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240" yWindow="30" windowWidth="20115" windowHeight="8010" firstSheet="7" activeTab="8"/>
  </bookViews>
  <sheets>
    <sheet name="Advertising_Data" sheetId="2" r:id="rId1"/>
    <sheet name="Working_Sheet" sheetId="1" r:id="rId2"/>
    <sheet name="Subtotal" sheetId="5" r:id="rId3"/>
    <sheet name="Product_Sold" sheetId="6" r:id="rId4"/>
    <sheet name="Products_Total_Cost" sheetId="7" r:id="rId5"/>
    <sheet name="Products_Subtotal" sheetId="11" r:id="rId6"/>
    <sheet name="Top_3_Product_Category" sheetId="12" r:id="rId7"/>
    <sheet name="Top_3_Advertising_Platforms" sheetId="14" r:id="rId8"/>
    <sheet name="Adertisement_Grand_Total" sheetId="16" r:id="rId9"/>
    <sheet name="Dashboard" sheetId="8" r:id="rId10"/>
  </sheets>
  <definedNames>
    <definedName name="_xlnm._FilterDatabase" localSheetId="1" hidden="1">Working_Sheet!$A$1:$J$301</definedName>
  </definedNames>
  <calcPr calcId="125725"/>
  <pivotCaches>
    <pivotCache cacheId="2" r:id="rId11"/>
    <pivotCache cacheId="11" r:id="rId12"/>
    <pivotCache cacheId="14" r:id="rId13"/>
    <pivotCache cacheId="17" r:id="rId14"/>
  </pivotCaches>
  <fileRecoveryPr repairLoad="1"/>
</workbook>
</file>

<file path=xl/calcChain.xml><?xml version="1.0" encoding="utf-8"?>
<calcChain xmlns="http://schemas.openxmlformats.org/spreadsheetml/2006/main">
  <c r="B15" i="5"/>
  <c r="B14"/>
  <c r="B13"/>
  <c r="B12"/>
  <c r="B11"/>
  <c r="B10"/>
  <c r="H7"/>
  <c r="G7"/>
  <c r="F7"/>
  <c r="E7"/>
  <c r="D7"/>
  <c r="C7"/>
  <c r="B7"/>
  <c r="J302" i="1"/>
  <c r="I302"/>
  <c r="C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<sst xmlns="http://schemas.openxmlformats.org/spreadsheetml/2006/main" count="691" uniqueCount="334">
  <si>
    <t>TV</t>
  </si>
  <si>
    <t>Billboards</t>
  </si>
  <si>
    <t>Google_Ads</t>
  </si>
  <si>
    <t>Social_Media</t>
  </si>
  <si>
    <t>Influencer_Marketing</t>
  </si>
  <si>
    <t>Affiliate_Marketing</t>
  </si>
  <si>
    <t>Product_Sold</t>
  </si>
  <si>
    <t>Shampoo</t>
  </si>
  <si>
    <t>Conditioner</t>
  </si>
  <si>
    <t>Hair oil</t>
  </si>
  <si>
    <t>Hair serum</t>
  </si>
  <si>
    <t>Hair gel</t>
  </si>
  <si>
    <t>Beard oil</t>
  </si>
  <si>
    <t>Face wash</t>
  </si>
  <si>
    <t>Face scrub</t>
  </si>
  <si>
    <t>Moisturizer</t>
  </si>
  <si>
    <t>Sunscreen lotion</t>
  </si>
  <si>
    <t>Lip balm</t>
  </si>
  <si>
    <t>Deodorant</t>
  </si>
  <si>
    <t>Perfume</t>
  </si>
  <si>
    <t>Body lotion</t>
  </si>
  <si>
    <t>Soap</t>
  </si>
  <si>
    <t>Shower gel</t>
  </si>
  <si>
    <t>Talcum powder</t>
  </si>
  <si>
    <t>Hair color</t>
  </si>
  <si>
    <t>Nail polish</t>
  </si>
  <si>
    <t>Nail polish remover</t>
  </si>
  <si>
    <t>Toothpaste</t>
  </si>
  <si>
    <t>Toothbrush</t>
  </si>
  <si>
    <t>Mouthwash</t>
  </si>
  <si>
    <t>Floss</t>
  </si>
  <si>
    <t>Razor</t>
  </si>
  <si>
    <t>Shaving cream</t>
  </si>
  <si>
    <t>Shaving gel</t>
  </si>
  <si>
    <t>Aftershave lotion</t>
  </si>
  <si>
    <t>Cotton pads</t>
  </si>
  <si>
    <t>Makeup remover</t>
  </si>
  <si>
    <t>Foundation</t>
  </si>
  <si>
    <t>Compact powder</t>
  </si>
  <si>
    <t>Eyeliner</t>
  </si>
  <si>
    <t>Kajal</t>
  </si>
  <si>
    <t>Mascara</t>
  </si>
  <si>
    <t>Lipstick</t>
  </si>
  <si>
    <t>Blush</t>
  </si>
  <si>
    <t>Makeup brushes</t>
  </si>
  <si>
    <t>Makeup sponge</t>
  </si>
  <si>
    <t>Face mask (sheet mask)</t>
  </si>
  <si>
    <t>Loofah</t>
  </si>
  <si>
    <t>Hair comb</t>
  </si>
  <si>
    <t>Hairbrush</t>
  </si>
  <si>
    <t>Body scrub</t>
  </si>
  <si>
    <t>Hand cream</t>
  </si>
  <si>
    <t>Foot cream</t>
  </si>
  <si>
    <t>Anti-dandruff shampoo</t>
  </si>
  <si>
    <t>Hand sanitizer</t>
  </si>
  <si>
    <t>Body mist</t>
  </si>
  <si>
    <t>Whitening cream</t>
  </si>
  <si>
    <t>Anti-aging serum</t>
  </si>
  <si>
    <t>Under-eye cream</t>
  </si>
  <si>
    <t>Acne cream</t>
  </si>
  <si>
    <t>Wax strips</t>
  </si>
  <si>
    <t>Epilator</t>
  </si>
  <si>
    <t>Hair straightener brush</t>
  </si>
  <si>
    <t>Baby oil</t>
  </si>
  <si>
    <t>Baby powder</t>
  </si>
  <si>
    <t>Baby wipes</t>
  </si>
  <si>
    <t>Baby shampoo</t>
  </si>
  <si>
    <t>Smartphones</t>
  </si>
  <si>
    <t>Laptops</t>
  </si>
  <si>
    <t>Desktop computers</t>
  </si>
  <si>
    <t>Tablets</t>
  </si>
  <si>
    <t>Smart TVs</t>
  </si>
  <si>
    <t>Bluetooth speakers</t>
  </si>
  <si>
    <t>Home theater systems</t>
  </si>
  <si>
    <t>Wireless earbuds</t>
  </si>
  <si>
    <t>Wired earphones</t>
  </si>
  <si>
    <t>Power banks</t>
  </si>
  <si>
    <t>Chargers</t>
  </si>
  <si>
    <t>USB cables</t>
  </si>
  <si>
    <t>Hard drives</t>
  </si>
  <si>
    <t>SSDs</t>
  </si>
  <si>
    <t>Routers</t>
  </si>
  <si>
    <t>Modems</t>
  </si>
  <si>
    <t>Keyboards</t>
  </si>
  <si>
    <t>Mouse</t>
  </si>
  <si>
    <t>Smartwatches</t>
  </si>
  <si>
    <t>Fitness bands</t>
  </si>
  <si>
    <t>Printers</t>
  </si>
  <si>
    <t>Scanners</t>
  </si>
  <si>
    <t>Cameras</t>
  </si>
  <si>
    <t>DSLR cameras</t>
  </si>
  <si>
    <t>Action cameras</t>
  </si>
  <si>
    <t>Tripods</t>
  </si>
  <si>
    <t>Memory cards</t>
  </si>
  <si>
    <t>Pen drives</t>
  </si>
  <si>
    <t>Gaming consoles</t>
  </si>
  <si>
    <t>Joysticks</t>
  </si>
  <si>
    <t>Smart plugs</t>
  </si>
  <si>
    <t>E-readers</t>
  </si>
  <si>
    <t>DVD players</t>
  </si>
  <si>
    <t>Streaming devices</t>
  </si>
  <si>
    <t>Electric kettles</t>
  </si>
  <si>
    <t>Induction cooktops</t>
  </si>
  <si>
    <t>Toasters</t>
  </si>
  <si>
    <t>Air purifiers</t>
  </si>
  <si>
    <t>Water purifiers</t>
  </si>
  <si>
    <t>Home security cameras</t>
  </si>
  <si>
    <t>Smart doorbells</t>
  </si>
  <si>
    <t>Electric fans</t>
  </si>
  <si>
    <t>Vacuum cleaners</t>
  </si>
  <si>
    <t>Hair dryers</t>
  </si>
  <si>
    <t>Hair straighteners</t>
  </si>
  <si>
    <t>Hair curlers</t>
  </si>
  <si>
    <t>Rice cookers</t>
  </si>
  <si>
    <t>Mixer grinders</t>
  </si>
  <si>
    <t>Food processors</t>
  </si>
  <si>
    <t>OTGs</t>
  </si>
  <si>
    <t>Washing machines</t>
  </si>
  <si>
    <t>Refrigerators</t>
  </si>
  <si>
    <t>Microwaves</t>
  </si>
  <si>
    <t>Air conditioners</t>
  </si>
  <si>
    <t>Geysers</t>
  </si>
  <si>
    <t>Projectors</t>
  </si>
  <si>
    <t>Bluetooth trackers</t>
  </si>
  <si>
    <t>Soundbars</t>
  </si>
  <si>
    <t>Multivitamin tablets</t>
  </si>
  <si>
    <t>Protein powder</t>
  </si>
  <si>
    <t>Omega-3 capsules</t>
  </si>
  <si>
    <t>Calcium tablets</t>
  </si>
  <si>
    <t>Vitamin D3 supplements</t>
  </si>
  <si>
    <t>Ayurvedic medicines</t>
  </si>
  <si>
    <t>Herbal teas</t>
  </si>
  <si>
    <t>Green tea</t>
  </si>
  <si>
    <t>Detox teas</t>
  </si>
  <si>
    <t>Organic honey</t>
  </si>
  <si>
    <t>Chyawanprash</t>
  </si>
  <si>
    <t>Ashwagandha powder</t>
  </si>
  <si>
    <t>Turmeric capsules</t>
  </si>
  <si>
    <t>Aloe vera juice</t>
  </si>
  <si>
    <t>Giloy juice</t>
  </si>
  <si>
    <t>Apple cider vinegar</t>
  </si>
  <si>
    <t>Essential oils</t>
  </si>
  <si>
    <t>Diffusers</t>
  </si>
  <si>
    <t>Body massagers</t>
  </si>
  <si>
    <t>Back support belts</t>
  </si>
  <si>
    <t>Knee braces</t>
  </si>
  <si>
    <t>Compression socks</t>
  </si>
  <si>
    <t>Yoga mats</t>
  </si>
  <si>
    <t>Resistance bands</t>
  </si>
  <si>
    <t>Dumbbells</t>
  </si>
  <si>
    <t>Treadmills</t>
  </si>
  <si>
    <t>Exercise bikes</t>
  </si>
  <si>
    <t>Sleep masks</t>
  </si>
  <si>
    <t>Earplugs</t>
  </si>
  <si>
    <t>Aromatherapy candles</t>
  </si>
  <si>
    <t>Pain relief sprays</t>
  </si>
  <si>
    <t>Heating pads</t>
  </si>
  <si>
    <t>Ice packs</t>
  </si>
  <si>
    <t>First aid kits</t>
  </si>
  <si>
    <t>Blood pressure monitors</t>
  </si>
  <si>
    <t>Glucometers</t>
  </si>
  <si>
    <t>Oximeters</t>
  </si>
  <si>
    <t>Thermometers</t>
  </si>
  <si>
    <t>Anti-pollution masks</t>
  </si>
  <si>
    <t>Neck pillows</t>
  </si>
  <si>
    <t>Eye massagers</t>
  </si>
  <si>
    <t>Stress relief balls</t>
  </si>
  <si>
    <t>Foot massagers</t>
  </si>
  <si>
    <t>Herbal supplements</t>
  </si>
  <si>
    <t>Probiotic capsules</t>
  </si>
  <si>
    <t>Collagen powder</t>
  </si>
  <si>
    <t>Immune boosters</t>
  </si>
  <si>
    <t>Joint health capsules</t>
  </si>
  <si>
    <t>Digestive enzymes</t>
  </si>
  <si>
    <t>Menstrual cups</t>
  </si>
  <si>
    <t>Sanitary pads</t>
  </si>
  <si>
    <t>Tampons</t>
  </si>
  <si>
    <t>Pregnancy test kits</t>
  </si>
  <si>
    <t>Baby thermometers</t>
  </si>
  <si>
    <t>Baby nasal aspirators</t>
  </si>
  <si>
    <t>VR headsets</t>
  </si>
  <si>
    <t>Smart glasses</t>
  </si>
  <si>
    <t>Drone cameras</t>
  </si>
  <si>
    <t>3D printers</t>
  </si>
  <si>
    <t>Wireless charging pads</t>
  </si>
  <si>
    <t>Noise-cancelling headphones</t>
  </si>
  <si>
    <t>Gaming keyboards</t>
  </si>
  <si>
    <t>Gaming mouse</t>
  </si>
  <si>
    <t>Smart trackers</t>
  </si>
  <si>
    <t>Dashcams</t>
  </si>
  <si>
    <t>Home automation hubs</t>
  </si>
  <si>
    <t>Smart light bulbs</t>
  </si>
  <si>
    <t>Smart thermostats</t>
  </si>
  <si>
    <t>GPS devices</t>
  </si>
  <si>
    <t>Action camera accessories</t>
  </si>
  <si>
    <t>Laptop stands</t>
  </si>
  <si>
    <t>Monitor arms</t>
  </si>
  <si>
    <t>Ergonomic chairs</t>
  </si>
  <si>
    <t>Standing desks</t>
  </si>
  <si>
    <t>Portable monitors</t>
  </si>
  <si>
    <t>Drawing tablets</t>
  </si>
  <si>
    <t>E-ink tablets</t>
  </si>
  <si>
    <t>Voice assistants</t>
  </si>
  <si>
    <t>Streaming sticks</t>
  </si>
  <si>
    <t>Smart locks</t>
  </si>
  <si>
    <t>Smart smoke detectors</t>
  </si>
  <si>
    <t>Wearable health monitors</t>
  </si>
  <si>
    <t>AI-powered translators</t>
  </si>
  <si>
    <t>Smart notebooks</t>
  </si>
  <si>
    <t>Bluetooth adapters</t>
  </si>
  <si>
    <t>USB hubs</t>
  </si>
  <si>
    <t>Docking stations</t>
  </si>
  <si>
    <t>External GPUs</t>
  </si>
  <si>
    <t>Mini projectors</t>
  </si>
  <si>
    <t>Pocket printers</t>
  </si>
  <si>
    <t>Electric scooters</t>
  </si>
  <si>
    <t>Electric bicycles</t>
  </si>
  <si>
    <t>Robotic vacuum cleaners</t>
  </si>
  <si>
    <t>Solar power banks</t>
  </si>
  <si>
    <t>Portable solar panels</t>
  </si>
  <si>
    <t>Smart water bottles</t>
  </si>
  <si>
    <t>Wireless charging mousepads</t>
  </si>
  <si>
    <t>Key finders</t>
  </si>
  <si>
    <t>Bluetooth alarm clocks</t>
  </si>
  <si>
    <t>Smart car chargers</t>
  </si>
  <si>
    <t>Wireless routers</t>
  </si>
  <si>
    <t>Gaming controllers</t>
  </si>
  <si>
    <t>Home automation remotes</t>
  </si>
  <si>
    <t>Smart refrigerators</t>
  </si>
  <si>
    <t>Smart washing machines</t>
  </si>
  <si>
    <t>Bluetooth amplifiers</t>
  </si>
  <si>
    <t>Portable air conditioners</t>
  </si>
  <si>
    <t>Smart mirrors</t>
  </si>
  <si>
    <t>Touchscreen displays</t>
  </si>
  <si>
    <t>AI toys</t>
  </si>
  <si>
    <t>Bluetooth microphones</t>
  </si>
  <si>
    <t>Handheld gimbals</t>
  </si>
  <si>
    <t>Augmented reality tools</t>
  </si>
  <si>
    <t>Casual sneakers</t>
  </si>
  <si>
    <t>Running shoes</t>
  </si>
  <si>
    <t>Sports shoes</t>
  </si>
  <si>
    <t>Formal leather shoes</t>
  </si>
  <si>
    <t>Loafers</t>
  </si>
  <si>
    <t>Brogues</t>
  </si>
  <si>
    <t>Moccasins</t>
  </si>
  <si>
    <t>Oxford shoes</t>
  </si>
  <si>
    <t>Sandals</t>
  </si>
  <si>
    <t>Flip flops</t>
  </si>
  <si>
    <t>Hiking boots</t>
  </si>
  <si>
    <t>Trekking shoes</t>
  </si>
  <si>
    <t>Water shoes</t>
  </si>
  <si>
    <t>Ballet flats</t>
  </si>
  <si>
    <t>Espadrilles</t>
  </si>
  <si>
    <t>Pumps</t>
  </si>
  <si>
    <t>Heels</t>
  </si>
  <si>
    <t>Wedges</t>
  </si>
  <si>
    <t>Gladiator sandals</t>
  </si>
  <si>
    <t>Mules</t>
  </si>
  <si>
    <t>Clogs</t>
  </si>
  <si>
    <t>Crocs</t>
  </si>
  <si>
    <t>Slip-on shoes</t>
  </si>
  <si>
    <t>Ankle boots</t>
  </si>
  <si>
    <t>Chelsea boots</t>
  </si>
  <si>
    <t>Cowboy boots</t>
  </si>
  <si>
    <t>Rain boots</t>
  </si>
  <si>
    <t>Safety shoes</t>
  </si>
  <si>
    <t>Steel-toe boots</t>
  </si>
  <si>
    <t>Slippers</t>
  </si>
  <si>
    <t>Juttis</t>
  </si>
  <si>
    <t>Kolhapuris</t>
  </si>
  <si>
    <t>Mojaris</t>
  </si>
  <si>
    <t>Chappals</t>
  </si>
  <si>
    <t>Peshawari sandals</t>
  </si>
  <si>
    <t>Dhoti shoes</t>
  </si>
  <si>
    <t>Platform sandals</t>
  </si>
  <si>
    <t>Court shoes</t>
  </si>
  <si>
    <t>Mary Janes</t>
  </si>
  <si>
    <t>Trainers</t>
  </si>
  <si>
    <t>Barefoot shoes</t>
  </si>
  <si>
    <t>Orthopedic footwear</t>
  </si>
  <si>
    <t>Diabetic shoes</t>
  </si>
  <si>
    <t>Studded heels</t>
  </si>
  <si>
    <t>Athletic spikes</t>
  </si>
  <si>
    <t>Dance shoes</t>
  </si>
  <si>
    <t>Jazz shoes</t>
  </si>
  <si>
    <t>Cycling shoes</t>
  </si>
  <si>
    <t>Football boots</t>
  </si>
  <si>
    <t>Cricket spikes</t>
  </si>
  <si>
    <t>Basketball shoes</t>
  </si>
  <si>
    <t>Volleyball shoes</t>
  </si>
  <si>
    <t>Skating shoes</t>
  </si>
  <si>
    <t>Running spikes</t>
  </si>
  <si>
    <t>Badminton shoes</t>
  </si>
  <si>
    <t>Golf shoes</t>
  </si>
  <si>
    <t>Wrestling boots</t>
  </si>
  <si>
    <t>Climbing shoes</t>
  </si>
  <si>
    <t>Equestrian boots</t>
  </si>
  <si>
    <t>Smart photo frames</t>
  </si>
  <si>
    <t>Portable Bluetooth speakers</t>
  </si>
  <si>
    <t>Wireless document scanners</t>
  </si>
  <si>
    <t>Smart pens</t>
  </si>
  <si>
    <t>Thermal printers</t>
  </si>
  <si>
    <t>Portable power stations</t>
  </si>
  <si>
    <t>Electronic translation devices</t>
  </si>
  <si>
    <t>Mini portable projectors</t>
  </si>
  <si>
    <t>Products</t>
  </si>
  <si>
    <t>Total_Cost</t>
  </si>
  <si>
    <t>Row Labels</t>
  </si>
  <si>
    <t>Product_Category</t>
  </si>
  <si>
    <t>Personal Care</t>
  </si>
  <si>
    <t>Electronics</t>
  </si>
  <si>
    <t xml:space="preserve"> Health &amp; Wellness</t>
  </si>
  <si>
    <t>Health &amp; Wellness</t>
  </si>
  <si>
    <t>Technology &amp; Gadgets</t>
  </si>
  <si>
    <t>Footwear</t>
  </si>
  <si>
    <t>Sum of TV</t>
  </si>
  <si>
    <t>Grand Total</t>
  </si>
  <si>
    <t>Personal Care Total</t>
  </si>
  <si>
    <t>Electronics Total</t>
  </si>
  <si>
    <t xml:space="preserve"> Health &amp; Wellness Total</t>
  </si>
  <si>
    <t>Technology &amp; Gadgets Total</t>
  </si>
  <si>
    <t>Footwear Total</t>
  </si>
  <si>
    <t>Sum of Total_Cost</t>
  </si>
  <si>
    <t>Values</t>
  </si>
  <si>
    <t>Count of Product_Sold</t>
  </si>
  <si>
    <t>Total</t>
  </si>
  <si>
    <t>Sum of Billboards</t>
  </si>
  <si>
    <t>Sum of Google_Ads</t>
  </si>
  <si>
    <t>Sum of Social_Media</t>
  </si>
  <si>
    <t>Sum of Influencer_Marketing</t>
  </si>
  <si>
    <t>Sum of Affiliate_Marketing</t>
  </si>
  <si>
    <t>Advertisements</t>
  </si>
  <si>
    <t>Totals</t>
  </si>
  <si>
    <t>Sum of Totals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</si>
</sst>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2" xfId="0" applyFont="1" applyFill="1" applyBorder="1" applyAlignment="1">
      <alignment horizontal="left" vertical="top"/>
    </xf>
    <xf numFmtId="0" fontId="0" fillId="34" borderId="12" xfId="0" applyFont="1" applyFill="1" applyBorder="1"/>
    <xf numFmtId="164" fontId="0" fillId="34" borderId="12" xfId="0" applyNumberFormat="1" applyFont="1" applyFill="1" applyBorder="1"/>
    <xf numFmtId="0" fontId="0" fillId="34" borderId="13" xfId="0" applyFont="1" applyFill="1" applyBorder="1"/>
    <xf numFmtId="0" fontId="0" fillId="35" borderId="12" xfId="0" applyFont="1" applyFill="1" applyBorder="1" applyAlignment="1">
      <alignment horizontal="left" vertical="top"/>
    </xf>
    <xf numFmtId="0" fontId="0" fillId="35" borderId="12" xfId="0" applyFont="1" applyFill="1" applyBorder="1"/>
    <xf numFmtId="164" fontId="0" fillId="35" borderId="12" xfId="0" applyNumberFormat="1" applyFont="1" applyFill="1" applyBorder="1"/>
    <xf numFmtId="0" fontId="0" fillId="35" borderId="13" xfId="0" applyFont="1" applyFill="1" applyBorder="1"/>
    <xf numFmtId="0" fontId="0" fillId="35" borderId="14" xfId="0" applyFont="1" applyFill="1" applyBorder="1" applyAlignment="1">
      <alignment horizontal="left" vertical="top"/>
    </xf>
    <xf numFmtId="164" fontId="0" fillId="35" borderId="14" xfId="0" applyNumberFormat="1" applyFont="1" applyFill="1" applyBorder="1"/>
    <xf numFmtId="0" fontId="0" fillId="35" borderId="0" xfId="0" applyFont="1" applyFill="1" applyBorder="1"/>
    <xf numFmtId="0" fontId="16" fillId="35" borderId="12" xfId="0" applyNumberFormat="1" applyFont="1" applyFill="1" applyBorder="1"/>
    <xf numFmtId="0" fontId="16" fillId="35" borderId="12" xfId="0" applyFont="1" applyFill="1" applyBorder="1"/>
    <xf numFmtId="0" fontId="16" fillId="34" borderId="12" xfId="0" applyFont="1" applyFill="1" applyBorder="1"/>
    <xf numFmtId="0" fontId="0" fillId="35" borderId="14" xfId="0" applyFont="1" applyFill="1" applyBorder="1"/>
    <xf numFmtId="164" fontId="18" fillId="35" borderId="14" xfId="0" applyNumberFormat="1" applyFont="1" applyFill="1" applyBorder="1"/>
    <xf numFmtId="164" fontId="13" fillId="33" borderId="15" xfId="0" applyNumberFormat="1" applyFont="1" applyFill="1" applyBorder="1"/>
    <xf numFmtId="0" fontId="13" fillId="33" borderId="16" xfId="0" applyFont="1" applyFill="1" applyBorder="1"/>
    <xf numFmtId="164" fontId="13" fillId="33" borderId="17" xfId="0" applyNumberFormat="1" applyFont="1" applyFill="1" applyBorder="1"/>
    <xf numFmtId="0" fontId="13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numFmt numFmtId="164" formatCode="&quot;₹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&quot;₹&quot;\ #,##0.00"/>
      <fill>
        <patternFill patternType="solid">
          <fgColor theme="4"/>
          <bgColor theme="4"/>
        </patternFill>
      </fill>
      <border diagonalUp="0" diagonalDown="0">
        <left/>
        <right style="thin">
          <color theme="0"/>
        </right>
        <top style="thick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/>
        <right style="thin">
          <color theme="0"/>
        </right>
        <top/>
        <bottom style="thick">
          <color theme="0"/>
        </bottom>
        <vertical/>
        <horizontal/>
      </border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₹&quot;\ 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₹&quot;\ 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₹&quot;\ 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₹&quot;\ 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₹&quot;\ 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₹&quot;\ 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619.374036226851" createdVersion="3" refreshedVersion="3" minRefreshableVersion="3" recordCount="7">
  <cacheSource type="worksheet">
    <worksheetSource name="Table4"/>
  </cacheSource>
  <cacheFields count="2">
    <cacheField name="Advertisements" numFmtId="0">
      <sharedItems count="7">
        <s v="TV"/>
        <s v="Billboards"/>
        <s v="Google_Ads"/>
        <s v="Social_Media"/>
        <s v="Influencer_Marketing"/>
        <s v="Affiliate_Marketing"/>
        <s v="Total_Cost"/>
      </sharedItems>
    </cacheField>
    <cacheField name="Totals" numFmtId="164">
      <sharedItems containsSemiMixedTypes="0" containsString="0" containsNumber="1" minValue="139719.77000000002" maxValue="891745.01000000013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5619.38619571759" createdVersion="3" refreshedVersion="3" minRefreshableVersion="3" recordCount="5">
  <cacheSource type="worksheet">
    <worksheetSource name="Subtotal"/>
  </cacheSource>
  <cacheFields count="8">
    <cacheField name="Product_Category" numFmtId="0">
      <sharedItems count="5">
        <s v="Personal Care Total"/>
        <s v="Electronics Total"/>
        <s v=" Health &amp; Wellness Total"/>
        <s v="Technology &amp; Gadgets Total"/>
        <s v="Footwear Total"/>
      </sharedItems>
    </cacheField>
    <cacheField name="TV" numFmtId="164">
      <sharedItems containsSemiMixedTypes="0" containsString="0" containsNumber="1" minValue="26434.640000000007" maxValue="34364.279999999992"/>
    </cacheField>
    <cacheField name="Billboards" numFmtId="164">
      <sharedItems containsSemiMixedTypes="0" containsString="0" containsNumber="1" minValue="28809.270000000004" maxValue="31996.75"/>
    </cacheField>
    <cacheField name="Google_Ads" numFmtId="164">
      <sharedItems containsSemiMixedTypes="0" containsString="0" containsNumber="1" minValue="28258.319999999989" maxValue="33411.07"/>
    </cacheField>
    <cacheField name="Social_Media" numFmtId="164">
      <sharedItems containsSemiMixedTypes="0" containsString="0" containsNumber="1" minValue="26842.910000000007" maxValue="31082.850000000006"/>
    </cacheField>
    <cacheField name="Influencer_Marketing" numFmtId="164">
      <sharedItems containsSemiMixedTypes="0" containsString="0" containsNumber="1" minValue="22390.779999999995" maxValue="31682.000000000015"/>
    </cacheField>
    <cacheField name="Affiliate_Marketing" numFmtId="164">
      <sharedItems containsSemiMixedTypes="0" containsString="0" containsNumber="1" minValue="27855.719999999994" maxValue="30319.199999999993"/>
    </cacheField>
    <cacheField name="Total_Cost" numFmtId="164">
      <sharedItems containsSemiMixedTypes="0" containsString="0" containsNumber="1" minValue="171012.53000000006" maxValue="188418.92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P" refreshedDate="45619.386196064814" createdVersion="3" refreshedVersion="3" minRefreshableVersion="3" recordCount="300">
  <cacheSource type="worksheet">
    <worksheetSource name="Advertising_Data"/>
  </cacheSource>
  <cacheFields count="10">
    <cacheField name="Products" numFmtId="0">
      <sharedItems/>
    </cacheField>
    <cacheField name="Product_Category" numFmtId="0">
      <sharedItems count="11">
        <s v="Personal Care"/>
        <s v="Electronics"/>
        <s v=" Health &amp; Wellness"/>
        <s v="Health &amp; Wellness"/>
        <s v="Technology &amp; Gadgets"/>
        <s v="Footwear"/>
        <s v="Electronics Total" u="1"/>
        <s v="Technology &amp; Gadgets Total" u="1"/>
        <s v="Personal Care Total" u="1"/>
        <s v="Footwear Total" u="1"/>
        <s v=" Health &amp; Wellness Total" u="1"/>
      </sharedItems>
    </cacheField>
    <cacheField name="TV" numFmtId="164">
      <sharedItems containsSemiMixedTypes="0" containsString="0" containsNumber="1" minValue="1.04" maxValue="998.1"/>
    </cacheField>
    <cacheField name="Billboards" numFmtId="164">
      <sharedItems containsSemiMixedTypes="0" containsString="0" containsNumber="1" minValue="3.63" maxValue="995.32"/>
    </cacheField>
    <cacheField name="Google_Ads" numFmtId="164">
      <sharedItems containsSemiMixedTypes="0" containsString="0" containsNumber="1" minValue="14.86" maxValue="999.23"/>
    </cacheField>
    <cacheField name="Social_Media" numFmtId="164">
      <sharedItems containsSemiMixedTypes="0" containsString="0" containsNumber="1" minValue="11.69" maxValue="996.16"/>
    </cacheField>
    <cacheField name="Influencer_Marketing" numFmtId="164">
      <sharedItems containsSemiMixedTypes="0" containsString="0" containsNumber="1" minValue="0.77" maxValue="999.83"/>
    </cacheField>
    <cacheField name="Affiliate_Marketing" numFmtId="164">
      <sharedItems containsSemiMixedTypes="0" containsString="0" containsNumber="1" minValue="6.74" maxValue="987.58"/>
    </cacheField>
    <cacheField name="Total_Cost" numFmtId="164">
      <sharedItems containsSemiMixedTypes="0" containsString="0" containsNumber="1" minValue="1150.1100000000001" maxValue="5225.42"/>
    </cacheField>
    <cacheField name="Product_Sold" numFmtId="0">
      <sharedItems containsSemiMixedTypes="0" containsString="0" containsNumber="1" containsInteger="1" minValue="2259" maxValue="12227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P" refreshedDate="45619.386391087966" createdVersion="3" refreshedVersion="3" minRefreshableVersion="3" recordCount="6">
  <cacheSource type="worksheet">
    <worksheetSource name="Table3"/>
  </cacheSource>
  <cacheFields count="2">
    <cacheField name="Advertisements" numFmtId="0">
      <sharedItems count="6">
        <s v="TV"/>
        <s v="Billboards"/>
        <s v="Google_Ads"/>
        <s v="Social_Media"/>
        <s v="Influencer_Marketing"/>
        <s v="Affiliate_Marketing"/>
      </sharedItems>
    </cacheField>
    <cacheField name="Totals" numFmtId="164">
      <sharedItems containsSemiMixedTypes="0" containsString="0" containsNumber="1" minValue="139719.77000000002" maxValue="155229.2999999999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155229.29999999999"/>
  </r>
  <r>
    <x v="1"/>
    <n v="150793.48000000001"/>
  </r>
  <r>
    <x v="2"/>
    <n v="153733.24"/>
  </r>
  <r>
    <x v="3"/>
    <n v="146940.03"/>
  </r>
  <r>
    <x v="4"/>
    <n v="139719.77000000002"/>
  </r>
  <r>
    <x v="5"/>
    <n v="145329.19"/>
  </r>
  <r>
    <x v="6"/>
    <n v="891745.010000000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n v="33791.65"/>
    <n v="28809.270000000004"/>
    <n v="31211.27"/>
    <n v="26842.910000000007"/>
    <n v="28420.459999999995"/>
    <n v="27855.719999999994"/>
    <n v="176931.28"/>
  </r>
  <r>
    <x v="1"/>
    <n v="29353.579999999994"/>
    <n v="29235.689999999995"/>
    <n v="29428.399999999994"/>
    <n v="29960.679999999993"/>
    <n v="28424.470000000005"/>
    <n v="30319.199999999993"/>
    <n v="176722.02000000008"/>
  </r>
  <r>
    <x v="2"/>
    <n v="26434.640000000007"/>
    <n v="30709.86"/>
    <n v="28258.319999999989"/>
    <n v="28427.3"/>
    <n v="28802.060000000009"/>
    <n v="28380.350000000002"/>
    <n v="171012.53000000006"/>
  </r>
  <r>
    <x v="3"/>
    <n v="31285.149999999991"/>
    <n v="31996.75"/>
    <n v="33411.07"/>
    <n v="31082.850000000006"/>
    <n v="31682.000000000015"/>
    <n v="28961.1"/>
    <n v="188418.92"/>
  </r>
  <r>
    <x v="4"/>
    <n v="34364.279999999992"/>
    <n v="30041.910000000003"/>
    <n v="31424.179999999989"/>
    <n v="30626.29"/>
    <n v="22390.779999999995"/>
    <n v="29812.820000000003"/>
    <n v="178660.259999999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0">
  <r>
    <s v="Shampoo"/>
    <x v="0"/>
    <n v="281.42"/>
    <n v="538.79999999999995"/>
    <n v="123.94"/>
    <n v="349.3"/>
    <n v="242.77"/>
    <n v="910.1"/>
    <n v="2446.33"/>
    <n v="7164"/>
  </r>
  <r>
    <s v="Conditioner"/>
    <x v="0"/>
    <n v="702.97"/>
    <n v="296.52999999999997"/>
    <n v="558.13"/>
    <n v="180.55"/>
    <n v="781.06"/>
    <n v="132.43"/>
    <n v="2651.6699999999996"/>
    <n v="5055"/>
  </r>
  <r>
    <s v="Hair oil"/>
    <x v="0"/>
    <n v="313.14"/>
    <n v="295.94"/>
    <n v="642.96"/>
    <n v="505.71"/>
    <n v="438.91"/>
    <n v="464.23"/>
    <n v="2660.89"/>
    <n v="6154"/>
  </r>
  <r>
    <s v="Hair serum"/>
    <x v="0"/>
    <n v="898.52"/>
    <n v="61.27"/>
    <n v="548.73"/>
    <n v="240.93"/>
    <n v="278.95999999999998"/>
    <n v="432.27"/>
    <n v="2460.6800000000003"/>
    <n v="5480"/>
  </r>
  <r>
    <s v="Hair gel"/>
    <x v="0"/>
    <n v="766.52"/>
    <n v="550.72"/>
    <n v="651.91"/>
    <n v="666.33"/>
    <n v="396.33"/>
    <n v="841.93"/>
    <n v="3873.74"/>
    <n v="9669"/>
  </r>
  <r>
    <s v="Beard oil"/>
    <x v="0"/>
    <n v="507.13"/>
    <n v="612.27"/>
    <n v="230.67"/>
    <n v="142.96"/>
    <n v="171.79"/>
    <n v="965.77"/>
    <n v="2630.59"/>
    <n v="7627"/>
  </r>
  <r>
    <s v="Face wash"/>
    <x v="0"/>
    <n v="486.64"/>
    <n v="555.02"/>
    <n v="203.26"/>
    <n v="271.62"/>
    <n v="70.040000000000006"/>
    <n v="366.25"/>
    <n v="1952.83"/>
    <n v="5177"/>
  </r>
  <r>
    <s v="Face scrub"/>
    <x v="0"/>
    <n v="762.09"/>
    <n v="184.57"/>
    <n v="176.61"/>
    <n v="97.85"/>
    <n v="116.67"/>
    <n v="251.74"/>
    <n v="1589.53"/>
    <n v="3726"/>
  </r>
  <r>
    <s v="Moisturizer"/>
    <x v="0"/>
    <n v="638.6"/>
    <n v="778.31"/>
    <n v="796.32"/>
    <n v="759.04"/>
    <n v="857.13"/>
    <n v="515.16"/>
    <n v="4344.5600000000004"/>
    <n v="9801"/>
  </r>
  <r>
    <s v="Sunscreen lotion"/>
    <x v="0"/>
    <n v="591.48"/>
    <n v="542.51"/>
    <n v="400.23"/>
    <n v="329.15"/>
    <n v="577.38"/>
    <n v="931.65"/>
    <n v="3372.4"/>
    <n v="8652"/>
  </r>
  <r>
    <s v="Lip balm"/>
    <x v="0"/>
    <n v="667.17"/>
    <n v="577.85"/>
    <n v="898.19"/>
    <n v="970.28"/>
    <n v="789.52"/>
    <n v="852.99"/>
    <n v="4756"/>
    <n v="11210"/>
  </r>
  <r>
    <s v="Deodorant"/>
    <x v="0"/>
    <n v="787.33"/>
    <n v="947.73"/>
    <n v="884.15"/>
    <n v="992.3"/>
    <n v="871.55"/>
    <n v="742.36"/>
    <n v="5225.42"/>
    <n v="12227"/>
  </r>
  <r>
    <s v="Perfume"/>
    <x v="0"/>
    <n v="537.75"/>
    <n v="865.19"/>
    <n v="768.61"/>
    <n v="626.87"/>
    <n v="702.96"/>
    <n v="211.92"/>
    <n v="3713.3"/>
    <n v="8093"/>
  </r>
  <r>
    <s v="Body lotion"/>
    <x v="0"/>
    <n v="735.78"/>
    <n v="661.81"/>
    <n v="282"/>
    <n v="102.96"/>
    <n v="588.45000000000005"/>
    <n v="585.74"/>
    <n v="2956.74"/>
    <n v="7181"/>
  </r>
  <r>
    <s v="Soap"/>
    <x v="0"/>
    <n v="631.14"/>
    <n v="207.04"/>
    <n v="939.62"/>
    <n v="358.88"/>
    <n v="515.59"/>
    <n v="778.49"/>
    <n v="3430.76"/>
    <n v="7910"/>
  </r>
  <r>
    <s v="Shower gel"/>
    <x v="0"/>
    <n v="334.12"/>
    <n v="515.21"/>
    <n v="565.22"/>
    <n v="153.75"/>
    <n v="685.88"/>
    <n v="271.07"/>
    <n v="2525.2500000000005"/>
    <n v="5337"/>
  </r>
  <r>
    <s v="Talcum powder"/>
    <x v="0"/>
    <n v="194.33"/>
    <n v="558.80999999999995"/>
    <n v="571.82000000000005"/>
    <n v="531.53"/>
    <n v="485.4"/>
    <n v="155.53"/>
    <n v="2497.42"/>
    <n v="5468"/>
  </r>
  <r>
    <s v="Hair color"/>
    <x v="0"/>
    <n v="955.97"/>
    <n v="890.21"/>
    <n v="343.96"/>
    <n v="609.33000000000004"/>
    <n v="62.99"/>
    <n v="307.14"/>
    <n v="3169.5999999999995"/>
    <n v="7937"/>
  </r>
  <r>
    <s v="Nail polish"/>
    <x v="0"/>
    <n v="974.14"/>
    <n v="188.8"/>
    <n v="606.22"/>
    <n v="74.83"/>
    <n v="820.43"/>
    <n v="408.68"/>
    <n v="3073.1"/>
    <n v="6228"/>
  </r>
  <r>
    <s v="Nail polish remover"/>
    <x v="0"/>
    <n v="93.47"/>
    <n v="889.82"/>
    <n v="702.23"/>
    <n v="31.38"/>
    <n v="178.92"/>
    <n v="710.91"/>
    <n v="2606.73"/>
    <n v="7026"/>
  </r>
  <r>
    <s v="Toothpaste"/>
    <x v="0"/>
    <n v="853.65"/>
    <n v="958.04"/>
    <n v="810.77"/>
    <n v="347.92"/>
    <n v="120.96"/>
    <n v="38.61"/>
    <n v="3129.9500000000003"/>
    <n v="6966"/>
  </r>
  <r>
    <s v="Toothbrush"/>
    <x v="0"/>
    <n v="79.78"/>
    <n v="798.01"/>
    <n v="881.29"/>
    <n v="252.3"/>
    <n v="680.24"/>
    <n v="399.95"/>
    <n v="3091.5699999999997"/>
    <n v="6929"/>
  </r>
  <r>
    <s v="Mouthwash"/>
    <x v="0"/>
    <n v="596.79999999999995"/>
    <n v="121.5"/>
    <n v="364.02"/>
    <n v="145.03"/>
    <n v="106.09"/>
    <n v="559.04999999999995"/>
    <n v="1892.4899999999998"/>
    <n v="4830"/>
  </r>
  <r>
    <s v="Floss"/>
    <x v="0"/>
    <n v="297.32"/>
    <n v="168.27"/>
    <n v="38.43"/>
    <n v="968.13"/>
    <n v="238.44"/>
    <n v="636.41999999999996"/>
    <n v="2347.0100000000002"/>
    <n v="6425"/>
  </r>
  <r>
    <s v="Razor"/>
    <x v="0"/>
    <n v="189.51"/>
    <n v="659.44"/>
    <n v="775.37"/>
    <n v="895.59"/>
    <n v="760.58"/>
    <n v="581.76"/>
    <n v="3862.25"/>
    <n v="9001"/>
  </r>
  <r>
    <s v="Shaving cream"/>
    <x v="0"/>
    <n v="732.71"/>
    <n v="585.45000000000005"/>
    <n v="540.89"/>
    <n v="695.95"/>
    <n v="227.02"/>
    <n v="633.09"/>
    <n v="3415.11"/>
    <n v="8564"/>
  </r>
  <r>
    <s v="Shaving gel"/>
    <x v="0"/>
    <n v="214.34"/>
    <n v="283.19"/>
    <n v="654.88"/>
    <n v="855.9"/>
    <n v="0.77"/>
    <n v="145.27000000000001"/>
    <n v="2154.35"/>
    <n v="5008"/>
  </r>
  <r>
    <s v="Aftershave lotion"/>
    <x v="0"/>
    <n v="98.83"/>
    <n v="575.33000000000004"/>
    <n v="19.940000000000001"/>
    <n v="800.94"/>
    <n v="673.3"/>
    <n v="385.92"/>
    <n v="2554.2600000000002"/>
    <n v="6306"/>
  </r>
  <r>
    <s v="Cotton pads"/>
    <x v="0"/>
    <n v="179.73"/>
    <n v="692.17"/>
    <n v="973.09"/>
    <n v="580.05999999999995"/>
    <n v="271.49"/>
    <n v="129.04"/>
    <n v="2825.58"/>
    <n v="6198"/>
  </r>
  <r>
    <s v="Makeup remover"/>
    <x v="0"/>
    <n v="830.84"/>
    <n v="240.22"/>
    <n v="303.98"/>
    <n v="793.12"/>
    <n v="739.97"/>
    <n v="430.35"/>
    <n v="3338.48"/>
    <n v="7423"/>
  </r>
  <r>
    <s v="Foundation"/>
    <x v="0"/>
    <n v="439.57"/>
    <n v="566.54"/>
    <n v="184.38"/>
    <n v="526.25"/>
    <n v="120.21"/>
    <n v="269.41000000000003"/>
    <n v="2106.3599999999997"/>
    <n v="5399"/>
  </r>
  <r>
    <s v="Compact powder"/>
    <x v="0"/>
    <n v="911.58"/>
    <n v="319"/>
    <n v="290.08"/>
    <n v="316.48"/>
    <n v="452.77"/>
    <n v="274.45"/>
    <n v="2564.3599999999997"/>
    <n v="5654"/>
  </r>
  <r>
    <s v="Eyeliner"/>
    <x v="0"/>
    <n v="862.97"/>
    <n v="656.05"/>
    <n v="337.34"/>
    <n v="834.98"/>
    <n v="827.64"/>
    <n v="308.37"/>
    <n v="3827.35"/>
    <n v="8512"/>
  </r>
  <r>
    <s v="Kajal"/>
    <x v="0"/>
    <n v="707.06"/>
    <n v="642.66"/>
    <n v="274.79000000000002"/>
    <n v="213.33"/>
    <n v="984.21"/>
    <n v="481.27"/>
    <n v="3303.3199999999997"/>
    <n v="7383"/>
  </r>
  <r>
    <s v="Mascara"/>
    <x v="0"/>
    <n v="721.5"/>
    <n v="561.22"/>
    <n v="528.76"/>
    <n v="887.1"/>
    <n v="3.28"/>
    <n v="450.98"/>
    <n v="3152.84"/>
    <n v="7949"/>
  </r>
  <r>
    <s v="Lipstick"/>
    <x v="0"/>
    <n v="909.22"/>
    <n v="28.38"/>
    <n v="600.33000000000004"/>
    <n v="758"/>
    <n v="872.4"/>
    <n v="306.31"/>
    <n v="3474.6400000000003"/>
    <n v="6987"/>
  </r>
  <r>
    <s v="Blush"/>
    <x v="0"/>
    <n v="165.26"/>
    <n v="517.76"/>
    <n v="172.03"/>
    <n v="170.31"/>
    <n v="169.94"/>
    <n v="206.04"/>
    <n v="1401.34"/>
    <n v="3600"/>
  </r>
  <r>
    <s v="Makeup brushes"/>
    <x v="0"/>
    <n v="552.49"/>
    <n v="6.01"/>
    <n v="69.069999999999993"/>
    <n v="304.14999999999998"/>
    <n v="52.77"/>
    <n v="667.78"/>
    <n v="1652.27"/>
    <n v="4720"/>
  </r>
  <r>
    <s v="Makeup sponge"/>
    <x v="0"/>
    <n v="922.68"/>
    <n v="467.72"/>
    <n v="871.4"/>
    <n v="664.95"/>
    <n v="827.6"/>
    <n v="385.17"/>
    <n v="4139.5199999999995"/>
    <n v="8744"/>
  </r>
  <r>
    <s v="Face mask (sheet mask)"/>
    <x v="0"/>
    <n v="584.53"/>
    <n v="299.73"/>
    <n v="831.96"/>
    <n v="573.63"/>
    <n v="898.26"/>
    <n v="452.69"/>
    <n v="3640.7999999999997"/>
    <n v="7636"/>
  </r>
  <r>
    <s v="Loofah"/>
    <x v="0"/>
    <n v="126.3"/>
    <n v="89.18"/>
    <n v="351.92"/>
    <n v="35.43"/>
    <n v="547.99"/>
    <n v="923.44"/>
    <n v="2074.2600000000002"/>
    <n v="5487"/>
  </r>
  <r>
    <s v="Hair comb"/>
    <x v="0"/>
    <n v="766.86"/>
    <n v="164.18"/>
    <n v="72.95"/>
    <n v="471.67"/>
    <n v="959.81"/>
    <n v="720.36"/>
    <n v="3155.8300000000004"/>
    <n v="7316"/>
  </r>
  <r>
    <s v="Hairbrush"/>
    <x v="0"/>
    <n v="532.28"/>
    <n v="795.59"/>
    <n v="192.91"/>
    <n v="298.49"/>
    <n v="836"/>
    <n v="825.6"/>
    <n v="3480.87"/>
    <n v="8792"/>
  </r>
  <r>
    <s v="Body scrub"/>
    <x v="0"/>
    <n v="573.64"/>
    <n v="196.64"/>
    <n v="802.07"/>
    <n v="109.31"/>
    <n v="351.06"/>
    <n v="902.89"/>
    <n v="2935.6099999999997"/>
    <n v="7236"/>
  </r>
  <r>
    <s v="Hand cream"/>
    <x v="0"/>
    <n v="327.24"/>
    <n v="910.57"/>
    <n v="942.83"/>
    <n v="32.520000000000003"/>
    <n v="846.53"/>
    <n v="57.44"/>
    <n v="3117.1299999999997"/>
    <n v="6136"/>
  </r>
  <r>
    <s v="Foot cream"/>
    <x v="0"/>
    <n v="748.8"/>
    <n v="526.25"/>
    <n v="144.97999999999999"/>
    <n v="624.03"/>
    <n v="117.05"/>
    <n v="987.58"/>
    <n v="3148.69"/>
    <n v="8943"/>
  </r>
  <r>
    <s v="Anti-dandruff shampoo"/>
    <x v="0"/>
    <n v="847.61"/>
    <n v="700.94"/>
    <n v="349.72"/>
    <n v="155.25"/>
    <n v="811.17"/>
    <n v="170.85"/>
    <n v="3035.5400000000004"/>
    <n v="6356"/>
  </r>
  <r>
    <s v="Hand sanitizer"/>
    <x v="0"/>
    <n v="357.67"/>
    <n v="945.38"/>
    <n v="924.43"/>
    <n v="586.16999999999996"/>
    <n v="868.45"/>
    <n v="85.29"/>
    <n v="3767.3900000000003"/>
    <n v="7806"/>
  </r>
  <r>
    <s v="Body mist"/>
    <x v="0"/>
    <n v="962.92"/>
    <n v="86.72"/>
    <n v="576.72"/>
    <n v="276.39"/>
    <n v="916.96"/>
    <n v="328.88"/>
    <n v="3148.59"/>
    <n v="6153"/>
  </r>
  <r>
    <s v="Whitening cream"/>
    <x v="0"/>
    <n v="327.43"/>
    <n v="325.08999999999997"/>
    <n v="852.14"/>
    <n v="786.06"/>
    <n v="11.18"/>
    <n v="483.1"/>
    <n v="2784.9999999999995"/>
    <n v="6809"/>
  </r>
  <r>
    <s v="Anti-aging serum"/>
    <x v="0"/>
    <n v="637.84"/>
    <n v="191.38"/>
    <n v="629.57000000000005"/>
    <n v="470.89"/>
    <n v="241.79"/>
    <n v="270.87"/>
    <n v="2442.3399999999997"/>
    <n v="5356"/>
  </r>
  <r>
    <s v="Under-eye cream"/>
    <x v="0"/>
    <n v="800.5"/>
    <n v="358.92"/>
    <n v="982.04"/>
    <n v="192.2"/>
    <n v="246.33"/>
    <n v="64.39"/>
    <n v="2644.3799999999997"/>
    <n v="5182"/>
  </r>
  <r>
    <s v="Acne cream"/>
    <x v="0"/>
    <n v="297.49"/>
    <n v="317.83999999999997"/>
    <n v="449.9"/>
    <n v="257.88"/>
    <n v="200.25"/>
    <n v="311.58999999999997"/>
    <n v="1834.95"/>
    <n v="4373"/>
  </r>
  <r>
    <s v="Wax strips"/>
    <x v="0"/>
    <n v="458.15"/>
    <n v="539.02"/>
    <n v="394.62"/>
    <n v="829"/>
    <n v="522.14"/>
    <n v="240.13"/>
    <n v="2983.06"/>
    <n v="6779"/>
  </r>
  <r>
    <s v="Epilator"/>
    <x v="0"/>
    <n v="187.95"/>
    <n v="912.23"/>
    <n v="337.43"/>
    <n v="206.61"/>
    <n v="47.44"/>
    <n v="616.45000000000005"/>
    <n v="2308.1100000000006"/>
    <n v="6667"/>
  </r>
  <r>
    <s v="Hair straightener brush"/>
    <x v="0"/>
    <n v="908.42"/>
    <n v="417.74"/>
    <n v="358.1"/>
    <n v="230.22"/>
    <n v="654.41999999999996"/>
    <n v="542.41999999999996"/>
    <n v="3111.3199999999997"/>
    <n v="7124"/>
  </r>
  <r>
    <s v="Baby oil"/>
    <x v="0"/>
    <n v="800.14"/>
    <n v="576.91999999999996"/>
    <n v="984.33"/>
    <n v="254.77"/>
    <n v="285.79000000000002"/>
    <n v="689.01"/>
    <n v="3590.96"/>
    <n v="8554"/>
  </r>
  <r>
    <s v="Baby powder"/>
    <x v="0"/>
    <n v="217.39"/>
    <n v="533.83000000000004"/>
    <n v="526.94000000000005"/>
    <n v="393.81"/>
    <n v="486.13"/>
    <n v="390.64"/>
    <n v="2548.7399999999998"/>
    <n v="5957"/>
  </r>
  <r>
    <s v="Baby wipes"/>
    <x v="0"/>
    <n v="236.29"/>
    <n v="335.11"/>
    <n v="480.23"/>
    <n v="555.73"/>
    <n v="527.03"/>
    <n v="71.12"/>
    <n v="2205.5100000000002"/>
    <n v="4499"/>
  </r>
  <r>
    <s v="Baby shampoo"/>
    <x v="0"/>
    <n v="966.65"/>
    <n v="20.64"/>
    <n v="439.86"/>
    <n v="496.81"/>
    <n v="282.27"/>
    <n v="595.38"/>
    <n v="2801.61"/>
    <n v="6598"/>
  </r>
  <r>
    <s v="Smartphones"/>
    <x v="1"/>
    <n v="946.68"/>
    <n v="429.45"/>
    <n v="603.51"/>
    <n v="910.23"/>
    <n v="479.18"/>
    <n v="902.26"/>
    <n v="4271.3099999999995"/>
    <n v="10543"/>
  </r>
  <r>
    <s v="Laptops"/>
    <x v="1"/>
    <n v="480.33"/>
    <n v="386.61"/>
    <n v="926.8"/>
    <n v="901.98"/>
    <n v="559.91"/>
    <n v="949.15"/>
    <n v="4204.78"/>
    <n v="10223"/>
  </r>
  <r>
    <s v="Desktop computers"/>
    <x v="1"/>
    <n v="107.84"/>
    <n v="373.19"/>
    <n v="502.84"/>
    <n v="407.08"/>
    <n v="628.77"/>
    <n v="185.25"/>
    <n v="2204.9699999999998"/>
    <n v="4593"/>
  </r>
  <r>
    <s v="Tablets"/>
    <x v="1"/>
    <n v="929.58"/>
    <n v="532.21"/>
    <n v="736.11"/>
    <n v="557.15"/>
    <n v="775.83"/>
    <n v="206.43"/>
    <n v="3737.31"/>
    <n v="7723"/>
  </r>
  <r>
    <s v="Smart TVs"/>
    <x v="1"/>
    <n v="773.82"/>
    <n v="831.53"/>
    <n v="960.7"/>
    <n v="353.72"/>
    <n v="394.54"/>
    <n v="192.38"/>
    <n v="3506.6900000000005"/>
    <n v="7611"/>
  </r>
  <r>
    <s v="Bluetooth speakers"/>
    <x v="1"/>
    <n v="367.73"/>
    <n v="824.44"/>
    <n v="566.91"/>
    <n v="767.46"/>
    <n v="781.79"/>
    <n v="327.23"/>
    <n v="3635.56"/>
    <n v="8216"/>
  </r>
  <r>
    <s v="Home theater systems"/>
    <x v="1"/>
    <n v="226.6"/>
    <n v="11"/>
    <n v="71.349999999999994"/>
    <n v="11.69"/>
    <n v="485.85"/>
    <n v="791.91"/>
    <n v="1598.4"/>
    <n v="4384"/>
  </r>
  <r>
    <s v="Wireless earbuds"/>
    <x v="1"/>
    <n v="576.73"/>
    <n v="756.33"/>
    <n v="87.96"/>
    <n v="369.57"/>
    <n v="223.6"/>
    <n v="914.72"/>
    <n v="2928.91"/>
    <n v="8421"/>
  </r>
  <r>
    <s v="Wired earphones"/>
    <x v="1"/>
    <n v="4.95"/>
    <n v="667.51"/>
    <n v="14.86"/>
    <n v="873.18"/>
    <n v="825.37"/>
    <n v="510.47"/>
    <n v="2896.34"/>
    <n v="7236"/>
  </r>
  <r>
    <s v="Power banks"/>
    <x v="1"/>
    <n v="976.88"/>
    <n v="832.08"/>
    <n v="79.47"/>
    <n v="619.22"/>
    <n v="368.12"/>
    <n v="260.66000000000003"/>
    <n v="3136.43"/>
    <n v="7584"/>
  </r>
  <r>
    <s v="Chargers"/>
    <x v="1"/>
    <n v="402.63"/>
    <n v="638.9"/>
    <n v="236.86"/>
    <n v="917.84"/>
    <n v="105.81"/>
    <n v="859.22"/>
    <n v="3161.26"/>
    <n v="8925"/>
  </r>
  <r>
    <s v="USB cables"/>
    <x v="1"/>
    <n v="254.3"/>
    <n v="526.4"/>
    <n v="448.11"/>
    <n v="694.84"/>
    <n v="176.67"/>
    <n v="928.28"/>
    <n v="3028.6000000000004"/>
    <n v="8428"/>
  </r>
  <r>
    <s v="Hard drives"/>
    <x v="1"/>
    <n v="211.37"/>
    <n v="925.49"/>
    <n v="614.64"/>
    <n v="918.84"/>
    <n v="695.52"/>
    <n v="599.91"/>
    <n v="3965.77"/>
    <n v="9658"/>
  </r>
  <r>
    <s v="SSDs"/>
    <x v="1"/>
    <n v="579.98"/>
    <n v="330.09"/>
    <n v="787.75"/>
    <n v="438.44"/>
    <n v="193.77"/>
    <n v="257"/>
    <n v="2587.0299999999997"/>
    <n v="5688"/>
  </r>
  <r>
    <s v="Routers"/>
    <x v="1"/>
    <n v="306.18"/>
    <n v="137.08000000000001"/>
    <n v="549.85"/>
    <n v="725.44"/>
    <n v="890.43"/>
    <n v="381.03"/>
    <n v="2990.01"/>
    <n v="6245"/>
  </r>
  <r>
    <s v="Modems"/>
    <x v="1"/>
    <n v="592.24"/>
    <n v="73.400000000000006"/>
    <n v="847.47"/>
    <n v="595.24"/>
    <n v="721.16"/>
    <n v="931.95"/>
    <n v="3761.46"/>
    <n v="8744"/>
  </r>
  <r>
    <s v="Keyboards"/>
    <x v="1"/>
    <n v="503.08"/>
    <n v="875.25"/>
    <n v="57.35"/>
    <n v="837.4"/>
    <n v="49.45"/>
    <n v="493.39"/>
    <n v="2815.9199999999996"/>
    <n v="7838"/>
  </r>
  <r>
    <s v="Mouse"/>
    <x v="1"/>
    <n v="628.35"/>
    <n v="943.41"/>
    <n v="461.31"/>
    <n v="162.85"/>
    <n v="344.75"/>
    <n v="318.33"/>
    <n v="2859"/>
    <n v="6860"/>
  </r>
  <r>
    <s v="Smartwatches"/>
    <x v="1"/>
    <n v="344.11"/>
    <n v="179.19"/>
    <n v="30.19"/>
    <n v="535.22"/>
    <n v="118.13"/>
    <n v="353.31"/>
    <n v="1560.15"/>
    <n v="4151"/>
  </r>
  <r>
    <s v="Fitness bands"/>
    <x v="1"/>
    <n v="814.57"/>
    <n v="795.23"/>
    <n v="539.03"/>
    <n v="630.16"/>
    <n v="150.16999999999999"/>
    <n v="378.63"/>
    <n v="3307.79"/>
    <n v="8099"/>
  </r>
  <r>
    <s v="Printers"/>
    <x v="1"/>
    <n v="275.45999999999998"/>
    <n v="334.21"/>
    <n v="974.15"/>
    <n v="657.96"/>
    <n v="338.91"/>
    <n v="501.63"/>
    <n v="3082.3199999999997"/>
    <n v="7087"/>
  </r>
  <r>
    <s v="Scanners"/>
    <x v="1"/>
    <n v="516.34"/>
    <n v="682.94"/>
    <n v="670.66"/>
    <n v="593.97"/>
    <n v="665.91"/>
    <n v="237.67"/>
    <n v="3367.49"/>
    <n v="7321"/>
  </r>
  <r>
    <s v="Cameras"/>
    <x v="1"/>
    <n v="438.1"/>
    <n v="556.71"/>
    <n v="823.93"/>
    <n v="362.43"/>
    <n v="576.67999999999995"/>
    <n v="19.489999999999998"/>
    <n v="2777.3399999999997"/>
    <n v="5453"/>
  </r>
  <r>
    <s v="DSLR cameras"/>
    <x v="1"/>
    <n v="309.23"/>
    <n v="254.62"/>
    <n v="616.46"/>
    <n v="888.42"/>
    <n v="216.48"/>
    <n v="901.14"/>
    <n v="3186.35"/>
    <n v="8380"/>
  </r>
  <r>
    <s v="Action cameras"/>
    <x v="1"/>
    <n v="280.45999999999998"/>
    <n v="676.19"/>
    <n v="729.46"/>
    <n v="539.74"/>
    <n v="548.07000000000005"/>
    <n v="324.89999999999998"/>
    <n v="3098.8200000000006"/>
    <n v="6984"/>
  </r>
  <r>
    <s v="Tripods"/>
    <x v="1"/>
    <n v="627.1"/>
    <n v="520.53"/>
    <n v="461.58"/>
    <n v="646.87"/>
    <n v="999.79"/>
    <n v="681.44"/>
    <n v="3937.31"/>
    <n v="9037"/>
  </r>
  <r>
    <s v="Memory cards"/>
    <x v="1"/>
    <n v="472.66"/>
    <n v="288.52999999999997"/>
    <n v="836.27"/>
    <n v="679.08"/>
    <n v="490.43"/>
    <n v="294"/>
    <n v="3060.97"/>
    <n v="6525"/>
  </r>
  <r>
    <s v="Pen drives"/>
    <x v="1"/>
    <n v="484.3"/>
    <n v="857.63"/>
    <n v="969.6"/>
    <n v="50.03"/>
    <n v="807.26"/>
    <n v="22.11"/>
    <n v="3190.9300000000007"/>
    <n v="6184"/>
  </r>
  <r>
    <s v="Gaming consoles"/>
    <x v="1"/>
    <n v="253.65"/>
    <n v="51.38"/>
    <n v="417.09"/>
    <n v="689.61"/>
    <n v="885.97"/>
    <n v="74.930000000000007"/>
    <n v="2372.6299999999997"/>
    <n v="4368"/>
  </r>
  <r>
    <s v="Joysticks"/>
    <x v="1"/>
    <n v="564.09"/>
    <n v="321.14999999999998"/>
    <n v="590.16"/>
    <n v="161.65"/>
    <n v="109.3"/>
    <n v="776.77"/>
    <n v="2523.12"/>
    <n v="6603"/>
  </r>
  <r>
    <s v="Smart plugs"/>
    <x v="1"/>
    <n v="154.83000000000001"/>
    <n v="302.06"/>
    <n v="911.95"/>
    <n v="100.35"/>
    <n v="143.65"/>
    <n v="623.62"/>
    <n v="2236.46"/>
    <n v="5519"/>
  </r>
  <r>
    <s v="E-readers"/>
    <x v="1"/>
    <n v="909.36"/>
    <n v="487.33"/>
    <n v="344.62"/>
    <n v="285.48"/>
    <n v="91.26"/>
    <n v="926.73"/>
    <n v="3044.78"/>
    <n v="8320"/>
  </r>
  <r>
    <s v="DVD players"/>
    <x v="1"/>
    <n v="867.51"/>
    <n v="932.27"/>
    <n v="148.9"/>
    <n v="373.02"/>
    <n v="570.23"/>
    <n v="531.79"/>
    <n v="3423.72"/>
    <n v="8504"/>
  </r>
  <r>
    <s v="Streaming devices"/>
    <x v="1"/>
    <n v="992.99"/>
    <n v="831.97"/>
    <n v="982.63"/>
    <n v="361.36"/>
    <n v="331.65"/>
    <n v="574.97"/>
    <n v="4075.5700000000006"/>
    <n v="9553"/>
  </r>
  <r>
    <s v="Electric kettles"/>
    <x v="1"/>
    <n v="331.82"/>
    <n v="175.46"/>
    <n v="763.6"/>
    <n v="352.17"/>
    <n v="256.97000000000003"/>
    <n v="372.7"/>
    <n v="2252.7200000000003"/>
    <n v="5019"/>
  </r>
  <r>
    <s v="Induction cooktops"/>
    <x v="1"/>
    <n v="479.95"/>
    <n v="842.11"/>
    <n v="196.97"/>
    <n v="595.41"/>
    <n v="883.59"/>
    <n v="337.1"/>
    <n v="3335.13"/>
    <n v="7677"/>
  </r>
  <r>
    <s v="Toasters"/>
    <x v="1"/>
    <n v="788.17"/>
    <n v="825.42"/>
    <n v="912.89"/>
    <n v="235.03"/>
    <n v="938.7"/>
    <n v="907.57"/>
    <n v="4607.78"/>
    <n v="10763"/>
  </r>
  <r>
    <s v="Air purifiers"/>
    <x v="1"/>
    <n v="540.69000000000005"/>
    <n v="326.95"/>
    <n v="362.71"/>
    <n v="597.94000000000005"/>
    <n v="255.6"/>
    <n v="635.29999999999995"/>
    <n v="2719.1900000000005"/>
    <n v="6959"/>
  </r>
  <r>
    <s v="Water purifiers"/>
    <x v="1"/>
    <n v="679.14"/>
    <n v="447.24"/>
    <n v="395.3"/>
    <n v="421.19"/>
    <n v="565.17999999999995"/>
    <n v="169.63"/>
    <n v="2677.6800000000003"/>
    <n v="5692"/>
  </r>
  <r>
    <s v="Home security cameras"/>
    <x v="1"/>
    <n v="283.57"/>
    <n v="358.42"/>
    <n v="213.66"/>
    <n v="29.11"/>
    <n v="622.67999999999995"/>
    <n v="90.42"/>
    <n v="1597.8600000000001"/>
    <n v="3141"/>
  </r>
  <r>
    <s v="Smart doorbells"/>
    <x v="1"/>
    <n v="751.82"/>
    <n v="145.44"/>
    <n v="471.13"/>
    <n v="744.64"/>
    <n v="534.30999999999995"/>
    <n v="809.25"/>
    <n v="3456.5899999999997"/>
    <n v="8387"/>
  </r>
  <r>
    <s v="Electric fans"/>
    <x v="1"/>
    <n v="835.52"/>
    <n v="315.69"/>
    <n v="142.37"/>
    <n v="764.15"/>
    <n v="563.82000000000005"/>
    <n v="833.02"/>
    <n v="3454.57"/>
    <n v="8760"/>
  </r>
  <r>
    <s v="Vacuum cleaners"/>
    <x v="1"/>
    <n v="5.77"/>
    <n v="169.34"/>
    <n v="725.49"/>
    <n v="477.59"/>
    <n v="363.65"/>
    <n v="429.3"/>
    <n v="2171.1400000000003"/>
    <n v="4945"/>
  </r>
  <r>
    <s v="Hair dryers"/>
    <x v="1"/>
    <n v="322"/>
    <n v="605.12"/>
    <n v="47.46"/>
    <n v="531.5"/>
    <n v="839.57"/>
    <n v="694.12"/>
    <n v="3039.77"/>
    <n v="7639"/>
  </r>
  <r>
    <s v="Hair straighteners"/>
    <x v="1"/>
    <n v="927.85"/>
    <n v="609.14"/>
    <n v="185.13"/>
    <n v="117.63"/>
    <n v="326.14999999999998"/>
    <n v="685.77"/>
    <n v="2851.67"/>
    <n v="7395"/>
  </r>
  <r>
    <s v="Hair curlers"/>
    <x v="1"/>
    <n v="142.99"/>
    <n v="644.11"/>
    <n v="93.04"/>
    <n v="221.03"/>
    <n v="547.35"/>
    <n v="968.01"/>
    <n v="2616.5299999999997"/>
    <n v="7430"/>
  </r>
  <r>
    <s v="Rice cookers"/>
    <x v="1"/>
    <n v="196.22"/>
    <n v="945.14"/>
    <n v="807.19"/>
    <n v="314.81"/>
    <n v="691.84"/>
    <n v="293.48"/>
    <n v="3248.6800000000003"/>
    <n v="7219"/>
  </r>
  <r>
    <s v="Mixer grinders"/>
    <x v="1"/>
    <n v="204.8"/>
    <n v="416.06"/>
    <n v="743.94"/>
    <n v="884.94"/>
    <n v="11.75"/>
    <n v="750.43"/>
    <n v="3011.92"/>
    <n v="8000"/>
  </r>
  <r>
    <s v="Food processors"/>
    <x v="1"/>
    <n v="899.43"/>
    <n v="712.96"/>
    <n v="760.18"/>
    <n v="762.53"/>
    <n v="75.72"/>
    <n v="378.28"/>
    <n v="3589.0999999999995"/>
    <n v="8576"/>
  </r>
  <r>
    <s v="OTGs"/>
    <x v="1"/>
    <n v="204.63"/>
    <n v="624.34"/>
    <n v="566.30999999999995"/>
    <n v="379.17"/>
    <n v="952.84"/>
    <n v="786.09"/>
    <n v="3513.38"/>
    <n v="8368"/>
  </r>
  <r>
    <s v="Washing machines"/>
    <x v="1"/>
    <n v="100.6"/>
    <n v="606.54999999999995"/>
    <n v="88.07"/>
    <n v="681.03"/>
    <n v="251.5"/>
    <n v="68.650000000000006"/>
    <n v="1796.4"/>
    <n v="4427"/>
  </r>
  <r>
    <s v="Refrigerators"/>
    <x v="1"/>
    <n v="837.69"/>
    <n v="633.04"/>
    <n v="348.36"/>
    <n v="48.06"/>
    <n v="649.55999999999995"/>
    <n v="834.14"/>
    <n v="3350.85"/>
    <n v="8332"/>
  </r>
  <r>
    <s v="Microwaves"/>
    <x v="1"/>
    <n v="319.67"/>
    <n v="510.24"/>
    <n v="421.67"/>
    <n v="851.19"/>
    <n v="21.56"/>
    <n v="377.89"/>
    <n v="2502.2200000000003"/>
    <n v="6473"/>
  </r>
  <r>
    <s v="Air conditioners"/>
    <x v="1"/>
    <n v="481.36"/>
    <n v="142.47999999999999"/>
    <n v="493.66"/>
    <n v="588.1"/>
    <n v="784.36"/>
    <n v="814.73"/>
    <n v="3304.69"/>
    <n v="7803"/>
  </r>
  <r>
    <s v="Geysers"/>
    <x v="1"/>
    <n v="632.14"/>
    <n v="332.75"/>
    <n v="875.67"/>
    <n v="63.47"/>
    <n v="979.73"/>
    <n v="85.44"/>
    <n v="2969.2000000000003"/>
    <n v="5255"/>
  </r>
  <r>
    <s v="Projectors"/>
    <x v="1"/>
    <n v="791.08"/>
    <n v="238.26"/>
    <n v="369.8"/>
    <n v="199.95"/>
    <n v="378.52"/>
    <n v="285.02"/>
    <n v="2262.63"/>
    <n v="4941"/>
  </r>
  <r>
    <s v="Bluetooth trackers"/>
    <x v="1"/>
    <n v="747.35"/>
    <n v="261.12"/>
    <n v="37.92"/>
    <n v="934.6"/>
    <n v="770.3"/>
    <n v="710.22"/>
    <n v="3461.51"/>
    <n v="8425"/>
  </r>
  <r>
    <s v="Soundbars"/>
    <x v="1"/>
    <n v="675.29"/>
    <n v="182"/>
    <n v="805.35"/>
    <n v="547.91999999999996"/>
    <n v="414.81"/>
    <n v="769.94"/>
    <n v="3395.31"/>
    <n v="8039"/>
  </r>
  <r>
    <s v="Multivitamin tablets"/>
    <x v="2"/>
    <n v="288.31"/>
    <n v="233.38"/>
    <n v="936.94"/>
    <n v="349.42"/>
    <n v="598.62"/>
    <n v="54.17"/>
    <n v="2460.84"/>
    <n v="4481"/>
  </r>
  <r>
    <s v="Protein powder"/>
    <x v="2"/>
    <n v="411.39"/>
    <n v="336.15"/>
    <n v="206.56"/>
    <n v="411.67"/>
    <n v="502.62"/>
    <n v="763.13"/>
    <n v="2631.52"/>
    <n v="6831"/>
  </r>
  <r>
    <s v="Omega-3 capsules"/>
    <x v="2"/>
    <n v="983.4"/>
    <n v="583.08000000000004"/>
    <n v="544.15"/>
    <n v="443.14"/>
    <n v="791"/>
    <n v="864.11"/>
    <n v="4208.88"/>
    <n v="10049"/>
  </r>
  <r>
    <s v="Calcium tablets"/>
    <x v="2"/>
    <n v="536.33000000000004"/>
    <n v="759.45"/>
    <n v="451.21"/>
    <n v="653.83000000000004"/>
    <n v="614.91999999999996"/>
    <n v="160.29"/>
    <n v="3176.03"/>
    <n v="7044"/>
  </r>
  <r>
    <s v="Vitamin D3 supplements"/>
    <x v="2"/>
    <n v="250.42"/>
    <n v="727.86"/>
    <n v="310.57"/>
    <n v="360.1"/>
    <n v="267.08999999999997"/>
    <n v="389.7"/>
    <n v="2305.7399999999998"/>
    <n v="5931"/>
  </r>
  <r>
    <s v="Ayurvedic medicines"/>
    <x v="2"/>
    <n v="775.64"/>
    <n v="605.6"/>
    <n v="605.67999999999995"/>
    <n v="189.84"/>
    <n v="732.13"/>
    <n v="923.42"/>
    <n v="3832.3100000000004"/>
    <n v="9318"/>
  </r>
  <r>
    <s v="Herbal teas"/>
    <x v="2"/>
    <n v="297.55"/>
    <n v="132.32"/>
    <n v="771.99"/>
    <n v="810.67"/>
    <n v="480.55"/>
    <n v="280.3"/>
    <n v="2773.3800000000006"/>
    <n v="5881"/>
  </r>
  <r>
    <s v="Green tea"/>
    <x v="2"/>
    <n v="394.3"/>
    <n v="741.23"/>
    <n v="353.72"/>
    <n v="320.02999999999997"/>
    <n v="956.05"/>
    <n v="436.94"/>
    <n v="3202.27"/>
    <n v="7231"/>
  </r>
  <r>
    <s v="Detox teas"/>
    <x v="2"/>
    <n v="375.35"/>
    <n v="860.54"/>
    <n v="694.24"/>
    <n v="408.09"/>
    <n v="61.92"/>
    <n v="325.88"/>
    <n v="2726.02"/>
    <n v="6763"/>
  </r>
  <r>
    <s v="Organic honey"/>
    <x v="2"/>
    <n v="341.92"/>
    <n v="886.64"/>
    <n v="355.31"/>
    <n v="663.6"/>
    <n v="278.87"/>
    <n v="718.15"/>
    <n v="3244.49"/>
    <n v="8737"/>
  </r>
  <r>
    <s v="Chyawanprash"/>
    <x v="2"/>
    <n v="318.73"/>
    <n v="858.87"/>
    <n v="896.81"/>
    <n v="485.14"/>
    <n v="929.73"/>
    <n v="459.97"/>
    <n v="3949.25"/>
    <n v="8724"/>
  </r>
  <r>
    <s v="Ashwagandha powder"/>
    <x v="2"/>
    <n v="972.28"/>
    <n v="816.97"/>
    <n v="430.3"/>
    <n v="401.46"/>
    <n v="555.19000000000005"/>
    <n v="351.3"/>
    <n v="3527.5000000000005"/>
    <n v="8130"/>
  </r>
  <r>
    <s v="Turmeric capsules"/>
    <x v="2"/>
    <n v="350.3"/>
    <n v="185.3"/>
    <n v="353.98"/>
    <n v="574.66"/>
    <n v="1.1000000000000001"/>
    <n v="860.7"/>
    <n v="2326.04"/>
    <n v="6678"/>
  </r>
  <r>
    <s v="Aloe vera juice"/>
    <x v="2"/>
    <n v="520.95000000000005"/>
    <n v="278.31"/>
    <n v="634.73"/>
    <n v="510.64"/>
    <n v="449.85"/>
    <n v="413.95"/>
    <n v="2808.43"/>
    <n v="6281"/>
  </r>
  <r>
    <s v="Giloy juice"/>
    <x v="2"/>
    <n v="642.75"/>
    <n v="878.1"/>
    <n v="999.23"/>
    <n v="662.46"/>
    <n v="117.02"/>
    <n v="454.2"/>
    <n v="3753.7599999999998"/>
    <n v="9006"/>
  </r>
  <r>
    <s v="Apple cider vinegar"/>
    <x v="2"/>
    <n v="383.91"/>
    <n v="864.55"/>
    <n v="673.49"/>
    <n v="809.05"/>
    <n v="927.93"/>
    <n v="318.49"/>
    <n v="3977.42"/>
    <n v="8776"/>
  </r>
  <r>
    <s v="Essential oils"/>
    <x v="2"/>
    <n v="427.73"/>
    <n v="791.7"/>
    <n v="179.24"/>
    <n v="487.63"/>
    <n v="901.61"/>
    <n v="211.18"/>
    <n v="2999.09"/>
    <n v="6657"/>
  </r>
  <r>
    <s v="Diffusers"/>
    <x v="2"/>
    <n v="377.42"/>
    <n v="813.58"/>
    <n v="167.37"/>
    <n v="588.21"/>
    <n v="966.39"/>
    <n v="532.65"/>
    <n v="3445.62"/>
    <n v="8198"/>
  </r>
  <r>
    <s v="Body massagers"/>
    <x v="2"/>
    <n v="767.6"/>
    <n v="819.62"/>
    <n v="663.57"/>
    <n v="144.69"/>
    <n v="342.12"/>
    <n v="262.48"/>
    <n v="3000.08"/>
    <n v="6802"/>
  </r>
  <r>
    <s v="Back support belts"/>
    <x v="2"/>
    <n v="670.26"/>
    <n v="56.23"/>
    <n v="487.73"/>
    <n v="679.19"/>
    <n v="179.2"/>
    <n v="789.95"/>
    <n v="2862.5600000000004"/>
    <n v="7331"/>
  </r>
  <r>
    <s v="Knee braces"/>
    <x v="2"/>
    <n v="447.56"/>
    <n v="727.43"/>
    <n v="144.06"/>
    <n v="317.25"/>
    <n v="251.04"/>
    <n v="981.17"/>
    <n v="2868.5099999999998"/>
    <n v="8313"/>
  </r>
  <r>
    <s v="Compression socks"/>
    <x v="2"/>
    <n v="14.03"/>
    <n v="659.34"/>
    <n v="112.32"/>
    <n v="425.96"/>
    <n v="998.3"/>
    <n v="936.46"/>
    <n v="3146.41"/>
    <n v="8178"/>
  </r>
  <r>
    <s v="Fitness bands"/>
    <x v="2"/>
    <n v="632.92999999999995"/>
    <n v="653.66"/>
    <n v="251.56"/>
    <n v="734"/>
    <n v="879.12"/>
    <n v="138.78"/>
    <n v="3290.0499999999997"/>
    <n v="7048"/>
  </r>
  <r>
    <s v="Yoga mats"/>
    <x v="2"/>
    <n v="961.72"/>
    <n v="801.42"/>
    <n v="247.44"/>
    <n v="562.54"/>
    <n v="772.64"/>
    <n v="762.27"/>
    <n v="4108.03"/>
    <n v="10094"/>
  </r>
  <r>
    <s v="Resistance bands"/>
    <x v="2"/>
    <n v="677.28"/>
    <n v="651.75"/>
    <n v="68.23"/>
    <n v="569.20000000000005"/>
    <n v="100.51"/>
    <n v="515.51"/>
    <n v="2582.4800000000005"/>
    <n v="7003"/>
  </r>
  <r>
    <s v="Dumbbells"/>
    <x v="2"/>
    <n v="8.84"/>
    <n v="416.59"/>
    <n v="716"/>
    <n v="949.21"/>
    <n v="624.59"/>
    <n v="623.30999999999995"/>
    <n v="3338.54"/>
    <n v="7966"/>
  </r>
  <r>
    <s v="Treadmills"/>
    <x v="2"/>
    <n v="269.45999999999998"/>
    <n v="304.74"/>
    <n v="221.85"/>
    <n v="57.73"/>
    <n v="669.73"/>
    <n v="641.67999999999995"/>
    <n v="2165.19"/>
    <n v="5292"/>
  </r>
  <r>
    <s v="Exercise bikes"/>
    <x v="2"/>
    <n v="1.04"/>
    <n v="19.68"/>
    <n v="900.71"/>
    <n v="55.67"/>
    <n v="379.03"/>
    <n v="63.1"/>
    <n v="1419.23"/>
    <n v="2259"/>
  </r>
  <r>
    <s v="Sleep masks"/>
    <x v="2"/>
    <n v="236.32"/>
    <n v="172.26"/>
    <n v="936.65"/>
    <n v="48.26"/>
    <n v="293.02999999999997"/>
    <n v="582.58000000000004"/>
    <n v="2269.1"/>
    <n v="5191"/>
  </r>
  <r>
    <s v="Earplugs"/>
    <x v="2"/>
    <n v="639.02"/>
    <n v="873.2"/>
    <n v="972.38"/>
    <n v="961.58"/>
    <n v="761.14"/>
    <n v="307.13"/>
    <n v="4514.45"/>
    <n v="9889"/>
  </r>
  <r>
    <s v="Aromatherapy candles"/>
    <x v="2"/>
    <n v="846.02"/>
    <n v="919.07"/>
    <n v="403.48"/>
    <n v="429.08"/>
    <n v="24.8"/>
    <n v="632.37"/>
    <n v="3254.82"/>
    <n v="8687"/>
  </r>
  <r>
    <s v="Pain relief sprays"/>
    <x v="2"/>
    <n v="330.77"/>
    <n v="248.54"/>
    <n v="161.30000000000001"/>
    <n v="779.52"/>
    <n v="310.61"/>
    <n v="661.73"/>
    <n v="2492.4699999999998"/>
    <n v="6613"/>
  </r>
  <r>
    <s v="Heating pads"/>
    <x v="2"/>
    <n v="533.6"/>
    <n v="633.38"/>
    <n v="605.78"/>
    <n v="906.55"/>
    <n v="332.73"/>
    <n v="312.64"/>
    <n v="3324.68"/>
    <n v="7784"/>
  </r>
  <r>
    <s v="Ice packs"/>
    <x v="2"/>
    <n v="16.190000000000001"/>
    <n v="678.98"/>
    <n v="522.04999999999995"/>
    <n v="644.91"/>
    <n v="41.61"/>
    <n v="743.54"/>
    <n v="2647.2799999999997"/>
    <n v="7455"/>
  </r>
  <r>
    <s v="First aid kits"/>
    <x v="2"/>
    <n v="259.43"/>
    <n v="329.67"/>
    <n v="656.14"/>
    <n v="914.94"/>
    <n v="703.49"/>
    <n v="662.19"/>
    <n v="3525.86"/>
    <n v="8277"/>
  </r>
  <r>
    <s v="Blood pressure monitors"/>
    <x v="2"/>
    <n v="875.12"/>
    <n v="384.08"/>
    <n v="808.14"/>
    <n v="552.04999999999995"/>
    <n v="616.29"/>
    <n v="605.12"/>
    <n v="3840.8"/>
    <n v="8659"/>
  </r>
  <r>
    <s v="Glucometers"/>
    <x v="2"/>
    <n v="333.54"/>
    <n v="796.11"/>
    <n v="516.83000000000004"/>
    <n v="794.89"/>
    <n v="193.18"/>
    <n v="481.94"/>
    <n v="3116.49"/>
    <n v="7970"/>
  </r>
  <r>
    <s v="Oximeters"/>
    <x v="2"/>
    <n v="637.70000000000005"/>
    <n v="33.549999999999997"/>
    <n v="582.04999999999995"/>
    <n v="753.24"/>
    <n v="307.22000000000003"/>
    <n v="525.67999999999995"/>
    <n v="2839.44"/>
    <n v="6595"/>
  </r>
  <r>
    <s v="Thermometers"/>
    <x v="2"/>
    <n v="670.31"/>
    <n v="26.73"/>
    <n v="522.02"/>
    <n v="440.71"/>
    <n v="105.33"/>
    <n v="275.16000000000003"/>
    <n v="2040.26"/>
    <n v="4519"/>
  </r>
  <r>
    <s v="Anti-pollution masks"/>
    <x v="2"/>
    <n v="398.07"/>
    <n v="611.35"/>
    <n v="333.33"/>
    <n v="160.58000000000001"/>
    <n v="952.81"/>
    <n v="438.19"/>
    <n v="2894.33"/>
    <n v="6430"/>
  </r>
  <r>
    <s v="Air purifiers"/>
    <x v="2"/>
    <n v="207.49"/>
    <n v="417.62"/>
    <n v="331.3"/>
    <n v="484.32"/>
    <n v="849.61"/>
    <n v="845.14"/>
    <n v="3135.48"/>
    <n v="7782"/>
  </r>
  <r>
    <s v="Neck pillows"/>
    <x v="2"/>
    <n v="620.28"/>
    <n v="290.29000000000002"/>
    <n v="118.69"/>
    <n v="436.82"/>
    <n v="803.95"/>
    <n v="294.95999999999998"/>
    <n v="2564.9899999999998"/>
    <n v="5507"/>
  </r>
  <r>
    <s v="Eye massagers"/>
    <x v="2"/>
    <n v="590.98"/>
    <n v="3.63"/>
    <n v="486.88"/>
    <n v="95.81"/>
    <n v="119.34"/>
    <n v="409.45"/>
    <n v="1706.09"/>
    <n v="3956"/>
  </r>
  <r>
    <s v="Stress relief balls"/>
    <x v="2"/>
    <n v="341.21"/>
    <n v="535.35"/>
    <n v="820.88"/>
    <n v="44.73"/>
    <n v="730.23"/>
    <n v="807.56"/>
    <n v="3279.96"/>
    <n v="7737"/>
  </r>
  <r>
    <s v="Foot massagers"/>
    <x v="2"/>
    <n v="515.55999999999995"/>
    <n v="765.58"/>
    <n v="670.14"/>
    <n v="79.95"/>
    <n v="525.42999999999995"/>
    <n v="609.28"/>
    <n v="3165.9399999999996"/>
    <n v="7585"/>
  </r>
  <r>
    <s v="Herbal supplements"/>
    <x v="2"/>
    <n v="711.36"/>
    <n v="84.09"/>
    <n v="52.43"/>
    <n v="907.89"/>
    <n v="744.53"/>
    <n v="85.62"/>
    <n v="2585.92"/>
    <n v="5279"/>
  </r>
  <r>
    <s v="Probiotic capsules"/>
    <x v="2"/>
    <n v="493.47"/>
    <n v="326.11"/>
    <n v="546.03"/>
    <n v="406.79"/>
    <n v="492.74"/>
    <n v="610.5"/>
    <n v="2875.6400000000003"/>
    <n v="6838"/>
  </r>
  <r>
    <s v="Collagen powder"/>
    <x v="2"/>
    <n v="966.54"/>
    <n v="617.79999999999995"/>
    <n v="850.09"/>
    <n v="731.43"/>
    <n v="999.83"/>
    <n v="354.16"/>
    <n v="4519.8499999999995"/>
    <n v="9498"/>
  </r>
  <r>
    <s v="Immune boosters"/>
    <x v="2"/>
    <n v="362.64"/>
    <n v="54.75"/>
    <n v="754.27"/>
    <n v="888.38"/>
    <n v="574.96"/>
    <n v="324.74"/>
    <n v="2959.74"/>
    <n v="6238"/>
  </r>
  <r>
    <s v="Joint health capsules"/>
    <x v="2"/>
    <n v="251.5"/>
    <n v="937.55"/>
    <n v="330.19"/>
    <n v="277.27999999999997"/>
    <n v="411.96"/>
    <n v="336.4"/>
    <n v="2544.88"/>
    <n v="6356"/>
  </r>
  <r>
    <s v="Digestive enzymes"/>
    <x v="2"/>
    <n v="410.44"/>
    <n v="608.41"/>
    <n v="719.84"/>
    <n v="907.29"/>
    <n v="84.35"/>
    <n v="681.15"/>
    <n v="3411.48"/>
    <n v="8806"/>
  </r>
  <r>
    <s v="Menstrual cups"/>
    <x v="2"/>
    <n v="836.78"/>
    <n v="395.37"/>
    <n v="26.66"/>
    <n v="152.38"/>
    <n v="786.1"/>
    <n v="738.4"/>
    <n v="2935.69"/>
    <n v="7175"/>
  </r>
  <r>
    <s v="Sanitary pads"/>
    <x v="2"/>
    <n v="60.41"/>
    <n v="884.67"/>
    <n v="892.1"/>
    <n v="576.07000000000005"/>
    <n v="74.290000000000006"/>
    <n v="704.23"/>
    <n v="3191.77"/>
    <n v="8472"/>
  </r>
  <r>
    <s v="Tampons"/>
    <x v="2"/>
    <n v="226.56"/>
    <n v="802.92"/>
    <n v="55.51"/>
    <n v="300.17"/>
    <n v="6.18"/>
    <n v="141.22999999999999"/>
    <n v="1532.5700000000002"/>
    <n v="4279"/>
  </r>
  <r>
    <s v="Pregnancy test kits"/>
    <x v="2"/>
    <n v="117.94"/>
    <n v="635.13"/>
    <n v="238.6"/>
    <n v="364.03"/>
    <n v="324.37"/>
    <n v="497.95"/>
    <n v="2178.0199999999995"/>
    <n v="5787"/>
  </r>
  <r>
    <s v="Baby thermometers"/>
    <x v="2"/>
    <n v="590.38"/>
    <n v="541.99"/>
    <n v="468.96"/>
    <n v="559.48"/>
    <n v="688.64"/>
    <n v="271.45999999999998"/>
    <n v="3120.91"/>
    <n v="6827"/>
  </r>
  <r>
    <s v="Baby nasal aspirators"/>
    <x v="3"/>
    <n v="255.61"/>
    <n v="637.59"/>
    <n v="496.61"/>
    <n v="203.09"/>
    <n v="614.44000000000005"/>
    <n v="206.61"/>
    <n v="2413.9500000000003"/>
    <n v="5235"/>
  </r>
  <r>
    <s v="VR headsets"/>
    <x v="4"/>
    <n v="428.43"/>
    <n v="12.55"/>
    <n v="145.97"/>
    <n v="512.33000000000004"/>
    <n v="853.58"/>
    <n v="196.52"/>
    <n v="2149.38"/>
    <n v="4212"/>
  </r>
  <r>
    <s v="Smart glasses"/>
    <x v="4"/>
    <n v="149.78"/>
    <n v="191.97"/>
    <n v="558.87"/>
    <n v="172.98"/>
    <n v="412.79"/>
    <n v="178.45"/>
    <n v="1664.84"/>
    <n v="3335"/>
  </r>
  <r>
    <s v="Drone cameras"/>
    <x v="4"/>
    <n v="328.07"/>
    <n v="782.75"/>
    <n v="172.69"/>
    <n v="313.47000000000003"/>
    <n v="124.85"/>
    <n v="453.17"/>
    <n v="2175"/>
    <n v="6026"/>
  </r>
  <r>
    <s v="3D printers"/>
    <x v="4"/>
    <n v="795.28"/>
    <n v="970.21"/>
    <n v="968.39"/>
    <n v="857.64"/>
    <n v="255.73"/>
    <n v="149.38999999999999"/>
    <n v="3996.64"/>
    <n v="9011"/>
  </r>
  <r>
    <s v="Wireless charging pads"/>
    <x v="4"/>
    <n v="72.75"/>
    <n v="880.44"/>
    <n v="239.08"/>
    <n v="949.07"/>
    <n v="902.65"/>
    <n v="148.75"/>
    <n v="3192.7400000000002"/>
    <n v="7192"/>
  </r>
  <r>
    <s v="Noise-cancelling headphones"/>
    <x v="4"/>
    <n v="132.99"/>
    <n v="757.7"/>
    <n v="167.64"/>
    <n v="230.73"/>
    <n v="297.79000000000002"/>
    <n v="886.06"/>
    <n v="2472.91"/>
    <n v="7282"/>
  </r>
  <r>
    <s v="Gaming keyboards"/>
    <x v="4"/>
    <n v="284"/>
    <n v="556.77"/>
    <n v="96.05"/>
    <n v="116.79"/>
    <n v="694.57"/>
    <n v="559.16"/>
    <n v="2307.3399999999997"/>
    <n v="5744"/>
  </r>
  <r>
    <s v="Gaming mouse"/>
    <x v="4"/>
    <n v="36.04"/>
    <n v="925.81"/>
    <n v="822.63"/>
    <n v="531.66999999999996"/>
    <n v="57.51"/>
    <n v="218.46"/>
    <n v="2592.1200000000003"/>
    <n v="6348"/>
  </r>
  <r>
    <s v="Smart trackers"/>
    <x v="4"/>
    <n v="599.91999999999996"/>
    <n v="832.48"/>
    <n v="116.6"/>
    <n v="296.04000000000002"/>
    <n v="970.38"/>
    <n v="415.97"/>
    <n v="3231.3900000000003"/>
    <n v="7425"/>
  </r>
  <r>
    <s v="Dashcams"/>
    <x v="4"/>
    <n v="994.4"/>
    <n v="785.92"/>
    <n v="159.25"/>
    <n v="381.83"/>
    <n v="296.66000000000003"/>
    <n v="892.39"/>
    <n v="3510.45"/>
    <n v="9473"/>
  </r>
  <r>
    <s v="Home automation hubs"/>
    <x v="4"/>
    <n v="36.04"/>
    <n v="423.25"/>
    <n v="166.91"/>
    <n v="222.02"/>
    <n v="598.42999999999995"/>
    <n v="247.19"/>
    <n v="1693.8400000000001"/>
    <n v="3878"/>
  </r>
  <r>
    <s v="Smart light bulbs"/>
    <x v="4"/>
    <n v="475.17"/>
    <n v="380.97"/>
    <n v="460.06"/>
    <n v="642.39"/>
    <n v="220"/>
    <n v="376.2"/>
    <n v="2554.79"/>
    <n v="6144"/>
  </r>
  <r>
    <s v="Smart thermostats"/>
    <x v="4"/>
    <n v="587.02"/>
    <n v="361.02"/>
    <n v="694.24"/>
    <n v="329.66"/>
    <n v="797.7"/>
    <n v="313.52999999999997"/>
    <n v="3083.17"/>
    <n v="6324"/>
  </r>
  <r>
    <s v="GPS devices"/>
    <x v="4"/>
    <n v="781.15"/>
    <n v="552.75"/>
    <n v="174.21"/>
    <n v="601.86"/>
    <n v="777.93"/>
    <n v="366.76"/>
    <n v="3254.66"/>
    <n v="7383"/>
  </r>
  <r>
    <s v="Action camera accessories"/>
    <x v="4"/>
    <n v="472.43"/>
    <n v="114.31"/>
    <n v="565.1"/>
    <n v="905.36"/>
    <n v="405.67"/>
    <n v="185.11"/>
    <n v="2647.9800000000005"/>
    <n v="5620"/>
  </r>
  <r>
    <s v="Laptop stands"/>
    <x v="4"/>
    <n v="54.08"/>
    <n v="736.44"/>
    <n v="997.23"/>
    <n v="735.75"/>
    <n v="9.5299999999999994"/>
    <n v="71.72"/>
    <n v="2604.75"/>
    <n v="5940"/>
  </r>
  <r>
    <s v="Monitor arms"/>
    <x v="4"/>
    <n v="274.3"/>
    <n v="333.08"/>
    <n v="614.04999999999995"/>
    <n v="620.32000000000005"/>
    <n v="174.87"/>
    <n v="574.23"/>
    <n v="2590.85"/>
    <n v="6519"/>
  </r>
  <r>
    <s v="Ergonomic chairs"/>
    <x v="4"/>
    <n v="906.84"/>
    <n v="187.21"/>
    <n v="676.99"/>
    <n v="655.5"/>
    <n v="321.58999999999997"/>
    <n v="632.86"/>
    <n v="3380.9900000000002"/>
    <n v="7964"/>
  </r>
  <r>
    <s v="Standing desks"/>
    <x v="4"/>
    <n v="855.78"/>
    <n v="620.44000000000005"/>
    <n v="763.26"/>
    <n v="385.05"/>
    <n v="461.73"/>
    <n v="58.23"/>
    <n v="3144.4900000000002"/>
    <n v="6456"/>
  </r>
  <r>
    <s v="Portable monitors"/>
    <x v="4"/>
    <n v="269.01"/>
    <n v="390.09"/>
    <n v="860.02"/>
    <n v="944.26"/>
    <n v="607.54999999999995"/>
    <n v="277.63"/>
    <n v="3348.5600000000004"/>
    <n v="7174"/>
  </r>
  <r>
    <s v="Drawing tablets"/>
    <x v="4"/>
    <n v="52.01"/>
    <n v="177.25"/>
    <n v="174.17"/>
    <n v="686.41"/>
    <n v="618.69000000000005"/>
    <n v="234.05"/>
    <n v="1942.58"/>
    <n v="4278"/>
  </r>
  <r>
    <s v="E-ink tablets"/>
    <x v="4"/>
    <n v="610.15"/>
    <n v="995.32"/>
    <n v="757.92"/>
    <n v="622.36"/>
    <n v="241.99"/>
    <n v="910.61"/>
    <n v="4138.3499999999995"/>
    <n v="10841"/>
  </r>
  <r>
    <s v="Voice assistants"/>
    <x v="4"/>
    <n v="387.72"/>
    <n v="256.08"/>
    <n v="791.75"/>
    <n v="40.6"/>
    <n v="822.03"/>
    <n v="342"/>
    <n v="2640.18"/>
    <n v="5185"/>
  </r>
  <r>
    <s v="Streaming sticks"/>
    <x v="4"/>
    <n v="328.11"/>
    <n v="183.13"/>
    <n v="850.23"/>
    <n v="461.4"/>
    <n v="345.2"/>
    <n v="489.56"/>
    <n v="2657.6299999999997"/>
    <n v="6005"/>
  </r>
  <r>
    <s v="Smart locks"/>
    <x v="4"/>
    <n v="890.01"/>
    <n v="373.28"/>
    <n v="623.96"/>
    <n v="228.75"/>
    <n v="314.52"/>
    <n v="224.78"/>
    <n v="2655.3"/>
    <n v="5681"/>
  </r>
  <r>
    <s v="Smart smoke detectors"/>
    <x v="4"/>
    <n v="167.14"/>
    <n v="943.57"/>
    <n v="820.53"/>
    <n v="455"/>
    <n v="131.76"/>
    <n v="363.92"/>
    <n v="2881.92"/>
    <n v="7130"/>
  </r>
  <r>
    <s v="Wearable health monitors"/>
    <x v="4"/>
    <n v="668.24"/>
    <n v="798.99"/>
    <n v="171.95"/>
    <n v="283.05"/>
    <n v="546.02"/>
    <n v="677.84"/>
    <n v="3146.09"/>
    <n v="8078"/>
  </r>
  <r>
    <s v="AI-powered translators"/>
    <x v="4"/>
    <n v="249.8"/>
    <n v="487.18"/>
    <n v="922.77"/>
    <n v="18.489999999999998"/>
    <n v="510.91"/>
    <n v="837.58"/>
    <n v="3026.73"/>
    <n v="7339"/>
  </r>
  <r>
    <s v="Smart notebooks"/>
    <x v="4"/>
    <n v="188.82"/>
    <n v="129.27000000000001"/>
    <n v="230.43"/>
    <n v="464.89"/>
    <n v="389.11"/>
    <n v="748.99"/>
    <n v="2151.5100000000002"/>
    <n v="5728"/>
  </r>
  <r>
    <s v="Bluetooth adapters"/>
    <x v="4"/>
    <n v="383.98"/>
    <n v="654.54"/>
    <n v="678.22"/>
    <n v="651.29"/>
    <n v="415.85"/>
    <n v="411.91"/>
    <n v="3195.7899999999995"/>
    <n v="7529"/>
  </r>
  <r>
    <s v="USB hubs"/>
    <x v="4"/>
    <n v="649.53"/>
    <n v="795.64"/>
    <n v="533.72"/>
    <n v="510.37"/>
    <n v="485.43"/>
    <n v="608.69000000000005"/>
    <n v="3583.38"/>
    <n v="8775"/>
  </r>
  <r>
    <s v="Docking stations"/>
    <x v="4"/>
    <n v="519.08000000000004"/>
    <n v="493.1"/>
    <n v="375.53"/>
    <n v="579.99"/>
    <n v="491.61"/>
    <n v="255.77"/>
    <n v="2715.08"/>
    <n v="6163"/>
  </r>
  <r>
    <s v="External GPUs"/>
    <x v="4"/>
    <n v="920.06"/>
    <n v="668.16"/>
    <n v="771.18"/>
    <n v="37.54"/>
    <n v="107.77"/>
    <n v="765.11"/>
    <n v="3269.8199999999997"/>
    <n v="8281"/>
  </r>
  <r>
    <s v="Mini projectors"/>
    <x v="4"/>
    <n v="754.81"/>
    <n v="590.70000000000005"/>
    <n v="655.69"/>
    <n v="228.98"/>
    <n v="495.76"/>
    <n v="821.56"/>
    <n v="3547.4999999999995"/>
    <n v="8724"/>
  </r>
  <r>
    <s v="Pocket printers"/>
    <x v="4"/>
    <n v="936.41"/>
    <n v="624.97"/>
    <n v="178.87"/>
    <n v="99.33"/>
    <n v="899.69"/>
    <n v="423.56"/>
    <n v="3162.83"/>
    <n v="7054"/>
  </r>
  <r>
    <s v="Electric scooters"/>
    <x v="4"/>
    <n v="257.56"/>
    <n v="524.15"/>
    <n v="414.8"/>
    <n v="828.4"/>
    <n v="544.84"/>
    <n v="733.99"/>
    <n v="3303.74"/>
    <n v="8366"/>
  </r>
  <r>
    <s v="Electric bicycles"/>
    <x v="4"/>
    <n v="584.41"/>
    <n v="98.11"/>
    <n v="55.77"/>
    <n v="656"/>
    <n v="313.47000000000003"/>
    <n v="972.78"/>
    <n v="2680.54"/>
    <n v="7455"/>
  </r>
  <r>
    <s v="Robotic vacuum cleaners"/>
    <x v="4"/>
    <n v="191.11"/>
    <n v="438.26"/>
    <n v="529.16999999999996"/>
    <n v="479.65"/>
    <n v="299.81"/>
    <n v="34.17"/>
    <n v="1972.17"/>
    <n v="4165"/>
  </r>
  <r>
    <s v="Solar power banks"/>
    <x v="4"/>
    <n v="147.88999999999999"/>
    <n v="256.27999999999997"/>
    <n v="444.81"/>
    <n v="77.17"/>
    <n v="736.17"/>
    <n v="937.95"/>
    <n v="2600.27"/>
    <n v="6559"/>
  </r>
  <r>
    <s v="Portable solar panels"/>
    <x v="4"/>
    <n v="594.03"/>
    <n v="255.6"/>
    <n v="411.98"/>
    <n v="208.8"/>
    <n v="101.1"/>
    <n v="723.18"/>
    <n v="2294.69"/>
    <n v="6104"/>
  </r>
  <r>
    <s v="Smart water bottles"/>
    <x v="4"/>
    <n v="626.96"/>
    <n v="160.57"/>
    <n v="823.18"/>
    <n v="650.20000000000005"/>
    <n v="662.36"/>
    <n v="933.53"/>
    <n v="3856.8"/>
    <n v="9144"/>
  </r>
  <r>
    <s v="Wireless charging mousepads"/>
    <x v="4"/>
    <n v="139.72"/>
    <n v="831.04"/>
    <n v="843.23"/>
    <n v="654.59"/>
    <n v="325.38"/>
    <n v="30.01"/>
    <n v="2823.9700000000003"/>
    <n v="6176"/>
  </r>
  <r>
    <s v="Key finders"/>
    <x v="4"/>
    <n v="975.65"/>
    <n v="306.3"/>
    <n v="835.84"/>
    <n v="332.31"/>
    <n v="261.19"/>
    <n v="435.6"/>
    <n v="3146.89"/>
    <n v="7019"/>
  </r>
  <r>
    <s v="Bluetooth alarm clocks"/>
    <x v="4"/>
    <n v="811.16"/>
    <n v="115.99"/>
    <n v="36.909999999999997"/>
    <n v="48.41"/>
    <n v="616.23"/>
    <n v="365.65"/>
    <n v="1994.35"/>
    <n v="4344"/>
  </r>
  <r>
    <s v="Smart car chargers"/>
    <x v="4"/>
    <n v="217.94"/>
    <n v="588.9"/>
    <n v="811.95"/>
    <n v="617.71"/>
    <n v="922.97"/>
    <n v="525.86"/>
    <n v="3685.3300000000004"/>
    <n v="8175"/>
  </r>
  <r>
    <s v="Wireless routers"/>
    <x v="4"/>
    <n v="783.39"/>
    <n v="185.17"/>
    <n v="997.6"/>
    <n v="578.32000000000005"/>
    <n v="811.54"/>
    <n v="119.33"/>
    <n v="3475.35"/>
    <n v="6522"/>
  </r>
  <r>
    <s v="Gaming controllers"/>
    <x v="4"/>
    <n v="524.13"/>
    <n v="762.87"/>
    <n v="327.47000000000003"/>
    <n v="236.32"/>
    <n v="128.59"/>
    <n v="817.47"/>
    <n v="2796.85"/>
    <n v="7848"/>
  </r>
  <r>
    <s v="Home automation remotes"/>
    <x v="4"/>
    <n v="374.53"/>
    <n v="344.97"/>
    <n v="553.29999999999995"/>
    <n v="589.08000000000004"/>
    <n v="649.84"/>
    <n v="984.5"/>
    <n v="3496.2200000000003"/>
    <n v="8816"/>
  </r>
  <r>
    <s v="Smart refrigerators"/>
    <x v="4"/>
    <n v="506.05"/>
    <n v="293.98"/>
    <n v="145.94"/>
    <n v="299.63"/>
    <n v="819.33"/>
    <n v="20.55"/>
    <n v="2085.48"/>
    <n v="3947"/>
  </r>
  <r>
    <s v="Smart washing machines"/>
    <x v="4"/>
    <n v="111.67"/>
    <n v="325.81"/>
    <n v="846.96"/>
    <n v="823.89"/>
    <n v="815.57"/>
    <n v="537.87"/>
    <n v="3461.77"/>
    <n v="7666"/>
  </r>
  <r>
    <s v="Bluetooth amplifiers"/>
    <x v="4"/>
    <n v="807.13"/>
    <n v="127.07"/>
    <n v="596.9"/>
    <n v="886.41"/>
    <n v="618.66"/>
    <n v="26.23"/>
    <n v="3062.3999999999996"/>
    <n v="5957"/>
  </r>
  <r>
    <s v="Portable air conditioners"/>
    <x v="4"/>
    <n v="251.03"/>
    <n v="553.97"/>
    <n v="571.47"/>
    <n v="91.9"/>
    <n v="233.84"/>
    <n v="205.21"/>
    <n v="1907.42"/>
    <n v="4358"/>
  </r>
  <r>
    <s v="Smart mirrors"/>
    <x v="4"/>
    <n v="314.41000000000003"/>
    <n v="67.430000000000007"/>
    <n v="296.51"/>
    <n v="728.87"/>
    <n v="494.04"/>
    <n v="374.83"/>
    <n v="2276.09"/>
    <n v="5199"/>
  </r>
  <r>
    <s v="Touchscreen displays"/>
    <x v="4"/>
    <n v="347.01"/>
    <n v="103.13"/>
    <n v="275.39999999999998"/>
    <n v="711.14"/>
    <n v="23.83"/>
    <n v="138.33000000000001"/>
    <n v="1598.8399999999997"/>
    <n v="3779"/>
  </r>
  <r>
    <s v="AI toys"/>
    <x v="4"/>
    <n v="130.31"/>
    <n v="663.36"/>
    <n v="865.77"/>
    <n v="477.86"/>
    <n v="7.27"/>
    <n v="122.8"/>
    <n v="2267.3700000000003"/>
    <n v="5235"/>
  </r>
  <r>
    <s v="Bluetooth microphones"/>
    <x v="4"/>
    <n v="46.41"/>
    <n v="760.8"/>
    <n v="137.61000000000001"/>
    <n v="493.29"/>
    <n v="727.95"/>
    <n v="34.15"/>
    <n v="2200.21"/>
    <n v="4824"/>
  </r>
  <r>
    <s v="Handheld gimbals"/>
    <x v="4"/>
    <n v="106.55"/>
    <n v="181.42"/>
    <n v="343.32"/>
    <n v="581.92999999999995"/>
    <n v="664.95"/>
    <n v="600.27"/>
    <n v="2478.4399999999996"/>
    <n v="5934"/>
  </r>
  <r>
    <s v="Augmented reality tools"/>
    <x v="4"/>
    <n v="866.83"/>
    <n v="327.32"/>
    <n v="20.61"/>
    <n v="354.38"/>
    <n v="834.56"/>
    <n v="638.98"/>
    <n v="3042.68"/>
    <n v="7180"/>
  </r>
  <r>
    <s v="Smart photo frames"/>
    <x v="4"/>
    <n v="594.84"/>
    <n v="79.44"/>
    <n v="172.14"/>
    <n v="622.86"/>
    <n v="795"/>
    <n v="909.79"/>
    <n v="3174.0699999999997"/>
    <n v="7850"/>
  </r>
  <r>
    <s v="Portable Bluetooth speakers"/>
    <x v="4"/>
    <n v="947.72"/>
    <n v="653.82000000000005"/>
    <n v="879.45"/>
    <n v="979.08"/>
    <n v="304.11"/>
    <n v="92.45"/>
    <n v="3856.6299999999997"/>
    <n v="8366"/>
  </r>
  <r>
    <s v="Wireless document scanners"/>
    <x v="4"/>
    <n v="708.03"/>
    <n v="846.72"/>
    <n v="425.3"/>
    <n v="555.71"/>
    <n v="208.48"/>
    <n v="144.38999999999999"/>
    <n v="2888.63"/>
    <n v="6814"/>
  </r>
  <r>
    <s v="Smart pens"/>
    <x v="4"/>
    <n v="770.05"/>
    <n v="501.36"/>
    <n v="694.6"/>
    <n v="172.26"/>
    <n v="572.26"/>
    <n v="410.56"/>
    <n v="3121.0899999999997"/>
    <n v="6851"/>
  </r>
  <r>
    <s v="Thermal printers"/>
    <x v="4"/>
    <n v="512.38"/>
    <n v="250.83"/>
    <n v="373.78"/>
    <n v="366.95"/>
    <n v="987.14"/>
    <n v="509.03"/>
    <n v="3000.1099999999997"/>
    <n v="6477"/>
  </r>
  <r>
    <s v="Portable power stations"/>
    <x v="4"/>
    <n v="998.1"/>
    <n v="858.75"/>
    <n v="781.06"/>
    <n v="60.61"/>
    <n v="174.63"/>
    <n v="213.53"/>
    <n v="3086.6800000000003"/>
    <n v="6949"/>
  </r>
  <r>
    <s v="Electronic translation devices"/>
    <x v="4"/>
    <n v="322.35000000000002"/>
    <n v="681.22"/>
    <n v="640.29"/>
    <n v="343.65"/>
    <n v="534.22"/>
    <n v="648.71"/>
    <n v="3170.4400000000005"/>
    <n v="7737"/>
  </r>
  <r>
    <s v="Mini portable projectors"/>
    <x v="4"/>
    <n v="476.45"/>
    <n v="884.77"/>
    <n v="301.79000000000002"/>
    <n v="802.3"/>
    <n v="434.82"/>
    <n v="401.69"/>
    <n v="3301.82"/>
    <n v="8187"/>
  </r>
  <r>
    <s v="Casual sneakers"/>
    <x v="5"/>
    <n v="143.05000000000001"/>
    <n v="722.7"/>
    <n v="141.99"/>
    <n v="953.58"/>
    <n v="48.53"/>
    <n v="797.64"/>
    <n v="2807.4900000000002"/>
    <n v="8297"/>
  </r>
  <r>
    <s v="Running shoes"/>
    <x v="5"/>
    <n v="428.61"/>
    <n v="610.14"/>
    <n v="959.11"/>
    <n v="583.57000000000005"/>
    <n v="524.53"/>
    <n v="617.94000000000005"/>
    <n v="3723.9"/>
    <n v="8683"/>
  </r>
  <r>
    <s v="Sports shoes"/>
    <x v="5"/>
    <n v="70.41"/>
    <n v="957.97"/>
    <n v="459.46"/>
    <n v="384.3"/>
    <n v="624.25"/>
    <n v="325.35000000000002"/>
    <n v="2821.7400000000002"/>
    <n v="6724"/>
  </r>
  <r>
    <s v="Formal leather shoes"/>
    <x v="5"/>
    <n v="981.93"/>
    <n v="6.37"/>
    <n v="686.03"/>
    <n v="398.59"/>
    <n v="177.39"/>
    <n v="912.46"/>
    <n v="3162.77"/>
    <n v="7869"/>
  </r>
  <r>
    <s v="Loafers"/>
    <x v="5"/>
    <n v="482.12"/>
    <n v="964.76"/>
    <n v="408.23"/>
    <n v="284.39"/>
    <n v="497.79"/>
    <n v="30.48"/>
    <n v="2667.77"/>
    <n v="5897"/>
  </r>
  <r>
    <s v="Brogues"/>
    <x v="5"/>
    <n v="952.76"/>
    <n v="419.16"/>
    <n v="154.41"/>
    <n v="325.73"/>
    <n v="696.88"/>
    <n v="839.26"/>
    <n v="3388.2"/>
    <n v="8396"/>
  </r>
  <r>
    <s v="Moccasins"/>
    <x v="5"/>
    <n v="671.4"/>
    <n v="440.07"/>
    <n v="891.2"/>
    <n v="496.54"/>
    <n v="168.1"/>
    <n v="693.94"/>
    <n v="3361.25"/>
    <n v="8230"/>
  </r>
  <r>
    <s v="Oxford shoes"/>
    <x v="5"/>
    <n v="945.81"/>
    <n v="130.71"/>
    <n v="138.81"/>
    <n v="289.98"/>
    <n v="113.67"/>
    <n v="528.82000000000005"/>
    <n v="2147.8000000000002"/>
    <n v="5476"/>
  </r>
  <r>
    <s v="Sandals"/>
    <x v="5"/>
    <n v="769.35"/>
    <n v="155.06"/>
    <n v="481.46"/>
    <n v="769.67"/>
    <n v="87.96"/>
    <n v="132.66999999999999"/>
    <n v="2396.17"/>
    <n v="5280"/>
  </r>
  <r>
    <s v="Flip flops"/>
    <x v="5"/>
    <n v="810.69"/>
    <n v="34.08"/>
    <n v="738.91"/>
    <n v="962.41"/>
    <n v="77.52"/>
    <n v="581.26"/>
    <n v="3204.87"/>
    <n v="7659"/>
  </r>
  <r>
    <s v="Hiking boots"/>
    <x v="5"/>
    <n v="913.39"/>
    <n v="157.33000000000001"/>
    <n v="463.79"/>
    <n v="946.4"/>
    <n v="13.05"/>
    <n v="406.3"/>
    <n v="2900.26"/>
    <n v="7006"/>
  </r>
  <r>
    <s v="Trekking shoes"/>
    <x v="5"/>
    <n v="141.9"/>
    <n v="152.56"/>
    <n v="943.03"/>
    <n v="410.78"/>
    <n v="185.91"/>
    <n v="661.03"/>
    <n v="2495.21"/>
    <n v="6045"/>
  </r>
  <r>
    <s v="Water shoes"/>
    <x v="5"/>
    <n v="4.33"/>
    <n v="593.79"/>
    <n v="71.45"/>
    <n v="454.6"/>
    <n v="980.12"/>
    <n v="295.33"/>
    <n v="2399.62"/>
    <n v="5386"/>
  </r>
  <r>
    <s v="Ballet flats"/>
    <x v="5"/>
    <n v="224.05"/>
    <n v="637.58000000000004"/>
    <n v="183.57"/>
    <n v="184.65"/>
    <n v="264.44"/>
    <n v="87.95"/>
    <n v="1582.2400000000002"/>
    <n v="3765"/>
  </r>
  <r>
    <s v="Espadrilles"/>
    <x v="5"/>
    <n v="930.75"/>
    <n v="560.91"/>
    <n v="727.85"/>
    <n v="166.23"/>
    <n v="961.25"/>
    <n v="919.77"/>
    <n v="4266.76"/>
    <n v="9874"/>
  </r>
  <r>
    <s v="Pumps"/>
    <x v="5"/>
    <n v="479.78"/>
    <n v="387.17"/>
    <n v="447.56"/>
    <n v="226.57"/>
    <n v="527.55999999999995"/>
    <n v="676.01"/>
    <n v="2744.6499999999996"/>
    <n v="6693"/>
  </r>
  <r>
    <s v="Heels"/>
    <x v="5"/>
    <n v="904.41"/>
    <n v="309.92"/>
    <n v="892.82"/>
    <n v="39.880000000000003"/>
    <n v="675.5"/>
    <n v="451.65"/>
    <n v="3274.1800000000003"/>
    <n v="6797"/>
  </r>
  <r>
    <s v="Wedges"/>
    <x v="5"/>
    <n v="649.55999999999995"/>
    <n v="473.91"/>
    <n v="390.02"/>
    <n v="660.73"/>
    <n v="565.49"/>
    <n v="978.82"/>
    <n v="3718.53"/>
    <n v="9540"/>
  </r>
  <r>
    <s v="Gladiator sandals"/>
    <x v="5"/>
    <n v="811.14"/>
    <n v="506.9"/>
    <n v="860.52"/>
    <n v="123.44"/>
    <n v="96.87"/>
    <n v="189.13"/>
    <n v="2588"/>
    <n v="5606"/>
  </r>
  <r>
    <s v="Mules"/>
    <x v="5"/>
    <n v="858.89"/>
    <n v="724.24"/>
    <n v="890.81"/>
    <n v="472.84"/>
    <n v="74.94"/>
    <n v="662.99"/>
    <n v="3684.71"/>
    <n v="9156"/>
  </r>
  <r>
    <s v="Clogs"/>
    <x v="5"/>
    <n v="642.89"/>
    <n v="203.27"/>
    <n v="769.51"/>
    <n v="475.05"/>
    <n v="732.54"/>
    <n v="150.62"/>
    <n v="2973.88"/>
    <n v="5729"/>
  </r>
  <r>
    <s v="Crocs"/>
    <x v="5"/>
    <n v="978.38"/>
    <n v="847.76"/>
    <n v="438.63"/>
    <n v="151.49"/>
    <n v="155.02000000000001"/>
    <n v="6.74"/>
    <n v="2578.02"/>
    <n v="5735"/>
  </r>
  <r>
    <s v="Slip-on shoes"/>
    <x v="5"/>
    <n v="560.02"/>
    <n v="772.26"/>
    <n v="349.56"/>
    <n v="996.16"/>
    <n v="360.7"/>
    <n v="757.59"/>
    <n v="3796.29"/>
    <n v="9901"/>
  </r>
  <r>
    <s v="Ankle boots"/>
    <x v="5"/>
    <n v="237.2"/>
    <n v="299.47000000000003"/>
    <n v="798.66"/>
    <n v="268.19"/>
    <n v="100.13"/>
    <n v="828.94"/>
    <n v="2532.59"/>
    <n v="6667"/>
  </r>
  <r>
    <s v="Chelsea boots"/>
    <x v="5"/>
    <n v="461.89"/>
    <n v="638.91"/>
    <n v="566.4"/>
    <n v="48"/>
    <n v="677.84"/>
    <n v="907.75"/>
    <n v="3300.79"/>
    <n v="8248"/>
  </r>
  <r>
    <s v="Cowboy boots"/>
    <x v="5"/>
    <n v="928.46"/>
    <n v="525.72"/>
    <n v="584.62"/>
    <n v="709.57"/>
    <n v="351.45"/>
    <n v="392.49"/>
    <n v="3492.3100000000004"/>
    <n v="8098"/>
  </r>
  <r>
    <s v="Rain boots"/>
    <x v="5"/>
    <n v="529.95000000000005"/>
    <n v="191.3"/>
    <n v="89.94"/>
    <n v="28.84"/>
    <n v="507.41"/>
    <n v="256.91000000000003"/>
    <n v="1604.3500000000001"/>
    <n v="3473"/>
  </r>
  <r>
    <s v="Safety shoes"/>
    <x v="5"/>
    <n v="723.93"/>
    <n v="437.97"/>
    <n v="54.43"/>
    <n v="877.91"/>
    <n v="454.95"/>
    <n v="791.16"/>
    <n v="3340.35"/>
    <n v="8753"/>
  </r>
  <r>
    <s v="Steel-toe boots"/>
    <x v="5"/>
    <n v="502.27"/>
    <n v="606.1"/>
    <n v="113.8"/>
    <n v="589.36"/>
    <n v="359.02"/>
    <n v="878.2"/>
    <n v="3048.75"/>
    <n v="8391"/>
  </r>
  <r>
    <s v="Slippers"/>
    <x v="5"/>
    <n v="152.72"/>
    <n v="72.900000000000006"/>
    <n v="746.8"/>
    <n v="295.79000000000002"/>
    <n v="708.24"/>
    <n v="274.36"/>
    <n v="2250.81"/>
    <n v="4333"/>
  </r>
  <r>
    <s v="Juttis"/>
    <x v="5"/>
    <n v="920.76"/>
    <n v="365.45"/>
    <n v="142.94999999999999"/>
    <n v="416.52"/>
    <n v="875.27"/>
    <n v="365.21"/>
    <n v="3086.16"/>
    <n v="6708"/>
  </r>
  <r>
    <s v="Kolhapuris"/>
    <x v="5"/>
    <n v="48.31"/>
    <n v="555.19000000000005"/>
    <n v="305.47000000000003"/>
    <n v="753.44"/>
    <n v="174.5"/>
    <n v="139.46"/>
    <n v="1976.3700000000001"/>
    <n v="4878"/>
  </r>
  <r>
    <s v="Mojaris"/>
    <x v="5"/>
    <n v="622.53"/>
    <n v="104.12"/>
    <n v="565.1"/>
    <n v="584.88"/>
    <n v="332.65"/>
    <n v="574.29999999999995"/>
    <n v="2783.58"/>
    <n v="6561"/>
  </r>
  <r>
    <s v="Chappals"/>
    <x v="5"/>
    <n v="781.27"/>
    <n v="786.72"/>
    <n v="132.53"/>
    <n v="557.25"/>
    <n v="486.25"/>
    <n v="619.96"/>
    <n v="3363.98"/>
    <n v="8574"/>
  </r>
  <r>
    <s v="Peshawari sandals"/>
    <x v="5"/>
    <n v="44.77"/>
    <n v="462.32"/>
    <n v="137.03"/>
    <n v="466.47"/>
    <n v="897.51"/>
    <n v="546.67999999999995"/>
    <n v="2554.7800000000002"/>
    <n v="6110"/>
  </r>
  <r>
    <s v="Dhoti shoes"/>
    <x v="5"/>
    <n v="777.1"/>
    <n v="202.09"/>
    <n v="699.92"/>
    <n v="244.74"/>
    <n v="471.08"/>
    <n v="920.77"/>
    <n v="3315.7000000000003"/>
    <n v="8088"/>
  </r>
  <r>
    <s v="Platform sandals"/>
    <x v="5"/>
    <n v="945.34"/>
    <n v="825.89"/>
    <n v="772.2"/>
    <n v="677.43"/>
    <n v="401.26"/>
    <n v="837.18"/>
    <n v="4459.3"/>
    <n v="11062"/>
  </r>
  <r>
    <s v="Court shoes"/>
    <x v="5"/>
    <n v="993.92"/>
    <n v="283.52"/>
    <n v="528.13"/>
    <n v="578.70000000000005"/>
    <n v="529.23"/>
    <n v="80.86"/>
    <n v="2994.3600000000006"/>
    <n v="6026"/>
  </r>
  <r>
    <s v="Mary Janes"/>
    <x v="5"/>
    <n v="867.03"/>
    <n v="842.62"/>
    <n v="524.35"/>
    <n v="861.16"/>
    <n v="57.55"/>
    <n v="833.93"/>
    <n v="3986.64"/>
    <n v="10585"/>
  </r>
  <r>
    <s v="Trainers"/>
    <x v="5"/>
    <n v="808.06"/>
    <n v="485.57"/>
    <n v="974.78"/>
    <n v="811.9"/>
    <n v="103.54"/>
    <n v="436"/>
    <n v="3619.85"/>
    <n v="8429"/>
  </r>
  <r>
    <s v="Barefoot shoes"/>
    <x v="5"/>
    <n v="838.61"/>
    <n v="472.36"/>
    <n v="451.52"/>
    <n v="852.62"/>
    <n v="34.9"/>
    <n v="664.99"/>
    <n v="3315"/>
    <n v="8609"/>
  </r>
  <r>
    <s v="Orthopedic footwear"/>
    <x v="5"/>
    <n v="993.84"/>
    <n v="276.72000000000003"/>
    <n v="405.45"/>
    <n v="334.76"/>
    <n v="95.3"/>
    <n v="398.06"/>
    <n v="2504.13"/>
    <n v="5970"/>
  </r>
  <r>
    <s v="Diabetic shoes"/>
    <x v="5"/>
    <n v="178.84"/>
    <n v="213.36"/>
    <n v="752.21"/>
    <n v="42.51"/>
    <n v="156.04"/>
    <n v="419.79"/>
    <n v="1762.75"/>
    <n v="4089"/>
  </r>
  <r>
    <s v="Studded heels"/>
    <x v="5"/>
    <n v="380.57"/>
    <n v="108.41"/>
    <n v="592.38"/>
    <n v="723.51"/>
    <n v="524.08000000000004"/>
    <n v="177.85"/>
    <n v="2506.8000000000002"/>
    <n v="5132"/>
  </r>
  <r>
    <s v="Athletic spikes"/>
    <x v="5"/>
    <n v="858.69"/>
    <n v="922.49"/>
    <n v="694.91"/>
    <n v="121.48"/>
    <n v="368.16"/>
    <n v="788.05"/>
    <n v="3753.7799999999997"/>
    <n v="9431"/>
  </r>
  <r>
    <s v="Dance shoes"/>
    <x v="5"/>
    <n v="696.38"/>
    <n v="590.16"/>
    <n v="651.28"/>
    <n v="202.29"/>
    <n v="51.87"/>
    <n v="956.28"/>
    <n v="3148.26"/>
    <n v="8533"/>
  </r>
  <r>
    <s v="Jazz shoes"/>
    <x v="5"/>
    <n v="408.35"/>
    <n v="581.63"/>
    <n v="205.67"/>
    <n v="712.51"/>
    <n v="102.98"/>
    <n v="534.6"/>
    <n v="2545.7400000000002"/>
    <n v="6912"/>
  </r>
  <r>
    <s v="Cycling shoes"/>
    <x v="5"/>
    <n v="265.94"/>
    <n v="768.47"/>
    <n v="756.8"/>
    <n v="891.25"/>
    <n v="481.1"/>
    <n v="179.55"/>
    <n v="3343.11"/>
    <n v="7495"/>
  </r>
  <r>
    <s v="Football boots"/>
    <x v="5"/>
    <n v="480.67"/>
    <n v="135.75"/>
    <n v="82.66"/>
    <n v="217.72"/>
    <n v="217.9"/>
    <n v="15.41"/>
    <n v="1150.1100000000001"/>
    <n v="2353"/>
  </r>
  <r>
    <s v="Cricket spikes"/>
    <x v="5"/>
    <n v="746.29"/>
    <n v="925.8"/>
    <n v="988.98"/>
    <n v="229.34"/>
    <n v="282.95"/>
    <n v="449.15"/>
    <n v="3622.5099999999998"/>
    <n v="8488"/>
  </r>
  <r>
    <s v="Basketball shoes"/>
    <x v="5"/>
    <n v="640.69000000000005"/>
    <n v="966.63"/>
    <n v="624.12"/>
    <n v="948.97"/>
    <n v="480.16"/>
    <n v="651.30999999999995"/>
    <n v="4311.8799999999992"/>
    <n v="10655"/>
  </r>
  <r>
    <s v="Volleyball shoes"/>
    <x v="5"/>
    <n v="990.33"/>
    <n v="642.99"/>
    <n v="823.74"/>
    <n v="986.35"/>
    <n v="422.92"/>
    <n v="14.64"/>
    <n v="3880.9700000000003"/>
    <n v="8169"/>
  </r>
  <r>
    <s v="Skating shoes"/>
    <x v="5"/>
    <n v="384.82"/>
    <n v="879.57"/>
    <n v="735.47"/>
    <n v="872.34"/>
    <n v="371.94"/>
    <n v="41.79"/>
    <n v="3285.9300000000003"/>
    <n v="7308"/>
  </r>
  <r>
    <s v="Running spikes"/>
    <x v="5"/>
    <n v="355.88"/>
    <n v="450.45"/>
    <n v="883.78"/>
    <n v="362.08"/>
    <n v="757.46"/>
    <n v="403.82"/>
    <n v="3213.4700000000003"/>
    <n v="6828"/>
  </r>
  <r>
    <s v="Badminton shoes"/>
    <x v="5"/>
    <n v="958.24"/>
    <n v="771.17"/>
    <n v="69.459999999999994"/>
    <n v="868.58"/>
    <n v="649.5"/>
    <n v="773.38"/>
    <n v="4090.33"/>
    <n v="10387"/>
  </r>
  <r>
    <s v="Golf shoes"/>
    <x v="5"/>
    <n v="40.81"/>
    <n v="863.64"/>
    <n v="580.23"/>
    <n v="852.48"/>
    <n v="548.47"/>
    <n v="725.71"/>
    <n v="3611.34"/>
    <n v="9244"/>
  </r>
  <r>
    <s v="Wrestling boots"/>
    <x v="5"/>
    <n v="225.69"/>
    <n v="971.12"/>
    <n v="357.07"/>
    <n v="932.19"/>
    <n v="165.56"/>
    <n v="307.39999999999998"/>
    <n v="2959.0299999999997"/>
    <n v="7656"/>
  </r>
  <r>
    <s v="Climbing shoes"/>
    <x v="5"/>
    <n v="138.83000000000001"/>
    <n v="389.62"/>
    <n v="804.53"/>
    <n v="587.20000000000005"/>
    <n v="436.57"/>
    <n v="95.75"/>
    <n v="2452.5"/>
    <n v="5029"/>
  </r>
  <r>
    <s v="Equestrian boots"/>
    <x v="5"/>
    <n v="79.680000000000007"/>
    <n v="657.09"/>
    <n v="738.08"/>
    <n v="360.38"/>
    <n v="145.03"/>
    <n v="827.38"/>
    <n v="2807.64"/>
    <n v="761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">
  <r>
    <x v="0"/>
    <n v="155229.29999999999"/>
  </r>
  <r>
    <x v="1"/>
    <n v="150793.48000000001"/>
  </r>
  <r>
    <x v="2"/>
    <n v="153733.24"/>
  </r>
  <r>
    <x v="3"/>
    <n v="146940.03"/>
  </r>
  <r>
    <x v="4"/>
    <n v="139719.77000000002"/>
  </r>
  <r>
    <x v="5"/>
    <n v="145329.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outline="1" outlineData="1" multipleFieldFilters="0" chartFormat="1">
  <location ref="A3:B10" firstHeaderRow="1" firstDataRow="1" firstDataCol="1"/>
  <pivotFields count="10">
    <pivotField showAll="0"/>
    <pivotField axis="axisRow" showAll="0">
      <items count="12">
        <item x="2"/>
        <item m="1" x="10"/>
        <item x="1"/>
        <item m="1" x="6"/>
        <item x="5"/>
        <item m="1" x="9"/>
        <item x="3"/>
        <item x="0"/>
        <item m="1" x="8"/>
        <item x="4"/>
        <item m="1" x="7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showAll="0"/>
  </pivotFields>
  <rowFields count="1">
    <field x="1"/>
  </rowFields>
  <rowItems count="7">
    <i>
      <x/>
    </i>
    <i>
      <x v="2"/>
    </i>
    <i>
      <x v="4"/>
    </i>
    <i>
      <x v="6"/>
    </i>
    <i>
      <x v="7"/>
    </i>
    <i>
      <x v="9"/>
    </i>
    <i t="grand">
      <x/>
    </i>
  </rowItems>
  <colItems count="1">
    <i/>
  </colItems>
  <dataFields count="1">
    <dataField name="Count of Product_Sold" fld="9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0" firstHeaderRow="1" firstDataRow="1" firstDataCol="1"/>
  <pivotFields count="10">
    <pivotField showAll="0"/>
    <pivotField axis="axisRow" showAll="0">
      <items count="12">
        <item x="2"/>
        <item m="1" x="10"/>
        <item x="1"/>
        <item m="1" x="6"/>
        <item x="5"/>
        <item m="1" x="9"/>
        <item x="3"/>
        <item x="0"/>
        <item m="1" x="8"/>
        <item x="4"/>
        <item m="1" x="7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showAll="0"/>
  </pivotFields>
  <rowFields count="1">
    <field x="1"/>
  </rowFields>
  <rowItems count="7">
    <i>
      <x/>
    </i>
    <i>
      <x v="2"/>
    </i>
    <i>
      <x v="4"/>
    </i>
    <i>
      <x v="6"/>
    </i>
    <i>
      <x v="7"/>
    </i>
    <i>
      <x v="9"/>
    </i>
    <i t="grand">
      <x/>
    </i>
  </rowItems>
  <colItems count="1">
    <i/>
  </colItems>
  <dataFields count="1">
    <dataField name="Sum of Total_Cost" fld="8" baseField="0" baseItem="0"/>
  </dataFields>
  <formats count="1">
    <format dxfId="6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1">
  <location ref="A3:G9" firstHeaderRow="1" firstDataRow="2" firstDataCol="1"/>
  <pivotFields count="8">
    <pivotField axis="axisRow" showAll="0">
      <items count="6">
        <item x="2"/>
        <item x="1"/>
        <item x="4"/>
        <item x="0"/>
        <item x="3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numFmtId="164"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TV" fld="1" baseField="0" baseItem="0"/>
    <dataField name="Sum of Billboards" fld="2" baseField="0" baseItem="0"/>
    <dataField name="Sum of Google_Ads" fld="3" baseField="0" baseItem="0"/>
    <dataField name="Sum of Social_Media" fld="4" baseField="0" baseItem="0"/>
    <dataField name="Sum of Influencer_Marketing" fld="5" baseField="0" baseItem="0"/>
    <dataField name="Sum of Affiliate_Marketing" fld="6" baseField="0" baseItem="0"/>
  </dataFields>
  <formats count="1">
    <format dxfId="5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7" firstHeaderRow="1" firstDataRow="1" firstDataCol="1"/>
  <pivotFields count="10">
    <pivotField showAll="0"/>
    <pivotField axis="axisRow" showAll="0" measureFilter="1">
      <items count="12">
        <item x="2"/>
        <item m="1" x="10"/>
        <item x="1"/>
        <item m="1" x="6"/>
        <item x="5"/>
        <item m="1" x="9"/>
        <item x="3"/>
        <item x="0"/>
        <item m="1" x="8"/>
        <item x="4"/>
        <item m="1" x="7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showAll="0"/>
  </pivotFields>
  <rowFields count="1">
    <field x="1"/>
  </rowFields>
  <rowItems count="4">
    <i>
      <x v="4"/>
    </i>
    <i>
      <x v="7"/>
    </i>
    <i>
      <x v="9"/>
    </i>
    <i t="grand">
      <x/>
    </i>
  </rowItems>
  <colItems count="1">
    <i/>
  </colItems>
  <dataFields count="1">
    <dataField name="Sum of Total_Cost" fld="8" baseField="0" baseItem="0"/>
  </dataFields>
  <formats count="1">
    <format dxfId="4">
      <pivotArea collapsedLevelsAreSubtotals="1" fieldPosition="0">
        <references count="1">
          <reference field="1" count="3">
            <x v="4"/>
            <x v="7"/>
            <x v="9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</pivotTableDefinition>
</file>

<file path=xl/pivotTables/pivotTable5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7" firstHeaderRow="1" firstDataRow="1" firstDataCol="1"/>
  <pivotFields count="2">
    <pivotField axis="axisRow" showAll="0" measureFilter="1">
      <items count="8">
        <item x="5"/>
        <item x="1"/>
        <item x="2"/>
        <item x="4"/>
        <item x="3"/>
        <item x="6"/>
        <item x="0"/>
        <item t="default"/>
      </items>
    </pivotField>
    <pivotField dataField="1" numFmtId="164" showAll="0"/>
  </pivotFields>
  <rowFields count="1">
    <field x="0"/>
  </rowFields>
  <rowItems count="4">
    <i>
      <x v="2"/>
    </i>
    <i>
      <x v="5"/>
    </i>
    <i>
      <x v="6"/>
    </i>
    <i t="grand">
      <x/>
    </i>
  </rowItems>
  <colItems count="1">
    <i/>
  </colItems>
  <dataFields count="1">
    <dataField name="Sum of Totals" fld="1" baseField="0" baseItem="0"/>
  </dataFields>
  <formats count="1">
    <format dxfId="3">
      <pivotArea collapsedLevelsAreSubtotals="1" fieldPosition="0">
        <references count="1">
          <reference field="0" count="3">
            <x v="2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</pivotTableDefinition>
</file>

<file path=xl/pivotTables/pivotTable6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1">
  <location ref="A3:B9" firstHeaderRow="1" firstDataRow="1" firstDataCol="1"/>
  <pivotFields count="2">
    <pivotField axis="axisRow" showAll="0">
      <items count="7">
        <item x="5"/>
        <item x="1"/>
        <item x="2"/>
        <item x="4"/>
        <item x="3"/>
        <item x="0"/>
        <item t="default"/>
      </items>
    </pivotField>
    <pivotField dataField="1"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Totals" fld="1" baseField="0" baseItem="0" numFmtId="16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Advertising_Data" displayName="Advertising_Data" ref="A1:J302" totalsRowCount="1" headerRowDxfId="38" dataDxfId="36" headerRowBorderDxfId="37" tableBorderDxfId="35">
  <autoFilter ref="A1:J301"/>
  <tableColumns count="10">
    <tableColumn id="1" name="Products" totalsRowLabel="Total" dataDxfId="34" totalsRowDxfId="33"/>
    <tableColumn id="2" name="Product_Category" dataDxfId="32" totalsRowDxfId="31"/>
    <tableColumn id="3" name="TV" totalsRowFunction="sum" dataDxfId="30" totalsRowDxfId="29"/>
    <tableColumn id="4" name="Billboards" dataDxfId="28" totalsRowDxfId="27"/>
    <tableColumn id="5" name="Google_Ads" dataDxfId="26" totalsRowDxfId="25"/>
    <tableColumn id="6" name="Social_Media" dataDxfId="24" totalsRowDxfId="23"/>
    <tableColumn id="7" name="Influencer_Marketing" dataDxfId="22" totalsRowDxfId="21"/>
    <tableColumn id="8" name="Affiliate_Marketing" dataDxfId="20" totalsRowDxfId="19"/>
    <tableColumn id="9" name="Total_Cost" totalsRowFunction="sum" totalsRowDxfId="18">
      <calculatedColumnFormula>SUM(C2:H2)</calculatedColumnFormula>
    </tableColumn>
    <tableColumn id="10" name="Product_Sold" totalsRowFunction="sum" dataDxfId="17" totalsRowDxfId="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Subtotal" displayName="Subtotal" ref="A1:H7" totalsRowCount="1" headerRowDxfId="15" headerRowBorderDxfId="14">
  <autoFilter ref="A1:H6"/>
  <tableColumns count="8">
    <tableColumn id="1" name="Product_Category" totalsRowLabel="Total"/>
    <tableColumn id="2" name="TV" totalsRowFunction="sum" dataDxfId="13"/>
    <tableColumn id="3" name="Billboards" totalsRowFunction="sum" dataDxfId="12"/>
    <tableColumn id="4" name="Google_Ads" totalsRowFunction="sum" dataDxfId="11"/>
    <tableColumn id="5" name="Social_Media" totalsRowFunction="sum" dataDxfId="10"/>
    <tableColumn id="6" name="Influencer_Marketing" totalsRowFunction="sum" dataDxfId="9"/>
    <tableColumn id="7" name="Affiliate_Marketing" totalsRowFunction="sum" dataDxfId="8"/>
    <tableColumn id="8" name="Total_Cost" totalsRowFunction="sum" dataDxfId="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9:B15" totalsRowShown="0">
  <autoFilter ref="A9:B15"/>
  <tableColumns count="2">
    <tableColumn id="1" name="Advertisements" dataDxfId="2"/>
    <tableColumn id="2" name="Totals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1"/>
  <sheetViews>
    <sheetView workbookViewId="0">
      <selection activeCell="C2" sqref="C2"/>
    </sheetView>
  </sheetViews>
  <sheetFormatPr defaultRowHeight="15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>
        <v>281.42</v>
      </c>
      <c r="B2" s="3">
        <v>538.79999999999995</v>
      </c>
      <c r="C2" s="3">
        <v>123.94</v>
      </c>
      <c r="D2" s="3">
        <v>349.3</v>
      </c>
      <c r="E2" s="3">
        <v>242.77</v>
      </c>
      <c r="F2" s="3">
        <v>910.1</v>
      </c>
      <c r="G2">
        <v>7164</v>
      </c>
    </row>
    <row r="3" spans="1:7">
      <c r="A3" s="3">
        <v>702.97</v>
      </c>
      <c r="B3" s="3">
        <v>296.52999999999997</v>
      </c>
      <c r="C3" s="3">
        <v>558.13</v>
      </c>
      <c r="D3" s="3">
        <v>180.55</v>
      </c>
      <c r="E3" s="3">
        <v>781.06</v>
      </c>
      <c r="F3" s="3">
        <v>132.43</v>
      </c>
      <c r="G3">
        <v>5055</v>
      </c>
    </row>
    <row r="4" spans="1:7">
      <c r="A4" s="3">
        <v>313.14</v>
      </c>
      <c r="B4" s="3">
        <v>295.94</v>
      </c>
      <c r="C4" s="3">
        <v>642.96</v>
      </c>
      <c r="D4" s="3">
        <v>505.71</v>
      </c>
      <c r="E4" s="3">
        <v>438.91</v>
      </c>
      <c r="F4" s="3">
        <v>464.23</v>
      </c>
      <c r="G4">
        <v>6154</v>
      </c>
    </row>
    <row r="5" spans="1:7">
      <c r="A5" s="3">
        <v>898.52</v>
      </c>
      <c r="B5" s="3">
        <v>61.27</v>
      </c>
      <c r="C5" s="3">
        <v>548.73</v>
      </c>
      <c r="D5" s="3">
        <v>240.93</v>
      </c>
      <c r="E5" s="3">
        <v>278.95999999999998</v>
      </c>
      <c r="F5" s="3">
        <v>432.27</v>
      </c>
      <c r="G5">
        <v>5480</v>
      </c>
    </row>
    <row r="6" spans="1:7">
      <c r="A6" s="3">
        <v>766.52</v>
      </c>
      <c r="B6" s="3">
        <v>550.72</v>
      </c>
      <c r="C6" s="3">
        <v>651.91</v>
      </c>
      <c r="D6" s="3">
        <v>666.33</v>
      </c>
      <c r="E6" s="3">
        <v>396.33</v>
      </c>
      <c r="F6" s="3">
        <v>841.93</v>
      </c>
      <c r="G6">
        <v>9669</v>
      </c>
    </row>
    <row r="7" spans="1:7">
      <c r="A7" s="3">
        <v>507.13</v>
      </c>
      <c r="B7" s="3">
        <v>612.27</v>
      </c>
      <c r="C7" s="3">
        <v>230.67</v>
      </c>
      <c r="D7" s="3">
        <v>142.96</v>
      </c>
      <c r="E7" s="3">
        <v>171.79</v>
      </c>
      <c r="F7" s="3">
        <v>965.77</v>
      </c>
      <c r="G7">
        <v>7627</v>
      </c>
    </row>
    <row r="8" spans="1:7">
      <c r="A8" s="3">
        <v>486.64</v>
      </c>
      <c r="B8" s="3">
        <v>555.02</v>
      </c>
      <c r="C8" s="3">
        <v>203.26</v>
      </c>
      <c r="D8" s="3">
        <v>271.62</v>
      </c>
      <c r="E8" s="3">
        <v>70.040000000000006</v>
      </c>
      <c r="F8" s="3">
        <v>366.25</v>
      </c>
      <c r="G8">
        <v>5177</v>
      </c>
    </row>
    <row r="9" spans="1:7">
      <c r="A9" s="3">
        <v>762.09</v>
      </c>
      <c r="B9" s="3">
        <v>184.57</v>
      </c>
      <c r="C9" s="3">
        <v>176.61</v>
      </c>
      <c r="D9" s="3">
        <v>97.85</v>
      </c>
      <c r="E9" s="3">
        <v>116.67</v>
      </c>
      <c r="F9" s="3">
        <v>251.74</v>
      </c>
      <c r="G9">
        <v>3726</v>
      </c>
    </row>
    <row r="10" spans="1:7">
      <c r="A10" s="3">
        <v>638.6</v>
      </c>
      <c r="B10" s="3">
        <v>778.31</v>
      </c>
      <c r="C10" s="3">
        <v>796.32</v>
      </c>
      <c r="D10" s="3">
        <v>759.04</v>
      </c>
      <c r="E10" s="3">
        <v>857.13</v>
      </c>
      <c r="F10" s="3">
        <v>515.16</v>
      </c>
      <c r="G10">
        <v>9801</v>
      </c>
    </row>
    <row r="11" spans="1:7">
      <c r="A11" s="3">
        <v>591.48</v>
      </c>
      <c r="B11" s="3">
        <v>542.51</v>
      </c>
      <c r="C11" s="3">
        <v>400.23</v>
      </c>
      <c r="D11" s="3">
        <v>329.15</v>
      </c>
      <c r="E11" s="3">
        <v>577.38</v>
      </c>
      <c r="F11" s="3">
        <v>931.65</v>
      </c>
      <c r="G11">
        <v>8652</v>
      </c>
    </row>
    <row r="12" spans="1:7">
      <c r="A12" s="3">
        <v>667.17</v>
      </c>
      <c r="B12" s="3">
        <v>577.85</v>
      </c>
      <c r="C12" s="3">
        <v>898.19</v>
      </c>
      <c r="D12" s="3">
        <v>970.28</v>
      </c>
      <c r="E12" s="3">
        <v>789.52</v>
      </c>
      <c r="F12" s="3">
        <v>852.99</v>
      </c>
      <c r="G12">
        <v>11210</v>
      </c>
    </row>
    <row r="13" spans="1:7">
      <c r="A13" s="3">
        <v>787.33</v>
      </c>
      <c r="B13" s="3">
        <v>947.73</v>
      </c>
      <c r="C13" s="3">
        <v>884.15</v>
      </c>
      <c r="D13" s="3">
        <v>992.3</v>
      </c>
      <c r="E13" s="3">
        <v>871.55</v>
      </c>
      <c r="F13" s="3">
        <v>742.36</v>
      </c>
      <c r="G13">
        <v>12227</v>
      </c>
    </row>
    <row r="14" spans="1:7">
      <c r="A14" s="3">
        <v>537.75</v>
      </c>
      <c r="B14" s="3">
        <v>865.19</v>
      </c>
      <c r="C14" s="3">
        <v>768.61</v>
      </c>
      <c r="D14" s="3">
        <v>626.87</v>
      </c>
      <c r="E14" s="3">
        <v>702.96</v>
      </c>
      <c r="F14" s="3">
        <v>211.92</v>
      </c>
      <c r="G14">
        <v>8093</v>
      </c>
    </row>
    <row r="15" spans="1:7">
      <c r="A15" s="3">
        <v>735.78</v>
      </c>
      <c r="B15" s="3">
        <v>661.81</v>
      </c>
      <c r="C15" s="3">
        <v>282</v>
      </c>
      <c r="D15" s="3">
        <v>102.96</v>
      </c>
      <c r="E15" s="3">
        <v>588.45000000000005</v>
      </c>
      <c r="F15" s="3">
        <v>585.74</v>
      </c>
      <c r="G15">
        <v>7181</v>
      </c>
    </row>
    <row r="16" spans="1:7">
      <c r="A16" s="3">
        <v>631.14</v>
      </c>
      <c r="B16" s="3">
        <v>207.04</v>
      </c>
      <c r="C16" s="3">
        <v>939.62</v>
      </c>
      <c r="D16" s="3">
        <v>358.88</v>
      </c>
      <c r="E16" s="3">
        <v>515.59</v>
      </c>
      <c r="F16" s="3">
        <v>778.49</v>
      </c>
      <c r="G16">
        <v>7910</v>
      </c>
    </row>
    <row r="17" spans="1:7">
      <c r="A17" s="3">
        <v>334.12</v>
      </c>
      <c r="B17" s="3">
        <v>515.21</v>
      </c>
      <c r="C17" s="3">
        <v>565.22</v>
      </c>
      <c r="D17" s="3">
        <v>153.75</v>
      </c>
      <c r="E17" s="3">
        <v>685.88</v>
      </c>
      <c r="F17" s="3">
        <v>271.07</v>
      </c>
      <c r="G17">
        <v>5337</v>
      </c>
    </row>
    <row r="18" spans="1:7">
      <c r="A18" s="3">
        <v>194.33</v>
      </c>
      <c r="B18" s="3">
        <v>558.80999999999995</v>
      </c>
      <c r="C18" s="3">
        <v>571.82000000000005</v>
      </c>
      <c r="D18" s="3">
        <v>531.53</v>
      </c>
      <c r="E18" s="3">
        <v>485.4</v>
      </c>
      <c r="F18" s="3">
        <v>155.53</v>
      </c>
      <c r="G18">
        <v>5468</v>
      </c>
    </row>
    <row r="19" spans="1:7">
      <c r="A19" s="3">
        <v>955.97</v>
      </c>
      <c r="B19" s="3">
        <v>890.21</v>
      </c>
      <c r="C19" s="3">
        <v>343.96</v>
      </c>
      <c r="D19" s="3">
        <v>609.33000000000004</v>
      </c>
      <c r="E19" s="3">
        <v>62.99</v>
      </c>
      <c r="F19" s="3">
        <v>307.14</v>
      </c>
      <c r="G19">
        <v>7937</v>
      </c>
    </row>
    <row r="20" spans="1:7">
      <c r="A20" s="3">
        <v>974.14</v>
      </c>
      <c r="B20" s="3">
        <v>188.8</v>
      </c>
      <c r="C20" s="3">
        <v>606.22</v>
      </c>
      <c r="D20" s="3">
        <v>74.83</v>
      </c>
      <c r="E20" s="3">
        <v>820.43</v>
      </c>
      <c r="F20" s="3">
        <v>408.68</v>
      </c>
      <c r="G20">
        <v>6228</v>
      </c>
    </row>
    <row r="21" spans="1:7">
      <c r="A21" s="3">
        <v>93.47</v>
      </c>
      <c r="B21" s="3">
        <v>889.82</v>
      </c>
      <c r="C21" s="3">
        <v>702.23</v>
      </c>
      <c r="D21" s="3">
        <v>31.38</v>
      </c>
      <c r="E21" s="3">
        <v>178.92</v>
      </c>
      <c r="F21" s="3">
        <v>710.91</v>
      </c>
      <c r="G21">
        <v>7026</v>
      </c>
    </row>
    <row r="22" spans="1:7">
      <c r="A22" s="3">
        <v>853.65</v>
      </c>
      <c r="B22" s="3">
        <v>958.04</v>
      </c>
      <c r="C22" s="3">
        <v>810.77</v>
      </c>
      <c r="D22" s="3">
        <v>347.92</v>
      </c>
      <c r="E22" s="3">
        <v>120.96</v>
      </c>
      <c r="F22" s="3">
        <v>38.61</v>
      </c>
      <c r="G22">
        <v>6966</v>
      </c>
    </row>
    <row r="23" spans="1:7">
      <c r="A23" s="3">
        <v>79.78</v>
      </c>
      <c r="B23" s="3">
        <v>798.01</v>
      </c>
      <c r="C23" s="3">
        <v>881.29</v>
      </c>
      <c r="D23" s="3">
        <v>252.3</v>
      </c>
      <c r="E23" s="3">
        <v>680.24</v>
      </c>
      <c r="F23" s="3">
        <v>399.95</v>
      </c>
      <c r="G23">
        <v>6929</v>
      </c>
    </row>
    <row r="24" spans="1:7">
      <c r="A24" s="3">
        <v>596.79999999999995</v>
      </c>
      <c r="B24" s="3">
        <v>121.5</v>
      </c>
      <c r="C24" s="3">
        <v>364.02</v>
      </c>
      <c r="D24" s="3">
        <v>145.03</v>
      </c>
      <c r="E24" s="3">
        <v>106.09</v>
      </c>
      <c r="F24" s="3">
        <v>559.04999999999995</v>
      </c>
      <c r="G24">
        <v>4830</v>
      </c>
    </row>
    <row r="25" spans="1:7">
      <c r="A25" s="3">
        <v>297.32</v>
      </c>
      <c r="B25" s="3">
        <v>168.27</v>
      </c>
      <c r="C25" s="3">
        <v>38.43</v>
      </c>
      <c r="D25" s="3">
        <v>968.13</v>
      </c>
      <c r="E25" s="3">
        <v>238.44</v>
      </c>
      <c r="F25" s="3">
        <v>636.41999999999996</v>
      </c>
      <c r="G25">
        <v>6425</v>
      </c>
    </row>
    <row r="26" spans="1:7">
      <c r="A26" s="3">
        <v>189.51</v>
      </c>
      <c r="B26" s="3">
        <v>659.44</v>
      </c>
      <c r="C26" s="3">
        <v>775.37</v>
      </c>
      <c r="D26" s="3">
        <v>895.59</v>
      </c>
      <c r="E26" s="3">
        <v>760.58</v>
      </c>
      <c r="F26" s="3">
        <v>581.76</v>
      </c>
      <c r="G26">
        <v>9001</v>
      </c>
    </row>
    <row r="27" spans="1:7">
      <c r="A27" s="3">
        <v>732.71</v>
      </c>
      <c r="B27" s="3">
        <v>585.45000000000005</v>
      </c>
      <c r="C27" s="3">
        <v>540.89</v>
      </c>
      <c r="D27" s="3">
        <v>695.95</v>
      </c>
      <c r="E27" s="3">
        <v>227.02</v>
      </c>
      <c r="F27" s="3">
        <v>633.09</v>
      </c>
      <c r="G27">
        <v>8564</v>
      </c>
    </row>
    <row r="28" spans="1:7">
      <c r="A28" s="3">
        <v>214.34</v>
      </c>
      <c r="B28" s="3">
        <v>283.19</v>
      </c>
      <c r="C28" s="3">
        <v>654.88</v>
      </c>
      <c r="D28" s="3">
        <v>855.9</v>
      </c>
      <c r="E28" s="3">
        <v>0.77</v>
      </c>
      <c r="F28" s="3">
        <v>145.27000000000001</v>
      </c>
      <c r="G28">
        <v>5008</v>
      </c>
    </row>
    <row r="29" spans="1:7">
      <c r="A29" s="3">
        <v>98.83</v>
      </c>
      <c r="B29" s="3">
        <v>575.33000000000004</v>
      </c>
      <c r="C29" s="3">
        <v>19.940000000000001</v>
      </c>
      <c r="D29" s="3">
        <v>800.94</v>
      </c>
      <c r="E29" s="3">
        <v>673.3</v>
      </c>
      <c r="F29" s="3">
        <v>385.92</v>
      </c>
      <c r="G29">
        <v>6306</v>
      </c>
    </row>
    <row r="30" spans="1:7">
      <c r="A30" s="3">
        <v>179.73</v>
      </c>
      <c r="B30" s="3">
        <v>692.17</v>
      </c>
      <c r="C30" s="3">
        <v>973.09</v>
      </c>
      <c r="D30" s="3">
        <v>580.05999999999995</v>
      </c>
      <c r="E30" s="3">
        <v>271.49</v>
      </c>
      <c r="F30" s="3">
        <v>129.04</v>
      </c>
      <c r="G30">
        <v>6198</v>
      </c>
    </row>
    <row r="31" spans="1:7">
      <c r="A31" s="3">
        <v>830.84</v>
      </c>
      <c r="B31" s="3">
        <v>240.22</v>
      </c>
      <c r="C31" s="3">
        <v>303.98</v>
      </c>
      <c r="D31" s="3">
        <v>793.12</v>
      </c>
      <c r="E31" s="3">
        <v>739.97</v>
      </c>
      <c r="F31" s="3">
        <v>430.35</v>
      </c>
      <c r="G31">
        <v>7423</v>
      </c>
    </row>
    <row r="32" spans="1:7">
      <c r="A32" s="3">
        <v>439.57</v>
      </c>
      <c r="B32" s="3">
        <v>566.54</v>
      </c>
      <c r="C32" s="3">
        <v>184.38</v>
      </c>
      <c r="D32" s="3">
        <v>526.25</v>
      </c>
      <c r="E32" s="3">
        <v>120.21</v>
      </c>
      <c r="F32" s="3">
        <v>269.41000000000003</v>
      </c>
      <c r="G32">
        <v>5399</v>
      </c>
    </row>
    <row r="33" spans="1:7">
      <c r="A33" s="3">
        <v>911.58</v>
      </c>
      <c r="B33" s="3">
        <v>319</v>
      </c>
      <c r="C33" s="3">
        <v>290.08</v>
      </c>
      <c r="D33" s="3">
        <v>316.48</v>
      </c>
      <c r="E33" s="3">
        <v>452.77</v>
      </c>
      <c r="F33" s="3">
        <v>274.45</v>
      </c>
      <c r="G33">
        <v>5654</v>
      </c>
    </row>
    <row r="34" spans="1:7">
      <c r="A34" s="3">
        <v>862.97</v>
      </c>
      <c r="B34" s="3">
        <v>656.05</v>
      </c>
      <c r="C34" s="3">
        <v>337.34</v>
      </c>
      <c r="D34" s="3">
        <v>834.98</v>
      </c>
      <c r="E34" s="3">
        <v>827.64</v>
      </c>
      <c r="F34" s="3">
        <v>308.37</v>
      </c>
      <c r="G34">
        <v>8512</v>
      </c>
    </row>
    <row r="35" spans="1:7">
      <c r="A35" s="3">
        <v>707.06</v>
      </c>
      <c r="B35" s="3">
        <v>642.66</v>
      </c>
      <c r="C35" s="3">
        <v>274.79000000000002</v>
      </c>
      <c r="D35" s="3">
        <v>213.33</v>
      </c>
      <c r="E35" s="3">
        <v>984.21</v>
      </c>
      <c r="F35" s="3">
        <v>481.27</v>
      </c>
      <c r="G35">
        <v>7383</v>
      </c>
    </row>
    <row r="36" spans="1:7">
      <c r="A36" s="3">
        <v>721.5</v>
      </c>
      <c r="B36" s="3">
        <v>561.22</v>
      </c>
      <c r="C36" s="3">
        <v>528.76</v>
      </c>
      <c r="D36" s="3">
        <v>887.1</v>
      </c>
      <c r="E36" s="3">
        <v>3.28</v>
      </c>
      <c r="F36" s="3">
        <v>450.98</v>
      </c>
      <c r="G36">
        <v>7949</v>
      </c>
    </row>
    <row r="37" spans="1:7">
      <c r="A37" s="3">
        <v>909.22</v>
      </c>
      <c r="B37" s="3">
        <v>28.38</v>
      </c>
      <c r="C37" s="3">
        <v>600.33000000000004</v>
      </c>
      <c r="D37" s="3">
        <v>758</v>
      </c>
      <c r="E37" s="3">
        <v>872.4</v>
      </c>
      <c r="F37" s="3">
        <v>306.31</v>
      </c>
      <c r="G37">
        <v>6987</v>
      </c>
    </row>
    <row r="38" spans="1:7">
      <c r="A38" s="3">
        <v>165.26</v>
      </c>
      <c r="B38" s="3">
        <v>517.76</v>
      </c>
      <c r="C38" s="3">
        <v>172.03</v>
      </c>
      <c r="D38" s="3">
        <v>170.31</v>
      </c>
      <c r="E38" s="3">
        <v>169.94</v>
      </c>
      <c r="F38" s="3">
        <v>206.04</v>
      </c>
      <c r="G38">
        <v>3600</v>
      </c>
    </row>
    <row r="39" spans="1:7">
      <c r="A39" s="3">
        <v>552.49</v>
      </c>
      <c r="B39" s="3">
        <v>6.01</v>
      </c>
      <c r="C39" s="3">
        <v>69.069999999999993</v>
      </c>
      <c r="D39" s="3">
        <v>304.14999999999998</v>
      </c>
      <c r="E39" s="3">
        <v>52.77</v>
      </c>
      <c r="F39" s="3">
        <v>667.78</v>
      </c>
      <c r="G39">
        <v>4720</v>
      </c>
    </row>
    <row r="40" spans="1:7">
      <c r="A40" s="3">
        <v>922.68</v>
      </c>
      <c r="B40" s="3">
        <v>467.72</v>
      </c>
      <c r="C40" s="3">
        <v>871.4</v>
      </c>
      <c r="D40" s="3">
        <v>664.95</v>
      </c>
      <c r="E40" s="3">
        <v>827.6</v>
      </c>
      <c r="F40" s="3">
        <v>385.17</v>
      </c>
      <c r="G40">
        <v>8744</v>
      </c>
    </row>
    <row r="41" spans="1:7">
      <c r="A41" s="3">
        <v>584.53</v>
      </c>
      <c r="B41" s="3">
        <v>299.73</v>
      </c>
      <c r="C41" s="3">
        <v>831.96</v>
      </c>
      <c r="D41" s="3">
        <v>573.63</v>
      </c>
      <c r="E41" s="3">
        <v>898.26</v>
      </c>
      <c r="F41" s="3">
        <v>452.69</v>
      </c>
      <c r="G41">
        <v>7636</v>
      </c>
    </row>
    <row r="42" spans="1:7">
      <c r="A42" s="3">
        <v>126.3</v>
      </c>
      <c r="B42" s="3">
        <v>89.18</v>
      </c>
      <c r="C42" s="3">
        <v>351.92</v>
      </c>
      <c r="D42" s="3">
        <v>35.43</v>
      </c>
      <c r="E42" s="3">
        <v>547.99</v>
      </c>
      <c r="F42" s="3">
        <v>923.44</v>
      </c>
      <c r="G42">
        <v>5487</v>
      </c>
    </row>
    <row r="43" spans="1:7">
      <c r="A43" s="3">
        <v>766.86</v>
      </c>
      <c r="B43" s="3">
        <v>164.18</v>
      </c>
      <c r="C43" s="3">
        <v>72.95</v>
      </c>
      <c r="D43" s="3">
        <v>471.67</v>
      </c>
      <c r="E43" s="3">
        <v>959.81</v>
      </c>
      <c r="F43" s="3">
        <v>720.36</v>
      </c>
      <c r="G43">
        <v>7316</v>
      </c>
    </row>
    <row r="44" spans="1:7">
      <c r="A44" s="3">
        <v>532.28</v>
      </c>
      <c r="B44" s="3">
        <v>795.59</v>
      </c>
      <c r="C44" s="3">
        <v>192.91</v>
      </c>
      <c r="D44" s="3">
        <v>298.49</v>
      </c>
      <c r="E44" s="3">
        <v>836</v>
      </c>
      <c r="F44" s="3">
        <v>825.6</v>
      </c>
      <c r="G44">
        <v>8792</v>
      </c>
    </row>
    <row r="45" spans="1:7">
      <c r="A45" s="3">
        <v>573.64</v>
      </c>
      <c r="B45" s="3">
        <v>196.64</v>
      </c>
      <c r="C45" s="3">
        <v>802.07</v>
      </c>
      <c r="D45" s="3">
        <v>109.31</v>
      </c>
      <c r="E45" s="3">
        <v>351.06</v>
      </c>
      <c r="F45" s="3">
        <v>902.89</v>
      </c>
      <c r="G45">
        <v>7236</v>
      </c>
    </row>
    <row r="46" spans="1:7">
      <c r="A46" s="3">
        <v>327.24</v>
      </c>
      <c r="B46" s="3">
        <v>910.57</v>
      </c>
      <c r="C46" s="3">
        <v>942.83</v>
      </c>
      <c r="D46" s="3">
        <v>32.520000000000003</v>
      </c>
      <c r="E46" s="3">
        <v>846.53</v>
      </c>
      <c r="F46" s="3">
        <v>57.44</v>
      </c>
      <c r="G46">
        <v>6136</v>
      </c>
    </row>
    <row r="47" spans="1:7">
      <c r="A47" s="3">
        <v>748.8</v>
      </c>
      <c r="B47" s="3">
        <v>526.25</v>
      </c>
      <c r="C47" s="3">
        <v>144.97999999999999</v>
      </c>
      <c r="D47" s="3">
        <v>624.03</v>
      </c>
      <c r="E47" s="3">
        <v>117.05</v>
      </c>
      <c r="F47" s="3">
        <v>987.58</v>
      </c>
      <c r="G47">
        <v>8943</v>
      </c>
    </row>
    <row r="48" spans="1:7">
      <c r="A48" s="3">
        <v>847.61</v>
      </c>
      <c r="B48" s="3">
        <v>700.94</v>
      </c>
      <c r="C48" s="3">
        <v>349.72</v>
      </c>
      <c r="D48" s="3">
        <v>155.25</v>
      </c>
      <c r="E48" s="3">
        <v>811.17</v>
      </c>
      <c r="F48" s="3">
        <v>170.85</v>
      </c>
      <c r="G48">
        <v>6356</v>
      </c>
    </row>
    <row r="49" spans="1:7">
      <c r="A49" s="3">
        <v>357.67</v>
      </c>
      <c r="B49" s="3">
        <v>945.38</v>
      </c>
      <c r="C49" s="3">
        <v>924.43</v>
      </c>
      <c r="D49" s="3">
        <v>586.16999999999996</v>
      </c>
      <c r="E49" s="3">
        <v>868.45</v>
      </c>
      <c r="F49" s="3">
        <v>85.29</v>
      </c>
      <c r="G49">
        <v>7806</v>
      </c>
    </row>
    <row r="50" spans="1:7">
      <c r="A50" s="3">
        <v>962.92</v>
      </c>
      <c r="B50" s="3">
        <v>86.72</v>
      </c>
      <c r="C50" s="3">
        <v>576.72</v>
      </c>
      <c r="D50" s="3">
        <v>276.39</v>
      </c>
      <c r="E50" s="3">
        <v>916.96</v>
      </c>
      <c r="F50" s="3">
        <v>328.88</v>
      </c>
      <c r="G50">
        <v>6153</v>
      </c>
    </row>
    <row r="51" spans="1:7">
      <c r="A51" s="3">
        <v>327.43</v>
      </c>
      <c r="B51" s="3">
        <v>325.08999999999997</v>
      </c>
      <c r="C51" s="3">
        <v>852.14</v>
      </c>
      <c r="D51" s="3">
        <v>786.06</v>
      </c>
      <c r="E51" s="3">
        <v>11.18</v>
      </c>
      <c r="F51" s="3">
        <v>483.1</v>
      </c>
      <c r="G51">
        <v>6809</v>
      </c>
    </row>
    <row r="52" spans="1:7">
      <c r="A52" s="3">
        <v>637.84</v>
      </c>
      <c r="B52" s="3">
        <v>191.38</v>
      </c>
      <c r="C52" s="3">
        <v>629.57000000000005</v>
      </c>
      <c r="D52" s="3">
        <v>470.89</v>
      </c>
      <c r="E52" s="3">
        <v>241.79</v>
      </c>
      <c r="F52" s="3">
        <v>270.87</v>
      </c>
      <c r="G52">
        <v>5356</v>
      </c>
    </row>
    <row r="53" spans="1:7">
      <c r="A53" s="3">
        <v>800.5</v>
      </c>
      <c r="B53" s="3">
        <v>358.92</v>
      </c>
      <c r="C53" s="3">
        <v>982.04</v>
      </c>
      <c r="D53" s="3">
        <v>192.2</v>
      </c>
      <c r="E53" s="3">
        <v>246.33</v>
      </c>
      <c r="F53" s="3">
        <v>64.39</v>
      </c>
      <c r="G53">
        <v>5182</v>
      </c>
    </row>
    <row r="54" spans="1:7">
      <c r="A54" s="3">
        <v>297.49</v>
      </c>
      <c r="B54" s="3">
        <v>317.83999999999997</v>
      </c>
      <c r="C54" s="3">
        <v>449.9</v>
      </c>
      <c r="D54" s="3">
        <v>257.88</v>
      </c>
      <c r="E54" s="3">
        <v>200.25</v>
      </c>
      <c r="F54" s="3">
        <v>311.58999999999997</v>
      </c>
      <c r="G54">
        <v>4373</v>
      </c>
    </row>
    <row r="55" spans="1:7">
      <c r="A55" s="3">
        <v>458.15</v>
      </c>
      <c r="B55" s="3">
        <v>539.02</v>
      </c>
      <c r="C55" s="3">
        <v>394.62</v>
      </c>
      <c r="D55" s="3">
        <v>829</v>
      </c>
      <c r="E55" s="3">
        <v>522.14</v>
      </c>
      <c r="F55" s="3">
        <v>240.13</v>
      </c>
      <c r="G55">
        <v>6779</v>
      </c>
    </row>
    <row r="56" spans="1:7">
      <c r="A56" s="3">
        <v>187.95</v>
      </c>
      <c r="B56" s="3">
        <v>912.23</v>
      </c>
      <c r="C56" s="3">
        <v>337.43</v>
      </c>
      <c r="D56" s="3">
        <v>206.61</v>
      </c>
      <c r="E56" s="3">
        <v>47.44</v>
      </c>
      <c r="F56" s="3">
        <v>616.45000000000005</v>
      </c>
      <c r="G56">
        <v>6667</v>
      </c>
    </row>
    <row r="57" spans="1:7">
      <c r="A57" s="3">
        <v>908.42</v>
      </c>
      <c r="B57" s="3">
        <v>417.74</v>
      </c>
      <c r="C57" s="3">
        <v>358.1</v>
      </c>
      <c r="D57" s="3">
        <v>230.22</v>
      </c>
      <c r="E57" s="3">
        <v>654.41999999999996</v>
      </c>
      <c r="F57" s="3">
        <v>542.41999999999996</v>
      </c>
      <c r="G57">
        <v>7124</v>
      </c>
    </row>
    <row r="58" spans="1:7">
      <c r="A58" s="3">
        <v>800.14</v>
      </c>
      <c r="B58" s="3">
        <v>576.91999999999996</v>
      </c>
      <c r="C58" s="3">
        <v>984.33</v>
      </c>
      <c r="D58" s="3">
        <v>254.77</v>
      </c>
      <c r="E58" s="3">
        <v>285.79000000000002</v>
      </c>
      <c r="F58" s="3">
        <v>689.01</v>
      </c>
      <c r="G58">
        <v>8554</v>
      </c>
    </row>
    <row r="59" spans="1:7">
      <c r="A59" s="3">
        <v>217.39</v>
      </c>
      <c r="B59" s="3">
        <v>533.83000000000004</v>
      </c>
      <c r="C59" s="3">
        <v>526.94000000000005</v>
      </c>
      <c r="D59" s="3">
        <v>393.81</v>
      </c>
      <c r="E59" s="3">
        <v>486.13</v>
      </c>
      <c r="F59" s="3">
        <v>390.64</v>
      </c>
      <c r="G59">
        <v>5957</v>
      </c>
    </row>
    <row r="60" spans="1:7">
      <c r="A60" s="3">
        <v>236.29</v>
      </c>
      <c r="B60" s="3">
        <v>335.11</v>
      </c>
      <c r="C60" s="3">
        <v>480.23</v>
      </c>
      <c r="D60" s="3">
        <v>555.73</v>
      </c>
      <c r="E60" s="3">
        <v>527.03</v>
      </c>
      <c r="F60" s="3">
        <v>71.12</v>
      </c>
      <c r="G60">
        <v>4499</v>
      </c>
    </row>
    <row r="61" spans="1:7">
      <c r="A61" s="3">
        <v>966.65</v>
      </c>
      <c r="B61" s="3">
        <v>20.64</v>
      </c>
      <c r="C61" s="3">
        <v>439.86</v>
      </c>
      <c r="D61" s="3">
        <v>496.81</v>
      </c>
      <c r="E61" s="3">
        <v>282.27</v>
      </c>
      <c r="F61" s="3">
        <v>595.38</v>
      </c>
      <c r="G61">
        <v>6598</v>
      </c>
    </row>
    <row r="62" spans="1:7">
      <c r="A62" s="3">
        <v>946.68</v>
      </c>
      <c r="B62" s="3">
        <v>429.45</v>
      </c>
      <c r="C62" s="3">
        <v>603.51</v>
      </c>
      <c r="D62" s="3">
        <v>910.23</v>
      </c>
      <c r="E62" s="3">
        <v>479.18</v>
      </c>
      <c r="F62" s="3">
        <v>902.26</v>
      </c>
      <c r="G62">
        <v>10543</v>
      </c>
    </row>
    <row r="63" spans="1:7">
      <c r="A63" s="3">
        <v>480.33</v>
      </c>
      <c r="B63" s="3">
        <v>386.61</v>
      </c>
      <c r="C63" s="3">
        <v>926.8</v>
      </c>
      <c r="D63" s="3">
        <v>901.98</v>
      </c>
      <c r="E63" s="3">
        <v>559.91</v>
      </c>
      <c r="F63" s="3">
        <v>949.15</v>
      </c>
      <c r="G63">
        <v>10223</v>
      </c>
    </row>
    <row r="64" spans="1:7">
      <c r="A64" s="3">
        <v>107.84</v>
      </c>
      <c r="B64" s="3">
        <v>373.19</v>
      </c>
      <c r="C64" s="3">
        <v>502.84</v>
      </c>
      <c r="D64" s="3">
        <v>407.08</v>
      </c>
      <c r="E64" s="3">
        <v>628.77</v>
      </c>
      <c r="F64" s="3">
        <v>185.25</v>
      </c>
      <c r="G64">
        <v>4593</v>
      </c>
    </row>
    <row r="65" spans="1:7">
      <c r="A65" s="3">
        <v>929.58</v>
      </c>
      <c r="B65" s="3">
        <v>532.21</v>
      </c>
      <c r="C65" s="3">
        <v>736.11</v>
      </c>
      <c r="D65" s="3">
        <v>557.15</v>
      </c>
      <c r="E65" s="3">
        <v>775.83</v>
      </c>
      <c r="F65" s="3">
        <v>206.43</v>
      </c>
      <c r="G65">
        <v>7723</v>
      </c>
    </row>
    <row r="66" spans="1:7">
      <c r="A66" s="3">
        <v>773.82</v>
      </c>
      <c r="B66" s="3">
        <v>831.53</v>
      </c>
      <c r="C66" s="3">
        <v>960.7</v>
      </c>
      <c r="D66" s="3">
        <v>353.72</v>
      </c>
      <c r="E66" s="3">
        <v>394.54</v>
      </c>
      <c r="F66" s="3">
        <v>192.38</v>
      </c>
      <c r="G66">
        <v>7611</v>
      </c>
    </row>
    <row r="67" spans="1:7">
      <c r="A67" s="3">
        <v>367.73</v>
      </c>
      <c r="B67" s="3">
        <v>824.44</v>
      </c>
      <c r="C67" s="3">
        <v>566.91</v>
      </c>
      <c r="D67" s="3">
        <v>767.46</v>
      </c>
      <c r="E67" s="3">
        <v>781.79</v>
      </c>
      <c r="F67" s="3">
        <v>327.23</v>
      </c>
      <c r="G67">
        <v>8216</v>
      </c>
    </row>
    <row r="68" spans="1:7">
      <c r="A68" s="3">
        <v>226.6</v>
      </c>
      <c r="B68" s="3">
        <v>11</v>
      </c>
      <c r="C68" s="3">
        <v>71.349999999999994</v>
      </c>
      <c r="D68" s="3">
        <v>11.69</v>
      </c>
      <c r="E68" s="3">
        <v>485.85</v>
      </c>
      <c r="F68" s="3">
        <v>791.91</v>
      </c>
      <c r="G68">
        <v>4384</v>
      </c>
    </row>
    <row r="69" spans="1:7">
      <c r="A69" s="3">
        <v>576.73</v>
      </c>
      <c r="B69" s="3">
        <v>756.33</v>
      </c>
      <c r="C69" s="3">
        <v>87.96</v>
      </c>
      <c r="D69" s="3">
        <v>369.57</v>
      </c>
      <c r="E69" s="3">
        <v>223.6</v>
      </c>
      <c r="F69" s="3">
        <v>914.72</v>
      </c>
      <c r="G69">
        <v>8421</v>
      </c>
    </row>
    <row r="70" spans="1:7">
      <c r="A70" s="3">
        <v>4.95</v>
      </c>
      <c r="B70" s="3">
        <v>667.51</v>
      </c>
      <c r="C70" s="3">
        <v>14.86</v>
      </c>
      <c r="D70" s="3">
        <v>873.18</v>
      </c>
      <c r="E70" s="3">
        <v>825.37</v>
      </c>
      <c r="F70" s="3">
        <v>510.47</v>
      </c>
      <c r="G70">
        <v>7236</v>
      </c>
    </row>
    <row r="71" spans="1:7">
      <c r="A71" s="3">
        <v>976.88</v>
      </c>
      <c r="B71" s="3">
        <v>832.08</v>
      </c>
      <c r="C71" s="3">
        <v>79.47</v>
      </c>
      <c r="D71" s="3">
        <v>619.22</v>
      </c>
      <c r="E71" s="3">
        <v>368.12</v>
      </c>
      <c r="F71" s="3">
        <v>260.66000000000003</v>
      </c>
      <c r="G71">
        <v>7584</v>
      </c>
    </row>
    <row r="72" spans="1:7">
      <c r="A72" s="3">
        <v>402.63</v>
      </c>
      <c r="B72" s="3">
        <v>638.9</v>
      </c>
      <c r="C72" s="3">
        <v>236.86</v>
      </c>
      <c r="D72" s="3">
        <v>917.84</v>
      </c>
      <c r="E72" s="3">
        <v>105.81</v>
      </c>
      <c r="F72" s="3">
        <v>859.22</v>
      </c>
      <c r="G72">
        <v>8925</v>
      </c>
    </row>
    <row r="73" spans="1:7">
      <c r="A73" s="3">
        <v>254.3</v>
      </c>
      <c r="B73" s="3">
        <v>526.4</v>
      </c>
      <c r="C73" s="3">
        <v>448.11</v>
      </c>
      <c r="D73" s="3">
        <v>694.84</v>
      </c>
      <c r="E73" s="3">
        <v>176.67</v>
      </c>
      <c r="F73" s="3">
        <v>928.28</v>
      </c>
      <c r="G73">
        <v>8428</v>
      </c>
    </row>
    <row r="74" spans="1:7">
      <c r="A74" s="3">
        <v>211.37</v>
      </c>
      <c r="B74" s="3">
        <v>925.49</v>
      </c>
      <c r="C74" s="3">
        <v>614.64</v>
      </c>
      <c r="D74" s="3">
        <v>918.84</v>
      </c>
      <c r="E74" s="3">
        <v>695.52</v>
      </c>
      <c r="F74" s="3">
        <v>599.91</v>
      </c>
      <c r="G74">
        <v>9658</v>
      </c>
    </row>
    <row r="75" spans="1:7">
      <c r="A75" s="3">
        <v>579.98</v>
      </c>
      <c r="B75" s="3">
        <v>330.09</v>
      </c>
      <c r="C75" s="3">
        <v>787.75</v>
      </c>
      <c r="D75" s="3">
        <v>438.44</v>
      </c>
      <c r="E75" s="3">
        <v>193.77</v>
      </c>
      <c r="F75" s="3">
        <v>257</v>
      </c>
      <c r="G75">
        <v>5688</v>
      </c>
    </row>
    <row r="76" spans="1:7">
      <c r="A76" s="3">
        <v>306.18</v>
      </c>
      <c r="B76" s="3">
        <v>137.08000000000001</v>
      </c>
      <c r="C76" s="3">
        <v>549.85</v>
      </c>
      <c r="D76" s="3">
        <v>725.44</v>
      </c>
      <c r="E76" s="3">
        <v>890.43</v>
      </c>
      <c r="F76" s="3">
        <v>381.03</v>
      </c>
      <c r="G76">
        <v>6245</v>
      </c>
    </row>
    <row r="77" spans="1:7">
      <c r="A77" s="3">
        <v>592.24</v>
      </c>
      <c r="B77" s="3">
        <v>73.400000000000006</v>
      </c>
      <c r="C77" s="3">
        <v>847.47</v>
      </c>
      <c r="D77" s="3">
        <v>595.24</v>
      </c>
      <c r="E77" s="3">
        <v>721.16</v>
      </c>
      <c r="F77" s="3">
        <v>931.95</v>
      </c>
      <c r="G77">
        <v>8744</v>
      </c>
    </row>
    <row r="78" spans="1:7">
      <c r="A78" s="3">
        <v>503.08</v>
      </c>
      <c r="B78" s="3">
        <v>875.25</v>
      </c>
      <c r="C78" s="3">
        <v>57.35</v>
      </c>
      <c r="D78" s="3">
        <v>837.4</v>
      </c>
      <c r="E78" s="3">
        <v>49.45</v>
      </c>
      <c r="F78" s="3">
        <v>493.39</v>
      </c>
      <c r="G78">
        <v>7838</v>
      </c>
    </row>
    <row r="79" spans="1:7">
      <c r="A79" s="3">
        <v>628.35</v>
      </c>
      <c r="B79" s="3">
        <v>943.41</v>
      </c>
      <c r="C79" s="3">
        <v>461.31</v>
      </c>
      <c r="D79" s="3">
        <v>162.85</v>
      </c>
      <c r="E79" s="3">
        <v>344.75</v>
      </c>
      <c r="F79" s="3">
        <v>318.33</v>
      </c>
      <c r="G79">
        <v>6860</v>
      </c>
    </row>
    <row r="80" spans="1:7">
      <c r="A80" s="3">
        <v>344.11</v>
      </c>
      <c r="B80" s="3">
        <v>179.19</v>
      </c>
      <c r="C80" s="3">
        <v>30.19</v>
      </c>
      <c r="D80" s="3">
        <v>535.22</v>
      </c>
      <c r="E80" s="3">
        <v>118.13</v>
      </c>
      <c r="F80" s="3">
        <v>353.31</v>
      </c>
      <c r="G80">
        <v>4151</v>
      </c>
    </row>
    <row r="81" spans="1:7">
      <c r="A81" s="3">
        <v>814.57</v>
      </c>
      <c r="B81" s="3">
        <v>795.23</v>
      </c>
      <c r="C81" s="3">
        <v>539.03</v>
      </c>
      <c r="D81" s="3">
        <v>630.16</v>
      </c>
      <c r="E81" s="3">
        <v>150.16999999999999</v>
      </c>
      <c r="F81" s="3">
        <v>378.63</v>
      </c>
      <c r="G81">
        <v>8099</v>
      </c>
    </row>
    <row r="82" spans="1:7">
      <c r="A82" s="3">
        <v>275.45999999999998</v>
      </c>
      <c r="B82" s="3">
        <v>334.21</v>
      </c>
      <c r="C82" s="3">
        <v>974.15</v>
      </c>
      <c r="D82" s="3">
        <v>657.96</v>
      </c>
      <c r="E82" s="3">
        <v>338.91</v>
      </c>
      <c r="F82" s="3">
        <v>501.63</v>
      </c>
      <c r="G82">
        <v>7087</v>
      </c>
    </row>
    <row r="83" spans="1:7">
      <c r="A83" s="3">
        <v>516.34</v>
      </c>
      <c r="B83" s="3">
        <v>682.94</v>
      </c>
      <c r="C83" s="3">
        <v>670.66</v>
      </c>
      <c r="D83" s="3">
        <v>593.97</v>
      </c>
      <c r="E83" s="3">
        <v>665.91</v>
      </c>
      <c r="F83" s="3">
        <v>237.67</v>
      </c>
      <c r="G83">
        <v>7321</v>
      </c>
    </row>
    <row r="84" spans="1:7">
      <c r="A84" s="3">
        <v>438.1</v>
      </c>
      <c r="B84" s="3">
        <v>556.71</v>
      </c>
      <c r="C84" s="3">
        <v>823.93</v>
      </c>
      <c r="D84" s="3">
        <v>362.43</v>
      </c>
      <c r="E84" s="3">
        <v>576.67999999999995</v>
      </c>
      <c r="F84" s="3">
        <v>19.489999999999998</v>
      </c>
      <c r="G84">
        <v>5453</v>
      </c>
    </row>
    <row r="85" spans="1:7">
      <c r="A85" s="3">
        <v>309.23</v>
      </c>
      <c r="B85" s="3">
        <v>254.62</v>
      </c>
      <c r="C85" s="3">
        <v>616.46</v>
      </c>
      <c r="D85" s="3">
        <v>888.42</v>
      </c>
      <c r="E85" s="3">
        <v>216.48</v>
      </c>
      <c r="F85" s="3">
        <v>901.14</v>
      </c>
      <c r="G85">
        <v>8380</v>
      </c>
    </row>
    <row r="86" spans="1:7">
      <c r="A86" s="3">
        <v>280.45999999999998</v>
      </c>
      <c r="B86" s="3">
        <v>676.19</v>
      </c>
      <c r="C86" s="3">
        <v>729.46</v>
      </c>
      <c r="D86" s="3">
        <v>539.74</v>
      </c>
      <c r="E86" s="3">
        <v>548.07000000000005</v>
      </c>
      <c r="F86" s="3">
        <v>324.89999999999998</v>
      </c>
      <c r="G86">
        <v>6984</v>
      </c>
    </row>
    <row r="87" spans="1:7">
      <c r="A87" s="3">
        <v>627.1</v>
      </c>
      <c r="B87" s="3">
        <v>520.53</v>
      </c>
      <c r="C87" s="3">
        <v>461.58</v>
      </c>
      <c r="D87" s="3">
        <v>646.87</v>
      </c>
      <c r="E87" s="3">
        <v>999.79</v>
      </c>
      <c r="F87" s="3">
        <v>681.44</v>
      </c>
      <c r="G87">
        <v>9037</v>
      </c>
    </row>
    <row r="88" spans="1:7">
      <c r="A88" s="3">
        <v>472.66</v>
      </c>
      <c r="B88" s="3">
        <v>288.52999999999997</v>
      </c>
      <c r="C88" s="3">
        <v>836.27</v>
      </c>
      <c r="D88" s="3">
        <v>679.08</v>
      </c>
      <c r="E88" s="3">
        <v>490.43</v>
      </c>
      <c r="F88" s="3">
        <v>294</v>
      </c>
      <c r="G88">
        <v>6525</v>
      </c>
    </row>
    <row r="89" spans="1:7">
      <c r="A89" s="3">
        <v>484.3</v>
      </c>
      <c r="B89" s="3">
        <v>857.63</v>
      </c>
      <c r="C89" s="3">
        <v>969.6</v>
      </c>
      <c r="D89" s="3">
        <v>50.03</v>
      </c>
      <c r="E89" s="3">
        <v>807.26</v>
      </c>
      <c r="F89" s="3">
        <v>22.11</v>
      </c>
      <c r="G89">
        <v>6184</v>
      </c>
    </row>
    <row r="90" spans="1:7">
      <c r="A90" s="3">
        <v>253.65</v>
      </c>
      <c r="B90" s="3">
        <v>51.38</v>
      </c>
      <c r="C90" s="3">
        <v>417.09</v>
      </c>
      <c r="D90" s="3">
        <v>689.61</v>
      </c>
      <c r="E90" s="3">
        <v>885.97</v>
      </c>
      <c r="F90" s="3">
        <v>74.930000000000007</v>
      </c>
      <c r="G90">
        <v>4368</v>
      </c>
    </row>
    <row r="91" spans="1:7">
      <c r="A91" s="3">
        <v>564.09</v>
      </c>
      <c r="B91" s="3">
        <v>321.14999999999998</v>
      </c>
      <c r="C91" s="3">
        <v>590.16</v>
      </c>
      <c r="D91" s="3">
        <v>161.65</v>
      </c>
      <c r="E91" s="3">
        <v>109.3</v>
      </c>
      <c r="F91" s="3">
        <v>776.77</v>
      </c>
      <c r="G91">
        <v>6603</v>
      </c>
    </row>
    <row r="92" spans="1:7">
      <c r="A92" s="3">
        <v>154.83000000000001</v>
      </c>
      <c r="B92" s="3">
        <v>302.06</v>
      </c>
      <c r="C92" s="3">
        <v>911.95</v>
      </c>
      <c r="D92" s="3">
        <v>100.35</v>
      </c>
      <c r="E92" s="3">
        <v>143.65</v>
      </c>
      <c r="F92" s="3">
        <v>623.62</v>
      </c>
      <c r="G92">
        <v>5519</v>
      </c>
    </row>
    <row r="93" spans="1:7">
      <c r="A93" s="3">
        <v>909.36</v>
      </c>
      <c r="B93" s="3">
        <v>487.33</v>
      </c>
      <c r="C93" s="3">
        <v>344.62</v>
      </c>
      <c r="D93" s="3">
        <v>285.48</v>
      </c>
      <c r="E93" s="3">
        <v>91.26</v>
      </c>
      <c r="F93" s="3">
        <v>926.73</v>
      </c>
      <c r="G93">
        <v>8320</v>
      </c>
    </row>
    <row r="94" spans="1:7">
      <c r="A94" s="3">
        <v>867.51</v>
      </c>
      <c r="B94" s="3">
        <v>932.27</v>
      </c>
      <c r="C94" s="3">
        <v>148.9</v>
      </c>
      <c r="D94" s="3">
        <v>373.02</v>
      </c>
      <c r="E94" s="3">
        <v>570.23</v>
      </c>
      <c r="F94" s="3">
        <v>531.79</v>
      </c>
      <c r="G94">
        <v>8504</v>
      </c>
    </row>
    <row r="95" spans="1:7">
      <c r="A95" s="3">
        <v>992.99</v>
      </c>
      <c r="B95" s="3">
        <v>831.97</v>
      </c>
      <c r="C95" s="3">
        <v>982.63</v>
      </c>
      <c r="D95" s="3">
        <v>361.36</v>
      </c>
      <c r="E95" s="3">
        <v>331.65</v>
      </c>
      <c r="F95" s="3">
        <v>574.97</v>
      </c>
      <c r="G95">
        <v>9553</v>
      </c>
    </row>
    <row r="96" spans="1:7">
      <c r="A96" s="3">
        <v>331.82</v>
      </c>
      <c r="B96" s="3">
        <v>175.46</v>
      </c>
      <c r="C96" s="3">
        <v>763.6</v>
      </c>
      <c r="D96" s="3">
        <v>352.17</v>
      </c>
      <c r="E96" s="3">
        <v>256.97000000000003</v>
      </c>
      <c r="F96" s="3">
        <v>372.7</v>
      </c>
      <c r="G96">
        <v>5019</v>
      </c>
    </row>
    <row r="97" spans="1:7">
      <c r="A97" s="3">
        <v>479.95</v>
      </c>
      <c r="B97" s="3">
        <v>842.11</v>
      </c>
      <c r="C97" s="3">
        <v>196.97</v>
      </c>
      <c r="D97" s="3">
        <v>595.41</v>
      </c>
      <c r="E97" s="3">
        <v>883.59</v>
      </c>
      <c r="F97" s="3">
        <v>337.1</v>
      </c>
      <c r="G97">
        <v>7677</v>
      </c>
    </row>
    <row r="98" spans="1:7">
      <c r="A98" s="3">
        <v>788.17</v>
      </c>
      <c r="B98" s="3">
        <v>825.42</v>
      </c>
      <c r="C98" s="3">
        <v>912.89</v>
      </c>
      <c r="D98" s="3">
        <v>235.03</v>
      </c>
      <c r="E98" s="3">
        <v>938.7</v>
      </c>
      <c r="F98" s="3">
        <v>907.57</v>
      </c>
      <c r="G98">
        <v>10763</v>
      </c>
    </row>
    <row r="99" spans="1:7">
      <c r="A99" s="3">
        <v>540.69000000000005</v>
      </c>
      <c r="B99" s="3">
        <v>326.95</v>
      </c>
      <c r="C99" s="3">
        <v>362.71</v>
      </c>
      <c r="D99" s="3">
        <v>597.94000000000005</v>
      </c>
      <c r="E99" s="3">
        <v>255.6</v>
      </c>
      <c r="F99" s="3">
        <v>635.29999999999995</v>
      </c>
      <c r="G99">
        <v>6959</v>
      </c>
    </row>
    <row r="100" spans="1:7">
      <c r="A100" s="3">
        <v>679.14</v>
      </c>
      <c r="B100" s="3">
        <v>447.24</v>
      </c>
      <c r="C100" s="3">
        <v>395.3</v>
      </c>
      <c r="D100" s="3">
        <v>421.19</v>
      </c>
      <c r="E100" s="3">
        <v>565.17999999999995</v>
      </c>
      <c r="F100" s="3">
        <v>169.63</v>
      </c>
      <c r="G100">
        <v>5692</v>
      </c>
    </row>
    <row r="101" spans="1:7">
      <c r="A101" s="3">
        <v>283.57</v>
      </c>
      <c r="B101" s="3">
        <v>358.42</v>
      </c>
      <c r="C101" s="3">
        <v>213.66</v>
      </c>
      <c r="D101" s="3">
        <v>29.11</v>
      </c>
      <c r="E101" s="3">
        <v>622.67999999999995</v>
      </c>
      <c r="F101" s="3">
        <v>90.42</v>
      </c>
      <c r="G101">
        <v>3141</v>
      </c>
    </row>
    <row r="102" spans="1:7">
      <c r="A102" s="3">
        <v>751.82</v>
      </c>
      <c r="B102" s="3">
        <v>145.44</v>
      </c>
      <c r="C102" s="3">
        <v>471.13</v>
      </c>
      <c r="D102" s="3">
        <v>744.64</v>
      </c>
      <c r="E102" s="3">
        <v>534.30999999999995</v>
      </c>
      <c r="F102" s="3">
        <v>809.25</v>
      </c>
      <c r="G102">
        <v>8387</v>
      </c>
    </row>
    <row r="103" spans="1:7">
      <c r="A103" s="3">
        <v>835.52</v>
      </c>
      <c r="B103" s="3">
        <v>315.69</v>
      </c>
      <c r="C103" s="3">
        <v>142.37</v>
      </c>
      <c r="D103" s="3">
        <v>764.15</v>
      </c>
      <c r="E103" s="3">
        <v>563.82000000000005</v>
      </c>
      <c r="F103" s="3">
        <v>833.02</v>
      </c>
      <c r="G103">
        <v>8760</v>
      </c>
    </row>
    <row r="104" spans="1:7">
      <c r="A104" s="3">
        <v>5.77</v>
      </c>
      <c r="B104" s="3">
        <v>169.34</v>
      </c>
      <c r="C104" s="3">
        <v>725.49</v>
      </c>
      <c r="D104" s="3">
        <v>477.59</v>
      </c>
      <c r="E104" s="3">
        <v>363.65</v>
      </c>
      <c r="F104" s="3">
        <v>429.3</v>
      </c>
      <c r="G104">
        <v>4945</v>
      </c>
    </row>
    <row r="105" spans="1:7">
      <c r="A105" s="3">
        <v>322</v>
      </c>
      <c r="B105" s="3">
        <v>605.12</v>
      </c>
      <c r="C105" s="3">
        <v>47.46</v>
      </c>
      <c r="D105" s="3">
        <v>531.5</v>
      </c>
      <c r="E105" s="3">
        <v>839.57</v>
      </c>
      <c r="F105" s="3">
        <v>694.12</v>
      </c>
      <c r="G105">
        <v>7639</v>
      </c>
    </row>
    <row r="106" spans="1:7">
      <c r="A106" s="3">
        <v>927.85</v>
      </c>
      <c r="B106" s="3">
        <v>609.14</v>
      </c>
      <c r="C106" s="3">
        <v>185.13</v>
      </c>
      <c r="D106" s="3">
        <v>117.63</v>
      </c>
      <c r="E106" s="3">
        <v>326.14999999999998</v>
      </c>
      <c r="F106" s="3">
        <v>685.77</v>
      </c>
      <c r="G106">
        <v>7395</v>
      </c>
    </row>
    <row r="107" spans="1:7">
      <c r="A107" s="3">
        <v>142.99</v>
      </c>
      <c r="B107" s="3">
        <v>644.11</v>
      </c>
      <c r="C107" s="3">
        <v>93.04</v>
      </c>
      <c r="D107" s="3">
        <v>221.03</v>
      </c>
      <c r="E107" s="3">
        <v>547.35</v>
      </c>
      <c r="F107" s="3">
        <v>968.01</v>
      </c>
      <c r="G107">
        <v>7430</v>
      </c>
    </row>
    <row r="108" spans="1:7">
      <c r="A108" s="3">
        <v>196.22</v>
      </c>
      <c r="B108" s="3">
        <v>945.14</v>
      </c>
      <c r="C108" s="3">
        <v>807.19</v>
      </c>
      <c r="D108" s="3">
        <v>314.81</v>
      </c>
      <c r="E108" s="3">
        <v>691.84</v>
      </c>
      <c r="F108" s="3">
        <v>293.48</v>
      </c>
      <c r="G108">
        <v>7219</v>
      </c>
    </row>
    <row r="109" spans="1:7">
      <c r="A109" s="3">
        <v>204.8</v>
      </c>
      <c r="B109" s="3">
        <v>416.06</v>
      </c>
      <c r="C109" s="3">
        <v>743.94</v>
      </c>
      <c r="D109" s="3">
        <v>884.94</v>
      </c>
      <c r="E109" s="3">
        <v>11.75</v>
      </c>
      <c r="F109" s="3">
        <v>750.43</v>
      </c>
      <c r="G109">
        <v>8000</v>
      </c>
    </row>
    <row r="110" spans="1:7">
      <c r="A110" s="3">
        <v>899.43</v>
      </c>
      <c r="B110" s="3">
        <v>712.96</v>
      </c>
      <c r="C110" s="3">
        <v>760.18</v>
      </c>
      <c r="D110" s="3">
        <v>762.53</v>
      </c>
      <c r="E110" s="3">
        <v>75.72</v>
      </c>
      <c r="F110" s="3">
        <v>378.28</v>
      </c>
      <c r="G110">
        <v>8576</v>
      </c>
    </row>
    <row r="111" spans="1:7">
      <c r="A111" s="3">
        <v>204.63</v>
      </c>
      <c r="B111" s="3">
        <v>624.34</v>
      </c>
      <c r="C111" s="3">
        <v>566.30999999999995</v>
      </c>
      <c r="D111" s="3">
        <v>379.17</v>
      </c>
      <c r="E111" s="3">
        <v>952.84</v>
      </c>
      <c r="F111" s="3">
        <v>786.09</v>
      </c>
      <c r="G111">
        <v>8368</v>
      </c>
    </row>
    <row r="112" spans="1:7">
      <c r="A112" s="3">
        <v>100.6</v>
      </c>
      <c r="B112" s="3">
        <v>606.54999999999995</v>
      </c>
      <c r="C112" s="3">
        <v>88.07</v>
      </c>
      <c r="D112" s="3">
        <v>681.03</v>
      </c>
      <c r="E112" s="3">
        <v>251.5</v>
      </c>
      <c r="F112" s="3">
        <v>68.650000000000006</v>
      </c>
      <c r="G112">
        <v>4427</v>
      </c>
    </row>
    <row r="113" spans="1:7">
      <c r="A113" s="3">
        <v>837.69</v>
      </c>
      <c r="B113" s="3">
        <v>633.04</v>
      </c>
      <c r="C113" s="3">
        <v>348.36</v>
      </c>
      <c r="D113" s="3">
        <v>48.06</v>
      </c>
      <c r="E113" s="3">
        <v>649.55999999999995</v>
      </c>
      <c r="F113" s="3">
        <v>834.14</v>
      </c>
      <c r="G113">
        <v>8332</v>
      </c>
    </row>
    <row r="114" spans="1:7">
      <c r="A114" s="3">
        <v>319.67</v>
      </c>
      <c r="B114" s="3">
        <v>510.24</v>
      </c>
      <c r="C114" s="3">
        <v>421.67</v>
      </c>
      <c r="D114" s="3">
        <v>851.19</v>
      </c>
      <c r="E114" s="3">
        <v>21.56</v>
      </c>
      <c r="F114" s="3">
        <v>377.89</v>
      </c>
      <c r="G114">
        <v>6473</v>
      </c>
    </row>
    <row r="115" spans="1:7">
      <c r="A115" s="3">
        <v>481.36</v>
      </c>
      <c r="B115" s="3">
        <v>142.47999999999999</v>
      </c>
      <c r="C115" s="3">
        <v>493.66</v>
      </c>
      <c r="D115" s="3">
        <v>588.1</v>
      </c>
      <c r="E115" s="3">
        <v>784.36</v>
      </c>
      <c r="F115" s="3">
        <v>814.73</v>
      </c>
      <c r="G115">
        <v>7803</v>
      </c>
    </row>
    <row r="116" spans="1:7">
      <c r="A116" s="3">
        <v>632.14</v>
      </c>
      <c r="B116" s="3">
        <v>332.75</v>
      </c>
      <c r="C116" s="3">
        <v>875.67</v>
      </c>
      <c r="D116" s="3">
        <v>63.47</v>
      </c>
      <c r="E116" s="3">
        <v>979.73</v>
      </c>
      <c r="F116" s="3">
        <v>85.44</v>
      </c>
      <c r="G116">
        <v>5255</v>
      </c>
    </row>
    <row r="117" spans="1:7">
      <c r="A117" s="3">
        <v>791.08</v>
      </c>
      <c r="B117" s="3">
        <v>238.26</v>
      </c>
      <c r="C117" s="3">
        <v>369.8</v>
      </c>
      <c r="D117" s="3">
        <v>199.95</v>
      </c>
      <c r="E117" s="3">
        <v>378.52</v>
      </c>
      <c r="F117" s="3">
        <v>285.02</v>
      </c>
      <c r="G117">
        <v>4941</v>
      </c>
    </row>
    <row r="118" spans="1:7">
      <c r="A118" s="3">
        <v>747.35</v>
      </c>
      <c r="B118" s="3">
        <v>261.12</v>
      </c>
      <c r="C118" s="3">
        <v>37.92</v>
      </c>
      <c r="D118" s="3">
        <v>934.6</v>
      </c>
      <c r="E118" s="3">
        <v>770.3</v>
      </c>
      <c r="F118" s="3">
        <v>710.22</v>
      </c>
      <c r="G118">
        <v>8425</v>
      </c>
    </row>
    <row r="119" spans="1:7">
      <c r="A119" s="3">
        <v>675.29</v>
      </c>
      <c r="B119" s="3">
        <v>182</v>
      </c>
      <c r="C119" s="3">
        <v>805.35</v>
      </c>
      <c r="D119" s="3">
        <v>547.91999999999996</v>
      </c>
      <c r="E119" s="3">
        <v>414.81</v>
      </c>
      <c r="F119" s="3">
        <v>769.94</v>
      </c>
      <c r="G119">
        <v>8039</v>
      </c>
    </row>
    <row r="120" spans="1:7">
      <c r="A120" s="3">
        <v>288.31</v>
      </c>
      <c r="B120" s="3">
        <v>233.38</v>
      </c>
      <c r="C120" s="3">
        <v>936.94</v>
      </c>
      <c r="D120" s="3">
        <v>349.42</v>
      </c>
      <c r="E120" s="3">
        <v>598.62</v>
      </c>
      <c r="F120" s="3">
        <v>54.17</v>
      </c>
      <c r="G120">
        <v>4481</v>
      </c>
    </row>
    <row r="121" spans="1:7">
      <c r="A121" s="3">
        <v>411.39</v>
      </c>
      <c r="B121" s="3">
        <v>336.15</v>
      </c>
      <c r="C121" s="3">
        <v>206.56</v>
      </c>
      <c r="D121" s="3">
        <v>411.67</v>
      </c>
      <c r="E121" s="3">
        <v>502.62</v>
      </c>
      <c r="F121" s="3">
        <v>763.13</v>
      </c>
      <c r="G121">
        <v>6831</v>
      </c>
    </row>
    <row r="122" spans="1:7">
      <c r="A122" s="3">
        <v>983.4</v>
      </c>
      <c r="B122" s="3">
        <v>583.08000000000004</v>
      </c>
      <c r="C122" s="3">
        <v>544.15</v>
      </c>
      <c r="D122" s="3">
        <v>443.14</v>
      </c>
      <c r="E122" s="3">
        <v>791</v>
      </c>
      <c r="F122" s="3">
        <v>864.11</v>
      </c>
      <c r="G122">
        <v>10049</v>
      </c>
    </row>
    <row r="123" spans="1:7">
      <c r="A123" s="3">
        <v>536.33000000000004</v>
      </c>
      <c r="B123" s="3">
        <v>759.45</v>
      </c>
      <c r="C123" s="3">
        <v>451.21</v>
      </c>
      <c r="D123" s="3">
        <v>653.83000000000004</v>
      </c>
      <c r="E123" s="3">
        <v>614.91999999999996</v>
      </c>
      <c r="F123" s="3">
        <v>160.29</v>
      </c>
      <c r="G123">
        <v>7044</v>
      </c>
    </row>
    <row r="124" spans="1:7">
      <c r="A124" s="3">
        <v>250.42</v>
      </c>
      <c r="B124" s="3">
        <v>727.86</v>
      </c>
      <c r="C124" s="3">
        <v>310.57</v>
      </c>
      <c r="D124" s="3">
        <v>360.1</v>
      </c>
      <c r="E124" s="3">
        <v>267.08999999999997</v>
      </c>
      <c r="F124" s="3">
        <v>389.7</v>
      </c>
      <c r="G124">
        <v>5931</v>
      </c>
    </row>
    <row r="125" spans="1:7">
      <c r="A125" s="3">
        <v>775.64</v>
      </c>
      <c r="B125" s="3">
        <v>605.6</v>
      </c>
      <c r="C125" s="3">
        <v>605.67999999999995</v>
      </c>
      <c r="D125" s="3">
        <v>189.84</v>
      </c>
      <c r="E125" s="3">
        <v>732.13</v>
      </c>
      <c r="F125" s="3">
        <v>923.42</v>
      </c>
      <c r="G125">
        <v>9318</v>
      </c>
    </row>
    <row r="126" spans="1:7">
      <c r="A126" s="3">
        <v>297.55</v>
      </c>
      <c r="B126" s="3">
        <v>132.32</v>
      </c>
      <c r="C126" s="3">
        <v>771.99</v>
      </c>
      <c r="D126" s="3">
        <v>810.67</v>
      </c>
      <c r="E126" s="3">
        <v>480.55</v>
      </c>
      <c r="F126" s="3">
        <v>280.3</v>
      </c>
      <c r="G126">
        <v>5881</v>
      </c>
    </row>
    <row r="127" spans="1:7">
      <c r="A127" s="3">
        <v>394.3</v>
      </c>
      <c r="B127" s="3">
        <v>741.23</v>
      </c>
      <c r="C127" s="3">
        <v>353.72</v>
      </c>
      <c r="D127" s="3">
        <v>320.02999999999997</v>
      </c>
      <c r="E127" s="3">
        <v>956.05</v>
      </c>
      <c r="F127" s="3">
        <v>436.94</v>
      </c>
      <c r="G127">
        <v>7231</v>
      </c>
    </row>
    <row r="128" spans="1:7">
      <c r="A128" s="3">
        <v>375.35</v>
      </c>
      <c r="B128" s="3">
        <v>860.54</v>
      </c>
      <c r="C128" s="3">
        <v>694.24</v>
      </c>
      <c r="D128" s="3">
        <v>408.09</v>
      </c>
      <c r="E128" s="3">
        <v>61.92</v>
      </c>
      <c r="F128" s="3">
        <v>325.88</v>
      </c>
      <c r="G128">
        <v>6763</v>
      </c>
    </row>
    <row r="129" spans="1:7">
      <c r="A129" s="3">
        <v>341.92</v>
      </c>
      <c r="B129" s="3">
        <v>886.64</v>
      </c>
      <c r="C129" s="3">
        <v>355.31</v>
      </c>
      <c r="D129" s="3">
        <v>663.6</v>
      </c>
      <c r="E129" s="3">
        <v>278.87</v>
      </c>
      <c r="F129" s="3">
        <v>718.15</v>
      </c>
      <c r="G129">
        <v>8737</v>
      </c>
    </row>
    <row r="130" spans="1:7">
      <c r="A130" s="3">
        <v>318.73</v>
      </c>
      <c r="B130" s="3">
        <v>858.87</v>
      </c>
      <c r="C130" s="3">
        <v>896.81</v>
      </c>
      <c r="D130" s="3">
        <v>485.14</v>
      </c>
      <c r="E130" s="3">
        <v>929.73</v>
      </c>
      <c r="F130" s="3">
        <v>459.97</v>
      </c>
      <c r="G130">
        <v>8724</v>
      </c>
    </row>
    <row r="131" spans="1:7">
      <c r="A131" s="3">
        <v>972.28</v>
      </c>
      <c r="B131" s="3">
        <v>816.97</v>
      </c>
      <c r="C131" s="3">
        <v>430.3</v>
      </c>
      <c r="D131" s="3">
        <v>401.46</v>
      </c>
      <c r="E131" s="3">
        <v>555.19000000000005</v>
      </c>
      <c r="F131" s="3">
        <v>351.3</v>
      </c>
      <c r="G131">
        <v>8130</v>
      </c>
    </row>
    <row r="132" spans="1:7">
      <c r="A132" s="3">
        <v>350.3</v>
      </c>
      <c r="B132" s="3">
        <v>185.3</v>
      </c>
      <c r="C132" s="3">
        <v>353.98</v>
      </c>
      <c r="D132" s="3">
        <v>574.66</v>
      </c>
      <c r="E132" s="3">
        <v>1.1000000000000001</v>
      </c>
      <c r="F132" s="3">
        <v>860.7</v>
      </c>
      <c r="G132">
        <v>6678</v>
      </c>
    </row>
    <row r="133" spans="1:7">
      <c r="A133" s="3">
        <v>520.95000000000005</v>
      </c>
      <c r="B133" s="3">
        <v>278.31</v>
      </c>
      <c r="C133" s="3">
        <v>634.73</v>
      </c>
      <c r="D133" s="3">
        <v>510.64</v>
      </c>
      <c r="E133" s="3">
        <v>449.85</v>
      </c>
      <c r="F133" s="3">
        <v>413.95</v>
      </c>
      <c r="G133">
        <v>6281</v>
      </c>
    </row>
    <row r="134" spans="1:7">
      <c r="A134" s="3">
        <v>642.75</v>
      </c>
      <c r="B134" s="3">
        <v>878.1</v>
      </c>
      <c r="C134" s="3">
        <v>999.23</v>
      </c>
      <c r="D134" s="3">
        <v>662.46</v>
      </c>
      <c r="E134" s="3">
        <v>117.02</v>
      </c>
      <c r="F134" s="3">
        <v>454.2</v>
      </c>
      <c r="G134">
        <v>9006</v>
      </c>
    </row>
    <row r="135" spans="1:7">
      <c r="A135" s="3">
        <v>383.91</v>
      </c>
      <c r="B135" s="3">
        <v>864.55</v>
      </c>
      <c r="C135" s="3">
        <v>673.49</v>
      </c>
      <c r="D135" s="3">
        <v>809.05</v>
      </c>
      <c r="E135" s="3">
        <v>927.93</v>
      </c>
      <c r="F135" s="3">
        <v>318.49</v>
      </c>
      <c r="G135">
        <v>8776</v>
      </c>
    </row>
    <row r="136" spans="1:7">
      <c r="A136" s="3">
        <v>427.73</v>
      </c>
      <c r="B136" s="3">
        <v>791.7</v>
      </c>
      <c r="C136" s="3">
        <v>179.24</v>
      </c>
      <c r="D136" s="3">
        <v>487.63</v>
      </c>
      <c r="E136" s="3">
        <v>901.61</v>
      </c>
      <c r="F136" s="3">
        <v>211.18</v>
      </c>
      <c r="G136">
        <v>6657</v>
      </c>
    </row>
    <row r="137" spans="1:7">
      <c r="A137" s="3">
        <v>377.42</v>
      </c>
      <c r="B137" s="3">
        <v>813.58</v>
      </c>
      <c r="C137" s="3">
        <v>167.37</v>
      </c>
      <c r="D137" s="3">
        <v>588.21</v>
      </c>
      <c r="E137" s="3">
        <v>966.39</v>
      </c>
      <c r="F137" s="3">
        <v>532.65</v>
      </c>
      <c r="G137">
        <v>8198</v>
      </c>
    </row>
    <row r="138" spans="1:7">
      <c r="A138" s="3">
        <v>767.6</v>
      </c>
      <c r="B138" s="3">
        <v>819.62</v>
      </c>
      <c r="C138" s="3">
        <v>663.57</v>
      </c>
      <c r="D138" s="3">
        <v>144.69</v>
      </c>
      <c r="E138" s="3">
        <v>342.12</v>
      </c>
      <c r="F138" s="3">
        <v>262.48</v>
      </c>
      <c r="G138">
        <v>6802</v>
      </c>
    </row>
    <row r="139" spans="1:7">
      <c r="A139" s="3">
        <v>670.26</v>
      </c>
      <c r="B139" s="3">
        <v>56.23</v>
      </c>
      <c r="C139" s="3">
        <v>487.73</v>
      </c>
      <c r="D139" s="3">
        <v>679.19</v>
      </c>
      <c r="E139" s="3">
        <v>179.2</v>
      </c>
      <c r="F139" s="3">
        <v>789.95</v>
      </c>
      <c r="G139">
        <v>7331</v>
      </c>
    </row>
    <row r="140" spans="1:7">
      <c r="A140" s="3">
        <v>447.56</v>
      </c>
      <c r="B140" s="3">
        <v>727.43</v>
      </c>
      <c r="C140" s="3">
        <v>144.06</v>
      </c>
      <c r="D140" s="3">
        <v>317.25</v>
      </c>
      <c r="E140" s="3">
        <v>251.04</v>
      </c>
      <c r="F140" s="3">
        <v>981.17</v>
      </c>
      <c r="G140">
        <v>8313</v>
      </c>
    </row>
    <row r="141" spans="1:7">
      <c r="A141" s="3">
        <v>14.03</v>
      </c>
      <c r="B141" s="3">
        <v>659.34</v>
      </c>
      <c r="C141" s="3">
        <v>112.32</v>
      </c>
      <c r="D141" s="3">
        <v>425.96</v>
      </c>
      <c r="E141" s="3">
        <v>998.3</v>
      </c>
      <c r="F141" s="3">
        <v>936.46</v>
      </c>
      <c r="G141">
        <v>8178</v>
      </c>
    </row>
    <row r="142" spans="1:7">
      <c r="A142" s="3">
        <v>632.92999999999995</v>
      </c>
      <c r="B142" s="3">
        <v>653.66</v>
      </c>
      <c r="C142" s="3">
        <v>251.56</v>
      </c>
      <c r="D142" s="3">
        <v>734</v>
      </c>
      <c r="E142" s="3">
        <v>879.12</v>
      </c>
      <c r="F142" s="3">
        <v>138.78</v>
      </c>
      <c r="G142">
        <v>7048</v>
      </c>
    </row>
    <row r="143" spans="1:7">
      <c r="A143" s="3">
        <v>961.72</v>
      </c>
      <c r="B143" s="3">
        <v>801.42</v>
      </c>
      <c r="C143" s="3">
        <v>247.44</v>
      </c>
      <c r="D143" s="3">
        <v>562.54</v>
      </c>
      <c r="E143" s="3">
        <v>772.64</v>
      </c>
      <c r="F143" s="3">
        <v>762.27</v>
      </c>
      <c r="G143">
        <v>10094</v>
      </c>
    </row>
    <row r="144" spans="1:7">
      <c r="A144" s="3">
        <v>677.28</v>
      </c>
      <c r="B144" s="3">
        <v>651.75</v>
      </c>
      <c r="C144" s="3">
        <v>68.23</v>
      </c>
      <c r="D144" s="3">
        <v>569.20000000000005</v>
      </c>
      <c r="E144" s="3">
        <v>100.51</v>
      </c>
      <c r="F144" s="3">
        <v>515.51</v>
      </c>
      <c r="G144">
        <v>7003</v>
      </c>
    </row>
    <row r="145" spans="1:7">
      <c r="A145" s="3">
        <v>8.84</v>
      </c>
      <c r="B145" s="3">
        <v>416.59</v>
      </c>
      <c r="C145" s="3">
        <v>716</v>
      </c>
      <c r="D145" s="3">
        <v>949.21</v>
      </c>
      <c r="E145" s="3">
        <v>624.59</v>
      </c>
      <c r="F145" s="3">
        <v>623.30999999999995</v>
      </c>
      <c r="G145">
        <v>7966</v>
      </c>
    </row>
    <row r="146" spans="1:7">
      <c r="A146" s="3">
        <v>269.45999999999998</v>
      </c>
      <c r="B146" s="3">
        <v>304.74</v>
      </c>
      <c r="C146" s="3">
        <v>221.85</v>
      </c>
      <c r="D146" s="3">
        <v>57.73</v>
      </c>
      <c r="E146" s="3">
        <v>669.73</v>
      </c>
      <c r="F146" s="3">
        <v>641.67999999999995</v>
      </c>
      <c r="G146">
        <v>5292</v>
      </c>
    </row>
    <row r="147" spans="1:7">
      <c r="A147" s="3">
        <v>1.04</v>
      </c>
      <c r="B147" s="3">
        <v>19.68</v>
      </c>
      <c r="C147" s="3">
        <v>900.71</v>
      </c>
      <c r="D147" s="3">
        <v>55.67</v>
      </c>
      <c r="E147" s="3">
        <v>379.03</v>
      </c>
      <c r="F147" s="3">
        <v>63.1</v>
      </c>
      <c r="G147">
        <v>2259</v>
      </c>
    </row>
    <row r="148" spans="1:7">
      <c r="A148" s="3">
        <v>236.32</v>
      </c>
      <c r="B148" s="3">
        <v>172.26</v>
      </c>
      <c r="C148" s="3">
        <v>936.65</v>
      </c>
      <c r="D148" s="3">
        <v>48.26</v>
      </c>
      <c r="E148" s="3">
        <v>293.02999999999997</v>
      </c>
      <c r="F148" s="3">
        <v>582.58000000000004</v>
      </c>
      <c r="G148">
        <v>5191</v>
      </c>
    </row>
    <row r="149" spans="1:7">
      <c r="A149" s="3">
        <v>639.02</v>
      </c>
      <c r="B149" s="3">
        <v>873.2</v>
      </c>
      <c r="C149" s="3">
        <v>972.38</v>
      </c>
      <c r="D149" s="3">
        <v>961.58</v>
      </c>
      <c r="E149" s="3">
        <v>761.14</v>
      </c>
      <c r="F149" s="3">
        <v>307.13</v>
      </c>
      <c r="G149">
        <v>9889</v>
      </c>
    </row>
    <row r="150" spans="1:7">
      <c r="A150" s="3">
        <v>846.02</v>
      </c>
      <c r="B150" s="3">
        <v>919.07</v>
      </c>
      <c r="C150" s="3">
        <v>403.48</v>
      </c>
      <c r="D150" s="3">
        <v>429.08</v>
      </c>
      <c r="E150" s="3">
        <v>24.8</v>
      </c>
      <c r="F150" s="3">
        <v>632.37</v>
      </c>
      <c r="G150">
        <v>8687</v>
      </c>
    </row>
    <row r="151" spans="1:7">
      <c r="A151" s="3">
        <v>330.77</v>
      </c>
      <c r="B151" s="3">
        <v>248.54</v>
      </c>
      <c r="C151" s="3">
        <v>161.30000000000001</v>
      </c>
      <c r="D151" s="3">
        <v>779.52</v>
      </c>
      <c r="E151" s="3">
        <v>310.61</v>
      </c>
      <c r="F151" s="3">
        <v>661.73</v>
      </c>
      <c r="G151">
        <v>6613</v>
      </c>
    </row>
    <row r="152" spans="1:7">
      <c r="A152" s="3">
        <v>533.6</v>
      </c>
      <c r="B152" s="3">
        <v>633.38</v>
      </c>
      <c r="C152" s="3">
        <v>605.78</v>
      </c>
      <c r="D152" s="3">
        <v>906.55</v>
      </c>
      <c r="E152" s="3">
        <v>332.73</v>
      </c>
      <c r="F152" s="3">
        <v>312.64</v>
      </c>
      <c r="G152">
        <v>7784</v>
      </c>
    </row>
    <row r="153" spans="1:7">
      <c r="A153" s="3">
        <v>16.190000000000001</v>
      </c>
      <c r="B153" s="3">
        <v>678.98</v>
      </c>
      <c r="C153" s="3">
        <v>522.04999999999995</v>
      </c>
      <c r="D153" s="3">
        <v>644.91</v>
      </c>
      <c r="E153" s="3">
        <v>41.61</v>
      </c>
      <c r="F153" s="3">
        <v>743.54</v>
      </c>
      <c r="G153">
        <v>7455</v>
      </c>
    </row>
    <row r="154" spans="1:7">
      <c r="A154" s="3">
        <v>259.43</v>
      </c>
      <c r="B154" s="3">
        <v>329.67</v>
      </c>
      <c r="C154" s="3">
        <v>656.14</v>
      </c>
      <c r="D154" s="3">
        <v>914.94</v>
      </c>
      <c r="E154" s="3">
        <v>703.49</v>
      </c>
      <c r="F154" s="3">
        <v>662.19</v>
      </c>
      <c r="G154">
        <v>8277</v>
      </c>
    </row>
    <row r="155" spans="1:7">
      <c r="A155" s="3">
        <v>875.12</v>
      </c>
      <c r="B155" s="3">
        <v>384.08</v>
      </c>
      <c r="C155" s="3">
        <v>808.14</v>
      </c>
      <c r="D155" s="3">
        <v>552.04999999999995</v>
      </c>
      <c r="E155" s="3">
        <v>616.29</v>
      </c>
      <c r="F155" s="3">
        <v>605.12</v>
      </c>
      <c r="G155">
        <v>8659</v>
      </c>
    </row>
    <row r="156" spans="1:7">
      <c r="A156" s="3">
        <v>333.54</v>
      </c>
      <c r="B156" s="3">
        <v>796.11</v>
      </c>
      <c r="C156" s="3">
        <v>516.83000000000004</v>
      </c>
      <c r="D156" s="3">
        <v>794.89</v>
      </c>
      <c r="E156" s="3">
        <v>193.18</v>
      </c>
      <c r="F156" s="3">
        <v>481.94</v>
      </c>
      <c r="G156">
        <v>7970</v>
      </c>
    </row>
    <row r="157" spans="1:7">
      <c r="A157" s="3">
        <v>637.70000000000005</v>
      </c>
      <c r="B157" s="3">
        <v>33.549999999999997</v>
      </c>
      <c r="C157" s="3">
        <v>582.04999999999995</v>
      </c>
      <c r="D157" s="3">
        <v>753.24</v>
      </c>
      <c r="E157" s="3">
        <v>307.22000000000003</v>
      </c>
      <c r="F157" s="3">
        <v>525.67999999999995</v>
      </c>
      <c r="G157">
        <v>6595</v>
      </c>
    </row>
    <row r="158" spans="1:7">
      <c r="A158" s="3">
        <v>670.31</v>
      </c>
      <c r="B158" s="3">
        <v>26.73</v>
      </c>
      <c r="C158" s="3">
        <v>522.02</v>
      </c>
      <c r="D158" s="3">
        <v>440.71</v>
      </c>
      <c r="E158" s="3">
        <v>105.33</v>
      </c>
      <c r="F158" s="3">
        <v>275.16000000000003</v>
      </c>
      <c r="G158">
        <v>4519</v>
      </c>
    </row>
    <row r="159" spans="1:7">
      <c r="A159" s="3">
        <v>398.07</v>
      </c>
      <c r="B159" s="3">
        <v>611.35</v>
      </c>
      <c r="C159" s="3">
        <v>333.33</v>
      </c>
      <c r="D159" s="3">
        <v>160.58000000000001</v>
      </c>
      <c r="E159" s="3">
        <v>952.81</v>
      </c>
      <c r="F159" s="3">
        <v>438.19</v>
      </c>
      <c r="G159">
        <v>6430</v>
      </c>
    </row>
    <row r="160" spans="1:7">
      <c r="A160" s="3">
        <v>207.49</v>
      </c>
      <c r="B160" s="3">
        <v>417.62</v>
      </c>
      <c r="C160" s="3">
        <v>331.3</v>
      </c>
      <c r="D160" s="3">
        <v>484.32</v>
      </c>
      <c r="E160" s="3">
        <v>849.61</v>
      </c>
      <c r="F160" s="3">
        <v>845.14</v>
      </c>
      <c r="G160">
        <v>7782</v>
      </c>
    </row>
    <row r="161" spans="1:7">
      <c r="A161" s="3">
        <v>620.28</v>
      </c>
      <c r="B161" s="3">
        <v>290.29000000000002</v>
      </c>
      <c r="C161" s="3">
        <v>118.69</v>
      </c>
      <c r="D161" s="3">
        <v>436.82</v>
      </c>
      <c r="E161" s="3">
        <v>803.95</v>
      </c>
      <c r="F161" s="3">
        <v>294.95999999999998</v>
      </c>
      <c r="G161">
        <v>5507</v>
      </c>
    </row>
    <row r="162" spans="1:7">
      <c r="A162" s="3">
        <v>590.98</v>
      </c>
      <c r="B162" s="3">
        <v>3.63</v>
      </c>
      <c r="C162" s="3">
        <v>486.88</v>
      </c>
      <c r="D162" s="3">
        <v>95.81</v>
      </c>
      <c r="E162" s="3">
        <v>119.34</v>
      </c>
      <c r="F162" s="3">
        <v>409.45</v>
      </c>
      <c r="G162">
        <v>3956</v>
      </c>
    </row>
    <row r="163" spans="1:7">
      <c r="A163" s="3">
        <v>341.21</v>
      </c>
      <c r="B163" s="3">
        <v>535.35</v>
      </c>
      <c r="C163" s="3">
        <v>820.88</v>
      </c>
      <c r="D163" s="3">
        <v>44.73</v>
      </c>
      <c r="E163" s="3">
        <v>730.23</v>
      </c>
      <c r="F163" s="3">
        <v>807.56</v>
      </c>
      <c r="G163">
        <v>7737</v>
      </c>
    </row>
    <row r="164" spans="1:7">
      <c r="A164" s="3">
        <v>515.55999999999995</v>
      </c>
      <c r="B164" s="3">
        <v>765.58</v>
      </c>
      <c r="C164" s="3">
        <v>670.14</v>
      </c>
      <c r="D164" s="3">
        <v>79.95</v>
      </c>
      <c r="E164" s="3">
        <v>525.42999999999995</v>
      </c>
      <c r="F164" s="3">
        <v>609.28</v>
      </c>
      <c r="G164">
        <v>7585</v>
      </c>
    </row>
    <row r="165" spans="1:7">
      <c r="A165" s="3">
        <v>711.36</v>
      </c>
      <c r="B165" s="3">
        <v>84.09</v>
      </c>
      <c r="C165" s="3">
        <v>52.43</v>
      </c>
      <c r="D165" s="3">
        <v>907.89</v>
      </c>
      <c r="E165" s="3">
        <v>744.53</v>
      </c>
      <c r="F165" s="3">
        <v>85.62</v>
      </c>
      <c r="G165">
        <v>5279</v>
      </c>
    </row>
    <row r="166" spans="1:7">
      <c r="A166" s="3">
        <v>493.47</v>
      </c>
      <c r="B166" s="3">
        <v>326.11</v>
      </c>
      <c r="C166" s="3">
        <v>546.03</v>
      </c>
      <c r="D166" s="3">
        <v>406.79</v>
      </c>
      <c r="E166" s="3">
        <v>492.74</v>
      </c>
      <c r="F166" s="3">
        <v>610.5</v>
      </c>
      <c r="G166">
        <v>6838</v>
      </c>
    </row>
    <row r="167" spans="1:7">
      <c r="A167" s="3">
        <v>966.54</v>
      </c>
      <c r="B167" s="3">
        <v>617.79999999999995</v>
      </c>
      <c r="C167" s="3">
        <v>850.09</v>
      </c>
      <c r="D167" s="3">
        <v>731.43</v>
      </c>
      <c r="E167" s="3">
        <v>999.83</v>
      </c>
      <c r="F167" s="3">
        <v>354.16</v>
      </c>
      <c r="G167">
        <v>9498</v>
      </c>
    </row>
    <row r="168" spans="1:7">
      <c r="A168" s="3">
        <v>362.64</v>
      </c>
      <c r="B168" s="3">
        <v>54.75</v>
      </c>
      <c r="C168" s="3">
        <v>754.27</v>
      </c>
      <c r="D168" s="3">
        <v>888.38</v>
      </c>
      <c r="E168" s="3">
        <v>574.96</v>
      </c>
      <c r="F168" s="3">
        <v>324.74</v>
      </c>
      <c r="G168">
        <v>6238</v>
      </c>
    </row>
    <row r="169" spans="1:7">
      <c r="A169" s="3">
        <v>251.5</v>
      </c>
      <c r="B169" s="3">
        <v>937.55</v>
      </c>
      <c r="C169" s="3">
        <v>330.19</v>
      </c>
      <c r="D169" s="3">
        <v>277.27999999999997</v>
      </c>
      <c r="E169" s="3">
        <v>411.96</v>
      </c>
      <c r="F169" s="3">
        <v>336.4</v>
      </c>
      <c r="G169">
        <v>6356</v>
      </c>
    </row>
    <row r="170" spans="1:7">
      <c r="A170" s="3">
        <v>410.44</v>
      </c>
      <c r="B170" s="3">
        <v>608.41</v>
      </c>
      <c r="C170" s="3">
        <v>719.84</v>
      </c>
      <c r="D170" s="3">
        <v>907.29</v>
      </c>
      <c r="E170" s="3">
        <v>84.35</v>
      </c>
      <c r="F170" s="3">
        <v>681.15</v>
      </c>
      <c r="G170">
        <v>8806</v>
      </c>
    </row>
    <row r="171" spans="1:7">
      <c r="A171" s="3">
        <v>836.78</v>
      </c>
      <c r="B171" s="3">
        <v>395.37</v>
      </c>
      <c r="C171" s="3">
        <v>26.66</v>
      </c>
      <c r="D171" s="3">
        <v>152.38</v>
      </c>
      <c r="E171" s="3">
        <v>786.1</v>
      </c>
      <c r="F171" s="3">
        <v>738.4</v>
      </c>
      <c r="G171">
        <v>7175</v>
      </c>
    </row>
    <row r="172" spans="1:7">
      <c r="A172" s="3">
        <v>60.41</v>
      </c>
      <c r="B172" s="3">
        <v>884.67</v>
      </c>
      <c r="C172" s="3">
        <v>892.1</v>
      </c>
      <c r="D172" s="3">
        <v>576.07000000000005</v>
      </c>
      <c r="E172" s="3">
        <v>74.290000000000006</v>
      </c>
      <c r="F172" s="3">
        <v>704.23</v>
      </c>
      <c r="G172">
        <v>8472</v>
      </c>
    </row>
    <row r="173" spans="1:7">
      <c r="A173" s="3">
        <v>226.56</v>
      </c>
      <c r="B173" s="3">
        <v>802.92</v>
      </c>
      <c r="C173" s="3">
        <v>55.51</v>
      </c>
      <c r="D173" s="3">
        <v>300.17</v>
      </c>
      <c r="E173" s="3">
        <v>6.18</v>
      </c>
      <c r="F173" s="3">
        <v>141.22999999999999</v>
      </c>
      <c r="G173">
        <v>4279</v>
      </c>
    </row>
    <row r="174" spans="1:7">
      <c r="A174" s="3">
        <v>117.94</v>
      </c>
      <c r="B174" s="3">
        <v>635.13</v>
      </c>
      <c r="C174" s="3">
        <v>238.6</v>
      </c>
      <c r="D174" s="3">
        <v>364.03</v>
      </c>
      <c r="E174" s="3">
        <v>324.37</v>
      </c>
      <c r="F174" s="3">
        <v>497.95</v>
      </c>
      <c r="G174">
        <v>5787</v>
      </c>
    </row>
    <row r="175" spans="1:7">
      <c r="A175" s="3">
        <v>590.38</v>
      </c>
      <c r="B175" s="3">
        <v>541.99</v>
      </c>
      <c r="C175" s="3">
        <v>468.96</v>
      </c>
      <c r="D175" s="3">
        <v>559.48</v>
      </c>
      <c r="E175" s="3">
        <v>688.64</v>
      </c>
      <c r="F175" s="3">
        <v>271.45999999999998</v>
      </c>
      <c r="G175">
        <v>6827</v>
      </c>
    </row>
    <row r="176" spans="1:7">
      <c r="A176" s="3">
        <v>255.61</v>
      </c>
      <c r="B176" s="3">
        <v>637.59</v>
      </c>
      <c r="C176" s="3">
        <v>496.61</v>
      </c>
      <c r="D176" s="3">
        <v>203.09</v>
      </c>
      <c r="E176" s="3">
        <v>614.44000000000005</v>
      </c>
      <c r="F176" s="3">
        <v>206.61</v>
      </c>
      <c r="G176">
        <v>5235</v>
      </c>
    </row>
    <row r="177" spans="1:7">
      <c r="A177" s="3">
        <v>428.43</v>
      </c>
      <c r="B177" s="3">
        <v>12.55</v>
      </c>
      <c r="C177" s="3">
        <v>145.97</v>
      </c>
      <c r="D177" s="3">
        <v>512.33000000000004</v>
      </c>
      <c r="E177" s="3">
        <v>853.58</v>
      </c>
      <c r="F177" s="3">
        <v>196.52</v>
      </c>
      <c r="G177">
        <v>4212</v>
      </c>
    </row>
    <row r="178" spans="1:7">
      <c r="A178" s="3">
        <v>149.78</v>
      </c>
      <c r="B178" s="3">
        <v>191.97</v>
      </c>
      <c r="C178" s="3">
        <v>558.87</v>
      </c>
      <c r="D178" s="3">
        <v>172.98</v>
      </c>
      <c r="E178" s="3">
        <v>412.79</v>
      </c>
      <c r="F178" s="3">
        <v>178.45</v>
      </c>
      <c r="G178">
        <v>3335</v>
      </c>
    </row>
    <row r="179" spans="1:7">
      <c r="A179" s="3">
        <v>328.07</v>
      </c>
      <c r="B179" s="3">
        <v>782.75</v>
      </c>
      <c r="C179" s="3">
        <v>172.69</v>
      </c>
      <c r="D179" s="3">
        <v>313.47000000000003</v>
      </c>
      <c r="E179" s="3">
        <v>124.85</v>
      </c>
      <c r="F179" s="3">
        <v>453.17</v>
      </c>
      <c r="G179">
        <v>6026</v>
      </c>
    </row>
    <row r="180" spans="1:7">
      <c r="A180" s="3">
        <v>795.28</v>
      </c>
      <c r="B180" s="3">
        <v>970.21</v>
      </c>
      <c r="C180" s="3">
        <v>968.39</v>
      </c>
      <c r="D180" s="3">
        <v>857.64</v>
      </c>
      <c r="E180" s="3">
        <v>255.73</v>
      </c>
      <c r="F180" s="3">
        <v>149.38999999999999</v>
      </c>
      <c r="G180">
        <v>9011</v>
      </c>
    </row>
    <row r="181" spans="1:7">
      <c r="A181" s="3">
        <v>72.75</v>
      </c>
      <c r="B181" s="3">
        <v>880.44</v>
      </c>
      <c r="C181" s="3">
        <v>239.08</v>
      </c>
      <c r="D181" s="3">
        <v>949.07</v>
      </c>
      <c r="E181" s="3">
        <v>902.65</v>
      </c>
      <c r="F181" s="3">
        <v>148.75</v>
      </c>
      <c r="G181">
        <v>7192</v>
      </c>
    </row>
    <row r="182" spans="1:7">
      <c r="A182" s="3">
        <v>132.99</v>
      </c>
      <c r="B182" s="3">
        <v>757.7</v>
      </c>
      <c r="C182" s="3">
        <v>167.64</v>
      </c>
      <c r="D182" s="3">
        <v>230.73</v>
      </c>
      <c r="E182" s="3">
        <v>297.79000000000002</v>
      </c>
      <c r="F182" s="3">
        <v>886.06</v>
      </c>
      <c r="G182">
        <v>7282</v>
      </c>
    </row>
    <row r="183" spans="1:7">
      <c r="A183" s="3">
        <v>284</v>
      </c>
      <c r="B183" s="3">
        <v>556.77</v>
      </c>
      <c r="C183" s="3">
        <v>96.05</v>
      </c>
      <c r="D183" s="3">
        <v>116.79</v>
      </c>
      <c r="E183" s="3">
        <v>694.57</v>
      </c>
      <c r="F183" s="3">
        <v>559.16</v>
      </c>
      <c r="G183">
        <v>5744</v>
      </c>
    </row>
    <row r="184" spans="1:7">
      <c r="A184" s="3">
        <v>36.04</v>
      </c>
      <c r="B184" s="3">
        <v>925.81</v>
      </c>
      <c r="C184" s="3">
        <v>822.63</v>
      </c>
      <c r="D184" s="3">
        <v>531.66999999999996</v>
      </c>
      <c r="E184" s="3">
        <v>57.51</v>
      </c>
      <c r="F184" s="3">
        <v>218.46</v>
      </c>
      <c r="G184">
        <v>6348</v>
      </c>
    </row>
    <row r="185" spans="1:7">
      <c r="A185" s="3">
        <v>599.91999999999996</v>
      </c>
      <c r="B185" s="3">
        <v>832.48</v>
      </c>
      <c r="C185" s="3">
        <v>116.6</v>
      </c>
      <c r="D185" s="3">
        <v>296.04000000000002</v>
      </c>
      <c r="E185" s="3">
        <v>970.38</v>
      </c>
      <c r="F185" s="3">
        <v>415.97</v>
      </c>
      <c r="G185">
        <v>7425</v>
      </c>
    </row>
    <row r="186" spans="1:7">
      <c r="A186" s="3">
        <v>994.4</v>
      </c>
      <c r="B186" s="3">
        <v>785.92</v>
      </c>
      <c r="C186" s="3">
        <v>159.25</v>
      </c>
      <c r="D186" s="3">
        <v>381.83</v>
      </c>
      <c r="E186" s="3">
        <v>296.66000000000003</v>
      </c>
      <c r="F186" s="3">
        <v>892.39</v>
      </c>
      <c r="G186">
        <v>9473</v>
      </c>
    </row>
    <row r="187" spans="1:7">
      <c r="A187" s="3">
        <v>36.04</v>
      </c>
      <c r="B187" s="3">
        <v>423.25</v>
      </c>
      <c r="C187" s="3">
        <v>166.91</v>
      </c>
      <c r="D187" s="3">
        <v>222.02</v>
      </c>
      <c r="E187" s="3">
        <v>598.42999999999995</v>
      </c>
      <c r="F187" s="3">
        <v>247.19</v>
      </c>
      <c r="G187">
        <v>3878</v>
      </c>
    </row>
    <row r="188" spans="1:7">
      <c r="A188" s="3">
        <v>475.17</v>
      </c>
      <c r="B188" s="3">
        <v>380.97</v>
      </c>
      <c r="C188" s="3">
        <v>460.06</v>
      </c>
      <c r="D188" s="3">
        <v>642.39</v>
      </c>
      <c r="E188" s="3">
        <v>220</v>
      </c>
      <c r="F188" s="3">
        <v>376.2</v>
      </c>
      <c r="G188">
        <v>6144</v>
      </c>
    </row>
    <row r="189" spans="1:7">
      <c r="A189" s="3">
        <v>587.02</v>
      </c>
      <c r="B189" s="3">
        <v>361.02</v>
      </c>
      <c r="C189" s="3">
        <v>694.24</v>
      </c>
      <c r="D189" s="3">
        <v>329.66</v>
      </c>
      <c r="E189" s="3">
        <v>797.7</v>
      </c>
      <c r="F189" s="3">
        <v>313.52999999999997</v>
      </c>
      <c r="G189">
        <v>6324</v>
      </c>
    </row>
    <row r="190" spans="1:7">
      <c r="A190" s="3">
        <v>781.15</v>
      </c>
      <c r="B190" s="3">
        <v>552.75</v>
      </c>
      <c r="C190" s="3">
        <v>174.21</v>
      </c>
      <c r="D190" s="3">
        <v>601.86</v>
      </c>
      <c r="E190" s="3">
        <v>777.93</v>
      </c>
      <c r="F190" s="3">
        <v>366.76</v>
      </c>
      <c r="G190">
        <v>7383</v>
      </c>
    </row>
    <row r="191" spans="1:7">
      <c r="A191" s="3">
        <v>472.43</v>
      </c>
      <c r="B191" s="3">
        <v>114.31</v>
      </c>
      <c r="C191" s="3">
        <v>565.1</v>
      </c>
      <c r="D191" s="3">
        <v>905.36</v>
      </c>
      <c r="E191" s="3">
        <v>405.67</v>
      </c>
      <c r="F191" s="3">
        <v>185.11</v>
      </c>
      <c r="G191">
        <v>5620</v>
      </c>
    </row>
    <row r="192" spans="1:7">
      <c r="A192" s="3">
        <v>54.08</v>
      </c>
      <c r="B192" s="3">
        <v>736.44</v>
      </c>
      <c r="C192" s="3">
        <v>997.23</v>
      </c>
      <c r="D192" s="3">
        <v>735.75</v>
      </c>
      <c r="E192" s="3">
        <v>9.5299999999999994</v>
      </c>
      <c r="F192" s="3">
        <v>71.72</v>
      </c>
      <c r="G192">
        <v>5940</v>
      </c>
    </row>
    <row r="193" spans="1:7">
      <c r="A193" s="3">
        <v>274.3</v>
      </c>
      <c r="B193" s="3">
        <v>333.08</v>
      </c>
      <c r="C193" s="3">
        <v>614.04999999999995</v>
      </c>
      <c r="D193" s="3">
        <v>620.32000000000005</v>
      </c>
      <c r="E193" s="3">
        <v>174.87</v>
      </c>
      <c r="F193" s="3">
        <v>574.23</v>
      </c>
      <c r="G193">
        <v>6519</v>
      </c>
    </row>
    <row r="194" spans="1:7">
      <c r="A194" s="3">
        <v>906.84</v>
      </c>
      <c r="B194" s="3">
        <v>187.21</v>
      </c>
      <c r="C194" s="3">
        <v>676.99</v>
      </c>
      <c r="D194" s="3">
        <v>655.5</v>
      </c>
      <c r="E194" s="3">
        <v>321.58999999999997</v>
      </c>
      <c r="F194" s="3">
        <v>632.86</v>
      </c>
      <c r="G194">
        <v>7964</v>
      </c>
    </row>
    <row r="195" spans="1:7">
      <c r="A195" s="3">
        <v>855.78</v>
      </c>
      <c r="B195" s="3">
        <v>620.44000000000005</v>
      </c>
      <c r="C195" s="3">
        <v>763.26</v>
      </c>
      <c r="D195" s="3">
        <v>385.05</v>
      </c>
      <c r="E195" s="3">
        <v>461.73</v>
      </c>
      <c r="F195" s="3">
        <v>58.23</v>
      </c>
      <c r="G195">
        <v>6456</v>
      </c>
    </row>
    <row r="196" spans="1:7">
      <c r="A196" s="3">
        <v>269.01</v>
      </c>
      <c r="B196" s="3">
        <v>390.09</v>
      </c>
      <c r="C196" s="3">
        <v>860.02</v>
      </c>
      <c r="D196" s="3">
        <v>944.26</v>
      </c>
      <c r="E196" s="3">
        <v>607.54999999999995</v>
      </c>
      <c r="F196" s="3">
        <v>277.63</v>
      </c>
      <c r="G196">
        <v>7174</v>
      </c>
    </row>
    <row r="197" spans="1:7">
      <c r="A197" s="3">
        <v>52.01</v>
      </c>
      <c r="B197" s="3">
        <v>177.25</v>
      </c>
      <c r="C197" s="3">
        <v>174.17</v>
      </c>
      <c r="D197" s="3">
        <v>686.41</v>
      </c>
      <c r="E197" s="3">
        <v>618.69000000000005</v>
      </c>
      <c r="F197" s="3">
        <v>234.05</v>
      </c>
      <c r="G197">
        <v>4278</v>
      </c>
    </row>
    <row r="198" spans="1:7">
      <c r="A198" s="3">
        <v>610.15</v>
      </c>
      <c r="B198" s="3">
        <v>995.32</v>
      </c>
      <c r="C198" s="3">
        <v>757.92</v>
      </c>
      <c r="D198" s="3">
        <v>622.36</v>
      </c>
      <c r="E198" s="3">
        <v>241.99</v>
      </c>
      <c r="F198" s="3">
        <v>910.61</v>
      </c>
      <c r="G198">
        <v>10841</v>
      </c>
    </row>
    <row r="199" spans="1:7">
      <c r="A199" s="3">
        <v>387.72</v>
      </c>
      <c r="B199" s="3">
        <v>256.08</v>
      </c>
      <c r="C199" s="3">
        <v>791.75</v>
      </c>
      <c r="D199" s="3">
        <v>40.6</v>
      </c>
      <c r="E199" s="3">
        <v>822.03</v>
      </c>
      <c r="F199" s="3">
        <v>342</v>
      </c>
      <c r="G199">
        <v>5185</v>
      </c>
    </row>
    <row r="200" spans="1:7">
      <c r="A200" s="3">
        <v>328.11</v>
      </c>
      <c r="B200" s="3">
        <v>183.13</v>
      </c>
      <c r="C200" s="3">
        <v>850.23</v>
      </c>
      <c r="D200" s="3">
        <v>461.4</v>
      </c>
      <c r="E200" s="3">
        <v>345.2</v>
      </c>
      <c r="F200" s="3">
        <v>489.56</v>
      </c>
      <c r="G200">
        <v>6005</v>
      </c>
    </row>
    <row r="201" spans="1:7">
      <c r="A201" s="3">
        <v>890.01</v>
      </c>
      <c r="B201" s="3">
        <v>373.28</v>
      </c>
      <c r="C201" s="3">
        <v>623.96</v>
      </c>
      <c r="D201" s="3">
        <v>228.75</v>
      </c>
      <c r="E201" s="3">
        <v>314.52</v>
      </c>
      <c r="F201" s="3">
        <v>224.78</v>
      </c>
      <c r="G201">
        <v>5681</v>
      </c>
    </row>
    <row r="202" spans="1:7">
      <c r="A202" s="3">
        <v>167.14</v>
      </c>
      <c r="B202" s="3">
        <v>943.57</v>
      </c>
      <c r="C202" s="3">
        <v>820.53</v>
      </c>
      <c r="D202" s="3">
        <v>455</v>
      </c>
      <c r="E202" s="3">
        <v>131.76</v>
      </c>
      <c r="F202" s="3">
        <v>363.92</v>
      </c>
      <c r="G202">
        <v>7130</v>
      </c>
    </row>
    <row r="203" spans="1:7">
      <c r="A203" s="3">
        <v>668.24</v>
      </c>
      <c r="B203" s="3">
        <v>798.99</v>
      </c>
      <c r="C203" s="3">
        <v>171.95</v>
      </c>
      <c r="D203" s="3">
        <v>283.05</v>
      </c>
      <c r="E203" s="3">
        <v>546.02</v>
      </c>
      <c r="F203" s="3">
        <v>677.84</v>
      </c>
      <c r="G203">
        <v>8078</v>
      </c>
    </row>
    <row r="204" spans="1:7">
      <c r="A204" s="3">
        <v>249.8</v>
      </c>
      <c r="B204" s="3">
        <v>487.18</v>
      </c>
      <c r="C204" s="3">
        <v>922.77</v>
      </c>
      <c r="D204" s="3">
        <v>18.489999999999998</v>
      </c>
      <c r="E204" s="3">
        <v>510.91</v>
      </c>
      <c r="F204" s="3">
        <v>837.58</v>
      </c>
      <c r="G204">
        <v>7339</v>
      </c>
    </row>
    <row r="205" spans="1:7">
      <c r="A205" s="3">
        <v>188.82</v>
      </c>
      <c r="B205" s="3">
        <v>129.27000000000001</v>
      </c>
      <c r="C205" s="3">
        <v>230.43</v>
      </c>
      <c r="D205" s="3">
        <v>464.89</v>
      </c>
      <c r="E205" s="3">
        <v>389.11</v>
      </c>
      <c r="F205" s="3">
        <v>748.99</v>
      </c>
      <c r="G205">
        <v>5728</v>
      </c>
    </row>
    <row r="206" spans="1:7">
      <c r="A206" s="3">
        <v>383.98</v>
      </c>
      <c r="B206" s="3">
        <v>654.54</v>
      </c>
      <c r="C206" s="3">
        <v>678.22</v>
      </c>
      <c r="D206" s="3">
        <v>651.29</v>
      </c>
      <c r="E206" s="3">
        <v>415.85</v>
      </c>
      <c r="F206" s="3">
        <v>411.91</v>
      </c>
      <c r="G206">
        <v>7529</v>
      </c>
    </row>
    <row r="207" spans="1:7">
      <c r="A207" s="3">
        <v>649.53</v>
      </c>
      <c r="B207" s="3">
        <v>795.64</v>
      </c>
      <c r="C207" s="3">
        <v>533.72</v>
      </c>
      <c r="D207" s="3">
        <v>510.37</v>
      </c>
      <c r="E207" s="3">
        <v>485.43</v>
      </c>
      <c r="F207" s="3">
        <v>608.69000000000005</v>
      </c>
      <c r="G207">
        <v>8775</v>
      </c>
    </row>
    <row r="208" spans="1:7">
      <c r="A208" s="3">
        <v>519.08000000000004</v>
      </c>
      <c r="B208" s="3">
        <v>493.1</v>
      </c>
      <c r="C208" s="3">
        <v>375.53</v>
      </c>
      <c r="D208" s="3">
        <v>579.99</v>
      </c>
      <c r="E208" s="3">
        <v>491.61</v>
      </c>
      <c r="F208" s="3">
        <v>255.77</v>
      </c>
      <c r="G208">
        <v>6163</v>
      </c>
    </row>
    <row r="209" spans="1:7">
      <c r="A209" s="3">
        <v>920.06</v>
      </c>
      <c r="B209" s="3">
        <v>668.16</v>
      </c>
      <c r="C209" s="3">
        <v>771.18</v>
      </c>
      <c r="D209" s="3">
        <v>37.54</v>
      </c>
      <c r="E209" s="3">
        <v>107.77</v>
      </c>
      <c r="F209" s="3">
        <v>765.11</v>
      </c>
      <c r="G209">
        <v>8281</v>
      </c>
    </row>
    <row r="210" spans="1:7">
      <c r="A210" s="3">
        <v>754.81</v>
      </c>
      <c r="B210" s="3">
        <v>590.70000000000005</v>
      </c>
      <c r="C210" s="3">
        <v>655.69</v>
      </c>
      <c r="D210" s="3">
        <v>228.98</v>
      </c>
      <c r="E210" s="3">
        <v>495.76</v>
      </c>
      <c r="F210" s="3">
        <v>821.56</v>
      </c>
      <c r="G210">
        <v>8724</v>
      </c>
    </row>
    <row r="211" spans="1:7">
      <c r="A211" s="3">
        <v>936.41</v>
      </c>
      <c r="B211" s="3">
        <v>624.97</v>
      </c>
      <c r="C211" s="3">
        <v>178.87</v>
      </c>
      <c r="D211" s="3">
        <v>99.33</v>
      </c>
      <c r="E211" s="3">
        <v>899.69</v>
      </c>
      <c r="F211" s="3">
        <v>423.56</v>
      </c>
      <c r="G211">
        <v>7054</v>
      </c>
    </row>
    <row r="212" spans="1:7">
      <c r="A212" s="3">
        <v>257.56</v>
      </c>
      <c r="B212" s="3">
        <v>524.15</v>
      </c>
      <c r="C212" s="3">
        <v>414.8</v>
      </c>
      <c r="D212" s="3">
        <v>828.4</v>
      </c>
      <c r="E212" s="3">
        <v>544.84</v>
      </c>
      <c r="F212" s="3">
        <v>733.99</v>
      </c>
      <c r="G212">
        <v>8366</v>
      </c>
    </row>
    <row r="213" spans="1:7">
      <c r="A213" s="3">
        <v>584.41</v>
      </c>
      <c r="B213" s="3">
        <v>98.11</v>
      </c>
      <c r="C213" s="3">
        <v>55.77</v>
      </c>
      <c r="D213" s="3">
        <v>656</v>
      </c>
      <c r="E213" s="3">
        <v>313.47000000000003</v>
      </c>
      <c r="F213" s="3">
        <v>972.78</v>
      </c>
      <c r="G213">
        <v>7455</v>
      </c>
    </row>
    <row r="214" spans="1:7">
      <c r="A214" s="3">
        <v>191.11</v>
      </c>
      <c r="B214" s="3">
        <v>438.26</v>
      </c>
      <c r="C214" s="3">
        <v>529.16999999999996</v>
      </c>
      <c r="D214" s="3">
        <v>479.65</v>
      </c>
      <c r="E214" s="3">
        <v>299.81</v>
      </c>
      <c r="F214" s="3">
        <v>34.17</v>
      </c>
      <c r="G214">
        <v>4165</v>
      </c>
    </row>
    <row r="215" spans="1:7">
      <c r="A215" s="3">
        <v>147.88999999999999</v>
      </c>
      <c r="B215" s="3">
        <v>256.27999999999997</v>
      </c>
      <c r="C215" s="3">
        <v>444.81</v>
      </c>
      <c r="D215" s="3">
        <v>77.17</v>
      </c>
      <c r="E215" s="3">
        <v>736.17</v>
      </c>
      <c r="F215" s="3">
        <v>937.95</v>
      </c>
      <c r="G215">
        <v>6559</v>
      </c>
    </row>
    <row r="216" spans="1:7">
      <c r="A216" s="3">
        <v>594.03</v>
      </c>
      <c r="B216" s="3">
        <v>255.6</v>
      </c>
      <c r="C216" s="3">
        <v>411.98</v>
      </c>
      <c r="D216" s="3">
        <v>208.8</v>
      </c>
      <c r="E216" s="3">
        <v>101.1</v>
      </c>
      <c r="F216" s="3">
        <v>723.18</v>
      </c>
      <c r="G216">
        <v>6104</v>
      </c>
    </row>
    <row r="217" spans="1:7">
      <c r="A217" s="3">
        <v>626.96</v>
      </c>
      <c r="B217" s="3">
        <v>160.57</v>
      </c>
      <c r="C217" s="3">
        <v>823.18</v>
      </c>
      <c r="D217" s="3">
        <v>650.20000000000005</v>
      </c>
      <c r="E217" s="3">
        <v>662.36</v>
      </c>
      <c r="F217" s="3">
        <v>933.53</v>
      </c>
      <c r="G217">
        <v>9144</v>
      </c>
    </row>
    <row r="218" spans="1:7">
      <c r="A218" s="3">
        <v>139.72</v>
      </c>
      <c r="B218" s="3">
        <v>831.04</v>
      </c>
      <c r="C218" s="3">
        <v>843.23</v>
      </c>
      <c r="D218" s="3">
        <v>654.59</v>
      </c>
      <c r="E218" s="3">
        <v>325.38</v>
      </c>
      <c r="F218" s="3">
        <v>30.01</v>
      </c>
      <c r="G218">
        <v>6176</v>
      </c>
    </row>
    <row r="219" spans="1:7">
      <c r="A219" s="3">
        <v>975.65</v>
      </c>
      <c r="B219" s="3">
        <v>306.3</v>
      </c>
      <c r="C219" s="3">
        <v>835.84</v>
      </c>
      <c r="D219" s="3">
        <v>332.31</v>
      </c>
      <c r="E219" s="3">
        <v>261.19</v>
      </c>
      <c r="F219" s="3">
        <v>435.6</v>
      </c>
      <c r="G219">
        <v>7019</v>
      </c>
    </row>
    <row r="220" spans="1:7">
      <c r="A220" s="3">
        <v>811.16</v>
      </c>
      <c r="B220" s="3">
        <v>115.99</v>
      </c>
      <c r="C220" s="3">
        <v>36.909999999999997</v>
      </c>
      <c r="D220" s="3">
        <v>48.41</v>
      </c>
      <c r="E220" s="3">
        <v>616.23</v>
      </c>
      <c r="F220" s="3">
        <v>365.65</v>
      </c>
      <c r="G220">
        <v>4344</v>
      </c>
    </row>
    <row r="221" spans="1:7">
      <c r="A221" s="3">
        <v>217.94</v>
      </c>
      <c r="B221" s="3">
        <v>588.9</v>
      </c>
      <c r="C221" s="3">
        <v>811.95</v>
      </c>
      <c r="D221" s="3">
        <v>617.71</v>
      </c>
      <c r="E221" s="3">
        <v>922.97</v>
      </c>
      <c r="F221" s="3">
        <v>525.86</v>
      </c>
      <c r="G221">
        <v>8175</v>
      </c>
    </row>
    <row r="222" spans="1:7">
      <c r="A222" s="3">
        <v>783.39</v>
      </c>
      <c r="B222" s="3">
        <v>185.17</v>
      </c>
      <c r="C222" s="3">
        <v>997.6</v>
      </c>
      <c r="D222" s="3">
        <v>578.32000000000005</v>
      </c>
      <c r="E222" s="3">
        <v>811.54</v>
      </c>
      <c r="F222" s="3">
        <v>119.33</v>
      </c>
      <c r="G222">
        <v>6522</v>
      </c>
    </row>
    <row r="223" spans="1:7">
      <c r="A223" s="3">
        <v>524.13</v>
      </c>
      <c r="B223" s="3">
        <v>762.87</v>
      </c>
      <c r="C223" s="3">
        <v>327.47000000000003</v>
      </c>
      <c r="D223" s="3">
        <v>236.32</v>
      </c>
      <c r="E223" s="3">
        <v>128.59</v>
      </c>
      <c r="F223" s="3">
        <v>817.47</v>
      </c>
      <c r="G223">
        <v>7848</v>
      </c>
    </row>
    <row r="224" spans="1:7">
      <c r="A224" s="3">
        <v>374.53</v>
      </c>
      <c r="B224" s="3">
        <v>344.97</v>
      </c>
      <c r="C224" s="3">
        <v>553.29999999999995</v>
      </c>
      <c r="D224" s="3">
        <v>589.08000000000004</v>
      </c>
      <c r="E224" s="3">
        <v>649.84</v>
      </c>
      <c r="F224" s="3">
        <v>984.5</v>
      </c>
      <c r="G224">
        <v>8816</v>
      </c>
    </row>
    <row r="225" spans="1:7">
      <c r="A225" s="3">
        <v>506.05</v>
      </c>
      <c r="B225" s="3">
        <v>293.98</v>
      </c>
      <c r="C225" s="3">
        <v>145.94</v>
      </c>
      <c r="D225" s="3">
        <v>299.63</v>
      </c>
      <c r="E225" s="3">
        <v>819.33</v>
      </c>
      <c r="F225" s="3">
        <v>20.55</v>
      </c>
      <c r="G225">
        <v>3947</v>
      </c>
    </row>
    <row r="226" spans="1:7">
      <c r="A226" s="3">
        <v>111.67</v>
      </c>
      <c r="B226" s="3">
        <v>325.81</v>
      </c>
      <c r="C226" s="3">
        <v>846.96</v>
      </c>
      <c r="D226" s="3">
        <v>823.89</v>
      </c>
      <c r="E226" s="3">
        <v>815.57</v>
      </c>
      <c r="F226" s="3">
        <v>537.87</v>
      </c>
      <c r="G226">
        <v>7666</v>
      </c>
    </row>
    <row r="227" spans="1:7">
      <c r="A227" s="3">
        <v>807.13</v>
      </c>
      <c r="B227" s="3">
        <v>127.07</v>
      </c>
      <c r="C227" s="3">
        <v>596.9</v>
      </c>
      <c r="D227" s="3">
        <v>886.41</v>
      </c>
      <c r="E227" s="3">
        <v>618.66</v>
      </c>
      <c r="F227" s="3">
        <v>26.23</v>
      </c>
      <c r="G227">
        <v>5957</v>
      </c>
    </row>
    <row r="228" spans="1:7">
      <c r="A228" s="3">
        <v>251.03</v>
      </c>
      <c r="B228" s="3">
        <v>553.97</v>
      </c>
      <c r="C228" s="3">
        <v>571.47</v>
      </c>
      <c r="D228" s="3">
        <v>91.9</v>
      </c>
      <c r="E228" s="3">
        <v>233.84</v>
      </c>
      <c r="F228" s="3">
        <v>205.21</v>
      </c>
      <c r="G228">
        <v>4358</v>
      </c>
    </row>
    <row r="229" spans="1:7">
      <c r="A229" s="3">
        <v>314.41000000000003</v>
      </c>
      <c r="B229" s="3">
        <v>67.430000000000007</v>
      </c>
      <c r="C229" s="3">
        <v>296.51</v>
      </c>
      <c r="D229" s="3">
        <v>728.87</v>
      </c>
      <c r="E229" s="3">
        <v>494.04</v>
      </c>
      <c r="F229" s="3">
        <v>374.83</v>
      </c>
      <c r="G229">
        <v>5199</v>
      </c>
    </row>
    <row r="230" spans="1:7">
      <c r="A230" s="3">
        <v>347.01</v>
      </c>
      <c r="B230" s="3">
        <v>103.13</v>
      </c>
      <c r="C230" s="3">
        <v>275.39999999999998</v>
      </c>
      <c r="D230" s="3">
        <v>711.14</v>
      </c>
      <c r="E230" s="3">
        <v>23.83</v>
      </c>
      <c r="F230" s="3">
        <v>138.33000000000001</v>
      </c>
      <c r="G230">
        <v>3779</v>
      </c>
    </row>
    <row r="231" spans="1:7">
      <c r="A231" s="3">
        <v>130.31</v>
      </c>
      <c r="B231" s="3">
        <v>663.36</v>
      </c>
      <c r="C231" s="3">
        <v>865.77</v>
      </c>
      <c r="D231" s="3">
        <v>477.86</v>
      </c>
      <c r="E231" s="3">
        <v>7.27</v>
      </c>
      <c r="F231" s="3">
        <v>122.8</v>
      </c>
      <c r="G231">
        <v>5235</v>
      </c>
    </row>
    <row r="232" spans="1:7">
      <c r="A232" s="3">
        <v>46.41</v>
      </c>
      <c r="B232" s="3">
        <v>760.8</v>
      </c>
      <c r="C232" s="3">
        <v>137.61000000000001</v>
      </c>
      <c r="D232" s="3">
        <v>493.29</v>
      </c>
      <c r="E232" s="3">
        <v>727.95</v>
      </c>
      <c r="F232" s="3">
        <v>34.15</v>
      </c>
      <c r="G232">
        <v>4824</v>
      </c>
    </row>
    <row r="233" spans="1:7">
      <c r="A233" s="3">
        <v>106.55</v>
      </c>
      <c r="B233" s="3">
        <v>181.42</v>
      </c>
      <c r="C233" s="3">
        <v>343.32</v>
      </c>
      <c r="D233" s="3">
        <v>581.92999999999995</v>
      </c>
      <c r="E233" s="3">
        <v>664.95</v>
      </c>
      <c r="F233" s="3">
        <v>600.27</v>
      </c>
      <c r="G233">
        <v>5934</v>
      </c>
    </row>
    <row r="234" spans="1:7">
      <c r="A234" s="3">
        <v>866.83</v>
      </c>
      <c r="B234" s="3">
        <v>327.32</v>
      </c>
      <c r="C234" s="3">
        <v>20.61</v>
      </c>
      <c r="D234" s="3">
        <v>354.38</v>
      </c>
      <c r="E234" s="3">
        <v>834.56</v>
      </c>
      <c r="F234" s="3">
        <v>638.98</v>
      </c>
      <c r="G234">
        <v>7180</v>
      </c>
    </row>
    <row r="235" spans="1:7">
      <c r="A235" s="3">
        <v>143.05000000000001</v>
      </c>
      <c r="B235" s="3">
        <v>722.7</v>
      </c>
      <c r="C235" s="3">
        <v>141.99</v>
      </c>
      <c r="D235" s="3">
        <v>953.58</v>
      </c>
      <c r="E235" s="3">
        <v>48.53</v>
      </c>
      <c r="F235" s="3">
        <v>797.64</v>
      </c>
      <c r="G235">
        <v>8297</v>
      </c>
    </row>
    <row r="236" spans="1:7">
      <c r="A236" s="3">
        <v>428.61</v>
      </c>
      <c r="B236" s="3">
        <v>610.14</v>
      </c>
      <c r="C236" s="3">
        <v>959.11</v>
      </c>
      <c r="D236" s="3">
        <v>583.57000000000005</v>
      </c>
      <c r="E236" s="3">
        <v>524.53</v>
      </c>
      <c r="F236" s="3">
        <v>617.94000000000005</v>
      </c>
      <c r="G236">
        <v>8683</v>
      </c>
    </row>
    <row r="237" spans="1:7">
      <c r="A237" s="3">
        <v>70.41</v>
      </c>
      <c r="B237" s="3">
        <v>957.97</v>
      </c>
      <c r="C237" s="3">
        <v>459.46</v>
      </c>
      <c r="D237" s="3">
        <v>384.3</v>
      </c>
      <c r="E237" s="3">
        <v>624.25</v>
      </c>
      <c r="F237" s="3">
        <v>325.35000000000002</v>
      </c>
      <c r="G237">
        <v>6724</v>
      </c>
    </row>
    <row r="238" spans="1:7">
      <c r="A238" s="3">
        <v>981.93</v>
      </c>
      <c r="B238" s="3">
        <v>6.37</v>
      </c>
      <c r="C238" s="3">
        <v>686.03</v>
      </c>
      <c r="D238" s="3">
        <v>398.59</v>
      </c>
      <c r="E238" s="3">
        <v>177.39</v>
      </c>
      <c r="F238" s="3">
        <v>912.46</v>
      </c>
      <c r="G238">
        <v>7869</v>
      </c>
    </row>
    <row r="239" spans="1:7">
      <c r="A239" s="3">
        <v>482.12</v>
      </c>
      <c r="B239" s="3">
        <v>964.76</v>
      </c>
      <c r="C239" s="3">
        <v>408.23</v>
      </c>
      <c r="D239" s="3">
        <v>284.39</v>
      </c>
      <c r="E239" s="3">
        <v>497.79</v>
      </c>
      <c r="F239" s="3">
        <v>30.48</v>
      </c>
      <c r="G239">
        <v>5897</v>
      </c>
    </row>
    <row r="240" spans="1:7">
      <c r="A240" s="3">
        <v>952.76</v>
      </c>
      <c r="B240" s="3">
        <v>419.16</v>
      </c>
      <c r="C240" s="3">
        <v>154.41</v>
      </c>
      <c r="D240" s="3">
        <v>325.73</v>
      </c>
      <c r="E240" s="3">
        <v>696.88</v>
      </c>
      <c r="F240" s="3">
        <v>839.26</v>
      </c>
      <c r="G240">
        <v>8396</v>
      </c>
    </row>
    <row r="241" spans="1:7">
      <c r="A241" s="3">
        <v>671.4</v>
      </c>
      <c r="B241" s="3">
        <v>440.07</v>
      </c>
      <c r="C241" s="3">
        <v>891.2</v>
      </c>
      <c r="D241" s="3">
        <v>496.54</v>
      </c>
      <c r="E241" s="3">
        <v>168.1</v>
      </c>
      <c r="F241" s="3">
        <v>693.94</v>
      </c>
      <c r="G241">
        <v>8230</v>
      </c>
    </row>
    <row r="242" spans="1:7">
      <c r="A242" s="3">
        <v>945.81</v>
      </c>
      <c r="B242" s="3">
        <v>130.71</v>
      </c>
      <c r="C242" s="3">
        <v>138.81</v>
      </c>
      <c r="D242" s="3">
        <v>289.98</v>
      </c>
      <c r="E242" s="3">
        <v>113.67</v>
      </c>
      <c r="F242" s="3">
        <v>528.82000000000005</v>
      </c>
      <c r="G242">
        <v>5476</v>
      </c>
    </row>
    <row r="243" spans="1:7">
      <c r="A243" s="3">
        <v>769.35</v>
      </c>
      <c r="B243" s="3">
        <v>155.06</v>
      </c>
      <c r="C243" s="3">
        <v>481.46</v>
      </c>
      <c r="D243" s="3">
        <v>769.67</v>
      </c>
      <c r="E243" s="3">
        <v>87.96</v>
      </c>
      <c r="F243" s="3">
        <v>132.66999999999999</v>
      </c>
      <c r="G243">
        <v>5280</v>
      </c>
    </row>
    <row r="244" spans="1:7">
      <c r="A244" s="3">
        <v>810.69</v>
      </c>
      <c r="B244" s="3">
        <v>34.08</v>
      </c>
      <c r="C244" s="3">
        <v>738.91</v>
      </c>
      <c r="D244" s="3">
        <v>962.41</v>
      </c>
      <c r="E244" s="3">
        <v>77.52</v>
      </c>
      <c r="F244" s="3">
        <v>581.26</v>
      </c>
      <c r="G244">
        <v>7659</v>
      </c>
    </row>
    <row r="245" spans="1:7">
      <c r="A245" s="3">
        <v>913.39</v>
      </c>
      <c r="B245" s="3">
        <v>157.33000000000001</v>
      </c>
      <c r="C245" s="3">
        <v>463.79</v>
      </c>
      <c r="D245" s="3">
        <v>946.4</v>
      </c>
      <c r="E245" s="3">
        <v>13.05</v>
      </c>
      <c r="F245" s="3">
        <v>406.3</v>
      </c>
      <c r="G245">
        <v>7006</v>
      </c>
    </row>
    <row r="246" spans="1:7">
      <c r="A246" s="3">
        <v>141.9</v>
      </c>
      <c r="B246" s="3">
        <v>152.56</v>
      </c>
      <c r="C246" s="3">
        <v>943.03</v>
      </c>
      <c r="D246" s="3">
        <v>410.78</v>
      </c>
      <c r="E246" s="3">
        <v>185.91</v>
      </c>
      <c r="F246" s="3">
        <v>661.03</v>
      </c>
      <c r="G246">
        <v>6045</v>
      </c>
    </row>
    <row r="247" spans="1:7">
      <c r="A247" s="3">
        <v>4.33</v>
      </c>
      <c r="B247" s="3">
        <v>593.79</v>
      </c>
      <c r="C247" s="3">
        <v>71.45</v>
      </c>
      <c r="D247" s="3">
        <v>454.6</v>
      </c>
      <c r="E247" s="3">
        <v>980.12</v>
      </c>
      <c r="F247" s="3">
        <v>295.33</v>
      </c>
      <c r="G247">
        <v>5386</v>
      </c>
    </row>
    <row r="248" spans="1:7">
      <c r="A248" s="3">
        <v>224.05</v>
      </c>
      <c r="B248" s="3">
        <v>637.58000000000004</v>
      </c>
      <c r="C248" s="3">
        <v>183.57</v>
      </c>
      <c r="D248" s="3">
        <v>184.65</v>
      </c>
      <c r="E248" s="3">
        <v>264.44</v>
      </c>
      <c r="F248" s="3">
        <v>87.95</v>
      </c>
      <c r="G248">
        <v>3765</v>
      </c>
    </row>
    <row r="249" spans="1:7">
      <c r="A249" s="3">
        <v>930.75</v>
      </c>
      <c r="B249" s="3">
        <v>560.91</v>
      </c>
      <c r="C249" s="3">
        <v>727.85</v>
      </c>
      <c r="D249" s="3">
        <v>166.23</v>
      </c>
      <c r="E249" s="3">
        <v>961.25</v>
      </c>
      <c r="F249" s="3">
        <v>919.77</v>
      </c>
      <c r="G249">
        <v>9874</v>
      </c>
    </row>
    <row r="250" spans="1:7">
      <c r="A250" s="3">
        <v>479.78</v>
      </c>
      <c r="B250" s="3">
        <v>387.17</v>
      </c>
      <c r="C250" s="3">
        <v>447.56</v>
      </c>
      <c r="D250" s="3">
        <v>226.57</v>
      </c>
      <c r="E250" s="3">
        <v>527.55999999999995</v>
      </c>
      <c r="F250" s="3">
        <v>676.01</v>
      </c>
      <c r="G250">
        <v>6693</v>
      </c>
    </row>
    <row r="251" spans="1:7">
      <c r="A251" s="3">
        <v>904.41</v>
      </c>
      <c r="B251" s="3">
        <v>309.92</v>
      </c>
      <c r="C251" s="3">
        <v>892.82</v>
      </c>
      <c r="D251" s="3">
        <v>39.880000000000003</v>
      </c>
      <c r="E251" s="3">
        <v>675.5</v>
      </c>
      <c r="F251" s="3">
        <v>451.65</v>
      </c>
      <c r="G251">
        <v>6797</v>
      </c>
    </row>
    <row r="252" spans="1:7">
      <c r="A252" s="3">
        <v>649.55999999999995</v>
      </c>
      <c r="B252" s="3">
        <v>473.91</v>
      </c>
      <c r="C252" s="3">
        <v>390.02</v>
      </c>
      <c r="D252" s="3">
        <v>660.73</v>
      </c>
      <c r="E252" s="3">
        <v>565.49</v>
      </c>
      <c r="F252" s="3">
        <v>978.82</v>
      </c>
      <c r="G252">
        <v>9540</v>
      </c>
    </row>
    <row r="253" spans="1:7">
      <c r="A253" s="3">
        <v>811.14</v>
      </c>
      <c r="B253" s="3">
        <v>506.9</v>
      </c>
      <c r="C253" s="3">
        <v>860.52</v>
      </c>
      <c r="D253" s="3">
        <v>123.44</v>
      </c>
      <c r="E253" s="3">
        <v>96.87</v>
      </c>
      <c r="F253" s="3">
        <v>189.13</v>
      </c>
      <c r="G253">
        <v>5606</v>
      </c>
    </row>
    <row r="254" spans="1:7">
      <c r="A254" s="3">
        <v>858.89</v>
      </c>
      <c r="B254" s="3">
        <v>724.24</v>
      </c>
      <c r="C254" s="3">
        <v>890.81</v>
      </c>
      <c r="D254" s="3">
        <v>472.84</v>
      </c>
      <c r="E254" s="3">
        <v>74.94</v>
      </c>
      <c r="F254" s="3">
        <v>662.99</v>
      </c>
      <c r="G254">
        <v>9156</v>
      </c>
    </row>
    <row r="255" spans="1:7">
      <c r="A255" s="3">
        <v>642.89</v>
      </c>
      <c r="B255" s="3">
        <v>203.27</v>
      </c>
      <c r="C255" s="3">
        <v>769.51</v>
      </c>
      <c r="D255" s="3">
        <v>475.05</v>
      </c>
      <c r="E255" s="3">
        <v>732.54</v>
      </c>
      <c r="F255" s="3">
        <v>150.62</v>
      </c>
      <c r="G255">
        <v>5729</v>
      </c>
    </row>
    <row r="256" spans="1:7">
      <c r="A256" s="3">
        <v>978.38</v>
      </c>
      <c r="B256" s="3">
        <v>847.76</v>
      </c>
      <c r="C256" s="3">
        <v>438.63</v>
      </c>
      <c r="D256" s="3">
        <v>151.49</v>
      </c>
      <c r="E256" s="3">
        <v>155.02000000000001</v>
      </c>
      <c r="F256" s="3">
        <v>6.74</v>
      </c>
      <c r="G256">
        <v>5735</v>
      </c>
    </row>
    <row r="257" spans="1:7">
      <c r="A257" s="3">
        <v>560.02</v>
      </c>
      <c r="B257" s="3">
        <v>772.26</v>
      </c>
      <c r="C257" s="3">
        <v>349.56</v>
      </c>
      <c r="D257" s="3">
        <v>996.16</v>
      </c>
      <c r="E257" s="3">
        <v>360.7</v>
      </c>
      <c r="F257" s="3">
        <v>757.59</v>
      </c>
      <c r="G257">
        <v>9901</v>
      </c>
    </row>
    <row r="258" spans="1:7">
      <c r="A258" s="3">
        <v>237.2</v>
      </c>
      <c r="B258" s="3">
        <v>299.47000000000003</v>
      </c>
      <c r="C258" s="3">
        <v>798.66</v>
      </c>
      <c r="D258" s="3">
        <v>268.19</v>
      </c>
      <c r="E258" s="3">
        <v>100.13</v>
      </c>
      <c r="F258" s="3">
        <v>828.94</v>
      </c>
      <c r="G258">
        <v>6667</v>
      </c>
    </row>
    <row r="259" spans="1:7">
      <c r="A259" s="3">
        <v>461.89</v>
      </c>
      <c r="B259" s="3">
        <v>638.91</v>
      </c>
      <c r="C259" s="3">
        <v>566.4</v>
      </c>
      <c r="D259" s="3">
        <v>48</v>
      </c>
      <c r="E259" s="3">
        <v>677.84</v>
      </c>
      <c r="F259" s="3">
        <v>907.75</v>
      </c>
      <c r="G259">
        <v>8248</v>
      </c>
    </row>
    <row r="260" spans="1:7">
      <c r="A260" s="3">
        <v>928.46</v>
      </c>
      <c r="B260" s="3">
        <v>525.72</v>
      </c>
      <c r="C260" s="3">
        <v>584.62</v>
      </c>
      <c r="D260" s="3">
        <v>709.57</v>
      </c>
      <c r="E260" s="3">
        <v>351.45</v>
      </c>
      <c r="F260" s="3">
        <v>392.49</v>
      </c>
      <c r="G260">
        <v>8098</v>
      </c>
    </row>
    <row r="261" spans="1:7">
      <c r="A261" s="3">
        <v>529.95000000000005</v>
      </c>
      <c r="B261" s="3">
        <v>191.3</v>
      </c>
      <c r="C261" s="3">
        <v>89.94</v>
      </c>
      <c r="D261" s="3">
        <v>28.84</v>
      </c>
      <c r="E261" s="3">
        <v>507.41</v>
      </c>
      <c r="F261" s="3">
        <v>256.91000000000003</v>
      </c>
      <c r="G261">
        <v>3473</v>
      </c>
    </row>
    <row r="262" spans="1:7">
      <c r="A262" s="3">
        <v>723.93</v>
      </c>
      <c r="B262" s="3">
        <v>437.97</v>
      </c>
      <c r="C262" s="3">
        <v>54.43</v>
      </c>
      <c r="D262" s="3">
        <v>877.91</v>
      </c>
      <c r="E262" s="3">
        <v>454.95</v>
      </c>
      <c r="F262" s="3">
        <v>791.16</v>
      </c>
      <c r="G262">
        <v>8753</v>
      </c>
    </row>
    <row r="263" spans="1:7">
      <c r="A263" s="3">
        <v>502.27</v>
      </c>
      <c r="B263" s="3">
        <v>606.1</v>
      </c>
      <c r="C263" s="3">
        <v>113.8</v>
      </c>
      <c r="D263" s="3">
        <v>589.36</v>
      </c>
      <c r="E263" s="3">
        <v>359.02</v>
      </c>
      <c r="F263" s="3">
        <v>878.2</v>
      </c>
      <c r="G263">
        <v>8391</v>
      </c>
    </row>
    <row r="264" spans="1:7">
      <c r="A264" s="3">
        <v>152.72</v>
      </c>
      <c r="B264" s="3">
        <v>72.900000000000006</v>
      </c>
      <c r="C264" s="3">
        <v>746.8</v>
      </c>
      <c r="D264" s="3">
        <v>295.79000000000002</v>
      </c>
      <c r="E264" s="3">
        <v>708.24</v>
      </c>
      <c r="F264" s="3">
        <v>274.36</v>
      </c>
      <c r="G264">
        <v>4333</v>
      </c>
    </row>
    <row r="265" spans="1:7">
      <c r="A265" s="3">
        <v>920.76</v>
      </c>
      <c r="B265" s="3">
        <v>365.45</v>
      </c>
      <c r="C265" s="3">
        <v>142.94999999999999</v>
      </c>
      <c r="D265" s="3">
        <v>416.52</v>
      </c>
      <c r="E265" s="3">
        <v>875.27</v>
      </c>
      <c r="F265" s="3">
        <v>365.21</v>
      </c>
      <c r="G265">
        <v>6708</v>
      </c>
    </row>
    <row r="266" spans="1:7">
      <c r="A266" s="3">
        <v>48.31</v>
      </c>
      <c r="B266" s="3">
        <v>555.19000000000005</v>
      </c>
      <c r="C266" s="3">
        <v>305.47000000000003</v>
      </c>
      <c r="D266" s="3">
        <v>753.44</v>
      </c>
      <c r="E266" s="3">
        <v>174.5</v>
      </c>
      <c r="F266" s="3">
        <v>139.46</v>
      </c>
      <c r="G266">
        <v>4878</v>
      </c>
    </row>
    <row r="267" spans="1:7">
      <c r="A267" s="3">
        <v>622.53</v>
      </c>
      <c r="B267" s="3">
        <v>104.12</v>
      </c>
      <c r="C267" s="3">
        <v>565.1</v>
      </c>
      <c r="D267" s="3">
        <v>584.88</v>
      </c>
      <c r="E267" s="3">
        <v>332.65</v>
      </c>
      <c r="F267" s="3">
        <v>574.29999999999995</v>
      </c>
      <c r="G267">
        <v>6561</v>
      </c>
    </row>
    <row r="268" spans="1:7">
      <c r="A268" s="3">
        <v>781.27</v>
      </c>
      <c r="B268" s="3">
        <v>786.72</v>
      </c>
      <c r="C268" s="3">
        <v>132.53</v>
      </c>
      <c r="D268" s="3">
        <v>557.25</v>
      </c>
      <c r="E268" s="3">
        <v>486.25</v>
      </c>
      <c r="F268" s="3">
        <v>619.96</v>
      </c>
      <c r="G268">
        <v>8574</v>
      </c>
    </row>
    <row r="269" spans="1:7">
      <c r="A269" s="3">
        <v>44.77</v>
      </c>
      <c r="B269" s="3">
        <v>462.32</v>
      </c>
      <c r="C269" s="3">
        <v>137.03</v>
      </c>
      <c r="D269" s="3">
        <v>466.47</v>
      </c>
      <c r="E269" s="3">
        <v>897.51</v>
      </c>
      <c r="F269" s="3">
        <v>546.67999999999995</v>
      </c>
      <c r="G269">
        <v>6110</v>
      </c>
    </row>
    <row r="270" spans="1:7">
      <c r="A270" s="3">
        <v>777.1</v>
      </c>
      <c r="B270" s="3">
        <v>202.09</v>
      </c>
      <c r="C270" s="3">
        <v>699.92</v>
      </c>
      <c r="D270" s="3">
        <v>244.74</v>
      </c>
      <c r="E270" s="3">
        <v>471.08</v>
      </c>
      <c r="F270" s="3">
        <v>920.77</v>
      </c>
      <c r="G270">
        <v>8088</v>
      </c>
    </row>
    <row r="271" spans="1:7">
      <c r="A271" s="3">
        <v>945.34</v>
      </c>
      <c r="B271" s="3">
        <v>825.89</v>
      </c>
      <c r="C271" s="3">
        <v>772.2</v>
      </c>
      <c r="D271" s="3">
        <v>677.43</v>
      </c>
      <c r="E271" s="3">
        <v>401.26</v>
      </c>
      <c r="F271" s="3">
        <v>837.18</v>
      </c>
      <c r="G271">
        <v>11062</v>
      </c>
    </row>
    <row r="272" spans="1:7">
      <c r="A272" s="3">
        <v>993.92</v>
      </c>
      <c r="B272" s="3">
        <v>283.52</v>
      </c>
      <c r="C272" s="3">
        <v>528.13</v>
      </c>
      <c r="D272" s="3">
        <v>578.70000000000005</v>
      </c>
      <c r="E272" s="3">
        <v>529.23</v>
      </c>
      <c r="F272" s="3">
        <v>80.86</v>
      </c>
      <c r="G272">
        <v>6026</v>
      </c>
    </row>
    <row r="273" spans="1:7">
      <c r="A273" s="3">
        <v>867.03</v>
      </c>
      <c r="B273" s="3">
        <v>842.62</v>
      </c>
      <c r="C273" s="3">
        <v>524.35</v>
      </c>
      <c r="D273" s="3">
        <v>861.16</v>
      </c>
      <c r="E273" s="3">
        <v>57.55</v>
      </c>
      <c r="F273" s="3">
        <v>833.93</v>
      </c>
      <c r="G273">
        <v>10585</v>
      </c>
    </row>
    <row r="274" spans="1:7">
      <c r="A274" s="3">
        <v>808.06</v>
      </c>
      <c r="B274" s="3">
        <v>485.57</v>
      </c>
      <c r="C274" s="3">
        <v>974.78</v>
      </c>
      <c r="D274" s="3">
        <v>811.9</v>
      </c>
      <c r="E274" s="3">
        <v>103.54</v>
      </c>
      <c r="F274" s="3">
        <v>436</v>
      </c>
      <c r="G274">
        <v>8429</v>
      </c>
    </row>
    <row r="275" spans="1:7">
      <c r="A275" s="3">
        <v>838.61</v>
      </c>
      <c r="B275" s="3">
        <v>472.36</v>
      </c>
      <c r="C275" s="3">
        <v>451.52</v>
      </c>
      <c r="D275" s="3">
        <v>852.62</v>
      </c>
      <c r="E275" s="3">
        <v>34.9</v>
      </c>
      <c r="F275" s="3">
        <v>664.99</v>
      </c>
      <c r="G275">
        <v>8609</v>
      </c>
    </row>
    <row r="276" spans="1:7">
      <c r="A276" s="3">
        <v>993.84</v>
      </c>
      <c r="B276" s="3">
        <v>276.72000000000003</v>
      </c>
      <c r="C276" s="3">
        <v>405.45</v>
      </c>
      <c r="D276" s="3">
        <v>334.76</v>
      </c>
      <c r="E276" s="3">
        <v>95.3</v>
      </c>
      <c r="F276" s="3">
        <v>398.06</v>
      </c>
      <c r="G276">
        <v>5970</v>
      </c>
    </row>
    <row r="277" spans="1:7">
      <c r="A277" s="3">
        <v>178.84</v>
      </c>
      <c r="B277" s="3">
        <v>213.36</v>
      </c>
      <c r="C277" s="3">
        <v>752.21</v>
      </c>
      <c r="D277" s="3">
        <v>42.51</v>
      </c>
      <c r="E277" s="3">
        <v>156.04</v>
      </c>
      <c r="F277" s="3">
        <v>419.79</v>
      </c>
      <c r="G277">
        <v>4089</v>
      </c>
    </row>
    <row r="278" spans="1:7">
      <c r="A278" s="3">
        <v>380.57</v>
      </c>
      <c r="B278" s="3">
        <v>108.41</v>
      </c>
      <c r="C278" s="3">
        <v>592.38</v>
      </c>
      <c r="D278" s="3">
        <v>723.51</v>
      </c>
      <c r="E278" s="3">
        <v>524.08000000000004</v>
      </c>
      <c r="F278" s="3">
        <v>177.85</v>
      </c>
      <c r="G278">
        <v>5132</v>
      </c>
    </row>
    <row r="279" spans="1:7">
      <c r="A279" s="3">
        <v>858.69</v>
      </c>
      <c r="B279" s="3">
        <v>922.49</v>
      </c>
      <c r="C279" s="3">
        <v>694.91</v>
      </c>
      <c r="D279" s="3">
        <v>121.48</v>
      </c>
      <c r="E279" s="3">
        <v>368.16</v>
      </c>
      <c r="F279" s="3">
        <v>788.05</v>
      </c>
      <c r="G279">
        <v>9431</v>
      </c>
    </row>
    <row r="280" spans="1:7">
      <c r="A280" s="3">
        <v>696.38</v>
      </c>
      <c r="B280" s="3">
        <v>590.16</v>
      </c>
      <c r="C280" s="3">
        <v>651.28</v>
      </c>
      <c r="D280" s="3">
        <v>202.29</v>
      </c>
      <c r="E280" s="3">
        <v>51.87</v>
      </c>
      <c r="F280" s="3">
        <v>956.28</v>
      </c>
      <c r="G280">
        <v>8533</v>
      </c>
    </row>
    <row r="281" spans="1:7">
      <c r="A281" s="3">
        <v>408.35</v>
      </c>
      <c r="B281" s="3">
        <v>581.63</v>
      </c>
      <c r="C281" s="3">
        <v>205.67</v>
      </c>
      <c r="D281" s="3">
        <v>712.51</v>
      </c>
      <c r="E281" s="3">
        <v>102.98</v>
      </c>
      <c r="F281" s="3">
        <v>534.6</v>
      </c>
      <c r="G281">
        <v>6912</v>
      </c>
    </row>
    <row r="282" spans="1:7">
      <c r="A282" s="3">
        <v>265.94</v>
      </c>
      <c r="B282" s="3">
        <v>768.47</v>
      </c>
      <c r="C282" s="3">
        <v>756.8</v>
      </c>
      <c r="D282" s="3">
        <v>891.25</v>
      </c>
      <c r="E282" s="3">
        <v>481.1</v>
      </c>
      <c r="F282" s="3">
        <v>179.55</v>
      </c>
      <c r="G282">
        <v>7495</v>
      </c>
    </row>
    <row r="283" spans="1:7">
      <c r="A283" s="3">
        <v>480.67</v>
      </c>
      <c r="B283" s="3">
        <v>135.75</v>
      </c>
      <c r="C283" s="3">
        <v>82.66</v>
      </c>
      <c r="D283" s="3">
        <v>217.72</v>
      </c>
      <c r="E283" s="3">
        <v>217.9</v>
      </c>
      <c r="F283" s="3">
        <v>15.41</v>
      </c>
      <c r="G283">
        <v>2353</v>
      </c>
    </row>
    <row r="284" spans="1:7">
      <c r="A284" s="3">
        <v>746.29</v>
      </c>
      <c r="B284" s="3">
        <v>925.8</v>
      </c>
      <c r="C284" s="3">
        <v>988.98</v>
      </c>
      <c r="D284" s="3">
        <v>229.34</v>
      </c>
      <c r="E284" s="3">
        <v>282.95</v>
      </c>
      <c r="F284" s="3">
        <v>449.15</v>
      </c>
      <c r="G284">
        <v>8488</v>
      </c>
    </row>
    <row r="285" spans="1:7">
      <c r="A285" s="3">
        <v>640.69000000000005</v>
      </c>
      <c r="B285" s="3">
        <v>966.63</v>
      </c>
      <c r="C285" s="3">
        <v>624.12</v>
      </c>
      <c r="D285" s="3">
        <v>948.97</v>
      </c>
      <c r="E285" s="3">
        <v>480.16</v>
      </c>
      <c r="F285" s="3">
        <v>651.30999999999995</v>
      </c>
      <c r="G285">
        <v>10655</v>
      </c>
    </row>
    <row r="286" spans="1:7">
      <c r="A286" s="3">
        <v>990.33</v>
      </c>
      <c r="B286" s="3">
        <v>642.99</v>
      </c>
      <c r="C286" s="3">
        <v>823.74</v>
      </c>
      <c r="D286" s="3">
        <v>986.35</v>
      </c>
      <c r="E286" s="3">
        <v>422.92</v>
      </c>
      <c r="F286" s="3">
        <v>14.64</v>
      </c>
      <c r="G286">
        <v>8169</v>
      </c>
    </row>
    <row r="287" spans="1:7">
      <c r="A287" s="3">
        <v>384.82</v>
      </c>
      <c r="B287" s="3">
        <v>879.57</v>
      </c>
      <c r="C287" s="3">
        <v>735.47</v>
      </c>
      <c r="D287" s="3">
        <v>872.34</v>
      </c>
      <c r="E287" s="3">
        <v>371.94</v>
      </c>
      <c r="F287" s="3">
        <v>41.79</v>
      </c>
      <c r="G287">
        <v>7308</v>
      </c>
    </row>
    <row r="288" spans="1:7">
      <c r="A288" s="3">
        <v>355.88</v>
      </c>
      <c r="B288" s="3">
        <v>450.45</v>
      </c>
      <c r="C288" s="3">
        <v>883.78</v>
      </c>
      <c r="D288" s="3">
        <v>362.08</v>
      </c>
      <c r="E288" s="3">
        <v>757.46</v>
      </c>
      <c r="F288" s="3">
        <v>403.82</v>
      </c>
      <c r="G288">
        <v>6828</v>
      </c>
    </row>
    <row r="289" spans="1:7">
      <c r="A289" s="3">
        <v>958.24</v>
      </c>
      <c r="B289" s="3">
        <v>771.17</v>
      </c>
      <c r="C289" s="3">
        <v>69.459999999999994</v>
      </c>
      <c r="D289" s="3">
        <v>868.58</v>
      </c>
      <c r="E289" s="3">
        <v>649.5</v>
      </c>
      <c r="F289" s="3">
        <v>773.38</v>
      </c>
      <c r="G289">
        <v>10387</v>
      </c>
    </row>
    <row r="290" spans="1:7">
      <c r="A290" s="3">
        <v>40.81</v>
      </c>
      <c r="B290" s="3">
        <v>863.64</v>
      </c>
      <c r="C290" s="3">
        <v>580.23</v>
      </c>
      <c r="D290" s="3">
        <v>852.48</v>
      </c>
      <c r="E290" s="3">
        <v>548.47</v>
      </c>
      <c r="F290" s="3">
        <v>725.71</v>
      </c>
      <c r="G290">
        <v>9244</v>
      </c>
    </row>
    <row r="291" spans="1:7">
      <c r="A291" s="3">
        <v>225.69</v>
      </c>
      <c r="B291" s="3">
        <v>971.12</v>
      </c>
      <c r="C291" s="3">
        <v>357.07</v>
      </c>
      <c r="D291" s="3">
        <v>932.19</v>
      </c>
      <c r="E291" s="3">
        <v>165.56</v>
      </c>
      <c r="F291" s="3">
        <v>307.39999999999998</v>
      </c>
      <c r="G291">
        <v>7656</v>
      </c>
    </row>
    <row r="292" spans="1:7">
      <c r="A292" s="3">
        <v>138.83000000000001</v>
      </c>
      <c r="B292" s="3">
        <v>389.62</v>
      </c>
      <c r="C292" s="3">
        <v>804.53</v>
      </c>
      <c r="D292" s="3">
        <v>587.20000000000005</v>
      </c>
      <c r="E292" s="3">
        <v>436.57</v>
      </c>
      <c r="F292" s="3">
        <v>95.75</v>
      </c>
      <c r="G292">
        <v>5029</v>
      </c>
    </row>
    <row r="293" spans="1:7">
      <c r="A293" s="3">
        <v>79.680000000000007</v>
      </c>
      <c r="B293" s="3">
        <v>657.09</v>
      </c>
      <c r="C293" s="3">
        <v>738.08</v>
      </c>
      <c r="D293" s="3">
        <v>360.38</v>
      </c>
      <c r="E293" s="3">
        <v>145.03</v>
      </c>
      <c r="F293" s="3">
        <v>827.38</v>
      </c>
      <c r="G293">
        <v>7617</v>
      </c>
    </row>
    <row r="294" spans="1:7">
      <c r="A294" s="3">
        <v>594.84</v>
      </c>
      <c r="B294" s="3">
        <v>79.44</v>
      </c>
      <c r="C294" s="3">
        <v>172.14</v>
      </c>
      <c r="D294" s="3">
        <v>622.86</v>
      </c>
      <c r="E294" s="3">
        <v>795</v>
      </c>
      <c r="F294" s="3">
        <v>909.79</v>
      </c>
      <c r="G294">
        <v>7850</v>
      </c>
    </row>
    <row r="295" spans="1:7">
      <c r="A295" s="3">
        <v>947.72</v>
      </c>
      <c r="B295" s="3">
        <v>653.82000000000005</v>
      </c>
      <c r="C295" s="3">
        <v>879.45</v>
      </c>
      <c r="D295" s="3">
        <v>979.08</v>
      </c>
      <c r="E295" s="3">
        <v>304.11</v>
      </c>
      <c r="F295" s="3">
        <v>92.45</v>
      </c>
      <c r="G295">
        <v>8366</v>
      </c>
    </row>
    <row r="296" spans="1:7">
      <c r="A296" s="3">
        <v>708.03</v>
      </c>
      <c r="B296" s="3">
        <v>846.72</v>
      </c>
      <c r="C296" s="3">
        <v>425.3</v>
      </c>
      <c r="D296" s="3">
        <v>555.71</v>
      </c>
      <c r="E296" s="3">
        <v>208.48</v>
      </c>
      <c r="F296" s="3">
        <v>144.38999999999999</v>
      </c>
      <c r="G296">
        <v>6814</v>
      </c>
    </row>
    <row r="297" spans="1:7">
      <c r="A297" s="3">
        <v>770.05</v>
      </c>
      <c r="B297" s="3">
        <v>501.36</v>
      </c>
      <c r="C297" s="3">
        <v>694.6</v>
      </c>
      <c r="D297" s="3">
        <v>172.26</v>
      </c>
      <c r="E297" s="3">
        <v>572.26</v>
      </c>
      <c r="F297" s="3">
        <v>410.56</v>
      </c>
      <c r="G297">
        <v>6851</v>
      </c>
    </row>
    <row r="298" spans="1:7">
      <c r="A298" s="3">
        <v>512.38</v>
      </c>
      <c r="B298" s="3">
        <v>250.83</v>
      </c>
      <c r="C298" s="3">
        <v>373.78</v>
      </c>
      <c r="D298" s="3">
        <v>366.95</v>
      </c>
      <c r="E298" s="3">
        <v>987.14</v>
      </c>
      <c r="F298" s="3">
        <v>509.03</v>
      </c>
      <c r="G298">
        <v>6477</v>
      </c>
    </row>
    <row r="299" spans="1:7">
      <c r="A299" s="3">
        <v>998.1</v>
      </c>
      <c r="B299" s="3">
        <v>858.75</v>
      </c>
      <c r="C299" s="3">
        <v>781.06</v>
      </c>
      <c r="D299" s="3">
        <v>60.61</v>
      </c>
      <c r="E299" s="3">
        <v>174.63</v>
      </c>
      <c r="F299" s="3">
        <v>213.53</v>
      </c>
      <c r="G299">
        <v>6949</v>
      </c>
    </row>
    <row r="300" spans="1:7">
      <c r="A300" s="3">
        <v>322.35000000000002</v>
      </c>
      <c r="B300" s="3">
        <v>681.22</v>
      </c>
      <c r="C300" s="3">
        <v>640.29</v>
      </c>
      <c r="D300" s="3">
        <v>343.65</v>
      </c>
      <c r="E300" s="3">
        <v>534.22</v>
      </c>
      <c r="F300" s="3">
        <v>648.71</v>
      </c>
      <c r="G300">
        <v>7737</v>
      </c>
    </row>
    <row r="301" spans="1:7">
      <c r="A301" s="3">
        <v>476.45</v>
      </c>
      <c r="B301" s="3">
        <v>884.77</v>
      </c>
      <c r="C301" s="3">
        <v>301.79000000000002</v>
      </c>
      <c r="D301" s="3">
        <v>802.3</v>
      </c>
      <c r="E301" s="3">
        <v>434.82</v>
      </c>
      <c r="F301" s="3">
        <v>401.69</v>
      </c>
      <c r="G301">
        <v>8187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02"/>
  <sheetViews>
    <sheetView topLeftCell="A2" workbookViewId="0">
      <selection activeCell="B8" sqref="B8"/>
    </sheetView>
  </sheetViews>
  <sheetFormatPr defaultRowHeight="15"/>
  <cols>
    <col min="1" max="1" width="27.7109375" bestFit="1" customWidth="1"/>
    <col min="2" max="2" width="26.28515625" customWidth="1"/>
    <col min="3" max="4" width="12.28515625" bestFit="1" customWidth="1"/>
    <col min="5" max="5" width="13.85546875" customWidth="1"/>
    <col min="6" max="6" width="15" customWidth="1"/>
    <col min="7" max="7" width="22.42578125" customWidth="1"/>
    <col min="8" max="8" width="20.5703125" customWidth="1"/>
    <col min="9" max="9" width="12.42578125" customWidth="1"/>
    <col min="10" max="10" width="14.85546875" customWidth="1"/>
  </cols>
  <sheetData>
    <row r="1" spans="1:10" ht="15.75" thickBot="1">
      <c r="A1" s="6" t="s">
        <v>305</v>
      </c>
      <c r="B1" s="6" t="s">
        <v>308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306</v>
      </c>
      <c r="J1" s="7" t="s">
        <v>6</v>
      </c>
    </row>
    <row r="2" spans="1:10" ht="15.75" thickTop="1">
      <c r="A2" s="8" t="s">
        <v>7</v>
      </c>
      <c r="B2" s="9" t="s">
        <v>309</v>
      </c>
      <c r="C2" s="10">
        <v>281.42</v>
      </c>
      <c r="D2" s="10">
        <v>538.79999999999995</v>
      </c>
      <c r="E2" s="10">
        <v>123.94</v>
      </c>
      <c r="F2" s="10">
        <v>349.3</v>
      </c>
      <c r="G2" s="10">
        <v>242.77</v>
      </c>
      <c r="H2" s="10">
        <v>910.1</v>
      </c>
      <c r="I2" s="10">
        <f>SUM(C2:H2)</f>
        <v>2446.33</v>
      </c>
      <c r="J2" s="11">
        <v>7164</v>
      </c>
    </row>
    <row r="3" spans="1:10">
      <c r="A3" s="12" t="s">
        <v>8</v>
      </c>
      <c r="B3" s="13" t="s">
        <v>309</v>
      </c>
      <c r="C3" s="14">
        <v>702.97</v>
      </c>
      <c r="D3" s="14">
        <v>296.52999999999997</v>
      </c>
      <c r="E3" s="14">
        <v>558.13</v>
      </c>
      <c r="F3" s="14">
        <v>180.55</v>
      </c>
      <c r="G3" s="14">
        <v>781.06</v>
      </c>
      <c r="H3" s="14">
        <v>132.43</v>
      </c>
      <c r="I3" s="14">
        <f t="shared" ref="I3:I66" si="0">SUM(C3:H3)</f>
        <v>2651.6699999999996</v>
      </c>
      <c r="J3" s="15">
        <v>5055</v>
      </c>
    </row>
    <row r="4" spans="1:10">
      <c r="A4" s="8" t="s">
        <v>9</v>
      </c>
      <c r="B4" s="9" t="s">
        <v>309</v>
      </c>
      <c r="C4" s="10">
        <v>313.14</v>
      </c>
      <c r="D4" s="10">
        <v>295.94</v>
      </c>
      <c r="E4" s="10">
        <v>642.96</v>
      </c>
      <c r="F4" s="10">
        <v>505.71</v>
      </c>
      <c r="G4" s="10">
        <v>438.91</v>
      </c>
      <c r="H4" s="10">
        <v>464.23</v>
      </c>
      <c r="I4" s="10">
        <f t="shared" si="0"/>
        <v>2660.89</v>
      </c>
      <c r="J4" s="11">
        <v>6154</v>
      </c>
    </row>
    <row r="5" spans="1:10">
      <c r="A5" s="12" t="s">
        <v>10</v>
      </c>
      <c r="B5" s="13" t="s">
        <v>309</v>
      </c>
      <c r="C5" s="14">
        <v>898.52</v>
      </c>
      <c r="D5" s="14">
        <v>61.27</v>
      </c>
      <c r="E5" s="14">
        <v>548.73</v>
      </c>
      <c r="F5" s="14">
        <v>240.93</v>
      </c>
      <c r="G5" s="14">
        <v>278.95999999999998</v>
      </c>
      <c r="H5" s="14">
        <v>432.27</v>
      </c>
      <c r="I5" s="14">
        <f t="shared" si="0"/>
        <v>2460.6800000000003</v>
      </c>
      <c r="J5" s="15">
        <v>5480</v>
      </c>
    </row>
    <row r="6" spans="1:10">
      <c r="A6" s="8" t="s">
        <v>11</v>
      </c>
      <c r="B6" s="9" t="s">
        <v>309</v>
      </c>
      <c r="C6" s="10">
        <v>766.52</v>
      </c>
      <c r="D6" s="10">
        <v>550.72</v>
      </c>
      <c r="E6" s="10">
        <v>651.91</v>
      </c>
      <c r="F6" s="10">
        <v>666.33</v>
      </c>
      <c r="G6" s="10">
        <v>396.33</v>
      </c>
      <c r="H6" s="10">
        <v>841.93</v>
      </c>
      <c r="I6" s="10">
        <f t="shared" si="0"/>
        <v>3873.74</v>
      </c>
      <c r="J6" s="11">
        <v>9669</v>
      </c>
    </row>
    <row r="7" spans="1:10">
      <c r="A7" s="12" t="s">
        <v>12</v>
      </c>
      <c r="B7" s="13" t="s">
        <v>309</v>
      </c>
      <c r="C7" s="14">
        <v>507.13</v>
      </c>
      <c r="D7" s="14">
        <v>612.27</v>
      </c>
      <c r="E7" s="14">
        <v>230.67</v>
      </c>
      <c r="F7" s="14">
        <v>142.96</v>
      </c>
      <c r="G7" s="14">
        <v>171.79</v>
      </c>
      <c r="H7" s="14">
        <v>965.77</v>
      </c>
      <c r="I7" s="14">
        <f t="shared" si="0"/>
        <v>2630.59</v>
      </c>
      <c r="J7" s="15">
        <v>7627</v>
      </c>
    </row>
    <row r="8" spans="1:10">
      <c r="A8" s="8" t="s">
        <v>13</v>
      </c>
      <c r="B8" s="9" t="s">
        <v>309</v>
      </c>
      <c r="C8" s="10">
        <v>486.64</v>
      </c>
      <c r="D8" s="10">
        <v>555.02</v>
      </c>
      <c r="E8" s="10">
        <v>203.26</v>
      </c>
      <c r="F8" s="10">
        <v>271.62</v>
      </c>
      <c r="G8" s="10">
        <v>70.040000000000006</v>
      </c>
      <c r="H8" s="10">
        <v>366.25</v>
      </c>
      <c r="I8" s="10">
        <f t="shared" si="0"/>
        <v>1952.83</v>
      </c>
      <c r="J8" s="11">
        <v>5177</v>
      </c>
    </row>
    <row r="9" spans="1:10">
      <c r="A9" s="12" t="s">
        <v>14</v>
      </c>
      <c r="B9" s="13" t="s">
        <v>309</v>
      </c>
      <c r="C9" s="14">
        <v>762.09</v>
      </c>
      <c r="D9" s="14">
        <v>184.57</v>
      </c>
      <c r="E9" s="14">
        <v>176.61</v>
      </c>
      <c r="F9" s="14">
        <v>97.85</v>
      </c>
      <c r="G9" s="14">
        <v>116.67</v>
      </c>
      <c r="H9" s="14">
        <v>251.74</v>
      </c>
      <c r="I9" s="14">
        <f t="shared" si="0"/>
        <v>1589.53</v>
      </c>
      <c r="J9" s="15">
        <v>3726</v>
      </c>
    </row>
    <row r="10" spans="1:10">
      <c r="A10" s="8" t="s">
        <v>15</v>
      </c>
      <c r="B10" s="9" t="s">
        <v>309</v>
      </c>
      <c r="C10" s="10">
        <v>638.6</v>
      </c>
      <c r="D10" s="10">
        <v>778.31</v>
      </c>
      <c r="E10" s="10">
        <v>796.32</v>
      </c>
      <c r="F10" s="10">
        <v>759.04</v>
      </c>
      <c r="G10" s="10">
        <v>857.13</v>
      </c>
      <c r="H10" s="10">
        <v>515.16</v>
      </c>
      <c r="I10" s="10">
        <f t="shared" si="0"/>
        <v>4344.5600000000004</v>
      </c>
      <c r="J10" s="11">
        <v>9801</v>
      </c>
    </row>
    <row r="11" spans="1:10">
      <c r="A11" s="12" t="s">
        <v>16</v>
      </c>
      <c r="B11" s="13" t="s">
        <v>309</v>
      </c>
      <c r="C11" s="14">
        <v>591.48</v>
      </c>
      <c r="D11" s="14">
        <v>542.51</v>
      </c>
      <c r="E11" s="14">
        <v>400.23</v>
      </c>
      <c r="F11" s="14">
        <v>329.15</v>
      </c>
      <c r="G11" s="14">
        <v>577.38</v>
      </c>
      <c r="H11" s="14">
        <v>931.65</v>
      </c>
      <c r="I11" s="14">
        <f t="shared" si="0"/>
        <v>3372.4</v>
      </c>
      <c r="J11" s="15">
        <v>8652</v>
      </c>
    </row>
    <row r="12" spans="1:10">
      <c r="A12" s="8" t="s">
        <v>17</v>
      </c>
      <c r="B12" s="9" t="s">
        <v>309</v>
      </c>
      <c r="C12" s="10">
        <v>667.17</v>
      </c>
      <c r="D12" s="10">
        <v>577.85</v>
      </c>
      <c r="E12" s="10">
        <v>898.19</v>
      </c>
      <c r="F12" s="10">
        <v>970.28</v>
      </c>
      <c r="G12" s="10">
        <v>789.52</v>
      </c>
      <c r="H12" s="10">
        <v>852.99</v>
      </c>
      <c r="I12" s="10">
        <f t="shared" si="0"/>
        <v>4756</v>
      </c>
      <c r="J12" s="11">
        <v>11210</v>
      </c>
    </row>
    <row r="13" spans="1:10">
      <c r="A13" s="12" t="s">
        <v>18</v>
      </c>
      <c r="B13" s="13" t="s">
        <v>309</v>
      </c>
      <c r="C13" s="14">
        <v>787.33</v>
      </c>
      <c r="D13" s="14">
        <v>947.73</v>
      </c>
      <c r="E13" s="14">
        <v>884.15</v>
      </c>
      <c r="F13" s="14">
        <v>992.3</v>
      </c>
      <c r="G13" s="14">
        <v>871.55</v>
      </c>
      <c r="H13" s="14">
        <v>742.36</v>
      </c>
      <c r="I13" s="14">
        <f t="shared" si="0"/>
        <v>5225.42</v>
      </c>
      <c r="J13" s="15">
        <v>12227</v>
      </c>
    </row>
    <row r="14" spans="1:10">
      <c r="A14" s="8" t="s">
        <v>19</v>
      </c>
      <c r="B14" s="9" t="s">
        <v>309</v>
      </c>
      <c r="C14" s="10">
        <v>537.75</v>
      </c>
      <c r="D14" s="10">
        <v>865.19</v>
      </c>
      <c r="E14" s="10">
        <v>768.61</v>
      </c>
      <c r="F14" s="10">
        <v>626.87</v>
      </c>
      <c r="G14" s="10">
        <v>702.96</v>
      </c>
      <c r="H14" s="10">
        <v>211.92</v>
      </c>
      <c r="I14" s="10">
        <f t="shared" si="0"/>
        <v>3713.3</v>
      </c>
      <c r="J14" s="11">
        <v>8093</v>
      </c>
    </row>
    <row r="15" spans="1:10">
      <c r="A15" s="12" t="s">
        <v>20</v>
      </c>
      <c r="B15" s="13" t="s">
        <v>309</v>
      </c>
      <c r="C15" s="14">
        <v>735.78</v>
      </c>
      <c r="D15" s="14">
        <v>661.81</v>
      </c>
      <c r="E15" s="14">
        <v>282</v>
      </c>
      <c r="F15" s="14">
        <v>102.96</v>
      </c>
      <c r="G15" s="14">
        <v>588.45000000000005</v>
      </c>
      <c r="H15" s="14">
        <v>585.74</v>
      </c>
      <c r="I15" s="14">
        <f t="shared" si="0"/>
        <v>2956.74</v>
      </c>
      <c r="J15" s="15">
        <v>7181</v>
      </c>
    </row>
    <row r="16" spans="1:10">
      <c r="A16" s="8" t="s">
        <v>21</v>
      </c>
      <c r="B16" s="9" t="s">
        <v>309</v>
      </c>
      <c r="C16" s="10">
        <v>631.14</v>
      </c>
      <c r="D16" s="10">
        <v>207.04</v>
      </c>
      <c r="E16" s="10">
        <v>939.62</v>
      </c>
      <c r="F16" s="10">
        <v>358.88</v>
      </c>
      <c r="G16" s="10">
        <v>515.59</v>
      </c>
      <c r="H16" s="10">
        <v>778.49</v>
      </c>
      <c r="I16" s="10">
        <f t="shared" si="0"/>
        <v>3430.76</v>
      </c>
      <c r="J16" s="11">
        <v>7910</v>
      </c>
    </row>
    <row r="17" spans="1:10">
      <c r="A17" s="12" t="s">
        <v>22</v>
      </c>
      <c r="B17" s="13" t="s">
        <v>309</v>
      </c>
      <c r="C17" s="14">
        <v>334.12</v>
      </c>
      <c r="D17" s="14">
        <v>515.21</v>
      </c>
      <c r="E17" s="14">
        <v>565.22</v>
      </c>
      <c r="F17" s="14">
        <v>153.75</v>
      </c>
      <c r="G17" s="14">
        <v>685.88</v>
      </c>
      <c r="H17" s="14">
        <v>271.07</v>
      </c>
      <c r="I17" s="14">
        <f t="shared" si="0"/>
        <v>2525.2500000000005</v>
      </c>
      <c r="J17" s="15">
        <v>5337</v>
      </c>
    </row>
    <row r="18" spans="1:10">
      <c r="A18" s="8" t="s">
        <v>23</v>
      </c>
      <c r="B18" s="9" t="s">
        <v>309</v>
      </c>
      <c r="C18" s="10">
        <v>194.33</v>
      </c>
      <c r="D18" s="10">
        <v>558.80999999999995</v>
      </c>
      <c r="E18" s="10">
        <v>571.82000000000005</v>
      </c>
      <c r="F18" s="10">
        <v>531.53</v>
      </c>
      <c r="G18" s="10">
        <v>485.4</v>
      </c>
      <c r="H18" s="10">
        <v>155.53</v>
      </c>
      <c r="I18" s="10">
        <f t="shared" si="0"/>
        <v>2497.42</v>
      </c>
      <c r="J18" s="11">
        <v>5468</v>
      </c>
    </row>
    <row r="19" spans="1:10">
      <c r="A19" s="12" t="s">
        <v>24</v>
      </c>
      <c r="B19" s="13" t="s">
        <v>309</v>
      </c>
      <c r="C19" s="14">
        <v>955.97</v>
      </c>
      <c r="D19" s="14">
        <v>890.21</v>
      </c>
      <c r="E19" s="14">
        <v>343.96</v>
      </c>
      <c r="F19" s="14">
        <v>609.33000000000004</v>
      </c>
      <c r="G19" s="14">
        <v>62.99</v>
      </c>
      <c r="H19" s="14">
        <v>307.14</v>
      </c>
      <c r="I19" s="14">
        <f t="shared" si="0"/>
        <v>3169.5999999999995</v>
      </c>
      <c r="J19" s="15">
        <v>7937</v>
      </c>
    </row>
    <row r="20" spans="1:10">
      <c r="A20" s="8" t="s">
        <v>25</v>
      </c>
      <c r="B20" s="9" t="s">
        <v>309</v>
      </c>
      <c r="C20" s="10">
        <v>974.14</v>
      </c>
      <c r="D20" s="10">
        <v>188.8</v>
      </c>
      <c r="E20" s="10">
        <v>606.22</v>
      </c>
      <c r="F20" s="10">
        <v>74.83</v>
      </c>
      <c r="G20" s="10">
        <v>820.43</v>
      </c>
      <c r="H20" s="10">
        <v>408.68</v>
      </c>
      <c r="I20" s="10">
        <f t="shared" si="0"/>
        <v>3073.1</v>
      </c>
      <c r="J20" s="11">
        <v>6228</v>
      </c>
    </row>
    <row r="21" spans="1:10">
      <c r="A21" s="12" t="s">
        <v>26</v>
      </c>
      <c r="B21" s="13" t="s">
        <v>309</v>
      </c>
      <c r="C21" s="14">
        <v>93.47</v>
      </c>
      <c r="D21" s="14">
        <v>889.82</v>
      </c>
      <c r="E21" s="14">
        <v>702.23</v>
      </c>
      <c r="F21" s="14">
        <v>31.38</v>
      </c>
      <c r="G21" s="14">
        <v>178.92</v>
      </c>
      <c r="H21" s="14">
        <v>710.91</v>
      </c>
      <c r="I21" s="14">
        <f t="shared" si="0"/>
        <v>2606.73</v>
      </c>
      <c r="J21" s="15">
        <v>7026</v>
      </c>
    </row>
    <row r="22" spans="1:10">
      <c r="A22" s="8" t="s">
        <v>27</v>
      </c>
      <c r="B22" s="9" t="s">
        <v>309</v>
      </c>
      <c r="C22" s="10">
        <v>853.65</v>
      </c>
      <c r="D22" s="10">
        <v>958.04</v>
      </c>
      <c r="E22" s="10">
        <v>810.77</v>
      </c>
      <c r="F22" s="10">
        <v>347.92</v>
      </c>
      <c r="G22" s="10">
        <v>120.96</v>
      </c>
      <c r="H22" s="10">
        <v>38.61</v>
      </c>
      <c r="I22" s="10">
        <f t="shared" si="0"/>
        <v>3129.9500000000003</v>
      </c>
      <c r="J22" s="11">
        <v>6966</v>
      </c>
    </row>
    <row r="23" spans="1:10">
      <c r="A23" s="12" t="s">
        <v>28</v>
      </c>
      <c r="B23" s="13" t="s">
        <v>309</v>
      </c>
      <c r="C23" s="14">
        <v>79.78</v>
      </c>
      <c r="D23" s="14">
        <v>798.01</v>
      </c>
      <c r="E23" s="14">
        <v>881.29</v>
      </c>
      <c r="F23" s="14">
        <v>252.3</v>
      </c>
      <c r="G23" s="14">
        <v>680.24</v>
      </c>
      <c r="H23" s="14">
        <v>399.95</v>
      </c>
      <c r="I23" s="14">
        <f t="shared" si="0"/>
        <v>3091.5699999999997</v>
      </c>
      <c r="J23" s="15">
        <v>6929</v>
      </c>
    </row>
    <row r="24" spans="1:10">
      <c r="A24" s="8" t="s">
        <v>29</v>
      </c>
      <c r="B24" s="9" t="s">
        <v>309</v>
      </c>
      <c r="C24" s="10">
        <v>596.79999999999995</v>
      </c>
      <c r="D24" s="10">
        <v>121.5</v>
      </c>
      <c r="E24" s="10">
        <v>364.02</v>
      </c>
      <c r="F24" s="10">
        <v>145.03</v>
      </c>
      <c r="G24" s="10">
        <v>106.09</v>
      </c>
      <c r="H24" s="10">
        <v>559.04999999999995</v>
      </c>
      <c r="I24" s="10">
        <f t="shared" si="0"/>
        <v>1892.4899999999998</v>
      </c>
      <c r="J24" s="11">
        <v>4830</v>
      </c>
    </row>
    <row r="25" spans="1:10">
      <c r="A25" s="12" t="s">
        <v>30</v>
      </c>
      <c r="B25" s="13" t="s">
        <v>309</v>
      </c>
      <c r="C25" s="14">
        <v>297.32</v>
      </c>
      <c r="D25" s="14">
        <v>168.27</v>
      </c>
      <c r="E25" s="14">
        <v>38.43</v>
      </c>
      <c r="F25" s="14">
        <v>968.13</v>
      </c>
      <c r="G25" s="14">
        <v>238.44</v>
      </c>
      <c r="H25" s="14">
        <v>636.41999999999996</v>
      </c>
      <c r="I25" s="14">
        <f t="shared" si="0"/>
        <v>2347.0100000000002</v>
      </c>
      <c r="J25" s="15">
        <v>6425</v>
      </c>
    </row>
    <row r="26" spans="1:10">
      <c r="A26" s="8" t="s">
        <v>31</v>
      </c>
      <c r="B26" s="9" t="s">
        <v>309</v>
      </c>
      <c r="C26" s="10">
        <v>189.51</v>
      </c>
      <c r="D26" s="10">
        <v>659.44</v>
      </c>
      <c r="E26" s="10">
        <v>775.37</v>
      </c>
      <c r="F26" s="10">
        <v>895.59</v>
      </c>
      <c r="G26" s="10">
        <v>760.58</v>
      </c>
      <c r="H26" s="10">
        <v>581.76</v>
      </c>
      <c r="I26" s="10">
        <f t="shared" si="0"/>
        <v>3862.25</v>
      </c>
      <c r="J26" s="11">
        <v>9001</v>
      </c>
    </row>
    <row r="27" spans="1:10">
      <c r="A27" s="12" t="s">
        <v>32</v>
      </c>
      <c r="B27" s="13" t="s">
        <v>309</v>
      </c>
      <c r="C27" s="14">
        <v>732.71</v>
      </c>
      <c r="D27" s="14">
        <v>585.45000000000005</v>
      </c>
      <c r="E27" s="14">
        <v>540.89</v>
      </c>
      <c r="F27" s="14">
        <v>695.95</v>
      </c>
      <c r="G27" s="14">
        <v>227.02</v>
      </c>
      <c r="H27" s="14">
        <v>633.09</v>
      </c>
      <c r="I27" s="14">
        <f t="shared" si="0"/>
        <v>3415.11</v>
      </c>
      <c r="J27" s="15">
        <v>8564</v>
      </c>
    </row>
    <row r="28" spans="1:10">
      <c r="A28" s="8" t="s">
        <v>33</v>
      </c>
      <c r="B28" s="9" t="s">
        <v>309</v>
      </c>
      <c r="C28" s="10">
        <v>214.34</v>
      </c>
      <c r="D28" s="10">
        <v>283.19</v>
      </c>
      <c r="E28" s="10">
        <v>654.88</v>
      </c>
      <c r="F28" s="10">
        <v>855.9</v>
      </c>
      <c r="G28" s="10">
        <v>0.77</v>
      </c>
      <c r="H28" s="10">
        <v>145.27000000000001</v>
      </c>
      <c r="I28" s="10">
        <f t="shared" si="0"/>
        <v>2154.35</v>
      </c>
      <c r="J28" s="11">
        <v>5008</v>
      </c>
    </row>
    <row r="29" spans="1:10">
      <c r="A29" s="12" t="s">
        <v>34</v>
      </c>
      <c r="B29" s="13" t="s">
        <v>309</v>
      </c>
      <c r="C29" s="14">
        <v>98.83</v>
      </c>
      <c r="D29" s="14">
        <v>575.33000000000004</v>
      </c>
      <c r="E29" s="14">
        <v>19.940000000000001</v>
      </c>
      <c r="F29" s="14">
        <v>800.94</v>
      </c>
      <c r="G29" s="14">
        <v>673.3</v>
      </c>
      <c r="H29" s="14">
        <v>385.92</v>
      </c>
      <c r="I29" s="14">
        <f t="shared" si="0"/>
        <v>2554.2600000000002</v>
      </c>
      <c r="J29" s="15">
        <v>6306</v>
      </c>
    </row>
    <row r="30" spans="1:10">
      <c r="A30" s="8" t="s">
        <v>35</v>
      </c>
      <c r="B30" s="9" t="s">
        <v>309</v>
      </c>
      <c r="C30" s="10">
        <v>179.73</v>
      </c>
      <c r="D30" s="10">
        <v>692.17</v>
      </c>
      <c r="E30" s="10">
        <v>973.09</v>
      </c>
      <c r="F30" s="10">
        <v>580.05999999999995</v>
      </c>
      <c r="G30" s="10">
        <v>271.49</v>
      </c>
      <c r="H30" s="10">
        <v>129.04</v>
      </c>
      <c r="I30" s="10">
        <f t="shared" si="0"/>
        <v>2825.58</v>
      </c>
      <c r="J30" s="11">
        <v>6198</v>
      </c>
    </row>
    <row r="31" spans="1:10">
      <c r="A31" s="12" t="s">
        <v>36</v>
      </c>
      <c r="B31" s="13" t="s">
        <v>309</v>
      </c>
      <c r="C31" s="14">
        <v>830.84</v>
      </c>
      <c r="D31" s="14">
        <v>240.22</v>
      </c>
      <c r="E31" s="14">
        <v>303.98</v>
      </c>
      <c r="F31" s="14">
        <v>793.12</v>
      </c>
      <c r="G31" s="14">
        <v>739.97</v>
      </c>
      <c r="H31" s="14">
        <v>430.35</v>
      </c>
      <c r="I31" s="14">
        <f t="shared" si="0"/>
        <v>3338.48</v>
      </c>
      <c r="J31" s="15">
        <v>7423</v>
      </c>
    </row>
    <row r="32" spans="1:10">
      <c r="A32" s="8" t="s">
        <v>37</v>
      </c>
      <c r="B32" s="9" t="s">
        <v>309</v>
      </c>
      <c r="C32" s="10">
        <v>439.57</v>
      </c>
      <c r="D32" s="10">
        <v>566.54</v>
      </c>
      <c r="E32" s="10">
        <v>184.38</v>
      </c>
      <c r="F32" s="10">
        <v>526.25</v>
      </c>
      <c r="G32" s="10">
        <v>120.21</v>
      </c>
      <c r="H32" s="10">
        <v>269.41000000000003</v>
      </c>
      <c r="I32" s="10">
        <f t="shared" si="0"/>
        <v>2106.3599999999997</v>
      </c>
      <c r="J32" s="11">
        <v>5399</v>
      </c>
    </row>
    <row r="33" spans="1:10">
      <c r="A33" s="12" t="s">
        <v>38</v>
      </c>
      <c r="B33" s="13" t="s">
        <v>309</v>
      </c>
      <c r="C33" s="14">
        <v>911.58</v>
      </c>
      <c r="D33" s="14">
        <v>319</v>
      </c>
      <c r="E33" s="14">
        <v>290.08</v>
      </c>
      <c r="F33" s="14">
        <v>316.48</v>
      </c>
      <c r="G33" s="14">
        <v>452.77</v>
      </c>
      <c r="H33" s="14">
        <v>274.45</v>
      </c>
      <c r="I33" s="14">
        <f t="shared" si="0"/>
        <v>2564.3599999999997</v>
      </c>
      <c r="J33" s="15">
        <v>5654</v>
      </c>
    </row>
    <row r="34" spans="1:10">
      <c r="A34" s="8" t="s">
        <v>39</v>
      </c>
      <c r="B34" s="9" t="s">
        <v>309</v>
      </c>
      <c r="C34" s="10">
        <v>862.97</v>
      </c>
      <c r="D34" s="10">
        <v>656.05</v>
      </c>
      <c r="E34" s="10">
        <v>337.34</v>
      </c>
      <c r="F34" s="10">
        <v>834.98</v>
      </c>
      <c r="G34" s="10">
        <v>827.64</v>
      </c>
      <c r="H34" s="10">
        <v>308.37</v>
      </c>
      <c r="I34" s="10">
        <f t="shared" si="0"/>
        <v>3827.35</v>
      </c>
      <c r="J34" s="11">
        <v>8512</v>
      </c>
    </row>
    <row r="35" spans="1:10">
      <c r="A35" s="12" t="s">
        <v>40</v>
      </c>
      <c r="B35" s="13" t="s">
        <v>309</v>
      </c>
      <c r="C35" s="14">
        <v>707.06</v>
      </c>
      <c r="D35" s="14">
        <v>642.66</v>
      </c>
      <c r="E35" s="14">
        <v>274.79000000000002</v>
      </c>
      <c r="F35" s="14">
        <v>213.33</v>
      </c>
      <c r="G35" s="14">
        <v>984.21</v>
      </c>
      <c r="H35" s="14">
        <v>481.27</v>
      </c>
      <c r="I35" s="14">
        <f t="shared" si="0"/>
        <v>3303.3199999999997</v>
      </c>
      <c r="J35" s="15">
        <v>7383</v>
      </c>
    </row>
    <row r="36" spans="1:10">
      <c r="A36" s="8" t="s">
        <v>41</v>
      </c>
      <c r="B36" s="9" t="s">
        <v>309</v>
      </c>
      <c r="C36" s="10">
        <v>721.5</v>
      </c>
      <c r="D36" s="10">
        <v>561.22</v>
      </c>
      <c r="E36" s="10">
        <v>528.76</v>
      </c>
      <c r="F36" s="10">
        <v>887.1</v>
      </c>
      <c r="G36" s="10">
        <v>3.28</v>
      </c>
      <c r="H36" s="10">
        <v>450.98</v>
      </c>
      <c r="I36" s="10">
        <f t="shared" si="0"/>
        <v>3152.84</v>
      </c>
      <c r="J36" s="11">
        <v>7949</v>
      </c>
    </row>
    <row r="37" spans="1:10">
      <c r="A37" s="12" t="s">
        <v>42</v>
      </c>
      <c r="B37" s="13" t="s">
        <v>309</v>
      </c>
      <c r="C37" s="14">
        <v>909.22</v>
      </c>
      <c r="D37" s="14">
        <v>28.38</v>
      </c>
      <c r="E37" s="14">
        <v>600.33000000000004</v>
      </c>
      <c r="F37" s="14">
        <v>758</v>
      </c>
      <c r="G37" s="14">
        <v>872.4</v>
      </c>
      <c r="H37" s="14">
        <v>306.31</v>
      </c>
      <c r="I37" s="14">
        <f t="shared" si="0"/>
        <v>3474.6400000000003</v>
      </c>
      <c r="J37" s="15">
        <v>6987</v>
      </c>
    </row>
    <row r="38" spans="1:10">
      <c r="A38" s="8" t="s">
        <v>43</v>
      </c>
      <c r="B38" s="9" t="s">
        <v>309</v>
      </c>
      <c r="C38" s="10">
        <v>165.26</v>
      </c>
      <c r="D38" s="10">
        <v>517.76</v>
      </c>
      <c r="E38" s="10">
        <v>172.03</v>
      </c>
      <c r="F38" s="10">
        <v>170.31</v>
      </c>
      <c r="G38" s="10">
        <v>169.94</v>
      </c>
      <c r="H38" s="10">
        <v>206.04</v>
      </c>
      <c r="I38" s="10">
        <f t="shared" si="0"/>
        <v>1401.34</v>
      </c>
      <c r="J38" s="11">
        <v>3600</v>
      </c>
    </row>
    <row r="39" spans="1:10">
      <c r="A39" s="12" t="s">
        <v>44</v>
      </c>
      <c r="B39" s="13" t="s">
        <v>309</v>
      </c>
      <c r="C39" s="14">
        <v>552.49</v>
      </c>
      <c r="D39" s="14">
        <v>6.01</v>
      </c>
      <c r="E39" s="14">
        <v>69.069999999999993</v>
      </c>
      <c r="F39" s="14">
        <v>304.14999999999998</v>
      </c>
      <c r="G39" s="14">
        <v>52.77</v>
      </c>
      <c r="H39" s="14">
        <v>667.78</v>
      </c>
      <c r="I39" s="14">
        <f t="shared" si="0"/>
        <v>1652.27</v>
      </c>
      <c r="J39" s="15">
        <v>4720</v>
      </c>
    </row>
    <row r="40" spans="1:10">
      <c r="A40" s="8" t="s">
        <v>45</v>
      </c>
      <c r="B40" s="9" t="s">
        <v>309</v>
      </c>
      <c r="C40" s="10">
        <v>922.68</v>
      </c>
      <c r="D40" s="10">
        <v>467.72</v>
      </c>
      <c r="E40" s="10">
        <v>871.4</v>
      </c>
      <c r="F40" s="10">
        <v>664.95</v>
      </c>
      <c r="G40" s="10">
        <v>827.6</v>
      </c>
      <c r="H40" s="10">
        <v>385.17</v>
      </c>
      <c r="I40" s="10">
        <f t="shared" si="0"/>
        <v>4139.5199999999995</v>
      </c>
      <c r="J40" s="11">
        <v>8744</v>
      </c>
    </row>
    <row r="41" spans="1:10">
      <c r="A41" s="12" t="s">
        <v>46</v>
      </c>
      <c r="B41" s="13" t="s">
        <v>309</v>
      </c>
      <c r="C41" s="14">
        <v>584.53</v>
      </c>
      <c r="D41" s="14">
        <v>299.73</v>
      </c>
      <c r="E41" s="14">
        <v>831.96</v>
      </c>
      <c r="F41" s="14">
        <v>573.63</v>
      </c>
      <c r="G41" s="14">
        <v>898.26</v>
      </c>
      <c r="H41" s="14">
        <v>452.69</v>
      </c>
      <c r="I41" s="14">
        <f t="shared" si="0"/>
        <v>3640.7999999999997</v>
      </c>
      <c r="J41" s="15">
        <v>7636</v>
      </c>
    </row>
    <row r="42" spans="1:10">
      <c r="A42" s="8" t="s">
        <v>47</v>
      </c>
      <c r="B42" s="9" t="s">
        <v>309</v>
      </c>
      <c r="C42" s="10">
        <v>126.3</v>
      </c>
      <c r="D42" s="10">
        <v>89.18</v>
      </c>
      <c r="E42" s="10">
        <v>351.92</v>
      </c>
      <c r="F42" s="10">
        <v>35.43</v>
      </c>
      <c r="G42" s="10">
        <v>547.99</v>
      </c>
      <c r="H42" s="10">
        <v>923.44</v>
      </c>
      <c r="I42" s="10">
        <f t="shared" si="0"/>
        <v>2074.2600000000002</v>
      </c>
      <c r="J42" s="11">
        <v>5487</v>
      </c>
    </row>
    <row r="43" spans="1:10">
      <c r="A43" s="12" t="s">
        <v>48</v>
      </c>
      <c r="B43" s="13" t="s">
        <v>309</v>
      </c>
      <c r="C43" s="14">
        <v>766.86</v>
      </c>
      <c r="D43" s="14">
        <v>164.18</v>
      </c>
      <c r="E43" s="14">
        <v>72.95</v>
      </c>
      <c r="F43" s="14">
        <v>471.67</v>
      </c>
      <c r="G43" s="14">
        <v>959.81</v>
      </c>
      <c r="H43" s="14">
        <v>720.36</v>
      </c>
      <c r="I43" s="14">
        <f t="shared" si="0"/>
        <v>3155.8300000000004</v>
      </c>
      <c r="J43" s="15">
        <v>7316</v>
      </c>
    </row>
    <row r="44" spans="1:10">
      <c r="A44" s="8" t="s">
        <v>49</v>
      </c>
      <c r="B44" s="9" t="s">
        <v>309</v>
      </c>
      <c r="C44" s="10">
        <v>532.28</v>
      </c>
      <c r="D44" s="10">
        <v>795.59</v>
      </c>
      <c r="E44" s="10">
        <v>192.91</v>
      </c>
      <c r="F44" s="10">
        <v>298.49</v>
      </c>
      <c r="G44" s="10">
        <v>836</v>
      </c>
      <c r="H44" s="10">
        <v>825.6</v>
      </c>
      <c r="I44" s="10">
        <f t="shared" si="0"/>
        <v>3480.87</v>
      </c>
      <c r="J44" s="11">
        <v>8792</v>
      </c>
    </row>
    <row r="45" spans="1:10">
      <c r="A45" s="12" t="s">
        <v>50</v>
      </c>
      <c r="B45" s="13" t="s">
        <v>309</v>
      </c>
      <c r="C45" s="14">
        <v>573.64</v>
      </c>
      <c r="D45" s="14">
        <v>196.64</v>
      </c>
      <c r="E45" s="14">
        <v>802.07</v>
      </c>
      <c r="F45" s="14">
        <v>109.31</v>
      </c>
      <c r="G45" s="14">
        <v>351.06</v>
      </c>
      <c r="H45" s="14">
        <v>902.89</v>
      </c>
      <c r="I45" s="14">
        <f t="shared" si="0"/>
        <v>2935.6099999999997</v>
      </c>
      <c r="J45" s="15">
        <v>7236</v>
      </c>
    </row>
    <row r="46" spans="1:10">
      <c r="A46" s="8" t="s">
        <v>51</v>
      </c>
      <c r="B46" s="9" t="s">
        <v>309</v>
      </c>
      <c r="C46" s="10">
        <v>327.24</v>
      </c>
      <c r="D46" s="10">
        <v>910.57</v>
      </c>
      <c r="E46" s="10">
        <v>942.83</v>
      </c>
      <c r="F46" s="10">
        <v>32.520000000000003</v>
      </c>
      <c r="G46" s="10">
        <v>846.53</v>
      </c>
      <c r="H46" s="10">
        <v>57.44</v>
      </c>
      <c r="I46" s="10">
        <f t="shared" si="0"/>
        <v>3117.1299999999997</v>
      </c>
      <c r="J46" s="11">
        <v>6136</v>
      </c>
    </row>
    <row r="47" spans="1:10">
      <c r="A47" s="12" t="s">
        <v>52</v>
      </c>
      <c r="B47" s="13" t="s">
        <v>309</v>
      </c>
      <c r="C47" s="14">
        <v>748.8</v>
      </c>
      <c r="D47" s="14">
        <v>526.25</v>
      </c>
      <c r="E47" s="14">
        <v>144.97999999999999</v>
      </c>
      <c r="F47" s="14">
        <v>624.03</v>
      </c>
      <c r="G47" s="14">
        <v>117.05</v>
      </c>
      <c r="H47" s="14">
        <v>987.58</v>
      </c>
      <c r="I47" s="14">
        <f t="shared" si="0"/>
        <v>3148.69</v>
      </c>
      <c r="J47" s="15">
        <v>8943</v>
      </c>
    </row>
    <row r="48" spans="1:10">
      <c r="A48" s="8" t="s">
        <v>53</v>
      </c>
      <c r="B48" s="9" t="s">
        <v>309</v>
      </c>
      <c r="C48" s="10">
        <v>847.61</v>
      </c>
      <c r="D48" s="10">
        <v>700.94</v>
      </c>
      <c r="E48" s="10">
        <v>349.72</v>
      </c>
      <c r="F48" s="10">
        <v>155.25</v>
      </c>
      <c r="G48" s="10">
        <v>811.17</v>
      </c>
      <c r="H48" s="10">
        <v>170.85</v>
      </c>
      <c r="I48" s="10">
        <f t="shared" si="0"/>
        <v>3035.5400000000004</v>
      </c>
      <c r="J48" s="11">
        <v>6356</v>
      </c>
    </row>
    <row r="49" spans="1:10">
      <c r="A49" s="12" t="s">
        <v>54</v>
      </c>
      <c r="B49" s="13" t="s">
        <v>309</v>
      </c>
      <c r="C49" s="14">
        <v>357.67</v>
      </c>
      <c r="D49" s="14">
        <v>945.38</v>
      </c>
      <c r="E49" s="14">
        <v>924.43</v>
      </c>
      <c r="F49" s="14">
        <v>586.16999999999996</v>
      </c>
      <c r="G49" s="14">
        <v>868.45</v>
      </c>
      <c r="H49" s="14">
        <v>85.29</v>
      </c>
      <c r="I49" s="14">
        <f t="shared" si="0"/>
        <v>3767.3900000000003</v>
      </c>
      <c r="J49" s="15">
        <v>7806</v>
      </c>
    </row>
    <row r="50" spans="1:10">
      <c r="A50" s="8" t="s">
        <v>55</v>
      </c>
      <c r="B50" s="9" t="s">
        <v>309</v>
      </c>
      <c r="C50" s="10">
        <v>962.92</v>
      </c>
      <c r="D50" s="10">
        <v>86.72</v>
      </c>
      <c r="E50" s="10">
        <v>576.72</v>
      </c>
      <c r="F50" s="10">
        <v>276.39</v>
      </c>
      <c r="G50" s="10">
        <v>916.96</v>
      </c>
      <c r="H50" s="10">
        <v>328.88</v>
      </c>
      <c r="I50" s="10">
        <f t="shared" si="0"/>
        <v>3148.59</v>
      </c>
      <c r="J50" s="11">
        <v>6153</v>
      </c>
    </row>
    <row r="51" spans="1:10">
      <c r="A51" s="12" t="s">
        <v>56</v>
      </c>
      <c r="B51" s="13" t="s">
        <v>309</v>
      </c>
      <c r="C51" s="14">
        <v>327.43</v>
      </c>
      <c r="D51" s="14">
        <v>325.08999999999997</v>
      </c>
      <c r="E51" s="14">
        <v>852.14</v>
      </c>
      <c r="F51" s="14">
        <v>786.06</v>
      </c>
      <c r="G51" s="14">
        <v>11.18</v>
      </c>
      <c r="H51" s="14">
        <v>483.1</v>
      </c>
      <c r="I51" s="14">
        <f t="shared" si="0"/>
        <v>2784.9999999999995</v>
      </c>
      <c r="J51" s="15">
        <v>6809</v>
      </c>
    </row>
    <row r="52" spans="1:10">
      <c r="A52" s="8" t="s">
        <v>57</v>
      </c>
      <c r="B52" s="9" t="s">
        <v>309</v>
      </c>
      <c r="C52" s="10">
        <v>637.84</v>
      </c>
      <c r="D52" s="10">
        <v>191.38</v>
      </c>
      <c r="E52" s="10">
        <v>629.57000000000005</v>
      </c>
      <c r="F52" s="10">
        <v>470.89</v>
      </c>
      <c r="G52" s="10">
        <v>241.79</v>
      </c>
      <c r="H52" s="10">
        <v>270.87</v>
      </c>
      <c r="I52" s="10">
        <f t="shared" si="0"/>
        <v>2442.3399999999997</v>
      </c>
      <c r="J52" s="11">
        <v>5356</v>
      </c>
    </row>
    <row r="53" spans="1:10">
      <c r="A53" s="12" t="s">
        <v>58</v>
      </c>
      <c r="B53" s="13" t="s">
        <v>309</v>
      </c>
      <c r="C53" s="14">
        <v>800.5</v>
      </c>
      <c r="D53" s="14">
        <v>358.92</v>
      </c>
      <c r="E53" s="14">
        <v>982.04</v>
      </c>
      <c r="F53" s="14">
        <v>192.2</v>
      </c>
      <c r="G53" s="14">
        <v>246.33</v>
      </c>
      <c r="H53" s="14">
        <v>64.39</v>
      </c>
      <c r="I53" s="14">
        <f t="shared" si="0"/>
        <v>2644.3799999999997</v>
      </c>
      <c r="J53" s="15">
        <v>5182</v>
      </c>
    </row>
    <row r="54" spans="1:10">
      <c r="A54" s="8" t="s">
        <v>59</v>
      </c>
      <c r="B54" s="9" t="s">
        <v>309</v>
      </c>
      <c r="C54" s="10">
        <v>297.49</v>
      </c>
      <c r="D54" s="10">
        <v>317.83999999999997</v>
      </c>
      <c r="E54" s="10">
        <v>449.9</v>
      </c>
      <c r="F54" s="10">
        <v>257.88</v>
      </c>
      <c r="G54" s="10">
        <v>200.25</v>
      </c>
      <c r="H54" s="10">
        <v>311.58999999999997</v>
      </c>
      <c r="I54" s="10">
        <f t="shared" si="0"/>
        <v>1834.95</v>
      </c>
      <c r="J54" s="11">
        <v>4373</v>
      </c>
    </row>
    <row r="55" spans="1:10">
      <c r="A55" s="12" t="s">
        <v>60</v>
      </c>
      <c r="B55" s="13" t="s">
        <v>309</v>
      </c>
      <c r="C55" s="14">
        <v>458.15</v>
      </c>
      <c r="D55" s="14">
        <v>539.02</v>
      </c>
      <c r="E55" s="14">
        <v>394.62</v>
      </c>
      <c r="F55" s="14">
        <v>829</v>
      </c>
      <c r="G55" s="14">
        <v>522.14</v>
      </c>
      <c r="H55" s="14">
        <v>240.13</v>
      </c>
      <c r="I55" s="14">
        <f t="shared" si="0"/>
        <v>2983.06</v>
      </c>
      <c r="J55" s="15">
        <v>6779</v>
      </c>
    </row>
    <row r="56" spans="1:10">
      <c r="A56" s="8" t="s">
        <v>61</v>
      </c>
      <c r="B56" s="9" t="s">
        <v>309</v>
      </c>
      <c r="C56" s="10">
        <v>187.95</v>
      </c>
      <c r="D56" s="10">
        <v>912.23</v>
      </c>
      <c r="E56" s="10">
        <v>337.43</v>
      </c>
      <c r="F56" s="10">
        <v>206.61</v>
      </c>
      <c r="G56" s="10">
        <v>47.44</v>
      </c>
      <c r="H56" s="10">
        <v>616.45000000000005</v>
      </c>
      <c r="I56" s="10">
        <f t="shared" si="0"/>
        <v>2308.1100000000006</v>
      </c>
      <c r="J56" s="11">
        <v>6667</v>
      </c>
    </row>
    <row r="57" spans="1:10">
      <c r="A57" s="12" t="s">
        <v>62</v>
      </c>
      <c r="B57" s="13" t="s">
        <v>309</v>
      </c>
      <c r="C57" s="14">
        <v>908.42</v>
      </c>
      <c r="D57" s="14">
        <v>417.74</v>
      </c>
      <c r="E57" s="14">
        <v>358.1</v>
      </c>
      <c r="F57" s="14">
        <v>230.22</v>
      </c>
      <c r="G57" s="14">
        <v>654.41999999999996</v>
      </c>
      <c r="H57" s="14">
        <v>542.41999999999996</v>
      </c>
      <c r="I57" s="14">
        <f t="shared" si="0"/>
        <v>3111.3199999999997</v>
      </c>
      <c r="J57" s="15">
        <v>7124</v>
      </c>
    </row>
    <row r="58" spans="1:10">
      <c r="A58" s="8" t="s">
        <v>63</v>
      </c>
      <c r="B58" s="9" t="s">
        <v>309</v>
      </c>
      <c r="C58" s="10">
        <v>800.14</v>
      </c>
      <c r="D58" s="10">
        <v>576.91999999999996</v>
      </c>
      <c r="E58" s="10">
        <v>984.33</v>
      </c>
      <c r="F58" s="10">
        <v>254.77</v>
      </c>
      <c r="G58" s="10">
        <v>285.79000000000002</v>
      </c>
      <c r="H58" s="10">
        <v>689.01</v>
      </c>
      <c r="I58" s="10">
        <f t="shared" si="0"/>
        <v>3590.96</v>
      </c>
      <c r="J58" s="11">
        <v>8554</v>
      </c>
    </row>
    <row r="59" spans="1:10">
      <c r="A59" s="12" t="s">
        <v>64</v>
      </c>
      <c r="B59" s="13" t="s">
        <v>309</v>
      </c>
      <c r="C59" s="14">
        <v>217.39</v>
      </c>
      <c r="D59" s="14">
        <v>533.83000000000004</v>
      </c>
      <c r="E59" s="14">
        <v>526.94000000000005</v>
      </c>
      <c r="F59" s="14">
        <v>393.81</v>
      </c>
      <c r="G59" s="14">
        <v>486.13</v>
      </c>
      <c r="H59" s="14">
        <v>390.64</v>
      </c>
      <c r="I59" s="14">
        <f t="shared" si="0"/>
        <v>2548.7399999999998</v>
      </c>
      <c r="J59" s="15">
        <v>5957</v>
      </c>
    </row>
    <row r="60" spans="1:10">
      <c r="A60" s="8" t="s">
        <v>65</v>
      </c>
      <c r="B60" s="9" t="s">
        <v>309</v>
      </c>
      <c r="C60" s="10">
        <v>236.29</v>
      </c>
      <c r="D60" s="10">
        <v>335.11</v>
      </c>
      <c r="E60" s="10">
        <v>480.23</v>
      </c>
      <c r="F60" s="10">
        <v>555.73</v>
      </c>
      <c r="G60" s="10">
        <v>527.03</v>
      </c>
      <c r="H60" s="10">
        <v>71.12</v>
      </c>
      <c r="I60" s="10">
        <f t="shared" si="0"/>
        <v>2205.5100000000002</v>
      </c>
      <c r="J60" s="11">
        <v>4499</v>
      </c>
    </row>
    <row r="61" spans="1:10">
      <c r="A61" s="12" t="s">
        <v>66</v>
      </c>
      <c r="B61" s="13" t="s">
        <v>309</v>
      </c>
      <c r="C61" s="14">
        <v>966.65</v>
      </c>
      <c r="D61" s="14">
        <v>20.64</v>
      </c>
      <c r="E61" s="14">
        <v>439.86</v>
      </c>
      <c r="F61" s="14">
        <v>496.81</v>
      </c>
      <c r="G61" s="14">
        <v>282.27</v>
      </c>
      <c r="H61" s="14">
        <v>595.38</v>
      </c>
      <c r="I61" s="14">
        <f t="shared" si="0"/>
        <v>2801.61</v>
      </c>
      <c r="J61" s="15">
        <v>6598</v>
      </c>
    </row>
    <row r="62" spans="1:10">
      <c r="A62" s="8" t="s">
        <v>67</v>
      </c>
      <c r="B62" s="9" t="s">
        <v>310</v>
      </c>
      <c r="C62" s="10">
        <v>946.68</v>
      </c>
      <c r="D62" s="10">
        <v>429.45</v>
      </c>
      <c r="E62" s="10">
        <v>603.51</v>
      </c>
      <c r="F62" s="10">
        <v>910.23</v>
      </c>
      <c r="G62" s="10">
        <v>479.18</v>
      </c>
      <c r="H62" s="10">
        <v>902.26</v>
      </c>
      <c r="I62" s="10">
        <f t="shared" si="0"/>
        <v>4271.3099999999995</v>
      </c>
      <c r="J62" s="11">
        <v>10543</v>
      </c>
    </row>
    <row r="63" spans="1:10">
      <c r="A63" s="12" t="s">
        <v>68</v>
      </c>
      <c r="B63" s="13" t="s">
        <v>310</v>
      </c>
      <c r="C63" s="14">
        <v>480.33</v>
      </c>
      <c r="D63" s="14">
        <v>386.61</v>
      </c>
      <c r="E63" s="14">
        <v>926.8</v>
      </c>
      <c r="F63" s="14">
        <v>901.98</v>
      </c>
      <c r="G63" s="14">
        <v>559.91</v>
      </c>
      <c r="H63" s="14">
        <v>949.15</v>
      </c>
      <c r="I63" s="14">
        <f t="shared" si="0"/>
        <v>4204.78</v>
      </c>
      <c r="J63" s="15">
        <v>10223</v>
      </c>
    </row>
    <row r="64" spans="1:10">
      <c r="A64" s="8" t="s">
        <v>69</v>
      </c>
      <c r="B64" s="9" t="s">
        <v>310</v>
      </c>
      <c r="C64" s="10">
        <v>107.84</v>
      </c>
      <c r="D64" s="10">
        <v>373.19</v>
      </c>
      <c r="E64" s="10">
        <v>502.84</v>
      </c>
      <c r="F64" s="10">
        <v>407.08</v>
      </c>
      <c r="G64" s="10">
        <v>628.77</v>
      </c>
      <c r="H64" s="10">
        <v>185.25</v>
      </c>
      <c r="I64" s="10">
        <f t="shared" si="0"/>
        <v>2204.9699999999998</v>
      </c>
      <c r="J64" s="11">
        <v>4593</v>
      </c>
    </row>
    <row r="65" spans="1:10">
      <c r="A65" s="12" t="s">
        <v>70</v>
      </c>
      <c r="B65" s="13" t="s">
        <v>310</v>
      </c>
      <c r="C65" s="14">
        <v>929.58</v>
      </c>
      <c r="D65" s="14">
        <v>532.21</v>
      </c>
      <c r="E65" s="14">
        <v>736.11</v>
      </c>
      <c r="F65" s="14">
        <v>557.15</v>
      </c>
      <c r="G65" s="14">
        <v>775.83</v>
      </c>
      <c r="H65" s="14">
        <v>206.43</v>
      </c>
      <c r="I65" s="14">
        <f t="shared" si="0"/>
        <v>3737.31</v>
      </c>
      <c r="J65" s="15">
        <v>7723</v>
      </c>
    </row>
    <row r="66" spans="1:10">
      <c r="A66" s="8" t="s">
        <v>71</v>
      </c>
      <c r="B66" s="9" t="s">
        <v>310</v>
      </c>
      <c r="C66" s="10">
        <v>773.82</v>
      </c>
      <c r="D66" s="10">
        <v>831.53</v>
      </c>
      <c r="E66" s="10">
        <v>960.7</v>
      </c>
      <c r="F66" s="10">
        <v>353.72</v>
      </c>
      <c r="G66" s="10">
        <v>394.54</v>
      </c>
      <c r="H66" s="10">
        <v>192.38</v>
      </c>
      <c r="I66" s="10">
        <f t="shared" si="0"/>
        <v>3506.6900000000005</v>
      </c>
      <c r="J66" s="11">
        <v>7611</v>
      </c>
    </row>
    <row r="67" spans="1:10">
      <c r="A67" s="12" t="s">
        <v>72</v>
      </c>
      <c r="B67" s="13" t="s">
        <v>310</v>
      </c>
      <c r="C67" s="14">
        <v>367.73</v>
      </c>
      <c r="D67" s="14">
        <v>824.44</v>
      </c>
      <c r="E67" s="14">
        <v>566.91</v>
      </c>
      <c r="F67" s="14">
        <v>767.46</v>
      </c>
      <c r="G67" s="14">
        <v>781.79</v>
      </c>
      <c r="H67" s="14">
        <v>327.23</v>
      </c>
      <c r="I67" s="14">
        <f t="shared" ref="I67:I130" si="1">SUM(C67:H67)</f>
        <v>3635.56</v>
      </c>
      <c r="J67" s="15">
        <v>8216</v>
      </c>
    </row>
    <row r="68" spans="1:10">
      <c r="A68" s="8" t="s">
        <v>73</v>
      </c>
      <c r="B68" s="9" t="s">
        <v>310</v>
      </c>
      <c r="C68" s="10">
        <v>226.6</v>
      </c>
      <c r="D68" s="10">
        <v>11</v>
      </c>
      <c r="E68" s="10">
        <v>71.349999999999994</v>
      </c>
      <c r="F68" s="10">
        <v>11.69</v>
      </c>
      <c r="G68" s="10">
        <v>485.85</v>
      </c>
      <c r="H68" s="10">
        <v>791.91</v>
      </c>
      <c r="I68" s="10">
        <f t="shared" si="1"/>
        <v>1598.4</v>
      </c>
      <c r="J68" s="11">
        <v>4384</v>
      </c>
    </row>
    <row r="69" spans="1:10">
      <c r="A69" s="12" t="s">
        <v>74</v>
      </c>
      <c r="B69" s="13" t="s">
        <v>310</v>
      </c>
      <c r="C69" s="14">
        <v>576.73</v>
      </c>
      <c r="D69" s="14">
        <v>756.33</v>
      </c>
      <c r="E69" s="14">
        <v>87.96</v>
      </c>
      <c r="F69" s="14">
        <v>369.57</v>
      </c>
      <c r="G69" s="14">
        <v>223.6</v>
      </c>
      <c r="H69" s="14">
        <v>914.72</v>
      </c>
      <c r="I69" s="14">
        <f t="shared" si="1"/>
        <v>2928.91</v>
      </c>
      <c r="J69" s="15">
        <v>8421</v>
      </c>
    </row>
    <row r="70" spans="1:10">
      <c r="A70" s="8" t="s">
        <v>75</v>
      </c>
      <c r="B70" s="9" t="s">
        <v>310</v>
      </c>
      <c r="C70" s="10">
        <v>4.95</v>
      </c>
      <c r="D70" s="10">
        <v>667.51</v>
      </c>
      <c r="E70" s="10">
        <v>14.86</v>
      </c>
      <c r="F70" s="10">
        <v>873.18</v>
      </c>
      <c r="G70" s="10">
        <v>825.37</v>
      </c>
      <c r="H70" s="10">
        <v>510.47</v>
      </c>
      <c r="I70" s="10">
        <f t="shared" si="1"/>
        <v>2896.34</v>
      </c>
      <c r="J70" s="11">
        <v>7236</v>
      </c>
    </row>
    <row r="71" spans="1:10">
      <c r="A71" s="12" t="s">
        <v>76</v>
      </c>
      <c r="B71" s="13" t="s">
        <v>310</v>
      </c>
      <c r="C71" s="14">
        <v>976.88</v>
      </c>
      <c r="D71" s="14">
        <v>832.08</v>
      </c>
      <c r="E71" s="14">
        <v>79.47</v>
      </c>
      <c r="F71" s="14">
        <v>619.22</v>
      </c>
      <c r="G71" s="14">
        <v>368.12</v>
      </c>
      <c r="H71" s="14">
        <v>260.66000000000003</v>
      </c>
      <c r="I71" s="14">
        <f t="shared" si="1"/>
        <v>3136.43</v>
      </c>
      <c r="J71" s="15">
        <v>7584</v>
      </c>
    </row>
    <row r="72" spans="1:10">
      <c r="A72" s="8" t="s">
        <v>77</v>
      </c>
      <c r="B72" s="9" t="s">
        <v>310</v>
      </c>
      <c r="C72" s="10">
        <v>402.63</v>
      </c>
      <c r="D72" s="10">
        <v>638.9</v>
      </c>
      <c r="E72" s="10">
        <v>236.86</v>
      </c>
      <c r="F72" s="10">
        <v>917.84</v>
      </c>
      <c r="G72" s="10">
        <v>105.81</v>
      </c>
      <c r="H72" s="10">
        <v>859.22</v>
      </c>
      <c r="I72" s="10">
        <f t="shared" si="1"/>
        <v>3161.26</v>
      </c>
      <c r="J72" s="11">
        <v>8925</v>
      </c>
    </row>
    <row r="73" spans="1:10">
      <c r="A73" s="12" t="s">
        <v>78</v>
      </c>
      <c r="B73" s="13" t="s">
        <v>310</v>
      </c>
      <c r="C73" s="14">
        <v>254.3</v>
      </c>
      <c r="D73" s="14">
        <v>526.4</v>
      </c>
      <c r="E73" s="14">
        <v>448.11</v>
      </c>
      <c r="F73" s="14">
        <v>694.84</v>
      </c>
      <c r="G73" s="14">
        <v>176.67</v>
      </c>
      <c r="H73" s="14">
        <v>928.28</v>
      </c>
      <c r="I73" s="14">
        <f t="shared" si="1"/>
        <v>3028.6000000000004</v>
      </c>
      <c r="J73" s="15">
        <v>8428</v>
      </c>
    </row>
    <row r="74" spans="1:10">
      <c r="A74" s="8" t="s">
        <v>79</v>
      </c>
      <c r="B74" s="9" t="s">
        <v>310</v>
      </c>
      <c r="C74" s="10">
        <v>211.37</v>
      </c>
      <c r="D74" s="10">
        <v>925.49</v>
      </c>
      <c r="E74" s="10">
        <v>614.64</v>
      </c>
      <c r="F74" s="10">
        <v>918.84</v>
      </c>
      <c r="G74" s="10">
        <v>695.52</v>
      </c>
      <c r="H74" s="10">
        <v>599.91</v>
      </c>
      <c r="I74" s="10">
        <f t="shared" si="1"/>
        <v>3965.77</v>
      </c>
      <c r="J74" s="11">
        <v>9658</v>
      </c>
    </row>
    <row r="75" spans="1:10">
      <c r="A75" s="12" t="s">
        <v>80</v>
      </c>
      <c r="B75" s="13" t="s">
        <v>310</v>
      </c>
      <c r="C75" s="14">
        <v>579.98</v>
      </c>
      <c r="D75" s="14">
        <v>330.09</v>
      </c>
      <c r="E75" s="14">
        <v>787.75</v>
      </c>
      <c r="F75" s="14">
        <v>438.44</v>
      </c>
      <c r="G75" s="14">
        <v>193.77</v>
      </c>
      <c r="H75" s="14">
        <v>257</v>
      </c>
      <c r="I75" s="14">
        <f t="shared" si="1"/>
        <v>2587.0299999999997</v>
      </c>
      <c r="J75" s="15">
        <v>5688</v>
      </c>
    </row>
    <row r="76" spans="1:10">
      <c r="A76" s="8" t="s">
        <v>81</v>
      </c>
      <c r="B76" s="9" t="s">
        <v>310</v>
      </c>
      <c r="C76" s="10">
        <v>306.18</v>
      </c>
      <c r="D76" s="10">
        <v>137.08000000000001</v>
      </c>
      <c r="E76" s="10">
        <v>549.85</v>
      </c>
      <c r="F76" s="10">
        <v>725.44</v>
      </c>
      <c r="G76" s="10">
        <v>890.43</v>
      </c>
      <c r="H76" s="10">
        <v>381.03</v>
      </c>
      <c r="I76" s="10">
        <f t="shared" si="1"/>
        <v>2990.01</v>
      </c>
      <c r="J76" s="11">
        <v>6245</v>
      </c>
    </row>
    <row r="77" spans="1:10">
      <c r="A77" s="12" t="s">
        <v>82</v>
      </c>
      <c r="B77" s="13" t="s">
        <v>310</v>
      </c>
      <c r="C77" s="14">
        <v>592.24</v>
      </c>
      <c r="D77" s="14">
        <v>73.400000000000006</v>
      </c>
      <c r="E77" s="14">
        <v>847.47</v>
      </c>
      <c r="F77" s="14">
        <v>595.24</v>
      </c>
      <c r="G77" s="14">
        <v>721.16</v>
      </c>
      <c r="H77" s="14">
        <v>931.95</v>
      </c>
      <c r="I77" s="14">
        <f t="shared" si="1"/>
        <v>3761.46</v>
      </c>
      <c r="J77" s="15">
        <v>8744</v>
      </c>
    </row>
    <row r="78" spans="1:10">
      <c r="A78" s="8" t="s">
        <v>83</v>
      </c>
      <c r="B78" s="9" t="s">
        <v>310</v>
      </c>
      <c r="C78" s="10">
        <v>503.08</v>
      </c>
      <c r="D78" s="10">
        <v>875.25</v>
      </c>
      <c r="E78" s="10">
        <v>57.35</v>
      </c>
      <c r="F78" s="10">
        <v>837.4</v>
      </c>
      <c r="G78" s="10">
        <v>49.45</v>
      </c>
      <c r="H78" s="10">
        <v>493.39</v>
      </c>
      <c r="I78" s="10">
        <f t="shared" si="1"/>
        <v>2815.9199999999996</v>
      </c>
      <c r="J78" s="11">
        <v>7838</v>
      </c>
    </row>
    <row r="79" spans="1:10">
      <c r="A79" s="12" t="s">
        <v>84</v>
      </c>
      <c r="B79" s="13" t="s">
        <v>310</v>
      </c>
      <c r="C79" s="14">
        <v>628.35</v>
      </c>
      <c r="D79" s="14">
        <v>943.41</v>
      </c>
      <c r="E79" s="14">
        <v>461.31</v>
      </c>
      <c r="F79" s="14">
        <v>162.85</v>
      </c>
      <c r="G79" s="14">
        <v>344.75</v>
      </c>
      <c r="H79" s="14">
        <v>318.33</v>
      </c>
      <c r="I79" s="14">
        <f t="shared" si="1"/>
        <v>2859</v>
      </c>
      <c r="J79" s="15">
        <v>6860</v>
      </c>
    </row>
    <row r="80" spans="1:10">
      <c r="A80" s="8" t="s">
        <v>85</v>
      </c>
      <c r="B80" s="9" t="s">
        <v>310</v>
      </c>
      <c r="C80" s="10">
        <v>344.11</v>
      </c>
      <c r="D80" s="10">
        <v>179.19</v>
      </c>
      <c r="E80" s="10">
        <v>30.19</v>
      </c>
      <c r="F80" s="10">
        <v>535.22</v>
      </c>
      <c r="G80" s="10">
        <v>118.13</v>
      </c>
      <c r="H80" s="10">
        <v>353.31</v>
      </c>
      <c r="I80" s="10">
        <f t="shared" si="1"/>
        <v>1560.15</v>
      </c>
      <c r="J80" s="11">
        <v>4151</v>
      </c>
    </row>
    <row r="81" spans="1:10">
      <c r="A81" s="12" t="s">
        <v>86</v>
      </c>
      <c r="B81" s="13" t="s">
        <v>310</v>
      </c>
      <c r="C81" s="14">
        <v>814.57</v>
      </c>
      <c r="D81" s="14">
        <v>795.23</v>
      </c>
      <c r="E81" s="14">
        <v>539.03</v>
      </c>
      <c r="F81" s="14">
        <v>630.16</v>
      </c>
      <c r="G81" s="14">
        <v>150.16999999999999</v>
      </c>
      <c r="H81" s="14">
        <v>378.63</v>
      </c>
      <c r="I81" s="14">
        <f t="shared" si="1"/>
        <v>3307.79</v>
      </c>
      <c r="J81" s="15">
        <v>8099</v>
      </c>
    </row>
    <row r="82" spans="1:10">
      <c r="A82" s="8" t="s">
        <v>87</v>
      </c>
      <c r="B82" s="9" t="s">
        <v>310</v>
      </c>
      <c r="C82" s="10">
        <v>275.45999999999998</v>
      </c>
      <c r="D82" s="10">
        <v>334.21</v>
      </c>
      <c r="E82" s="10">
        <v>974.15</v>
      </c>
      <c r="F82" s="10">
        <v>657.96</v>
      </c>
      <c r="G82" s="10">
        <v>338.91</v>
      </c>
      <c r="H82" s="10">
        <v>501.63</v>
      </c>
      <c r="I82" s="10">
        <f t="shared" si="1"/>
        <v>3082.3199999999997</v>
      </c>
      <c r="J82" s="11">
        <v>7087</v>
      </c>
    </row>
    <row r="83" spans="1:10">
      <c r="A83" s="12" t="s">
        <v>88</v>
      </c>
      <c r="B83" s="13" t="s">
        <v>310</v>
      </c>
      <c r="C83" s="14">
        <v>516.34</v>
      </c>
      <c r="D83" s="14">
        <v>682.94</v>
      </c>
      <c r="E83" s="14">
        <v>670.66</v>
      </c>
      <c r="F83" s="14">
        <v>593.97</v>
      </c>
      <c r="G83" s="14">
        <v>665.91</v>
      </c>
      <c r="H83" s="14">
        <v>237.67</v>
      </c>
      <c r="I83" s="14">
        <f t="shared" si="1"/>
        <v>3367.49</v>
      </c>
      <c r="J83" s="15">
        <v>7321</v>
      </c>
    </row>
    <row r="84" spans="1:10">
      <c r="A84" s="8" t="s">
        <v>89</v>
      </c>
      <c r="B84" s="9" t="s">
        <v>310</v>
      </c>
      <c r="C84" s="10">
        <v>438.1</v>
      </c>
      <c r="D84" s="10">
        <v>556.71</v>
      </c>
      <c r="E84" s="10">
        <v>823.93</v>
      </c>
      <c r="F84" s="10">
        <v>362.43</v>
      </c>
      <c r="G84" s="10">
        <v>576.67999999999995</v>
      </c>
      <c r="H84" s="10">
        <v>19.489999999999998</v>
      </c>
      <c r="I84" s="10">
        <f t="shared" si="1"/>
        <v>2777.3399999999997</v>
      </c>
      <c r="J84" s="11">
        <v>5453</v>
      </c>
    </row>
    <row r="85" spans="1:10">
      <c r="A85" s="12" t="s">
        <v>90</v>
      </c>
      <c r="B85" s="13" t="s">
        <v>310</v>
      </c>
      <c r="C85" s="14">
        <v>309.23</v>
      </c>
      <c r="D85" s="14">
        <v>254.62</v>
      </c>
      <c r="E85" s="14">
        <v>616.46</v>
      </c>
      <c r="F85" s="14">
        <v>888.42</v>
      </c>
      <c r="G85" s="14">
        <v>216.48</v>
      </c>
      <c r="H85" s="14">
        <v>901.14</v>
      </c>
      <c r="I85" s="14">
        <f t="shared" si="1"/>
        <v>3186.35</v>
      </c>
      <c r="J85" s="15">
        <v>8380</v>
      </c>
    </row>
    <row r="86" spans="1:10">
      <c r="A86" s="8" t="s">
        <v>91</v>
      </c>
      <c r="B86" s="9" t="s">
        <v>310</v>
      </c>
      <c r="C86" s="10">
        <v>280.45999999999998</v>
      </c>
      <c r="D86" s="10">
        <v>676.19</v>
      </c>
      <c r="E86" s="10">
        <v>729.46</v>
      </c>
      <c r="F86" s="10">
        <v>539.74</v>
      </c>
      <c r="G86" s="10">
        <v>548.07000000000005</v>
      </c>
      <c r="H86" s="10">
        <v>324.89999999999998</v>
      </c>
      <c r="I86" s="10">
        <f t="shared" si="1"/>
        <v>3098.8200000000006</v>
      </c>
      <c r="J86" s="11">
        <v>6984</v>
      </c>
    </row>
    <row r="87" spans="1:10">
      <c r="A87" s="12" t="s">
        <v>92</v>
      </c>
      <c r="B87" s="13" t="s">
        <v>310</v>
      </c>
      <c r="C87" s="14">
        <v>627.1</v>
      </c>
      <c r="D87" s="14">
        <v>520.53</v>
      </c>
      <c r="E87" s="14">
        <v>461.58</v>
      </c>
      <c r="F87" s="14">
        <v>646.87</v>
      </c>
      <c r="G87" s="14">
        <v>999.79</v>
      </c>
      <c r="H87" s="14">
        <v>681.44</v>
      </c>
      <c r="I87" s="14">
        <f t="shared" si="1"/>
        <v>3937.31</v>
      </c>
      <c r="J87" s="15">
        <v>9037</v>
      </c>
    </row>
    <row r="88" spans="1:10">
      <c r="A88" s="8" t="s">
        <v>93</v>
      </c>
      <c r="B88" s="9" t="s">
        <v>310</v>
      </c>
      <c r="C88" s="10">
        <v>472.66</v>
      </c>
      <c r="D88" s="10">
        <v>288.52999999999997</v>
      </c>
      <c r="E88" s="10">
        <v>836.27</v>
      </c>
      <c r="F88" s="10">
        <v>679.08</v>
      </c>
      <c r="G88" s="10">
        <v>490.43</v>
      </c>
      <c r="H88" s="10">
        <v>294</v>
      </c>
      <c r="I88" s="10">
        <f t="shared" si="1"/>
        <v>3060.97</v>
      </c>
      <c r="J88" s="11">
        <v>6525</v>
      </c>
    </row>
    <row r="89" spans="1:10">
      <c r="A89" s="12" t="s">
        <v>94</v>
      </c>
      <c r="B89" s="13" t="s">
        <v>310</v>
      </c>
      <c r="C89" s="14">
        <v>484.3</v>
      </c>
      <c r="D89" s="14">
        <v>857.63</v>
      </c>
      <c r="E89" s="14">
        <v>969.6</v>
      </c>
      <c r="F89" s="14">
        <v>50.03</v>
      </c>
      <c r="G89" s="14">
        <v>807.26</v>
      </c>
      <c r="H89" s="14">
        <v>22.11</v>
      </c>
      <c r="I89" s="14">
        <f t="shared" si="1"/>
        <v>3190.9300000000007</v>
      </c>
      <c r="J89" s="15">
        <v>6184</v>
      </c>
    </row>
    <row r="90" spans="1:10">
      <c r="A90" s="8" t="s">
        <v>95</v>
      </c>
      <c r="B90" s="9" t="s">
        <v>310</v>
      </c>
      <c r="C90" s="10">
        <v>253.65</v>
      </c>
      <c r="D90" s="10">
        <v>51.38</v>
      </c>
      <c r="E90" s="10">
        <v>417.09</v>
      </c>
      <c r="F90" s="10">
        <v>689.61</v>
      </c>
      <c r="G90" s="10">
        <v>885.97</v>
      </c>
      <c r="H90" s="10">
        <v>74.930000000000007</v>
      </c>
      <c r="I90" s="10">
        <f t="shared" si="1"/>
        <v>2372.6299999999997</v>
      </c>
      <c r="J90" s="11">
        <v>4368</v>
      </c>
    </row>
    <row r="91" spans="1:10">
      <c r="A91" s="12" t="s">
        <v>96</v>
      </c>
      <c r="B91" s="13" t="s">
        <v>310</v>
      </c>
      <c r="C91" s="14">
        <v>564.09</v>
      </c>
      <c r="D91" s="14">
        <v>321.14999999999998</v>
      </c>
      <c r="E91" s="14">
        <v>590.16</v>
      </c>
      <c r="F91" s="14">
        <v>161.65</v>
      </c>
      <c r="G91" s="14">
        <v>109.3</v>
      </c>
      <c r="H91" s="14">
        <v>776.77</v>
      </c>
      <c r="I91" s="14">
        <f t="shared" si="1"/>
        <v>2523.12</v>
      </c>
      <c r="J91" s="15">
        <v>6603</v>
      </c>
    </row>
    <row r="92" spans="1:10">
      <c r="A92" s="8" t="s">
        <v>97</v>
      </c>
      <c r="B92" s="9" t="s">
        <v>310</v>
      </c>
      <c r="C92" s="10">
        <v>154.83000000000001</v>
      </c>
      <c r="D92" s="10">
        <v>302.06</v>
      </c>
      <c r="E92" s="10">
        <v>911.95</v>
      </c>
      <c r="F92" s="10">
        <v>100.35</v>
      </c>
      <c r="G92" s="10">
        <v>143.65</v>
      </c>
      <c r="H92" s="10">
        <v>623.62</v>
      </c>
      <c r="I92" s="10">
        <f t="shared" si="1"/>
        <v>2236.46</v>
      </c>
      <c r="J92" s="11">
        <v>5519</v>
      </c>
    </row>
    <row r="93" spans="1:10">
      <c r="A93" s="12" t="s">
        <v>98</v>
      </c>
      <c r="B93" s="13" t="s">
        <v>310</v>
      </c>
      <c r="C93" s="14">
        <v>909.36</v>
      </c>
      <c r="D93" s="14">
        <v>487.33</v>
      </c>
      <c r="E93" s="14">
        <v>344.62</v>
      </c>
      <c r="F93" s="14">
        <v>285.48</v>
      </c>
      <c r="G93" s="14">
        <v>91.26</v>
      </c>
      <c r="H93" s="14">
        <v>926.73</v>
      </c>
      <c r="I93" s="14">
        <f t="shared" si="1"/>
        <v>3044.78</v>
      </c>
      <c r="J93" s="15">
        <v>8320</v>
      </c>
    </row>
    <row r="94" spans="1:10">
      <c r="A94" s="8" t="s">
        <v>99</v>
      </c>
      <c r="B94" s="9" t="s">
        <v>310</v>
      </c>
      <c r="C94" s="10">
        <v>867.51</v>
      </c>
      <c r="D94" s="10">
        <v>932.27</v>
      </c>
      <c r="E94" s="10">
        <v>148.9</v>
      </c>
      <c r="F94" s="10">
        <v>373.02</v>
      </c>
      <c r="G94" s="10">
        <v>570.23</v>
      </c>
      <c r="H94" s="10">
        <v>531.79</v>
      </c>
      <c r="I94" s="10">
        <f t="shared" si="1"/>
        <v>3423.72</v>
      </c>
      <c r="J94" s="11">
        <v>8504</v>
      </c>
    </row>
    <row r="95" spans="1:10">
      <c r="A95" s="12" t="s">
        <v>100</v>
      </c>
      <c r="B95" s="13" t="s">
        <v>310</v>
      </c>
      <c r="C95" s="14">
        <v>992.99</v>
      </c>
      <c r="D95" s="14">
        <v>831.97</v>
      </c>
      <c r="E95" s="14">
        <v>982.63</v>
      </c>
      <c r="F95" s="14">
        <v>361.36</v>
      </c>
      <c r="G95" s="14">
        <v>331.65</v>
      </c>
      <c r="H95" s="14">
        <v>574.97</v>
      </c>
      <c r="I95" s="14">
        <f t="shared" si="1"/>
        <v>4075.5700000000006</v>
      </c>
      <c r="J95" s="15">
        <v>9553</v>
      </c>
    </row>
    <row r="96" spans="1:10">
      <c r="A96" s="8" t="s">
        <v>101</v>
      </c>
      <c r="B96" s="9" t="s">
        <v>310</v>
      </c>
      <c r="C96" s="10">
        <v>331.82</v>
      </c>
      <c r="D96" s="10">
        <v>175.46</v>
      </c>
      <c r="E96" s="10">
        <v>763.6</v>
      </c>
      <c r="F96" s="10">
        <v>352.17</v>
      </c>
      <c r="G96" s="10">
        <v>256.97000000000003</v>
      </c>
      <c r="H96" s="10">
        <v>372.7</v>
      </c>
      <c r="I96" s="10">
        <f t="shared" si="1"/>
        <v>2252.7200000000003</v>
      </c>
      <c r="J96" s="11">
        <v>5019</v>
      </c>
    </row>
    <row r="97" spans="1:10">
      <c r="A97" s="12" t="s">
        <v>102</v>
      </c>
      <c r="B97" s="13" t="s">
        <v>310</v>
      </c>
      <c r="C97" s="14">
        <v>479.95</v>
      </c>
      <c r="D97" s="14">
        <v>842.11</v>
      </c>
      <c r="E97" s="14">
        <v>196.97</v>
      </c>
      <c r="F97" s="14">
        <v>595.41</v>
      </c>
      <c r="G97" s="14">
        <v>883.59</v>
      </c>
      <c r="H97" s="14">
        <v>337.1</v>
      </c>
      <c r="I97" s="14">
        <f t="shared" si="1"/>
        <v>3335.13</v>
      </c>
      <c r="J97" s="15">
        <v>7677</v>
      </c>
    </row>
    <row r="98" spans="1:10">
      <c r="A98" s="8" t="s">
        <v>103</v>
      </c>
      <c r="B98" s="9" t="s">
        <v>310</v>
      </c>
      <c r="C98" s="10">
        <v>788.17</v>
      </c>
      <c r="D98" s="10">
        <v>825.42</v>
      </c>
      <c r="E98" s="10">
        <v>912.89</v>
      </c>
      <c r="F98" s="10">
        <v>235.03</v>
      </c>
      <c r="G98" s="10">
        <v>938.7</v>
      </c>
      <c r="H98" s="10">
        <v>907.57</v>
      </c>
      <c r="I98" s="10">
        <f t="shared" si="1"/>
        <v>4607.78</v>
      </c>
      <c r="J98" s="11">
        <v>10763</v>
      </c>
    </row>
    <row r="99" spans="1:10">
      <c r="A99" s="12" t="s">
        <v>104</v>
      </c>
      <c r="B99" s="13" t="s">
        <v>310</v>
      </c>
      <c r="C99" s="14">
        <v>540.69000000000005</v>
      </c>
      <c r="D99" s="14">
        <v>326.95</v>
      </c>
      <c r="E99" s="14">
        <v>362.71</v>
      </c>
      <c r="F99" s="14">
        <v>597.94000000000005</v>
      </c>
      <c r="G99" s="14">
        <v>255.6</v>
      </c>
      <c r="H99" s="14">
        <v>635.29999999999995</v>
      </c>
      <c r="I99" s="14">
        <f t="shared" si="1"/>
        <v>2719.1900000000005</v>
      </c>
      <c r="J99" s="15">
        <v>6959</v>
      </c>
    </row>
    <row r="100" spans="1:10">
      <c r="A100" s="8" t="s">
        <v>105</v>
      </c>
      <c r="B100" s="9" t="s">
        <v>310</v>
      </c>
      <c r="C100" s="10">
        <v>679.14</v>
      </c>
      <c r="D100" s="10">
        <v>447.24</v>
      </c>
      <c r="E100" s="10">
        <v>395.3</v>
      </c>
      <c r="F100" s="10">
        <v>421.19</v>
      </c>
      <c r="G100" s="10">
        <v>565.17999999999995</v>
      </c>
      <c r="H100" s="10">
        <v>169.63</v>
      </c>
      <c r="I100" s="10">
        <f t="shared" si="1"/>
        <v>2677.6800000000003</v>
      </c>
      <c r="J100" s="11">
        <v>5692</v>
      </c>
    </row>
    <row r="101" spans="1:10">
      <c r="A101" s="12" t="s">
        <v>106</v>
      </c>
      <c r="B101" s="13" t="s">
        <v>310</v>
      </c>
      <c r="C101" s="14">
        <v>283.57</v>
      </c>
      <c r="D101" s="14">
        <v>358.42</v>
      </c>
      <c r="E101" s="14">
        <v>213.66</v>
      </c>
      <c r="F101" s="14">
        <v>29.11</v>
      </c>
      <c r="G101" s="14">
        <v>622.67999999999995</v>
      </c>
      <c r="H101" s="14">
        <v>90.42</v>
      </c>
      <c r="I101" s="14">
        <f t="shared" si="1"/>
        <v>1597.8600000000001</v>
      </c>
      <c r="J101" s="15">
        <v>3141</v>
      </c>
    </row>
    <row r="102" spans="1:10">
      <c r="A102" s="8" t="s">
        <v>107</v>
      </c>
      <c r="B102" s="9" t="s">
        <v>310</v>
      </c>
      <c r="C102" s="10">
        <v>751.82</v>
      </c>
      <c r="D102" s="10">
        <v>145.44</v>
      </c>
      <c r="E102" s="10">
        <v>471.13</v>
      </c>
      <c r="F102" s="10">
        <v>744.64</v>
      </c>
      <c r="G102" s="10">
        <v>534.30999999999995</v>
      </c>
      <c r="H102" s="10">
        <v>809.25</v>
      </c>
      <c r="I102" s="10">
        <f t="shared" si="1"/>
        <v>3456.5899999999997</v>
      </c>
      <c r="J102" s="11">
        <v>8387</v>
      </c>
    </row>
    <row r="103" spans="1:10">
      <c r="A103" s="12" t="s">
        <v>108</v>
      </c>
      <c r="B103" s="13" t="s">
        <v>310</v>
      </c>
      <c r="C103" s="14">
        <v>835.52</v>
      </c>
      <c r="D103" s="14">
        <v>315.69</v>
      </c>
      <c r="E103" s="14">
        <v>142.37</v>
      </c>
      <c r="F103" s="14">
        <v>764.15</v>
      </c>
      <c r="G103" s="14">
        <v>563.82000000000005</v>
      </c>
      <c r="H103" s="14">
        <v>833.02</v>
      </c>
      <c r="I103" s="14">
        <f t="shared" si="1"/>
        <v>3454.57</v>
      </c>
      <c r="J103" s="15">
        <v>8760</v>
      </c>
    </row>
    <row r="104" spans="1:10">
      <c r="A104" s="8" t="s">
        <v>109</v>
      </c>
      <c r="B104" s="9" t="s">
        <v>310</v>
      </c>
      <c r="C104" s="10">
        <v>5.77</v>
      </c>
      <c r="D104" s="10">
        <v>169.34</v>
      </c>
      <c r="E104" s="10">
        <v>725.49</v>
      </c>
      <c r="F104" s="10">
        <v>477.59</v>
      </c>
      <c r="G104" s="10">
        <v>363.65</v>
      </c>
      <c r="H104" s="10">
        <v>429.3</v>
      </c>
      <c r="I104" s="10">
        <f t="shared" si="1"/>
        <v>2171.1400000000003</v>
      </c>
      <c r="J104" s="11">
        <v>4945</v>
      </c>
    </row>
    <row r="105" spans="1:10">
      <c r="A105" s="12" t="s">
        <v>110</v>
      </c>
      <c r="B105" s="13" t="s">
        <v>310</v>
      </c>
      <c r="C105" s="14">
        <v>322</v>
      </c>
      <c r="D105" s="14">
        <v>605.12</v>
      </c>
      <c r="E105" s="14">
        <v>47.46</v>
      </c>
      <c r="F105" s="14">
        <v>531.5</v>
      </c>
      <c r="G105" s="14">
        <v>839.57</v>
      </c>
      <c r="H105" s="14">
        <v>694.12</v>
      </c>
      <c r="I105" s="14">
        <f t="shared" si="1"/>
        <v>3039.77</v>
      </c>
      <c r="J105" s="15">
        <v>7639</v>
      </c>
    </row>
    <row r="106" spans="1:10">
      <c r="A106" s="8" t="s">
        <v>111</v>
      </c>
      <c r="B106" s="9" t="s">
        <v>310</v>
      </c>
      <c r="C106" s="10">
        <v>927.85</v>
      </c>
      <c r="D106" s="10">
        <v>609.14</v>
      </c>
      <c r="E106" s="10">
        <v>185.13</v>
      </c>
      <c r="F106" s="10">
        <v>117.63</v>
      </c>
      <c r="G106" s="10">
        <v>326.14999999999998</v>
      </c>
      <c r="H106" s="10">
        <v>685.77</v>
      </c>
      <c r="I106" s="10">
        <f t="shared" si="1"/>
        <v>2851.67</v>
      </c>
      <c r="J106" s="11">
        <v>7395</v>
      </c>
    </row>
    <row r="107" spans="1:10">
      <c r="A107" s="12" t="s">
        <v>112</v>
      </c>
      <c r="B107" s="13" t="s">
        <v>310</v>
      </c>
      <c r="C107" s="14">
        <v>142.99</v>
      </c>
      <c r="D107" s="14">
        <v>644.11</v>
      </c>
      <c r="E107" s="14">
        <v>93.04</v>
      </c>
      <c r="F107" s="14">
        <v>221.03</v>
      </c>
      <c r="G107" s="14">
        <v>547.35</v>
      </c>
      <c r="H107" s="14">
        <v>968.01</v>
      </c>
      <c r="I107" s="14">
        <f t="shared" si="1"/>
        <v>2616.5299999999997</v>
      </c>
      <c r="J107" s="15">
        <v>7430</v>
      </c>
    </row>
    <row r="108" spans="1:10">
      <c r="A108" s="8" t="s">
        <v>113</v>
      </c>
      <c r="B108" s="9" t="s">
        <v>310</v>
      </c>
      <c r="C108" s="10">
        <v>196.22</v>
      </c>
      <c r="D108" s="10">
        <v>945.14</v>
      </c>
      <c r="E108" s="10">
        <v>807.19</v>
      </c>
      <c r="F108" s="10">
        <v>314.81</v>
      </c>
      <c r="G108" s="10">
        <v>691.84</v>
      </c>
      <c r="H108" s="10">
        <v>293.48</v>
      </c>
      <c r="I108" s="10">
        <f t="shared" si="1"/>
        <v>3248.6800000000003</v>
      </c>
      <c r="J108" s="11">
        <v>7219</v>
      </c>
    </row>
    <row r="109" spans="1:10">
      <c r="A109" s="12" t="s">
        <v>114</v>
      </c>
      <c r="B109" s="13" t="s">
        <v>310</v>
      </c>
      <c r="C109" s="14">
        <v>204.8</v>
      </c>
      <c r="D109" s="14">
        <v>416.06</v>
      </c>
      <c r="E109" s="14">
        <v>743.94</v>
      </c>
      <c r="F109" s="14">
        <v>884.94</v>
      </c>
      <c r="G109" s="14">
        <v>11.75</v>
      </c>
      <c r="H109" s="14">
        <v>750.43</v>
      </c>
      <c r="I109" s="14">
        <f t="shared" si="1"/>
        <v>3011.92</v>
      </c>
      <c r="J109" s="15">
        <v>8000</v>
      </c>
    </row>
    <row r="110" spans="1:10">
      <c r="A110" s="8" t="s">
        <v>115</v>
      </c>
      <c r="B110" s="9" t="s">
        <v>310</v>
      </c>
      <c r="C110" s="10">
        <v>899.43</v>
      </c>
      <c r="D110" s="10">
        <v>712.96</v>
      </c>
      <c r="E110" s="10">
        <v>760.18</v>
      </c>
      <c r="F110" s="10">
        <v>762.53</v>
      </c>
      <c r="G110" s="10">
        <v>75.72</v>
      </c>
      <c r="H110" s="10">
        <v>378.28</v>
      </c>
      <c r="I110" s="10">
        <f t="shared" si="1"/>
        <v>3589.0999999999995</v>
      </c>
      <c r="J110" s="11">
        <v>8576</v>
      </c>
    </row>
    <row r="111" spans="1:10">
      <c r="A111" s="12" t="s">
        <v>116</v>
      </c>
      <c r="B111" s="13" t="s">
        <v>310</v>
      </c>
      <c r="C111" s="14">
        <v>204.63</v>
      </c>
      <c r="D111" s="14">
        <v>624.34</v>
      </c>
      <c r="E111" s="14">
        <v>566.30999999999995</v>
      </c>
      <c r="F111" s="14">
        <v>379.17</v>
      </c>
      <c r="G111" s="14">
        <v>952.84</v>
      </c>
      <c r="H111" s="14">
        <v>786.09</v>
      </c>
      <c r="I111" s="14">
        <f t="shared" si="1"/>
        <v>3513.38</v>
      </c>
      <c r="J111" s="15">
        <v>8368</v>
      </c>
    </row>
    <row r="112" spans="1:10">
      <c r="A112" s="8" t="s">
        <v>117</v>
      </c>
      <c r="B112" s="9" t="s">
        <v>310</v>
      </c>
      <c r="C112" s="10">
        <v>100.6</v>
      </c>
      <c r="D112" s="10">
        <v>606.54999999999995</v>
      </c>
      <c r="E112" s="10">
        <v>88.07</v>
      </c>
      <c r="F112" s="10">
        <v>681.03</v>
      </c>
      <c r="G112" s="10">
        <v>251.5</v>
      </c>
      <c r="H112" s="10">
        <v>68.650000000000006</v>
      </c>
      <c r="I112" s="10">
        <f t="shared" si="1"/>
        <v>1796.4</v>
      </c>
      <c r="J112" s="11">
        <v>4427</v>
      </c>
    </row>
    <row r="113" spans="1:10">
      <c r="A113" s="12" t="s">
        <v>118</v>
      </c>
      <c r="B113" s="13" t="s">
        <v>310</v>
      </c>
      <c r="C113" s="14">
        <v>837.69</v>
      </c>
      <c r="D113" s="14">
        <v>633.04</v>
      </c>
      <c r="E113" s="14">
        <v>348.36</v>
      </c>
      <c r="F113" s="14">
        <v>48.06</v>
      </c>
      <c r="G113" s="14">
        <v>649.55999999999995</v>
      </c>
      <c r="H113" s="14">
        <v>834.14</v>
      </c>
      <c r="I113" s="14">
        <f t="shared" si="1"/>
        <v>3350.85</v>
      </c>
      <c r="J113" s="15">
        <v>8332</v>
      </c>
    </row>
    <row r="114" spans="1:10">
      <c r="A114" s="8" t="s">
        <v>119</v>
      </c>
      <c r="B114" s="9" t="s">
        <v>310</v>
      </c>
      <c r="C114" s="10">
        <v>319.67</v>
      </c>
      <c r="D114" s="10">
        <v>510.24</v>
      </c>
      <c r="E114" s="10">
        <v>421.67</v>
      </c>
      <c r="F114" s="10">
        <v>851.19</v>
      </c>
      <c r="G114" s="10">
        <v>21.56</v>
      </c>
      <c r="H114" s="10">
        <v>377.89</v>
      </c>
      <c r="I114" s="10">
        <f t="shared" si="1"/>
        <v>2502.2200000000003</v>
      </c>
      <c r="J114" s="11">
        <v>6473</v>
      </c>
    </row>
    <row r="115" spans="1:10">
      <c r="A115" s="12" t="s">
        <v>120</v>
      </c>
      <c r="B115" s="13" t="s">
        <v>310</v>
      </c>
      <c r="C115" s="14">
        <v>481.36</v>
      </c>
      <c r="D115" s="14">
        <v>142.47999999999999</v>
      </c>
      <c r="E115" s="14">
        <v>493.66</v>
      </c>
      <c r="F115" s="14">
        <v>588.1</v>
      </c>
      <c r="G115" s="14">
        <v>784.36</v>
      </c>
      <c r="H115" s="14">
        <v>814.73</v>
      </c>
      <c r="I115" s="14">
        <f t="shared" si="1"/>
        <v>3304.69</v>
      </c>
      <c r="J115" s="15">
        <v>7803</v>
      </c>
    </row>
    <row r="116" spans="1:10">
      <c r="A116" s="8" t="s">
        <v>121</v>
      </c>
      <c r="B116" s="9" t="s">
        <v>310</v>
      </c>
      <c r="C116" s="10">
        <v>632.14</v>
      </c>
      <c r="D116" s="10">
        <v>332.75</v>
      </c>
      <c r="E116" s="10">
        <v>875.67</v>
      </c>
      <c r="F116" s="10">
        <v>63.47</v>
      </c>
      <c r="G116" s="10">
        <v>979.73</v>
      </c>
      <c r="H116" s="10">
        <v>85.44</v>
      </c>
      <c r="I116" s="10">
        <f t="shared" si="1"/>
        <v>2969.2000000000003</v>
      </c>
      <c r="J116" s="11">
        <v>5255</v>
      </c>
    </row>
    <row r="117" spans="1:10">
      <c r="A117" s="12" t="s">
        <v>122</v>
      </c>
      <c r="B117" s="13" t="s">
        <v>310</v>
      </c>
      <c r="C117" s="14">
        <v>791.08</v>
      </c>
      <c r="D117" s="14">
        <v>238.26</v>
      </c>
      <c r="E117" s="14">
        <v>369.8</v>
      </c>
      <c r="F117" s="14">
        <v>199.95</v>
      </c>
      <c r="G117" s="14">
        <v>378.52</v>
      </c>
      <c r="H117" s="14">
        <v>285.02</v>
      </c>
      <c r="I117" s="14">
        <f t="shared" si="1"/>
        <v>2262.63</v>
      </c>
      <c r="J117" s="15">
        <v>4941</v>
      </c>
    </row>
    <row r="118" spans="1:10">
      <c r="A118" s="8" t="s">
        <v>123</v>
      </c>
      <c r="B118" s="9" t="s">
        <v>310</v>
      </c>
      <c r="C118" s="10">
        <v>747.35</v>
      </c>
      <c r="D118" s="10">
        <v>261.12</v>
      </c>
      <c r="E118" s="10">
        <v>37.92</v>
      </c>
      <c r="F118" s="10">
        <v>934.6</v>
      </c>
      <c r="G118" s="10">
        <v>770.3</v>
      </c>
      <c r="H118" s="10">
        <v>710.22</v>
      </c>
      <c r="I118" s="10">
        <f t="shared" si="1"/>
        <v>3461.51</v>
      </c>
      <c r="J118" s="11">
        <v>8425</v>
      </c>
    </row>
    <row r="119" spans="1:10">
      <c r="A119" s="12" t="s">
        <v>124</v>
      </c>
      <c r="B119" s="13" t="s">
        <v>310</v>
      </c>
      <c r="C119" s="14">
        <v>675.29</v>
      </c>
      <c r="D119" s="14">
        <v>182</v>
      </c>
      <c r="E119" s="14">
        <v>805.35</v>
      </c>
      <c r="F119" s="14">
        <v>547.91999999999996</v>
      </c>
      <c r="G119" s="14">
        <v>414.81</v>
      </c>
      <c r="H119" s="14">
        <v>769.94</v>
      </c>
      <c r="I119" s="14">
        <f t="shared" si="1"/>
        <v>3395.31</v>
      </c>
      <c r="J119" s="15">
        <v>8039</v>
      </c>
    </row>
    <row r="120" spans="1:10">
      <c r="A120" s="8" t="s">
        <v>125</v>
      </c>
      <c r="B120" s="8" t="s">
        <v>311</v>
      </c>
      <c r="C120" s="10">
        <v>288.31</v>
      </c>
      <c r="D120" s="10">
        <v>233.38</v>
      </c>
      <c r="E120" s="10">
        <v>936.94</v>
      </c>
      <c r="F120" s="10">
        <v>349.42</v>
      </c>
      <c r="G120" s="10">
        <v>598.62</v>
      </c>
      <c r="H120" s="10">
        <v>54.17</v>
      </c>
      <c r="I120" s="10">
        <f t="shared" si="1"/>
        <v>2460.84</v>
      </c>
      <c r="J120" s="11">
        <v>4481</v>
      </c>
    </row>
    <row r="121" spans="1:10">
      <c r="A121" s="12" t="s">
        <v>126</v>
      </c>
      <c r="B121" s="12" t="s">
        <v>311</v>
      </c>
      <c r="C121" s="14">
        <v>411.39</v>
      </c>
      <c r="D121" s="14">
        <v>336.15</v>
      </c>
      <c r="E121" s="14">
        <v>206.56</v>
      </c>
      <c r="F121" s="14">
        <v>411.67</v>
      </c>
      <c r="G121" s="14">
        <v>502.62</v>
      </c>
      <c r="H121" s="14">
        <v>763.13</v>
      </c>
      <c r="I121" s="14">
        <f t="shared" si="1"/>
        <v>2631.52</v>
      </c>
      <c r="J121" s="15">
        <v>6831</v>
      </c>
    </row>
    <row r="122" spans="1:10">
      <c r="A122" s="8" t="s">
        <v>127</v>
      </c>
      <c r="B122" s="8" t="s">
        <v>311</v>
      </c>
      <c r="C122" s="10">
        <v>983.4</v>
      </c>
      <c r="D122" s="10">
        <v>583.08000000000004</v>
      </c>
      <c r="E122" s="10">
        <v>544.15</v>
      </c>
      <c r="F122" s="10">
        <v>443.14</v>
      </c>
      <c r="G122" s="10">
        <v>791</v>
      </c>
      <c r="H122" s="10">
        <v>864.11</v>
      </c>
      <c r="I122" s="10">
        <f t="shared" si="1"/>
        <v>4208.88</v>
      </c>
      <c r="J122" s="11">
        <v>10049</v>
      </c>
    </row>
    <row r="123" spans="1:10">
      <c r="A123" s="12" t="s">
        <v>128</v>
      </c>
      <c r="B123" s="12" t="s">
        <v>311</v>
      </c>
      <c r="C123" s="14">
        <v>536.33000000000004</v>
      </c>
      <c r="D123" s="14">
        <v>759.45</v>
      </c>
      <c r="E123" s="14">
        <v>451.21</v>
      </c>
      <c r="F123" s="14">
        <v>653.83000000000004</v>
      </c>
      <c r="G123" s="14">
        <v>614.91999999999996</v>
      </c>
      <c r="H123" s="14">
        <v>160.29</v>
      </c>
      <c r="I123" s="14">
        <f t="shared" si="1"/>
        <v>3176.03</v>
      </c>
      <c r="J123" s="15">
        <v>7044</v>
      </c>
    </row>
    <row r="124" spans="1:10">
      <c r="A124" s="8" t="s">
        <v>129</v>
      </c>
      <c r="B124" s="8" t="s">
        <v>311</v>
      </c>
      <c r="C124" s="10">
        <v>250.42</v>
      </c>
      <c r="D124" s="10">
        <v>727.86</v>
      </c>
      <c r="E124" s="10">
        <v>310.57</v>
      </c>
      <c r="F124" s="10">
        <v>360.1</v>
      </c>
      <c r="G124" s="10">
        <v>267.08999999999997</v>
      </c>
      <c r="H124" s="10">
        <v>389.7</v>
      </c>
      <c r="I124" s="10">
        <f t="shared" si="1"/>
        <v>2305.7399999999998</v>
      </c>
      <c r="J124" s="11">
        <v>5931</v>
      </c>
    </row>
    <row r="125" spans="1:10">
      <c r="A125" s="12" t="s">
        <v>130</v>
      </c>
      <c r="B125" s="12" t="s">
        <v>311</v>
      </c>
      <c r="C125" s="14">
        <v>775.64</v>
      </c>
      <c r="D125" s="14">
        <v>605.6</v>
      </c>
      <c r="E125" s="14">
        <v>605.67999999999995</v>
      </c>
      <c r="F125" s="14">
        <v>189.84</v>
      </c>
      <c r="G125" s="14">
        <v>732.13</v>
      </c>
      <c r="H125" s="14">
        <v>923.42</v>
      </c>
      <c r="I125" s="14">
        <f t="shared" si="1"/>
        <v>3832.3100000000004</v>
      </c>
      <c r="J125" s="15">
        <v>9318</v>
      </c>
    </row>
    <row r="126" spans="1:10">
      <c r="A126" s="8" t="s">
        <v>131</v>
      </c>
      <c r="B126" s="8" t="s">
        <v>311</v>
      </c>
      <c r="C126" s="10">
        <v>297.55</v>
      </c>
      <c r="D126" s="10">
        <v>132.32</v>
      </c>
      <c r="E126" s="10">
        <v>771.99</v>
      </c>
      <c r="F126" s="10">
        <v>810.67</v>
      </c>
      <c r="G126" s="10">
        <v>480.55</v>
      </c>
      <c r="H126" s="10">
        <v>280.3</v>
      </c>
      <c r="I126" s="10">
        <f t="shared" si="1"/>
        <v>2773.3800000000006</v>
      </c>
      <c r="J126" s="11">
        <v>5881</v>
      </c>
    </row>
    <row r="127" spans="1:10">
      <c r="A127" s="12" t="s">
        <v>132</v>
      </c>
      <c r="B127" s="12" t="s">
        <v>311</v>
      </c>
      <c r="C127" s="14">
        <v>394.3</v>
      </c>
      <c r="D127" s="14">
        <v>741.23</v>
      </c>
      <c r="E127" s="14">
        <v>353.72</v>
      </c>
      <c r="F127" s="14">
        <v>320.02999999999997</v>
      </c>
      <c r="G127" s="14">
        <v>956.05</v>
      </c>
      <c r="H127" s="14">
        <v>436.94</v>
      </c>
      <c r="I127" s="14">
        <f t="shared" si="1"/>
        <v>3202.27</v>
      </c>
      <c r="J127" s="15">
        <v>7231</v>
      </c>
    </row>
    <row r="128" spans="1:10">
      <c r="A128" s="8" t="s">
        <v>133</v>
      </c>
      <c r="B128" s="8" t="s">
        <v>311</v>
      </c>
      <c r="C128" s="10">
        <v>375.35</v>
      </c>
      <c r="D128" s="10">
        <v>860.54</v>
      </c>
      <c r="E128" s="10">
        <v>694.24</v>
      </c>
      <c r="F128" s="10">
        <v>408.09</v>
      </c>
      <c r="G128" s="10">
        <v>61.92</v>
      </c>
      <c r="H128" s="10">
        <v>325.88</v>
      </c>
      <c r="I128" s="10">
        <f t="shared" si="1"/>
        <v>2726.02</v>
      </c>
      <c r="J128" s="11">
        <v>6763</v>
      </c>
    </row>
    <row r="129" spans="1:10">
      <c r="A129" s="12" t="s">
        <v>134</v>
      </c>
      <c r="B129" s="12" t="s">
        <v>311</v>
      </c>
      <c r="C129" s="14">
        <v>341.92</v>
      </c>
      <c r="D129" s="14">
        <v>886.64</v>
      </c>
      <c r="E129" s="14">
        <v>355.31</v>
      </c>
      <c r="F129" s="14">
        <v>663.6</v>
      </c>
      <c r="G129" s="14">
        <v>278.87</v>
      </c>
      <c r="H129" s="14">
        <v>718.15</v>
      </c>
      <c r="I129" s="14">
        <f t="shared" si="1"/>
        <v>3244.49</v>
      </c>
      <c r="J129" s="15">
        <v>8737</v>
      </c>
    </row>
    <row r="130" spans="1:10">
      <c r="A130" s="8" t="s">
        <v>135</v>
      </c>
      <c r="B130" s="8" t="s">
        <v>311</v>
      </c>
      <c r="C130" s="10">
        <v>318.73</v>
      </c>
      <c r="D130" s="10">
        <v>858.87</v>
      </c>
      <c r="E130" s="10">
        <v>896.81</v>
      </c>
      <c r="F130" s="10">
        <v>485.14</v>
      </c>
      <c r="G130" s="10">
        <v>929.73</v>
      </c>
      <c r="H130" s="10">
        <v>459.97</v>
      </c>
      <c r="I130" s="10">
        <f t="shared" si="1"/>
        <v>3949.25</v>
      </c>
      <c r="J130" s="11">
        <v>8724</v>
      </c>
    </row>
    <row r="131" spans="1:10">
      <c r="A131" s="12" t="s">
        <v>136</v>
      </c>
      <c r="B131" s="12" t="s">
        <v>311</v>
      </c>
      <c r="C131" s="14">
        <v>972.28</v>
      </c>
      <c r="D131" s="14">
        <v>816.97</v>
      </c>
      <c r="E131" s="14">
        <v>430.3</v>
      </c>
      <c r="F131" s="14">
        <v>401.46</v>
      </c>
      <c r="G131" s="14">
        <v>555.19000000000005</v>
      </c>
      <c r="H131" s="14">
        <v>351.3</v>
      </c>
      <c r="I131" s="14">
        <f t="shared" ref="I131:I194" si="2">SUM(C131:H131)</f>
        <v>3527.5000000000005</v>
      </c>
      <c r="J131" s="15">
        <v>8130</v>
      </c>
    </row>
    <row r="132" spans="1:10">
      <c r="A132" s="8" t="s">
        <v>137</v>
      </c>
      <c r="B132" s="8" t="s">
        <v>311</v>
      </c>
      <c r="C132" s="10">
        <v>350.3</v>
      </c>
      <c r="D132" s="10">
        <v>185.3</v>
      </c>
      <c r="E132" s="10">
        <v>353.98</v>
      </c>
      <c r="F132" s="10">
        <v>574.66</v>
      </c>
      <c r="G132" s="10">
        <v>1.1000000000000001</v>
      </c>
      <c r="H132" s="10">
        <v>860.7</v>
      </c>
      <c r="I132" s="10">
        <f t="shared" si="2"/>
        <v>2326.04</v>
      </c>
      <c r="J132" s="11">
        <v>6678</v>
      </c>
    </row>
    <row r="133" spans="1:10">
      <c r="A133" s="12" t="s">
        <v>138</v>
      </c>
      <c r="B133" s="12" t="s">
        <v>311</v>
      </c>
      <c r="C133" s="14">
        <v>520.95000000000005</v>
      </c>
      <c r="D133" s="14">
        <v>278.31</v>
      </c>
      <c r="E133" s="14">
        <v>634.73</v>
      </c>
      <c r="F133" s="14">
        <v>510.64</v>
      </c>
      <c r="G133" s="14">
        <v>449.85</v>
      </c>
      <c r="H133" s="14">
        <v>413.95</v>
      </c>
      <c r="I133" s="14">
        <f t="shared" si="2"/>
        <v>2808.43</v>
      </c>
      <c r="J133" s="15">
        <v>6281</v>
      </c>
    </row>
    <row r="134" spans="1:10">
      <c r="A134" s="8" t="s">
        <v>139</v>
      </c>
      <c r="B134" s="8" t="s">
        <v>311</v>
      </c>
      <c r="C134" s="10">
        <v>642.75</v>
      </c>
      <c r="D134" s="10">
        <v>878.1</v>
      </c>
      <c r="E134" s="10">
        <v>999.23</v>
      </c>
      <c r="F134" s="10">
        <v>662.46</v>
      </c>
      <c r="G134" s="10">
        <v>117.02</v>
      </c>
      <c r="H134" s="10">
        <v>454.2</v>
      </c>
      <c r="I134" s="10">
        <f t="shared" si="2"/>
        <v>3753.7599999999998</v>
      </c>
      <c r="J134" s="11">
        <v>9006</v>
      </c>
    </row>
    <row r="135" spans="1:10">
      <c r="A135" s="12" t="s">
        <v>140</v>
      </c>
      <c r="B135" s="12" t="s">
        <v>311</v>
      </c>
      <c r="C135" s="14">
        <v>383.91</v>
      </c>
      <c r="D135" s="14">
        <v>864.55</v>
      </c>
      <c r="E135" s="14">
        <v>673.49</v>
      </c>
      <c r="F135" s="14">
        <v>809.05</v>
      </c>
      <c r="G135" s="14">
        <v>927.93</v>
      </c>
      <c r="H135" s="14">
        <v>318.49</v>
      </c>
      <c r="I135" s="14">
        <f t="shared" si="2"/>
        <v>3977.42</v>
      </c>
      <c r="J135" s="15">
        <v>8776</v>
      </c>
    </row>
    <row r="136" spans="1:10">
      <c r="A136" s="8" t="s">
        <v>141</v>
      </c>
      <c r="B136" s="8" t="s">
        <v>311</v>
      </c>
      <c r="C136" s="10">
        <v>427.73</v>
      </c>
      <c r="D136" s="10">
        <v>791.7</v>
      </c>
      <c r="E136" s="10">
        <v>179.24</v>
      </c>
      <c r="F136" s="10">
        <v>487.63</v>
      </c>
      <c r="G136" s="10">
        <v>901.61</v>
      </c>
      <c r="H136" s="10">
        <v>211.18</v>
      </c>
      <c r="I136" s="10">
        <f t="shared" si="2"/>
        <v>2999.09</v>
      </c>
      <c r="J136" s="11">
        <v>6657</v>
      </c>
    </row>
    <row r="137" spans="1:10">
      <c r="A137" s="12" t="s">
        <v>142</v>
      </c>
      <c r="B137" s="12" t="s">
        <v>311</v>
      </c>
      <c r="C137" s="14">
        <v>377.42</v>
      </c>
      <c r="D137" s="14">
        <v>813.58</v>
      </c>
      <c r="E137" s="14">
        <v>167.37</v>
      </c>
      <c r="F137" s="14">
        <v>588.21</v>
      </c>
      <c r="G137" s="14">
        <v>966.39</v>
      </c>
      <c r="H137" s="14">
        <v>532.65</v>
      </c>
      <c r="I137" s="14">
        <f t="shared" si="2"/>
        <v>3445.62</v>
      </c>
      <c r="J137" s="15">
        <v>8198</v>
      </c>
    </row>
    <row r="138" spans="1:10">
      <c r="A138" s="8" t="s">
        <v>143</v>
      </c>
      <c r="B138" s="8" t="s">
        <v>311</v>
      </c>
      <c r="C138" s="10">
        <v>767.6</v>
      </c>
      <c r="D138" s="10">
        <v>819.62</v>
      </c>
      <c r="E138" s="10">
        <v>663.57</v>
      </c>
      <c r="F138" s="10">
        <v>144.69</v>
      </c>
      <c r="G138" s="10">
        <v>342.12</v>
      </c>
      <c r="H138" s="10">
        <v>262.48</v>
      </c>
      <c r="I138" s="10">
        <f t="shared" si="2"/>
        <v>3000.08</v>
      </c>
      <c r="J138" s="11">
        <v>6802</v>
      </c>
    </row>
    <row r="139" spans="1:10">
      <c r="A139" s="12" t="s">
        <v>144</v>
      </c>
      <c r="B139" s="12" t="s">
        <v>311</v>
      </c>
      <c r="C139" s="14">
        <v>670.26</v>
      </c>
      <c r="D139" s="14">
        <v>56.23</v>
      </c>
      <c r="E139" s="14">
        <v>487.73</v>
      </c>
      <c r="F139" s="14">
        <v>679.19</v>
      </c>
      <c r="G139" s="14">
        <v>179.2</v>
      </c>
      <c r="H139" s="14">
        <v>789.95</v>
      </c>
      <c r="I139" s="14">
        <f t="shared" si="2"/>
        <v>2862.5600000000004</v>
      </c>
      <c r="J139" s="15">
        <v>7331</v>
      </c>
    </row>
    <row r="140" spans="1:10">
      <c r="A140" s="8" t="s">
        <v>145</v>
      </c>
      <c r="B140" s="8" t="s">
        <v>311</v>
      </c>
      <c r="C140" s="10">
        <v>447.56</v>
      </c>
      <c r="D140" s="10">
        <v>727.43</v>
      </c>
      <c r="E140" s="10">
        <v>144.06</v>
      </c>
      <c r="F140" s="10">
        <v>317.25</v>
      </c>
      <c r="G140" s="10">
        <v>251.04</v>
      </c>
      <c r="H140" s="10">
        <v>981.17</v>
      </c>
      <c r="I140" s="10">
        <f t="shared" si="2"/>
        <v>2868.5099999999998</v>
      </c>
      <c r="J140" s="11">
        <v>8313</v>
      </c>
    </row>
    <row r="141" spans="1:10">
      <c r="A141" s="12" t="s">
        <v>146</v>
      </c>
      <c r="B141" s="12" t="s">
        <v>311</v>
      </c>
      <c r="C141" s="14">
        <v>14.03</v>
      </c>
      <c r="D141" s="14">
        <v>659.34</v>
      </c>
      <c r="E141" s="14">
        <v>112.32</v>
      </c>
      <c r="F141" s="14">
        <v>425.96</v>
      </c>
      <c r="G141" s="14">
        <v>998.3</v>
      </c>
      <c r="H141" s="14">
        <v>936.46</v>
      </c>
      <c r="I141" s="14">
        <f t="shared" si="2"/>
        <v>3146.41</v>
      </c>
      <c r="J141" s="15">
        <v>8178</v>
      </c>
    </row>
    <row r="142" spans="1:10">
      <c r="A142" s="8" t="s">
        <v>86</v>
      </c>
      <c r="B142" s="8" t="s">
        <v>311</v>
      </c>
      <c r="C142" s="10">
        <v>632.92999999999995</v>
      </c>
      <c r="D142" s="10">
        <v>653.66</v>
      </c>
      <c r="E142" s="10">
        <v>251.56</v>
      </c>
      <c r="F142" s="10">
        <v>734</v>
      </c>
      <c r="G142" s="10">
        <v>879.12</v>
      </c>
      <c r="H142" s="10">
        <v>138.78</v>
      </c>
      <c r="I142" s="10">
        <f t="shared" si="2"/>
        <v>3290.0499999999997</v>
      </c>
      <c r="J142" s="11">
        <v>7048</v>
      </c>
    </row>
    <row r="143" spans="1:10">
      <c r="A143" s="12" t="s">
        <v>147</v>
      </c>
      <c r="B143" s="12" t="s">
        <v>311</v>
      </c>
      <c r="C143" s="14">
        <v>961.72</v>
      </c>
      <c r="D143" s="14">
        <v>801.42</v>
      </c>
      <c r="E143" s="14">
        <v>247.44</v>
      </c>
      <c r="F143" s="14">
        <v>562.54</v>
      </c>
      <c r="G143" s="14">
        <v>772.64</v>
      </c>
      <c r="H143" s="14">
        <v>762.27</v>
      </c>
      <c r="I143" s="14">
        <f t="shared" si="2"/>
        <v>4108.03</v>
      </c>
      <c r="J143" s="15">
        <v>10094</v>
      </c>
    </row>
    <row r="144" spans="1:10">
      <c r="A144" s="8" t="s">
        <v>148</v>
      </c>
      <c r="B144" s="8" t="s">
        <v>311</v>
      </c>
      <c r="C144" s="10">
        <v>677.28</v>
      </c>
      <c r="D144" s="10">
        <v>651.75</v>
      </c>
      <c r="E144" s="10">
        <v>68.23</v>
      </c>
      <c r="F144" s="10">
        <v>569.20000000000005</v>
      </c>
      <c r="G144" s="10">
        <v>100.51</v>
      </c>
      <c r="H144" s="10">
        <v>515.51</v>
      </c>
      <c r="I144" s="10">
        <f t="shared" si="2"/>
        <v>2582.4800000000005</v>
      </c>
      <c r="J144" s="11">
        <v>7003</v>
      </c>
    </row>
    <row r="145" spans="1:10">
      <c r="A145" s="12" t="s">
        <v>149</v>
      </c>
      <c r="B145" s="12" t="s">
        <v>311</v>
      </c>
      <c r="C145" s="14">
        <v>8.84</v>
      </c>
      <c r="D145" s="14">
        <v>416.59</v>
      </c>
      <c r="E145" s="14">
        <v>716</v>
      </c>
      <c r="F145" s="14">
        <v>949.21</v>
      </c>
      <c r="G145" s="14">
        <v>624.59</v>
      </c>
      <c r="H145" s="14">
        <v>623.30999999999995</v>
      </c>
      <c r="I145" s="14">
        <f t="shared" si="2"/>
        <v>3338.54</v>
      </c>
      <c r="J145" s="15">
        <v>7966</v>
      </c>
    </row>
    <row r="146" spans="1:10">
      <c r="A146" s="8" t="s">
        <v>150</v>
      </c>
      <c r="B146" s="8" t="s">
        <v>311</v>
      </c>
      <c r="C146" s="10">
        <v>269.45999999999998</v>
      </c>
      <c r="D146" s="10">
        <v>304.74</v>
      </c>
      <c r="E146" s="10">
        <v>221.85</v>
      </c>
      <c r="F146" s="10">
        <v>57.73</v>
      </c>
      <c r="G146" s="10">
        <v>669.73</v>
      </c>
      <c r="H146" s="10">
        <v>641.67999999999995</v>
      </c>
      <c r="I146" s="10">
        <f t="shared" si="2"/>
        <v>2165.19</v>
      </c>
      <c r="J146" s="11">
        <v>5292</v>
      </c>
    </row>
    <row r="147" spans="1:10">
      <c r="A147" s="12" t="s">
        <v>151</v>
      </c>
      <c r="B147" s="12" t="s">
        <v>311</v>
      </c>
      <c r="C147" s="14">
        <v>1.04</v>
      </c>
      <c r="D147" s="14">
        <v>19.68</v>
      </c>
      <c r="E147" s="14">
        <v>900.71</v>
      </c>
      <c r="F147" s="14">
        <v>55.67</v>
      </c>
      <c r="G147" s="14">
        <v>379.03</v>
      </c>
      <c r="H147" s="14">
        <v>63.1</v>
      </c>
      <c r="I147" s="14">
        <f t="shared" si="2"/>
        <v>1419.23</v>
      </c>
      <c r="J147" s="15">
        <v>2259</v>
      </c>
    </row>
    <row r="148" spans="1:10">
      <c r="A148" s="8" t="s">
        <v>152</v>
      </c>
      <c r="B148" s="8" t="s">
        <v>311</v>
      </c>
      <c r="C148" s="10">
        <v>236.32</v>
      </c>
      <c r="D148" s="10">
        <v>172.26</v>
      </c>
      <c r="E148" s="10">
        <v>936.65</v>
      </c>
      <c r="F148" s="10">
        <v>48.26</v>
      </c>
      <c r="G148" s="10">
        <v>293.02999999999997</v>
      </c>
      <c r="H148" s="10">
        <v>582.58000000000004</v>
      </c>
      <c r="I148" s="10">
        <f t="shared" si="2"/>
        <v>2269.1</v>
      </c>
      <c r="J148" s="11">
        <v>5191</v>
      </c>
    </row>
    <row r="149" spans="1:10">
      <c r="A149" s="12" t="s">
        <v>153</v>
      </c>
      <c r="B149" s="12" t="s">
        <v>311</v>
      </c>
      <c r="C149" s="14">
        <v>639.02</v>
      </c>
      <c r="D149" s="14">
        <v>873.2</v>
      </c>
      <c r="E149" s="14">
        <v>972.38</v>
      </c>
      <c r="F149" s="14">
        <v>961.58</v>
      </c>
      <c r="G149" s="14">
        <v>761.14</v>
      </c>
      <c r="H149" s="14">
        <v>307.13</v>
      </c>
      <c r="I149" s="14">
        <f t="shared" si="2"/>
        <v>4514.45</v>
      </c>
      <c r="J149" s="15">
        <v>9889</v>
      </c>
    </row>
    <row r="150" spans="1:10">
      <c r="A150" s="8" t="s">
        <v>154</v>
      </c>
      <c r="B150" s="8" t="s">
        <v>311</v>
      </c>
      <c r="C150" s="10">
        <v>846.02</v>
      </c>
      <c r="D150" s="10">
        <v>919.07</v>
      </c>
      <c r="E150" s="10">
        <v>403.48</v>
      </c>
      <c r="F150" s="10">
        <v>429.08</v>
      </c>
      <c r="G150" s="10">
        <v>24.8</v>
      </c>
      <c r="H150" s="10">
        <v>632.37</v>
      </c>
      <c r="I150" s="10">
        <f t="shared" si="2"/>
        <v>3254.82</v>
      </c>
      <c r="J150" s="11">
        <v>8687</v>
      </c>
    </row>
    <row r="151" spans="1:10">
      <c r="A151" s="12" t="s">
        <v>155</v>
      </c>
      <c r="B151" s="12" t="s">
        <v>311</v>
      </c>
      <c r="C151" s="14">
        <v>330.77</v>
      </c>
      <c r="D151" s="14">
        <v>248.54</v>
      </c>
      <c r="E151" s="14">
        <v>161.30000000000001</v>
      </c>
      <c r="F151" s="14">
        <v>779.52</v>
      </c>
      <c r="G151" s="14">
        <v>310.61</v>
      </c>
      <c r="H151" s="14">
        <v>661.73</v>
      </c>
      <c r="I151" s="14">
        <f t="shared" si="2"/>
        <v>2492.4699999999998</v>
      </c>
      <c r="J151" s="15">
        <v>6613</v>
      </c>
    </row>
    <row r="152" spans="1:10">
      <c r="A152" s="8" t="s">
        <v>156</v>
      </c>
      <c r="B152" s="8" t="s">
        <v>311</v>
      </c>
      <c r="C152" s="10">
        <v>533.6</v>
      </c>
      <c r="D152" s="10">
        <v>633.38</v>
      </c>
      <c r="E152" s="10">
        <v>605.78</v>
      </c>
      <c r="F152" s="10">
        <v>906.55</v>
      </c>
      <c r="G152" s="10">
        <v>332.73</v>
      </c>
      <c r="H152" s="10">
        <v>312.64</v>
      </c>
      <c r="I152" s="10">
        <f t="shared" si="2"/>
        <v>3324.68</v>
      </c>
      <c r="J152" s="11">
        <v>7784</v>
      </c>
    </row>
    <row r="153" spans="1:10">
      <c r="A153" s="12" t="s">
        <v>157</v>
      </c>
      <c r="B153" s="12" t="s">
        <v>311</v>
      </c>
      <c r="C153" s="14">
        <v>16.190000000000001</v>
      </c>
      <c r="D153" s="14">
        <v>678.98</v>
      </c>
      <c r="E153" s="14">
        <v>522.04999999999995</v>
      </c>
      <c r="F153" s="14">
        <v>644.91</v>
      </c>
      <c r="G153" s="14">
        <v>41.61</v>
      </c>
      <c r="H153" s="14">
        <v>743.54</v>
      </c>
      <c r="I153" s="14">
        <f t="shared" si="2"/>
        <v>2647.2799999999997</v>
      </c>
      <c r="J153" s="15">
        <v>7455</v>
      </c>
    </row>
    <row r="154" spans="1:10">
      <c r="A154" s="8" t="s">
        <v>158</v>
      </c>
      <c r="B154" s="8" t="s">
        <v>311</v>
      </c>
      <c r="C154" s="10">
        <v>259.43</v>
      </c>
      <c r="D154" s="10">
        <v>329.67</v>
      </c>
      <c r="E154" s="10">
        <v>656.14</v>
      </c>
      <c r="F154" s="10">
        <v>914.94</v>
      </c>
      <c r="G154" s="10">
        <v>703.49</v>
      </c>
      <c r="H154" s="10">
        <v>662.19</v>
      </c>
      <c r="I154" s="10">
        <f t="shared" si="2"/>
        <v>3525.86</v>
      </c>
      <c r="J154" s="11">
        <v>8277</v>
      </c>
    </row>
    <row r="155" spans="1:10">
      <c r="A155" s="12" t="s">
        <v>159</v>
      </c>
      <c r="B155" s="12" t="s">
        <v>311</v>
      </c>
      <c r="C155" s="14">
        <v>875.12</v>
      </c>
      <c r="D155" s="14">
        <v>384.08</v>
      </c>
      <c r="E155" s="14">
        <v>808.14</v>
      </c>
      <c r="F155" s="14">
        <v>552.04999999999995</v>
      </c>
      <c r="G155" s="14">
        <v>616.29</v>
      </c>
      <c r="H155" s="14">
        <v>605.12</v>
      </c>
      <c r="I155" s="14">
        <f t="shared" si="2"/>
        <v>3840.8</v>
      </c>
      <c r="J155" s="15">
        <v>8659</v>
      </c>
    </row>
    <row r="156" spans="1:10">
      <c r="A156" s="8" t="s">
        <v>160</v>
      </c>
      <c r="B156" s="8" t="s">
        <v>311</v>
      </c>
      <c r="C156" s="10">
        <v>333.54</v>
      </c>
      <c r="D156" s="10">
        <v>796.11</v>
      </c>
      <c r="E156" s="10">
        <v>516.83000000000004</v>
      </c>
      <c r="F156" s="10">
        <v>794.89</v>
      </c>
      <c r="G156" s="10">
        <v>193.18</v>
      </c>
      <c r="H156" s="10">
        <v>481.94</v>
      </c>
      <c r="I156" s="10">
        <f t="shared" si="2"/>
        <v>3116.49</v>
      </c>
      <c r="J156" s="11">
        <v>7970</v>
      </c>
    </row>
    <row r="157" spans="1:10">
      <c r="A157" s="12" t="s">
        <v>161</v>
      </c>
      <c r="B157" s="12" t="s">
        <v>311</v>
      </c>
      <c r="C157" s="14">
        <v>637.70000000000005</v>
      </c>
      <c r="D157" s="14">
        <v>33.549999999999997</v>
      </c>
      <c r="E157" s="14">
        <v>582.04999999999995</v>
      </c>
      <c r="F157" s="14">
        <v>753.24</v>
      </c>
      <c r="G157" s="14">
        <v>307.22000000000003</v>
      </c>
      <c r="H157" s="14">
        <v>525.67999999999995</v>
      </c>
      <c r="I157" s="14">
        <f t="shared" si="2"/>
        <v>2839.44</v>
      </c>
      <c r="J157" s="15">
        <v>6595</v>
      </c>
    </row>
    <row r="158" spans="1:10">
      <c r="A158" s="8" t="s">
        <v>162</v>
      </c>
      <c r="B158" s="8" t="s">
        <v>311</v>
      </c>
      <c r="C158" s="10">
        <v>670.31</v>
      </c>
      <c r="D158" s="10">
        <v>26.73</v>
      </c>
      <c r="E158" s="10">
        <v>522.02</v>
      </c>
      <c r="F158" s="10">
        <v>440.71</v>
      </c>
      <c r="G158" s="10">
        <v>105.33</v>
      </c>
      <c r="H158" s="10">
        <v>275.16000000000003</v>
      </c>
      <c r="I158" s="10">
        <f t="shared" si="2"/>
        <v>2040.26</v>
      </c>
      <c r="J158" s="11">
        <v>4519</v>
      </c>
    </row>
    <row r="159" spans="1:10">
      <c r="A159" s="12" t="s">
        <v>163</v>
      </c>
      <c r="B159" s="12" t="s">
        <v>311</v>
      </c>
      <c r="C159" s="14">
        <v>398.07</v>
      </c>
      <c r="D159" s="14">
        <v>611.35</v>
      </c>
      <c r="E159" s="14">
        <v>333.33</v>
      </c>
      <c r="F159" s="14">
        <v>160.58000000000001</v>
      </c>
      <c r="G159" s="14">
        <v>952.81</v>
      </c>
      <c r="H159" s="14">
        <v>438.19</v>
      </c>
      <c r="I159" s="14">
        <f t="shared" si="2"/>
        <v>2894.33</v>
      </c>
      <c r="J159" s="15">
        <v>6430</v>
      </c>
    </row>
    <row r="160" spans="1:10">
      <c r="A160" s="8" t="s">
        <v>104</v>
      </c>
      <c r="B160" s="8" t="s">
        <v>311</v>
      </c>
      <c r="C160" s="10">
        <v>207.49</v>
      </c>
      <c r="D160" s="10">
        <v>417.62</v>
      </c>
      <c r="E160" s="10">
        <v>331.3</v>
      </c>
      <c r="F160" s="10">
        <v>484.32</v>
      </c>
      <c r="G160" s="10">
        <v>849.61</v>
      </c>
      <c r="H160" s="10">
        <v>845.14</v>
      </c>
      <c r="I160" s="10">
        <f t="shared" si="2"/>
        <v>3135.48</v>
      </c>
      <c r="J160" s="11">
        <v>7782</v>
      </c>
    </row>
    <row r="161" spans="1:10">
      <c r="A161" s="12" t="s">
        <v>164</v>
      </c>
      <c r="B161" s="12" t="s">
        <v>311</v>
      </c>
      <c r="C161" s="14">
        <v>620.28</v>
      </c>
      <c r="D161" s="14">
        <v>290.29000000000002</v>
      </c>
      <c r="E161" s="14">
        <v>118.69</v>
      </c>
      <c r="F161" s="14">
        <v>436.82</v>
      </c>
      <c r="G161" s="14">
        <v>803.95</v>
      </c>
      <c r="H161" s="14">
        <v>294.95999999999998</v>
      </c>
      <c r="I161" s="14">
        <f t="shared" si="2"/>
        <v>2564.9899999999998</v>
      </c>
      <c r="J161" s="15">
        <v>5507</v>
      </c>
    </row>
    <row r="162" spans="1:10">
      <c r="A162" s="8" t="s">
        <v>165</v>
      </c>
      <c r="B162" s="8" t="s">
        <v>311</v>
      </c>
      <c r="C162" s="10">
        <v>590.98</v>
      </c>
      <c r="D162" s="10">
        <v>3.63</v>
      </c>
      <c r="E162" s="10">
        <v>486.88</v>
      </c>
      <c r="F162" s="10">
        <v>95.81</v>
      </c>
      <c r="G162" s="10">
        <v>119.34</v>
      </c>
      <c r="H162" s="10">
        <v>409.45</v>
      </c>
      <c r="I162" s="10">
        <f t="shared" si="2"/>
        <v>1706.09</v>
      </c>
      <c r="J162" s="11">
        <v>3956</v>
      </c>
    </row>
    <row r="163" spans="1:10">
      <c r="A163" s="12" t="s">
        <v>166</v>
      </c>
      <c r="B163" s="12" t="s">
        <v>311</v>
      </c>
      <c r="C163" s="14">
        <v>341.21</v>
      </c>
      <c r="D163" s="14">
        <v>535.35</v>
      </c>
      <c r="E163" s="14">
        <v>820.88</v>
      </c>
      <c r="F163" s="14">
        <v>44.73</v>
      </c>
      <c r="G163" s="14">
        <v>730.23</v>
      </c>
      <c r="H163" s="14">
        <v>807.56</v>
      </c>
      <c r="I163" s="14">
        <f t="shared" si="2"/>
        <v>3279.96</v>
      </c>
      <c r="J163" s="15">
        <v>7737</v>
      </c>
    </row>
    <row r="164" spans="1:10">
      <c r="A164" s="8" t="s">
        <v>167</v>
      </c>
      <c r="B164" s="8" t="s">
        <v>311</v>
      </c>
      <c r="C164" s="10">
        <v>515.55999999999995</v>
      </c>
      <c r="D164" s="10">
        <v>765.58</v>
      </c>
      <c r="E164" s="10">
        <v>670.14</v>
      </c>
      <c r="F164" s="10">
        <v>79.95</v>
      </c>
      <c r="G164" s="10">
        <v>525.42999999999995</v>
      </c>
      <c r="H164" s="10">
        <v>609.28</v>
      </c>
      <c r="I164" s="10">
        <f t="shared" si="2"/>
        <v>3165.9399999999996</v>
      </c>
      <c r="J164" s="11">
        <v>7585</v>
      </c>
    </row>
    <row r="165" spans="1:10">
      <c r="A165" s="12" t="s">
        <v>168</v>
      </c>
      <c r="B165" s="12" t="s">
        <v>311</v>
      </c>
      <c r="C165" s="14">
        <v>711.36</v>
      </c>
      <c r="D165" s="14">
        <v>84.09</v>
      </c>
      <c r="E165" s="14">
        <v>52.43</v>
      </c>
      <c r="F165" s="14">
        <v>907.89</v>
      </c>
      <c r="G165" s="14">
        <v>744.53</v>
      </c>
      <c r="H165" s="14">
        <v>85.62</v>
      </c>
      <c r="I165" s="14">
        <f t="shared" si="2"/>
        <v>2585.92</v>
      </c>
      <c r="J165" s="15">
        <v>5279</v>
      </c>
    </row>
    <row r="166" spans="1:10">
      <c r="A166" s="8" t="s">
        <v>169</v>
      </c>
      <c r="B166" s="8" t="s">
        <v>311</v>
      </c>
      <c r="C166" s="10">
        <v>493.47</v>
      </c>
      <c r="D166" s="10">
        <v>326.11</v>
      </c>
      <c r="E166" s="10">
        <v>546.03</v>
      </c>
      <c r="F166" s="10">
        <v>406.79</v>
      </c>
      <c r="G166" s="10">
        <v>492.74</v>
      </c>
      <c r="H166" s="10">
        <v>610.5</v>
      </c>
      <c r="I166" s="10">
        <f t="shared" si="2"/>
        <v>2875.6400000000003</v>
      </c>
      <c r="J166" s="11">
        <v>6838</v>
      </c>
    </row>
    <row r="167" spans="1:10">
      <c r="A167" s="12" t="s">
        <v>170</v>
      </c>
      <c r="B167" s="12" t="s">
        <v>311</v>
      </c>
      <c r="C167" s="14">
        <v>966.54</v>
      </c>
      <c r="D167" s="14">
        <v>617.79999999999995</v>
      </c>
      <c r="E167" s="14">
        <v>850.09</v>
      </c>
      <c r="F167" s="14">
        <v>731.43</v>
      </c>
      <c r="G167" s="14">
        <v>999.83</v>
      </c>
      <c r="H167" s="14">
        <v>354.16</v>
      </c>
      <c r="I167" s="14">
        <f t="shared" si="2"/>
        <v>4519.8499999999995</v>
      </c>
      <c r="J167" s="15">
        <v>9498</v>
      </c>
    </row>
    <row r="168" spans="1:10">
      <c r="A168" s="8" t="s">
        <v>171</v>
      </c>
      <c r="B168" s="8" t="s">
        <v>311</v>
      </c>
      <c r="C168" s="10">
        <v>362.64</v>
      </c>
      <c r="D168" s="10">
        <v>54.75</v>
      </c>
      <c r="E168" s="10">
        <v>754.27</v>
      </c>
      <c r="F168" s="10">
        <v>888.38</v>
      </c>
      <c r="G168" s="10">
        <v>574.96</v>
      </c>
      <c r="H168" s="10">
        <v>324.74</v>
      </c>
      <c r="I168" s="10">
        <f t="shared" si="2"/>
        <v>2959.74</v>
      </c>
      <c r="J168" s="11">
        <v>6238</v>
      </c>
    </row>
    <row r="169" spans="1:10">
      <c r="A169" s="12" t="s">
        <v>172</v>
      </c>
      <c r="B169" s="12" t="s">
        <v>311</v>
      </c>
      <c r="C169" s="14">
        <v>251.5</v>
      </c>
      <c r="D169" s="14">
        <v>937.55</v>
      </c>
      <c r="E169" s="14">
        <v>330.19</v>
      </c>
      <c r="F169" s="14">
        <v>277.27999999999997</v>
      </c>
      <c r="G169" s="14">
        <v>411.96</v>
      </c>
      <c r="H169" s="14">
        <v>336.4</v>
      </c>
      <c r="I169" s="14">
        <f t="shared" si="2"/>
        <v>2544.88</v>
      </c>
      <c r="J169" s="15">
        <v>6356</v>
      </c>
    </row>
    <row r="170" spans="1:10">
      <c r="A170" s="8" t="s">
        <v>173</v>
      </c>
      <c r="B170" s="8" t="s">
        <v>311</v>
      </c>
      <c r="C170" s="10">
        <v>410.44</v>
      </c>
      <c r="D170" s="10">
        <v>608.41</v>
      </c>
      <c r="E170" s="10">
        <v>719.84</v>
      </c>
      <c r="F170" s="10">
        <v>907.29</v>
      </c>
      <c r="G170" s="10">
        <v>84.35</v>
      </c>
      <c r="H170" s="10">
        <v>681.15</v>
      </c>
      <c r="I170" s="10">
        <f t="shared" si="2"/>
        <v>3411.48</v>
      </c>
      <c r="J170" s="11">
        <v>8806</v>
      </c>
    </row>
    <row r="171" spans="1:10">
      <c r="A171" s="12" t="s">
        <v>174</v>
      </c>
      <c r="B171" s="12" t="s">
        <v>311</v>
      </c>
      <c r="C171" s="14">
        <v>836.78</v>
      </c>
      <c r="D171" s="14">
        <v>395.37</v>
      </c>
      <c r="E171" s="14">
        <v>26.66</v>
      </c>
      <c r="F171" s="14">
        <v>152.38</v>
      </c>
      <c r="G171" s="14">
        <v>786.1</v>
      </c>
      <c r="H171" s="14">
        <v>738.4</v>
      </c>
      <c r="I171" s="14">
        <f t="shared" si="2"/>
        <v>2935.69</v>
      </c>
      <c r="J171" s="15">
        <v>7175</v>
      </c>
    </row>
    <row r="172" spans="1:10">
      <c r="A172" s="8" t="s">
        <v>175</v>
      </c>
      <c r="B172" s="8" t="s">
        <v>311</v>
      </c>
      <c r="C172" s="10">
        <v>60.41</v>
      </c>
      <c r="D172" s="10">
        <v>884.67</v>
      </c>
      <c r="E172" s="10">
        <v>892.1</v>
      </c>
      <c r="F172" s="10">
        <v>576.07000000000005</v>
      </c>
      <c r="G172" s="10">
        <v>74.290000000000006</v>
      </c>
      <c r="H172" s="10">
        <v>704.23</v>
      </c>
      <c r="I172" s="10">
        <f t="shared" si="2"/>
        <v>3191.77</v>
      </c>
      <c r="J172" s="11">
        <v>8472</v>
      </c>
    </row>
    <row r="173" spans="1:10">
      <c r="A173" s="12" t="s">
        <v>176</v>
      </c>
      <c r="B173" s="12" t="s">
        <v>311</v>
      </c>
      <c r="C173" s="14">
        <v>226.56</v>
      </c>
      <c r="D173" s="14">
        <v>802.92</v>
      </c>
      <c r="E173" s="14">
        <v>55.51</v>
      </c>
      <c r="F173" s="14">
        <v>300.17</v>
      </c>
      <c r="G173" s="14">
        <v>6.18</v>
      </c>
      <c r="H173" s="14">
        <v>141.22999999999999</v>
      </c>
      <c r="I173" s="14">
        <f t="shared" si="2"/>
        <v>1532.5700000000002</v>
      </c>
      <c r="J173" s="15">
        <v>4279</v>
      </c>
    </row>
    <row r="174" spans="1:10">
      <c r="A174" s="8" t="s">
        <v>177</v>
      </c>
      <c r="B174" s="8" t="s">
        <v>311</v>
      </c>
      <c r="C174" s="10">
        <v>117.94</v>
      </c>
      <c r="D174" s="10">
        <v>635.13</v>
      </c>
      <c r="E174" s="10">
        <v>238.6</v>
      </c>
      <c r="F174" s="10">
        <v>364.03</v>
      </c>
      <c r="G174" s="10">
        <v>324.37</v>
      </c>
      <c r="H174" s="10">
        <v>497.95</v>
      </c>
      <c r="I174" s="10">
        <f t="shared" si="2"/>
        <v>2178.0199999999995</v>
      </c>
      <c r="J174" s="11">
        <v>5787</v>
      </c>
    </row>
    <row r="175" spans="1:10">
      <c r="A175" s="12" t="s">
        <v>178</v>
      </c>
      <c r="B175" s="12" t="s">
        <v>311</v>
      </c>
      <c r="C175" s="14">
        <v>590.38</v>
      </c>
      <c r="D175" s="14">
        <v>541.99</v>
      </c>
      <c r="E175" s="14">
        <v>468.96</v>
      </c>
      <c r="F175" s="14">
        <v>559.48</v>
      </c>
      <c r="G175" s="14">
        <v>688.64</v>
      </c>
      <c r="H175" s="14">
        <v>271.45999999999998</v>
      </c>
      <c r="I175" s="14">
        <f t="shared" si="2"/>
        <v>3120.91</v>
      </c>
      <c r="J175" s="15">
        <v>6827</v>
      </c>
    </row>
    <row r="176" spans="1:10">
      <c r="A176" s="8" t="s">
        <v>179</v>
      </c>
      <c r="B176" s="9" t="s">
        <v>312</v>
      </c>
      <c r="C176" s="10">
        <v>255.61</v>
      </c>
      <c r="D176" s="10">
        <v>637.59</v>
      </c>
      <c r="E176" s="10">
        <v>496.61</v>
      </c>
      <c r="F176" s="10">
        <v>203.09</v>
      </c>
      <c r="G176" s="10">
        <v>614.44000000000005</v>
      </c>
      <c r="H176" s="10">
        <v>206.61</v>
      </c>
      <c r="I176" s="10">
        <f t="shared" si="2"/>
        <v>2413.9500000000003</v>
      </c>
      <c r="J176" s="11">
        <v>5235</v>
      </c>
    </row>
    <row r="177" spans="1:10">
      <c r="A177" s="12" t="s">
        <v>180</v>
      </c>
      <c r="B177" s="13" t="s">
        <v>313</v>
      </c>
      <c r="C177" s="14">
        <v>428.43</v>
      </c>
      <c r="D177" s="14">
        <v>12.55</v>
      </c>
      <c r="E177" s="14">
        <v>145.97</v>
      </c>
      <c r="F177" s="14">
        <v>512.33000000000004</v>
      </c>
      <c r="G177" s="14">
        <v>853.58</v>
      </c>
      <c r="H177" s="14">
        <v>196.52</v>
      </c>
      <c r="I177" s="14">
        <f t="shared" si="2"/>
        <v>2149.38</v>
      </c>
      <c r="J177" s="15">
        <v>4212</v>
      </c>
    </row>
    <row r="178" spans="1:10">
      <c r="A178" s="8" t="s">
        <v>181</v>
      </c>
      <c r="B178" s="9" t="s">
        <v>313</v>
      </c>
      <c r="C178" s="10">
        <v>149.78</v>
      </c>
      <c r="D178" s="10">
        <v>191.97</v>
      </c>
      <c r="E178" s="10">
        <v>558.87</v>
      </c>
      <c r="F178" s="10">
        <v>172.98</v>
      </c>
      <c r="G178" s="10">
        <v>412.79</v>
      </c>
      <c r="H178" s="10">
        <v>178.45</v>
      </c>
      <c r="I178" s="10">
        <f t="shared" si="2"/>
        <v>1664.84</v>
      </c>
      <c r="J178" s="11">
        <v>3335</v>
      </c>
    </row>
    <row r="179" spans="1:10">
      <c r="A179" s="12" t="s">
        <v>182</v>
      </c>
      <c r="B179" s="13" t="s">
        <v>313</v>
      </c>
      <c r="C179" s="14">
        <v>328.07</v>
      </c>
      <c r="D179" s="14">
        <v>782.75</v>
      </c>
      <c r="E179" s="14">
        <v>172.69</v>
      </c>
      <c r="F179" s="14">
        <v>313.47000000000003</v>
      </c>
      <c r="G179" s="14">
        <v>124.85</v>
      </c>
      <c r="H179" s="14">
        <v>453.17</v>
      </c>
      <c r="I179" s="14">
        <f t="shared" si="2"/>
        <v>2175</v>
      </c>
      <c r="J179" s="15">
        <v>6026</v>
      </c>
    </row>
    <row r="180" spans="1:10">
      <c r="A180" s="8" t="s">
        <v>183</v>
      </c>
      <c r="B180" s="9" t="s">
        <v>313</v>
      </c>
      <c r="C180" s="10">
        <v>795.28</v>
      </c>
      <c r="D180" s="10">
        <v>970.21</v>
      </c>
      <c r="E180" s="10">
        <v>968.39</v>
      </c>
      <c r="F180" s="10">
        <v>857.64</v>
      </c>
      <c r="G180" s="10">
        <v>255.73</v>
      </c>
      <c r="H180" s="10">
        <v>149.38999999999999</v>
      </c>
      <c r="I180" s="10">
        <f t="shared" si="2"/>
        <v>3996.64</v>
      </c>
      <c r="J180" s="11">
        <v>9011</v>
      </c>
    </row>
    <row r="181" spans="1:10">
      <c r="A181" s="12" t="s">
        <v>184</v>
      </c>
      <c r="B181" s="13" t="s">
        <v>313</v>
      </c>
      <c r="C181" s="14">
        <v>72.75</v>
      </c>
      <c r="D181" s="14">
        <v>880.44</v>
      </c>
      <c r="E181" s="14">
        <v>239.08</v>
      </c>
      <c r="F181" s="14">
        <v>949.07</v>
      </c>
      <c r="G181" s="14">
        <v>902.65</v>
      </c>
      <c r="H181" s="14">
        <v>148.75</v>
      </c>
      <c r="I181" s="14">
        <f t="shared" si="2"/>
        <v>3192.7400000000002</v>
      </c>
      <c r="J181" s="15">
        <v>7192</v>
      </c>
    </row>
    <row r="182" spans="1:10">
      <c r="A182" s="8" t="s">
        <v>185</v>
      </c>
      <c r="B182" s="9" t="s">
        <v>313</v>
      </c>
      <c r="C182" s="10">
        <v>132.99</v>
      </c>
      <c r="D182" s="10">
        <v>757.7</v>
      </c>
      <c r="E182" s="10">
        <v>167.64</v>
      </c>
      <c r="F182" s="10">
        <v>230.73</v>
      </c>
      <c r="G182" s="10">
        <v>297.79000000000002</v>
      </c>
      <c r="H182" s="10">
        <v>886.06</v>
      </c>
      <c r="I182" s="10">
        <f t="shared" si="2"/>
        <v>2472.91</v>
      </c>
      <c r="J182" s="11">
        <v>7282</v>
      </c>
    </row>
    <row r="183" spans="1:10">
      <c r="A183" s="12" t="s">
        <v>186</v>
      </c>
      <c r="B183" s="13" t="s">
        <v>313</v>
      </c>
      <c r="C183" s="14">
        <v>284</v>
      </c>
      <c r="D183" s="14">
        <v>556.77</v>
      </c>
      <c r="E183" s="14">
        <v>96.05</v>
      </c>
      <c r="F183" s="14">
        <v>116.79</v>
      </c>
      <c r="G183" s="14">
        <v>694.57</v>
      </c>
      <c r="H183" s="14">
        <v>559.16</v>
      </c>
      <c r="I183" s="14">
        <f t="shared" si="2"/>
        <v>2307.3399999999997</v>
      </c>
      <c r="J183" s="15">
        <v>5744</v>
      </c>
    </row>
    <row r="184" spans="1:10">
      <c r="A184" s="8" t="s">
        <v>187</v>
      </c>
      <c r="B184" s="9" t="s">
        <v>313</v>
      </c>
      <c r="C184" s="10">
        <v>36.04</v>
      </c>
      <c r="D184" s="10">
        <v>925.81</v>
      </c>
      <c r="E184" s="10">
        <v>822.63</v>
      </c>
      <c r="F184" s="10">
        <v>531.66999999999996</v>
      </c>
      <c r="G184" s="10">
        <v>57.51</v>
      </c>
      <c r="H184" s="10">
        <v>218.46</v>
      </c>
      <c r="I184" s="10">
        <f t="shared" si="2"/>
        <v>2592.1200000000003</v>
      </c>
      <c r="J184" s="11">
        <v>6348</v>
      </c>
    </row>
    <row r="185" spans="1:10">
      <c r="A185" s="12" t="s">
        <v>188</v>
      </c>
      <c r="B185" s="13" t="s">
        <v>313</v>
      </c>
      <c r="C185" s="14">
        <v>599.91999999999996</v>
      </c>
      <c r="D185" s="14">
        <v>832.48</v>
      </c>
      <c r="E185" s="14">
        <v>116.6</v>
      </c>
      <c r="F185" s="14">
        <v>296.04000000000002</v>
      </c>
      <c r="G185" s="14">
        <v>970.38</v>
      </c>
      <c r="H185" s="14">
        <v>415.97</v>
      </c>
      <c r="I185" s="14">
        <f t="shared" si="2"/>
        <v>3231.3900000000003</v>
      </c>
      <c r="J185" s="15">
        <v>7425</v>
      </c>
    </row>
    <row r="186" spans="1:10">
      <c r="A186" s="8" t="s">
        <v>189</v>
      </c>
      <c r="B186" s="9" t="s">
        <v>313</v>
      </c>
      <c r="C186" s="10">
        <v>994.4</v>
      </c>
      <c r="D186" s="10">
        <v>785.92</v>
      </c>
      <c r="E186" s="10">
        <v>159.25</v>
      </c>
      <c r="F186" s="10">
        <v>381.83</v>
      </c>
      <c r="G186" s="10">
        <v>296.66000000000003</v>
      </c>
      <c r="H186" s="10">
        <v>892.39</v>
      </c>
      <c r="I186" s="10">
        <f t="shared" si="2"/>
        <v>3510.45</v>
      </c>
      <c r="J186" s="11">
        <v>9473</v>
      </c>
    </row>
    <row r="187" spans="1:10">
      <c r="A187" s="12" t="s">
        <v>190</v>
      </c>
      <c r="B187" s="13" t="s">
        <v>313</v>
      </c>
      <c r="C187" s="14">
        <v>36.04</v>
      </c>
      <c r="D187" s="14">
        <v>423.25</v>
      </c>
      <c r="E187" s="14">
        <v>166.91</v>
      </c>
      <c r="F187" s="14">
        <v>222.02</v>
      </c>
      <c r="G187" s="14">
        <v>598.42999999999995</v>
      </c>
      <c r="H187" s="14">
        <v>247.19</v>
      </c>
      <c r="I187" s="14">
        <f t="shared" si="2"/>
        <v>1693.8400000000001</v>
      </c>
      <c r="J187" s="15">
        <v>3878</v>
      </c>
    </row>
    <row r="188" spans="1:10">
      <c r="A188" s="8" t="s">
        <v>191</v>
      </c>
      <c r="B188" s="9" t="s">
        <v>313</v>
      </c>
      <c r="C188" s="10">
        <v>475.17</v>
      </c>
      <c r="D188" s="10">
        <v>380.97</v>
      </c>
      <c r="E188" s="10">
        <v>460.06</v>
      </c>
      <c r="F188" s="10">
        <v>642.39</v>
      </c>
      <c r="G188" s="10">
        <v>220</v>
      </c>
      <c r="H188" s="10">
        <v>376.2</v>
      </c>
      <c r="I188" s="10">
        <f t="shared" si="2"/>
        <v>2554.79</v>
      </c>
      <c r="J188" s="11">
        <v>6144</v>
      </c>
    </row>
    <row r="189" spans="1:10">
      <c r="A189" s="12" t="s">
        <v>192</v>
      </c>
      <c r="B189" s="13" t="s">
        <v>313</v>
      </c>
      <c r="C189" s="14">
        <v>587.02</v>
      </c>
      <c r="D189" s="14">
        <v>361.02</v>
      </c>
      <c r="E189" s="14">
        <v>694.24</v>
      </c>
      <c r="F189" s="14">
        <v>329.66</v>
      </c>
      <c r="G189" s="14">
        <v>797.7</v>
      </c>
      <c r="H189" s="14">
        <v>313.52999999999997</v>
      </c>
      <c r="I189" s="14">
        <f t="shared" si="2"/>
        <v>3083.17</v>
      </c>
      <c r="J189" s="15">
        <v>6324</v>
      </c>
    </row>
    <row r="190" spans="1:10">
      <c r="A190" s="8" t="s">
        <v>193</v>
      </c>
      <c r="B190" s="9" t="s">
        <v>313</v>
      </c>
      <c r="C190" s="10">
        <v>781.15</v>
      </c>
      <c r="D190" s="10">
        <v>552.75</v>
      </c>
      <c r="E190" s="10">
        <v>174.21</v>
      </c>
      <c r="F190" s="10">
        <v>601.86</v>
      </c>
      <c r="G190" s="10">
        <v>777.93</v>
      </c>
      <c r="H190" s="10">
        <v>366.76</v>
      </c>
      <c r="I190" s="10">
        <f t="shared" si="2"/>
        <v>3254.66</v>
      </c>
      <c r="J190" s="11">
        <v>7383</v>
      </c>
    </row>
    <row r="191" spans="1:10">
      <c r="A191" s="12" t="s">
        <v>194</v>
      </c>
      <c r="B191" s="13" t="s">
        <v>313</v>
      </c>
      <c r="C191" s="14">
        <v>472.43</v>
      </c>
      <c r="D191" s="14">
        <v>114.31</v>
      </c>
      <c r="E191" s="14">
        <v>565.1</v>
      </c>
      <c r="F191" s="14">
        <v>905.36</v>
      </c>
      <c r="G191" s="14">
        <v>405.67</v>
      </c>
      <c r="H191" s="14">
        <v>185.11</v>
      </c>
      <c r="I191" s="14">
        <f t="shared" si="2"/>
        <v>2647.9800000000005</v>
      </c>
      <c r="J191" s="15">
        <v>5620</v>
      </c>
    </row>
    <row r="192" spans="1:10">
      <c r="A192" s="8" t="s">
        <v>195</v>
      </c>
      <c r="B192" s="9" t="s">
        <v>313</v>
      </c>
      <c r="C192" s="10">
        <v>54.08</v>
      </c>
      <c r="D192" s="10">
        <v>736.44</v>
      </c>
      <c r="E192" s="10">
        <v>997.23</v>
      </c>
      <c r="F192" s="10">
        <v>735.75</v>
      </c>
      <c r="G192" s="10">
        <v>9.5299999999999994</v>
      </c>
      <c r="H192" s="10">
        <v>71.72</v>
      </c>
      <c r="I192" s="10">
        <f t="shared" si="2"/>
        <v>2604.75</v>
      </c>
      <c r="J192" s="11">
        <v>5940</v>
      </c>
    </row>
    <row r="193" spans="1:10">
      <c r="A193" s="12" t="s">
        <v>196</v>
      </c>
      <c r="B193" s="13" t="s">
        <v>313</v>
      </c>
      <c r="C193" s="14">
        <v>274.3</v>
      </c>
      <c r="D193" s="14">
        <v>333.08</v>
      </c>
      <c r="E193" s="14">
        <v>614.04999999999995</v>
      </c>
      <c r="F193" s="14">
        <v>620.32000000000005</v>
      </c>
      <c r="G193" s="14">
        <v>174.87</v>
      </c>
      <c r="H193" s="14">
        <v>574.23</v>
      </c>
      <c r="I193" s="14">
        <f t="shared" si="2"/>
        <v>2590.85</v>
      </c>
      <c r="J193" s="15">
        <v>6519</v>
      </c>
    </row>
    <row r="194" spans="1:10">
      <c r="A194" s="8" t="s">
        <v>197</v>
      </c>
      <c r="B194" s="9" t="s">
        <v>313</v>
      </c>
      <c r="C194" s="10">
        <v>906.84</v>
      </c>
      <c r="D194" s="10">
        <v>187.21</v>
      </c>
      <c r="E194" s="10">
        <v>676.99</v>
      </c>
      <c r="F194" s="10">
        <v>655.5</v>
      </c>
      <c r="G194" s="10">
        <v>321.58999999999997</v>
      </c>
      <c r="H194" s="10">
        <v>632.86</v>
      </c>
      <c r="I194" s="10">
        <f t="shared" si="2"/>
        <v>3380.9900000000002</v>
      </c>
      <c r="J194" s="11">
        <v>7964</v>
      </c>
    </row>
    <row r="195" spans="1:10">
      <c r="A195" s="12" t="s">
        <v>198</v>
      </c>
      <c r="B195" s="13" t="s">
        <v>313</v>
      </c>
      <c r="C195" s="14">
        <v>855.78</v>
      </c>
      <c r="D195" s="14">
        <v>620.44000000000005</v>
      </c>
      <c r="E195" s="14">
        <v>763.26</v>
      </c>
      <c r="F195" s="14">
        <v>385.05</v>
      </c>
      <c r="G195" s="14">
        <v>461.73</v>
      </c>
      <c r="H195" s="14">
        <v>58.23</v>
      </c>
      <c r="I195" s="14">
        <f t="shared" ref="I195:I266" si="3">SUM(C195:H195)</f>
        <v>3144.4900000000002</v>
      </c>
      <c r="J195" s="15">
        <v>6456</v>
      </c>
    </row>
    <row r="196" spans="1:10">
      <c r="A196" s="8" t="s">
        <v>199</v>
      </c>
      <c r="B196" s="9" t="s">
        <v>313</v>
      </c>
      <c r="C196" s="10">
        <v>269.01</v>
      </c>
      <c r="D196" s="10">
        <v>390.09</v>
      </c>
      <c r="E196" s="10">
        <v>860.02</v>
      </c>
      <c r="F196" s="10">
        <v>944.26</v>
      </c>
      <c r="G196" s="10">
        <v>607.54999999999995</v>
      </c>
      <c r="H196" s="10">
        <v>277.63</v>
      </c>
      <c r="I196" s="10">
        <f t="shared" si="3"/>
        <v>3348.5600000000004</v>
      </c>
      <c r="J196" s="11">
        <v>7174</v>
      </c>
    </row>
    <row r="197" spans="1:10">
      <c r="A197" s="12" t="s">
        <v>200</v>
      </c>
      <c r="B197" s="13" t="s">
        <v>313</v>
      </c>
      <c r="C197" s="14">
        <v>52.01</v>
      </c>
      <c r="D197" s="14">
        <v>177.25</v>
      </c>
      <c r="E197" s="14">
        <v>174.17</v>
      </c>
      <c r="F197" s="14">
        <v>686.41</v>
      </c>
      <c r="G197" s="14">
        <v>618.69000000000005</v>
      </c>
      <c r="H197" s="14">
        <v>234.05</v>
      </c>
      <c r="I197" s="14">
        <f t="shared" si="3"/>
        <v>1942.58</v>
      </c>
      <c r="J197" s="15">
        <v>4278</v>
      </c>
    </row>
    <row r="198" spans="1:10">
      <c r="A198" s="8" t="s">
        <v>201</v>
      </c>
      <c r="B198" s="9" t="s">
        <v>313</v>
      </c>
      <c r="C198" s="10">
        <v>610.15</v>
      </c>
      <c r="D198" s="10">
        <v>995.32</v>
      </c>
      <c r="E198" s="10">
        <v>757.92</v>
      </c>
      <c r="F198" s="10">
        <v>622.36</v>
      </c>
      <c r="G198" s="10">
        <v>241.99</v>
      </c>
      <c r="H198" s="10">
        <v>910.61</v>
      </c>
      <c r="I198" s="10">
        <f t="shared" si="3"/>
        <v>4138.3499999999995</v>
      </c>
      <c r="J198" s="11">
        <v>10841</v>
      </c>
    </row>
    <row r="199" spans="1:10">
      <c r="A199" s="12" t="s">
        <v>202</v>
      </c>
      <c r="B199" s="13" t="s">
        <v>313</v>
      </c>
      <c r="C199" s="14">
        <v>387.72</v>
      </c>
      <c r="D199" s="14">
        <v>256.08</v>
      </c>
      <c r="E199" s="14">
        <v>791.75</v>
      </c>
      <c r="F199" s="14">
        <v>40.6</v>
      </c>
      <c r="G199" s="14">
        <v>822.03</v>
      </c>
      <c r="H199" s="14">
        <v>342</v>
      </c>
      <c r="I199" s="14">
        <f t="shared" si="3"/>
        <v>2640.18</v>
      </c>
      <c r="J199" s="15">
        <v>5185</v>
      </c>
    </row>
    <row r="200" spans="1:10">
      <c r="A200" s="8" t="s">
        <v>203</v>
      </c>
      <c r="B200" s="9" t="s">
        <v>313</v>
      </c>
      <c r="C200" s="10">
        <v>328.11</v>
      </c>
      <c r="D200" s="10">
        <v>183.13</v>
      </c>
      <c r="E200" s="10">
        <v>850.23</v>
      </c>
      <c r="F200" s="10">
        <v>461.4</v>
      </c>
      <c r="G200" s="10">
        <v>345.2</v>
      </c>
      <c r="H200" s="10">
        <v>489.56</v>
      </c>
      <c r="I200" s="10">
        <f t="shared" si="3"/>
        <v>2657.6299999999997</v>
      </c>
      <c r="J200" s="11">
        <v>6005</v>
      </c>
    </row>
    <row r="201" spans="1:10">
      <c r="A201" s="12" t="s">
        <v>204</v>
      </c>
      <c r="B201" s="13" t="s">
        <v>313</v>
      </c>
      <c r="C201" s="14">
        <v>890.01</v>
      </c>
      <c r="D201" s="14">
        <v>373.28</v>
      </c>
      <c r="E201" s="14">
        <v>623.96</v>
      </c>
      <c r="F201" s="14">
        <v>228.75</v>
      </c>
      <c r="G201" s="14">
        <v>314.52</v>
      </c>
      <c r="H201" s="14">
        <v>224.78</v>
      </c>
      <c r="I201" s="14">
        <f t="shared" si="3"/>
        <v>2655.3</v>
      </c>
      <c r="J201" s="15">
        <v>5681</v>
      </c>
    </row>
    <row r="202" spans="1:10">
      <c r="A202" s="8" t="s">
        <v>205</v>
      </c>
      <c r="B202" s="9" t="s">
        <v>313</v>
      </c>
      <c r="C202" s="10">
        <v>167.14</v>
      </c>
      <c r="D202" s="10">
        <v>943.57</v>
      </c>
      <c r="E202" s="10">
        <v>820.53</v>
      </c>
      <c r="F202" s="10">
        <v>455</v>
      </c>
      <c r="G202" s="10">
        <v>131.76</v>
      </c>
      <c r="H202" s="10">
        <v>363.92</v>
      </c>
      <c r="I202" s="10">
        <f t="shared" si="3"/>
        <v>2881.92</v>
      </c>
      <c r="J202" s="11">
        <v>7130</v>
      </c>
    </row>
    <row r="203" spans="1:10">
      <c r="A203" s="12" t="s">
        <v>206</v>
      </c>
      <c r="B203" s="13" t="s">
        <v>313</v>
      </c>
      <c r="C203" s="14">
        <v>668.24</v>
      </c>
      <c r="D203" s="14">
        <v>798.99</v>
      </c>
      <c r="E203" s="14">
        <v>171.95</v>
      </c>
      <c r="F203" s="14">
        <v>283.05</v>
      </c>
      <c r="G203" s="14">
        <v>546.02</v>
      </c>
      <c r="H203" s="14">
        <v>677.84</v>
      </c>
      <c r="I203" s="14">
        <f t="shared" si="3"/>
        <v>3146.09</v>
      </c>
      <c r="J203" s="15">
        <v>8078</v>
      </c>
    </row>
    <row r="204" spans="1:10">
      <c r="A204" s="8" t="s">
        <v>207</v>
      </c>
      <c r="B204" s="9" t="s">
        <v>313</v>
      </c>
      <c r="C204" s="10">
        <v>249.8</v>
      </c>
      <c r="D204" s="10">
        <v>487.18</v>
      </c>
      <c r="E204" s="10">
        <v>922.77</v>
      </c>
      <c r="F204" s="10">
        <v>18.489999999999998</v>
      </c>
      <c r="G204" s="10">
        <v>510.91</v>
      </c>
      <c r="H204" s="10">
        <v>837.58</v>
      </c>
      <c r="I204" s="10">
        <f t="shared" si="3"/>
        <v>3026.73</v>
      </c>
      <c r="J204" s="11">
        <v>7339</v>
      </c>
    </row>
    <row r="205" spans="1:10">
      <c r="A205" s="12" t="s">
        <v>208</v>
      </c>
      <c r="B205" s="13" t="s">
        <v>313</v>
      </c>
      <c r="C205" s="14">
        <v>188.82</v>
      </c>
      <c r="D205" s="14">
        <v>129.27000000000001</v>
      </c>
      <c r="E205" s="14">
        <v>230.43</v>
      </c>
      <c r="F205" s="14">
        <v>464.89</v>
      </c>
      <c r="G205" s="14">
        <v>389.11</v>
      </c>
      <c r="H205" s="14">
        <v>748.99</v>
      </c>
      <c r="I205" s="14">
        <f t="shared" si="3"/>
        <v>2151.5100000000002</v>
      </c>
      <c r="J205" s="15">
        <v>5728</v>
      </c>
    </row>
    <row r="206" spans="1:10">
      <c r="A206" s="8" t="s">
        <v>209</v>
      </c>
      <c r="B206" s="9" t="s">
        <v>313</v>
      </c>
      <c r="C206" s="10">
        <v>383.98</v>
      </c>
      <c r="D206" s="10">
        <v>654.54</v>
      </c>
      <c r="E206" s="10">
        <v>678.22</v>
      </c>
      <c r="F206" s="10">
        <v>651.29</v>
      </c>
      <c r="G206" s="10">
        <v>415.85</v>
      </c>
      <c r="H206" s="10">
        <v>411.91</v>
      </c>
      <c r="I206" s="10">
        <f t="shared" si="3"/>
        <v>3195.7899999999995</v>
      </c>
      <c r="J206" s="11">
        <v>7529</v>
      </c>
    </row>
    <row r="207" spans="1:10">
      <c r="A207" s="12" t="s">
        <v>210</v>
      </c>
      <c r="B207" s="13" t="s">
        <v>313</v>
      </c>
      <c r="C207" s="14">
        <v>649.53</v>
      </c>
      <c r="D207" s="14">
        <v>795.64</v>
      </c>
      <c r="E207" s="14">
        <v>533.72</v>
      </c>
      <c r="F207" s="14">
        <v>510.37</v>
      </c>
      <c r="G207" s="14">
        <v>485.43</v>
      </c>
      <c r="H207" s="14">
        <v>608.69000000000005</v>
      </c>
      <c r="I207" s="14">
        <f t="shared" si="3"/>
        <v>3583.38</v>
      </c>
      <c r="J207" s="15">
        <v>8775</v>
      </c>
    </row>
    <row r="208" spans="1:10">
      <c r="A208" s="8" t="s">
        <v>211</v>
      </c>
      <c r="B208" s="9" t="s">
        <v>313</v>
      </c>
      <c r="C208" s="10">
        <v>519.08000000000004</v>
      </c>
      <c r="D208" s="10">
        <v>493.1</v>
      </c>
      <c r="E208" s="10">
        <v>375.53</v>
      </c>
      <c r="F208" s="10">
        <v>579.99</v>
      </c>
      <c r="G208" s="10">
        <v>491.61</v>
      </c>
      <c r="H208" s="10">
        <v>255.77</v>
      </c>
      <c r="I208" s="10">
        <f t="shared" si="3"/>
        <v>2715.08</v>
      </c>
      <c r="J208" s="11">
        <v>6163</v>
      </c>
    </row>
    <row r="209" spans="1:10">
      <c r="A209" s="12" t="s">
        <v>212</v>
      </c>
      <c r="B209" s="13" t="s">
        <v>313</v>
      </c>
      <c r="C209" s="14">
        <v>920.06</v>
      </c>
      <c r="D209" s="14">
        <v>668.16</v>
      </c>
      <c r="E209" s="14">
        <v>771.18</v>
      </c>
      <c r="F209" s="14">
        <v>37.54</v>
      </c>
      <c r="G209" s="14">
        <v>107.77</v>
      </c>
      <c r="H209" s="14">
        <v>765.11</v>
      </c>
      <c r="I209" s="14">
        <f t="shared" si="3"/>
        <v>3269.8199999999997</v>
      </c>
      <c r="J209" s="15">
        <v>8281</v>
      </c>
    </row>
    <row r="210" spans="1:10">
      <c r="A210" s="8" t="s">
        <v>213</v>
      </c>
      <c r="B210" s="9" t="s">
        <v>313</v>
      </c>
      <c r="C210" s="10">
        <v>754.81</v>
      </c>
      <c r="D210" s="10">
        <v>590.70000000000005</v>
      </c>
      <c r="E210" s="10">
        <v>655.69</v>
      </c>
      <c r="F210" s="10">
        <v>228.98</v>
      </c>
      <c r="G210" s="10">
        <v>495.76</v>
      </c>
      <c r="H210" s="10">
        <v>821.56</v>
      </c>
      <c r="I210" s="10">
        <f t="shared" si="3"/>
        <v>3547.4999999999995</v>
      </c>
      <c r="J210" s="11">
        <v>8724</v>
      </c>
    </row>
    <row r="211" spans="1:10">
      <c r="A211" s="12" t="s">
        <v>214</v>
      </c>
      <c r="B211" s="13" t="s">
        <v>313</v>
      </c>
      <c r="C211" s="14">
        <v>936.41</v>
      </c>
      <c r="D211" s="14">
        <v>624.97</v>
      </c>
      <c r="E211" s="14">
        <v>178.87</v>
      </c>
      <c r="F211" s="14">
        <v>99.33</v>
      </c>
      <c r="G211" s="14">
        <v>899.69</v>
      </c>
      <c r="H211" s="14">
        <v>423.56</v>
      </c>
      <c r="I211" s="14">
        <f t="shared" si="3"/>
        <v>3162.83</v>
      </c>
      <c r="J211" s="15">
        <v>7054</v>
      </c>
    </row>
    <row r="212" spans="1:10">
      <c r="A212" s="8" t="s">
        <v>215</v>
      </c>
      <c r="B212" s="9" t="s">
        <v>313</v>
      </c>
      <c r="C212" s="10">
        <v>257.56</v>
      </c>
      <c r="D212" s="10">
        <v>524.15</v>
      </c>
      <c r="E212" s="10">
        <v>414.8</v>
      </c>
      <c r="F212" s="10">
        <v>828.4</v>
      </c>
      <c r="G212" s="10">
        <v>544.84</v>
      </c>
      <c r="H212" s="10">
        <v>733.99</v>
      </c>
      <c r="I212" s="10">
        <f t="shared" si="3"/>
        <v>3303.74</v>
      </c>
      <c r="J212" s="11">
        <v>8366</v>
      </c>
    </row>
    <row r="213" spans="1:10">
      <c r="A213" s="12" t="s">
        <v>216</v>
      </c>
      <c r="B213" s="13" t="s">
        <v>313</v>
      </c>
      <c r="C213" s="14">
        <v>584.41</v>
      </c>
      <c r="D213" s="14">
        <v>98.11</v>
      </c>
      <c r="E213" s="14">
        <v>55.77</v>
      </c>
      <c r="F213" s="14">
        <v>656</v>
      </c>
      <c r="G213" s="14">
        <v>313.47000000000003</v>
      </c>
      <c r="H213" s="14">
        <v>972.78</v>
      </c>
      <c r="I213" s="14">
        <f t="shared" si="3"/>
        <v>2680.54</v>
      </c>
      <c r="J213" s="15">
        <v>7455</v>
      </c>
    </row>
    <row r="214" spans="1:10">
      <c r="A214" s="8" t="s">
        <v>217</v>
      </c>
      <c r="B214" s="9" t="s">
        <v>313</v>
      </c>
      <c r="C214" s="10">
        <v>191.11</v>
      </c>
      <c r="D214" s="10">
        <v>438.26</v>
      </c>
      <c r="E214" s="10">
        <v>529.16999999999996</v>
      </c>
      <c r="F214" s="10">
        <v>479.65</v>
      </c>
      <c r="G214" s="10">
        <v>299.81</v>
      </c>
      <c r="H214" s="10">
        <v>34.17</v>
      </c>
      <c r="I214" s="10">
        <f t="shared" si="3"/>
        <v>1972.17</v>
      </c>
      <c r="J214" s="11">
        <v>4165</v>
      </c>
    </row>
    <row r="215" spans="1:10">
      <c r="A215" s="12" t="s">
        <v>218</v>
      </c>
      <c r="B215" s="13" t="s">
        <v>313</v>
      </c>
      <c r="C215" s="14">
        <v>147.88999999999999</v>
      </c>
      <c r="D215" s="14">
        <v>256.27999999999997</v>
      </c>
      <c r="E215" s="14">
        <v>444.81</v>
      </c>
      <c r="F215" s="14">
        <v>77.17</v>
      </c>
      <c r="G215" s="14">
        <v>736.17</v>
      </c>
      <c r="H215" s="14">
        <v>937.95</v>
      </c>
      <c r="I215" s="14">
        <f t="shared" si="3"/>
        <v>2600.27</v>
      </c>
      <c r="J215" s="15">
        <v>6559</v>
      </c>
    </row>
    <row r="216" spans="1:10">
      <c r="A216" s="8" t="s">
        <v>219</v>
      </c>
      <c r="B216" s="9" t="s">
        <v>313</v>
      </c>
      <c r="C216" s="10">
        <v>594.03</v>
      </c>
      <c r="D216" s="10">
        <v>255.6</v>
      </c>
      <c r="E216" s="10">
        <v>411.98</v>
      </c>
      <c r="F216" s="10">
        <v>208.8</v>
      </c>
      <c r="G216" s="10">
        <v>101.1</v>
      </c>
      <c r="H216" s="10">
        <v>723.18</v>
      </c>
      <c r="I216" s="10">
        <f t="shared" si="3"/>
        <v>2294.69</v>
      </c>
      <c r="J216" s="11">
        <v>6104</v>
      </c>
    </row>
    <row r="217" spans="1:10">
      <c r="A217" s="12" t="s">
        <v>220</v>
      </c>
      <c r="B217" s="13" t="s">
        <v>313</v>
      </c>
      <c r="C217" s="14">
        <v>626.96</v>
      </c>
      <c r="D217" s="14">
        <v>160.57</v>
      </c>
      <c r="E217" s="14">
        <v>823.18</v>
      </c>
      <c r="F217" s="14">
        <v>650.20000000000005</v>
      </c>
      <c r="G217" s="14">
        <v>662.36</v>
      </c>
      <c r="H217" s="14">
        <v>933.53</v>
      </c>
      <c r="I217" s="14">
        <f t="shared" si="3"/>
        <v>3856.8</v>
      </c>
      <c r="J217" s="15">
        <v>9144</v>
      </c>
    </row>
    <row r="218" spans="1:10">
      <c r="A218" s="8" t="s">
        <v>221</v>
      </c>
      <c r="B218" s="9" t="s">
        <v>313</v>
      </c>
      <c r="C218" s="10">
        <v>139.72</v>
      </c>
      <c r="D218" s="10">
        <v>831.04</v>
      </c>
      <c r="E218" s="10">
        <v>843.23</v>
      </c>
      <c r="F218" s="10">
        <v>654.59</v>
      </c>
      <c r="G218" s="10">
        <v>325.38</v>
      </c>
      <c r="H218" s="10">
        <v>30.01</v>
      </c>
      <c r="I218" s="10">
        <f t="shared" si="3"/>
        <v>2823.9700000000003</v>
      </c>
      <c r="J218" s="11">
        <v>6176</v>
      </c>
    </row>
    <row r="219" spans="1:10">
      <c r="A219" s="12" t="s">
        <v>222</v>
      </c>
      <c r="B219" s="13" t="s">
        <v>313</v>
      </c>
      <c r="C219" s="14">
        <v>975.65</v>
      </c>
      <c r="D219" s="14">
        <v>306.3</v>
      </c>
      <c r="E219" s="14">
        <v>835.84</v>
      </c>
      <c r="F219" s="14">
        <v>332.31</v>
      </c>
      <c r="G219" s="14">
        <v>261.19</v>
      </c>
      <c r="H219" s="14">
        <v>435.6</v>
      </c>
      <c r="I219" s="14">
        <f t="shared" si="3"/>
        <v>3146.89</v>
      </c>
      <c r="J219" s="15">
        <v>7019</v>
      </c>
    </row>
    <row r="220" spans="1:10">
      <c r="A220" s="8" t="s">
        <v>223</v>
      </c>
      <c r="B220" s="9" t="s">
        <v>313</v>
      </c>
      <c r="C220" s="10">
        <v>811.16</v>
      </c>
      <c r="D220" s="10">
        <v>115.99</v>
      </c>
      <c r="E220" s="10">
        <v>36.909999999999997</v>
      </c>
      <c r="F220" s="10">
        <v>48.41</v>
      </c>
      <c r="G220" s="10">
        <v>616.23</v>
      </c>
      <c r="H220" s="10">
        <v>365.65</v>
      </c>
      <c r="I220" s="10">
        <f t="shared" si="3"/>
        <v>1994.35</v>
      </c>
      <c r="J220" s="11">
        <v>4344</v>
      </c>
    </row>
    <row r="221" spans="1:10">
      <c r="A221" s="12" t="s">
        <v>224</v>
      </c>
      <c r="B221" s="13" t="s">
        <v>313</v>
      </c>
      <c r="C221" s="14">
        <v>217.94</v>
      </c>
      <c r="D221" s="14">
        <v>588.9</v>
      </c>
      <c r="E221" s="14">
        <v>811.95</v>
      </c>
      <c r="F221" s="14">
        <v>617.71</v>
      </c>
      <c r="G221" s="14">
        <v>922.97</v>
      </c>
      <c r="H221" s="14">
        <v>525.86</v>
      </c>
      <c r="I221" s="14">
        <f t="shared" si="3"/>
        <v>3685.3300000000004</v>
      </c>
      <c r="J221" s="15">
        <v>8175</v>
      </c>
    </row>
    <row r="222" spans="1:10">
      <c r="A222" s="8" t="s">
        <v>225</v>
      </c>
      <c r="B222" s="9" t="s">
        <v>313</v>
      </c>
      <c r="C222" s="10">
        <v>783.39</v>
      </c>
      <c r="D222" s="10">
        <v>185.17</v>
      </c>
      <c r="E222" s="10">
        <v>997.6</v>
      </c>
      <c r="F222" s="10">
        <v>578.32000000000005</v>
      </c>
      <c r="G222" s="10">
        <v>811.54</v>
      </c>
      <c r="H222" s="10">
        <v>119.33</v>
      </c>
      <c r="I222" s="10">
        <f t="shared" si="3"/>
        <v>3475.35</v>
      </c>
      <c r="J222" s="11">
        <v>6522</v>
      </c>
    </row>
    <row r="223" spans="1:10">
      <c r="A223" s="12" t="s">
        <v>226</v>
      </c>
      <c r="B223" s="13" t="s">
        <v>313</v>
      </c>
      <c r="C223" s="14">
        <v>524.13</v>
      </c>
      <c r="D223" s="14">
        <v>762.87</v>
      </c>
      <c r="E223" s="14">
        <v>327.47000000000003</v>
      </c>
      <c r="F223" s="14">
        <v>236.32</v>
      </c>
      <c r="G223" s="14">
        <v>128.59</v>
      </c>
      <c r="H223" s="14">
        <v>817.47</v>
      </c>
      <c r="I223" s="14">
        <f t="shared" si="3"/>
        <v>2796.85</v>
      </c>
      <c r="J223" s="15">
        <v>7848</v>
      </c>
    </row>
    <row r="224" spans="1:10">
      <c r="A224" s="8" t="s">
        <v>227</v>
      </c>
      <c r="B224" s="9" t="s">
        <v>313</v>
      </c>
      <c r="C224" s="10">
        <v>374.53</v>
      </c>
      <c r="D224" s="10">
        <v>344.97</v>
      </c>
      <c r="E224" s="10">
        <v>553.29999999999995</v>
      </c>
      <c r="F224" s="10">
        <v>589.08000000000004</v>
      </c>
      <c r="G224" s="10">
        <v>649.84</v>
      </c>
      <c r="H224" s="10">
        <v>984.5</v>
      </c>
      <c r="I224" s="10">
        <f t="shared" si="3"/>
        <v>3496.2200000000003</v>
      </c>
      <c r="J224" s="11">
        <v>8816</v>
      </c>
    </row>
    <row r="225" spans="1:10">
      <c r="A225" s="12" t="s">
        <v>228</v>
      </c>
      <c r="B225" s="13" t="s">
        <v>313</v>
      </c>
      <c r="C225" s="14">
        <v>506.05</v>
      </c>
      <c r="D225" s="14">
        <v>293.98</v>
      </c>
      <c r="E225" s="14">
        <v>145.94</v>
      </c>
      <c r="F225" s="14">
        <v>299.63</v>
      </c>
      <c r="G225" s="14">
        <v>819.33</v>
      </c>
      <c r="H225" s="14">
        <v>20.55</v>
      </c>
      <c r="I225" s="14">
        <f t="shared" si="3"/>
        <v>2085.48</v>
      </c>
      <c r="J225" s="15">
        <v>3947</v>
      </c>
    </row>
    <row r="226" spans="1:10">
      <c r="A226" s="8" t="s">
        <v>229</v>
      </c>
      <c r="B226" s="9" t="s">
        <v>313</v>
      </c>
      <c r="C226" s="10">
        <v>111.67</v>
      </c>
      <c r="D226" s="10">
        <v>325.81</v>
      </c>
      <c r="E226" s="10">
        <v>846.96</v>
      </c>
      <c r="F226" s="10">
        <v>823.89</v>
      </c>
      <c r="G226" s="10">
        <v>815.57</v>
      </c>
      <c r="H226" s="10">
        <v>537.87</v>
      </c>
      <c r="I226" s="10">
        <f t="shared" si="3"/>
        <v>3461.77</v>
      </c>
      <c r="J226" s="11">
        <v>7666</v>
      </c>
    </row>
    <row r="227" spans="1:10">
      <c r="A227" s="12" t="s">
        <v>230</v>
      </c>
      <c r="B227" s="13" t="s">
        <v>313</v>
      </c>
      <c r="C227" s="14">
        <v>807.13</v>
      </c>
      <c r="D227" s="14">
        <v>127.07</v>
      </c>
      <c r="E227" s="14">
        <v>596.9</v>
      </c>
      <c r="F227" s="14">
        <v>886.41</v>
      </c>
      <c r="G227" s="14">
        <v>618.66</v>
      </c>
      <c r="H227" s="14">
        <v>26.23</v>
      </c>
      <c r="I227" s="14">
        <f t="shared" si="3"/>
        <v>3062.3999999999996</v>
      </c>
      <c r="J227" s="15">
        <v>5957</v>
      </c>
    </row>
    <row r="228" spans="1:10">
      <c r="A228" s="8" t="s">
        <v>231</v>
      </c>
      <c r="B228" s="9" t="s">
        <v>313</v>
      </c>
      <c r="C228" s="10">
        <v>251.03</v>
      </c>
      <c r="D228" s="10">
        <v>553.97</v>
      </c>
      <c r="E228" s="10">
        <v>571.47</v>
      </c>
      <c r="F228" s="10">
        <v>91.9</v>
      </c>
      <c r="G228" s="10">
        <v>233.84</v>
      </c>
      <c r="H228" s="10">
        <v>205.21</v>
      </c>
      <c r="I228" s="10">
        <f t="shared" si="3"/>
        <v>1907.42</v>
      </c>
      <c r="J228" s="11">
        <v>4358</v>
      </c>
    </row>
    <row r="229" spans="1:10">
      <c r="A229" s="12" t="s">
        <v>232</v>
      </c>
      <c r="B229" s="13" t="s">
        <v>313</v>
      </c>
      <c r="C229" s="14">
        <v>314.41000000000003</v>
      </c>
      <c r="D229" s="14">
        <v>67.430000000000007</v>
      </c>
      <c r="E229" s="14">
        <v>296.51</v>
      </c>
      <c r="F229" s="14">
        <v>728.87</v>
      </c>
      <c r="G229" s="14">
        <v>494.04</v>
      </c>
      <c r="H229" s="14">
        <v>374.83</v>
      </c>
      <c r="I229" s="14">
        <f t="shared" si="3"/>
        <v>2276.09</v>
      </c>
      <c r="J229" s="15">
        <v>5199</v>
      </c>
    </row>
    <row r="230" spans="1:10">
      <c r="A230" s="8" t="s">
        <v>233</v>
      </c>
      <c r="B230" s="9" t="s">
        <v>313</v>
      </c>
      <c r="C230" s="10">
        <v>347.01</v>
      </c>
      <c r="D230" s="10">
        <v>103.13</v>
      </c>
      <c r="E230" s="10">
        <v>275.39999999999998</v>
      </c>
      <c r="F230" s="10">
        <v>711.14</v>
      </c>
      <c r="G230" s="10">
        <v>23.83</v>
      </c>
      <c r="H230" s="10">
        <v>138.33000000000001</v>
      </c>
      <c r="I230" s="10">
        <f t="shared" si="3"/>
        <v>1598.8399999999997</v>
      </c>
      <c r="J230" s="11">
        <v>3779</v>
      </c>
    </row>
    <row r="231" spans="1:10">
      <c r="A231" s="12" t="s">
        <v>234</v>
      </c>
      <c r="B231" s="13" t="s">
        <v>313</v>
      </c>
      <c r="C231" s="14">
        <v>130.31</v>
      </c>
      <c r="D231" s="14">
        <v>663.36</v>
      </c>
      <c r="E231" s="14">
        <v>865.77</v>
      </c>
      <c r="F231" s="14">
        <v>477.86</v>
      </c>
      <c r="G231" s="14">
        <v>7.27</v>
      </c>
      <c r="H231" s="14">
        <v>122.8</v>
      </c>
      <c r="I231" s="14">
        <f t="shared" si="3"/>
        <v>2267.3700000000003</v>
      </c>
      <c r="J231" s="15">
        <v>5235</v>
      </c>
    </row>
    <row r="232" spans="1:10">
      <c r="A232" s="8" t="s">
        <v>235</v>
      </c>
      <c r="B232" s="9" t="s">
        <v>313</v>
      </c>
      <c r="C232" s="10">
        <v>46.41</v>
      </c>
      <c r="D232" s="10">
        <v>760.8</v>
      </c>
      <c r="E232" s="10">
        <v>137.61000000000001</v>
      </c>
      <c r="F232" s="10">
        <v>493.29</v>
      </c>
      <c r="G232" s="10">
        <v>727.95</v>
      </c>
      <c r="H232" s="10">
        <v>34.15</v>
      </c>
      <c r="I232" s="10">
        <f t="shared" si="3"/>
        <v>2200.21</v>
      </c>
      <c r="J232" s="11">
        <v>4824</v>
      </c>
    </row>
    <row r="233" spans="1:10">
      <c r="A233" s="12" t="s">
        <v>236</v>
      </c>
      <c r="B233" s="13" t="s">
        <v>313</v>
      </c>
      <c r="C233" s="14">
        <v>106.55</v>
      </c>
      <c r="D233" s="14">
        <v>181.42</v>
      </c>
      <c r="E233" s="14">
        <v>343.32</v>
      </c>
      <c r="F233" s="14">
        <v>581.92999999999995</v>
      </c>
      <c r="G233" s="14">
        <v>664.95</v>
      </c>
      <c r="H233" s="14">
        <v>600.27</v>
      </c>
      <c r="I233" s="14">
        <f t="shared" si="3"/>
        <v>2478.4399999999996</v>
      </c>
      <c r="J233" s="15">
        <v>5934</v>
      </c>
    </row>
    <row r="234" spans="1:10">
      <c r="A234" s="8" t="s">
        <v>237</v>
      </c>
      <c r="B234" s="9" t="s">
        <v>313</v>
      </c>
      <c r="C234" s="10">
        <v>866.83</v>
      </c>
      <c r="D234" s="10">
        <v>327.32</v>
      </c>
      <c r="E234" s="10">
        <v>20.61</v>
      </c>
      <c r="F234" s="10">
        <v>354.38</v>
      </c>
      <c r="G234" s="10">
        <v>834.56</v>
      </c>
      <c r="H234" s="10">
        <v>638.98</v>
      </c>
      <c r="I234" s="10">
        <f t="shared" si="3"/>
        <v>3042.68</v>
      </c>
      <c r="J234" s="11">
        <v>7180</v>
      </c>
    </row>
    <row r="235" spans="1:10">
      <c r="A235" s="12" t="s">
        <v>297</v>
      </c>
      <c r="B235" s="13" t="s">
        <v>313</v>
      </c>
      <c r="C235" s="14">
        <v>594.84</v>
      </c>
      <c r="D235" s="14">
        <v>79.44</v>
      </c>
      <c r="E235" s="14">
        <v>172.14</v>
      </c>
      <c r="F235" s="14">
        <v>622.86</v>
      </c>
      <c r="G235" s="14">
        <v>795</v>
      </c>
      <c r="H235" s="14">
        <v>909.79</v>
      </c>
      <c r="I235" s="14">
        <f t="shared" ref="I235:I242" si="4">SUM(C235:H235)</f>
        <v>3174.0699999999997</v>
      </c>
      <c r="J235" s="15">
        <v>7850</v>
      </c>
    </row>
    <row r="236" spans="1:10">
      <c r="A236" s="8" t="s">
        <v>298</v>
      </c>
      <c r="B236" s="9" t="s">
        <v>313</v>
      </c>
      <c r="C236" s="10">
        <v>947.72</v>
      </c>
      <c r="D236" s="10">
        <v>653.82000000000005</v>
      </c>
      <c r="E236" s="10">
        <v>879.45</v>
      </c>
      <c r="F236" s="10">
        <v>979.08</v>
      </c>
      <c r="G236" s="10">
        <v>304.11</v>
      </c>
      <c r="H236" s="10">
        <v>92.45</v>
      </c>
      <c r="I236" s="10">
        <f t="shared" si="4"/>
        <v>3856.6299999999997</v>
      </c>
      <c r="J236" s="11">
        <v>8366</v>
      </c>
    </row>
    <row r="237" spans="1:10">
      <c r="A237" s="12" t="s">
        <v>299</v>
      </c>
      <c r="B237" s="13" t="s">
        <v>313</v>
      </c>
      <c r="C237" s="14">
        <v>708.03</v>
      </c>
      <c r="D237" s="14">
        <v>846.72</v>
      </c>
      <c r="E237" s="14">
        <v>425.3</v>
      </c>
      <c r="F237" s="14">
        <v>555.71</v>
      </c>
      <c r="G237" s="14">
        <v>208.48</v>
      </c>
      <c r="H237" s="14">
        <v>144.38999999999999</v>
      </c>
      <c r="I237" s="14">
        <f t="shared" si="4"/>
        <v>2888.63</v>
      </c>
      <c r="J237" s="15">
        <v>6814</v>
      </c>
    </row>
    <row r="238" spans="1:10">
      <c r="A238" s="8" t="s">
        <v>300</v>
      </c>
      <c r="B238" s="9" t="s">
        <v>313</v>
      </c>
      <c r="C238" s="10">
        <v>770.05</v>
      </c>
      <c r="D238" s="10">
        <v>501.36</v>
      </c>
      <c r="E238" s="10">
        <v>694.6</v>
      </c>
      <c r="F238" s="10">
        <v>172.26</v>
      </c>
      <c r="G238" s="10">
        <v>572.26</v>
      </c>
      <c r="H238" s="10">
        <v>410.56</v>
      </c>
      <c r="I238" s="10">
        <f t="shared" si="4"/>
        <v>3121.0899999999997</v>
      </c>
      <c r="J238" s="11">
        <v>6851</v>
      </c>
    </row>
    <row r="239" spans="1:10">
      <c r="A239" s="12" t="s">
        <v>301</v>
      </c>
      <c r="B239" s="13" t="s">
        <v>313</v>
      </c>
      <c r="C239" s="14">
        <v>512.38</v>
      </c>
      <c r="D239" s="14">
        <v>250.83</v>
      </c>
      <c r="E239" s="14">
        <v>373.78</v>
      </c>
      <c r="F239" s="14">
        <v>366.95</v>
      </c>
      <c r="G239" s="14">
        <v>987.14</v>
      </c>
      <c r="H239" s="14">
        <v>509.03</v>
      </c>
      <c r="I239" s="14">
        <f t="shared" si="4"/>
        <v>3000.1099999999997</v>
      </c>
      <c r="J239" s="15">
        <v>6477</v>
      </c>
    </row>
    <row r="240" spans="1:10">
      <c r="A240" s="8" t="s">
        <v>302</v>
      </c>
      <c r="B240" s="9" t="s">
        <v>313</v>
      </c>
      <c r="C240" s="10">
        <v>998.1</v>
      </c>
      <c r="D240" s="10">
        <v>858.75</v>
      </c>
      <c r="E240" s="10">
        <v>781.06</v>
      </c>
      <c r="F240" s="10">
        <v>60.61</v>
      </c>
      <c r="G240" s="10">
        <v>174.63</v>
      </c>
      <c r="H240" s="10">
        <v>213.53</v>
      </c>
      <c r="I240" s="10">
        <f t="shared" si="4"/>
        <v>3086.6800000000003</v>
      </c>
      <c r="J240" s="11">
        <v>6949</v>
      </c>
    </row>
    <row r="241" spans="1:10">
      <c r="A241" s="12" t="s">
        <v>303</v>
      </c>
      <c r="B241" s="13" t="s">
        <v>313</v>
      </c>
      <c r="C241" s="14">
        <v>322.35000000000002</v>
      </c>
      <c r="D241" s="14">
        <v>681.22</v>
      </c>
      <c r="E241" s="14">
        <v>640.29</v>
      </c>
      <c r="F241" s="14">
        <v>343.65</v>
      </c>
      <c r="G241" s="14">
        <v>534.22</v>
      </c>
      <c r="H241" s="14">
        <v>648.71</v>
      </c>
      <c r="I241" s="14">
        <f t="shared" si="4"/>
        <v>3170.4400000000005</v>
      </c>
      <c r="J241" s="15">
        <v>7737</v>
      </c>
    </row>
    <row r="242" spans="1:10">
      <c r="A242" s="8" t="s">
        <v>304</v>
      </c>
      <c r="B242" s="9" t="s">
        <v>313</v>
      </c>
      <c r="C242" s="10">
        <v>476.45</v>
      </c>
      <c r="D242" s="10">
        <v>884.77</v>
      </c>
      <c r="E242" s="10">
        <v>301.79000000000002</v>
      </c>
      <c r="F242" s="10">
        <v>802.3</v>
      </c>
      <c r="G242" s="10">
        <v>434.82</v>
      </c>
      <c r="H242" s="10">
        <v>401.69</v>
      </c>
      <c r="I242" s="10">
        <f t="shared" si="4"/>
        <v>3301.82</v>
      </c>
      <c r="J242" s="11">
        <v>8187</v>
      </c>
    </row>
    <row r="243" spans="1:10">
      <c r="A243" s="12" t="s">
        <v>238</v>
      </c>
      <c r="B243" s="13" t="s">
        <v>314</v>
      </c>
      <c r="C243" s="14">
        <v>143.05000000000001</v>
      </c>
      <c r="D243" s="14">
        <v>722.7</v>
      </c>
      <c r="E243" s="14">
        <v>141.99</v>
      </c>
      <c r="F243" s="14">
        <v>953.58</v>
      </c>
      <c r="G243" s="14">
        <v>48.53</v>
      </c>
      <c r="H243" s="14">
        <v>797.64</v>
      </c>
      <c r="I243" s="14">
        <f t="shared" si="3"/>
        <v>2807.4900000000002</v>
      </c>
      <c r="J243" s="15">
        <v>8297</v>
      </c>
    </row>
    <row r="244" spans="1:10">
      <c r="A244" s="8" t="s">
        <v>239</v>
      </c>
      <c r="B244" s="9" t="s">
        <v>314</v>
      </c>
      <c r="C244" s="10">
        <v>428.61</v>
      </c>
      <c r="D244" s="10">
        <v>610.14</v>
      </c>
      <c r="E244" s="10">
        <v>959.11</v>
      </c>
      <c r="F244" s="10">
        <v>583.57000000000005</v>
      </c>
      <c r="G244" s="10">
        <v>524.53</v>
      </c>
      <c r="H244" s="10">
        <v>617.94000000000005</v>
      </c>
      <c r="I244" s="10">
        <f t="shared" si="3"/>
        <v>3723.9</v>
      </c>
      <c r="J244" s="11">
        <v>8683</v>
      </c>
    </row>
    <row r="245" spans="1:10">
      <c r="A245" s="12" t="s">
        <v>240</v>
      </c>
      <c r="B245" s="13" t="s">
        <v>314</v>
      </c>
      <c r="C245" s="14">
        <v>70.41</v>
      </c>
      <c r="D245" s="14">
        <v>957.97</v>
      </c>
      <c r="E245" s="14">
        <v>459.46</v>
      </c>
      <c r="F245" s="14">
        <v>384.3</v>
      </c>
      <c r="G245" s="14">
        <v>624.25</v>
      </c>
      <c r="H245" s="14">
        <v>325.35000000000002</v>
      </c>
      <c r="I245" s="14">
        <f t="shared" si="3"/>
        <v>2821.7400000000002</v>
      </c>
      <c r="J245" s="15">
        <v>6724</v>
      </c>
    </row>
    <row r="246" spans="1:10">
      <c r="A246" s="8" t="s">
        <v>241</v>
      </c>
      <c r="B246" s="9" t="s">
        <v>314</v>
      </c>
      <c r="C246" s="10">
        <v>981.93</v>
      </c>
      <c r="D246" s="10">
        <v>6.37</v>
      </c>
      <c r="E246" s="10">
        <v>686.03</v>
      </c>
      <c r="F246" s="10">
        <v>398.59</v>
      </c>
      <c r="G246" s="10">
        <v>177.39</v>
      </c>
      <c r="H246" s="10">
        <v>912.46</v>
      </c>
      <c r="I246" s="10">
        <f t="shared" si="3"/>
        <v>3162.77</v>
      </c>
      <c r="J246" s="11">
        <v>7869</v>
      </c>
    </row>
    <row r="247" spans="1:10">
      <c r="A247" s="12" t="s">
        <v>242</v>
      </c>
      <c r="B247" s="13" t="s">
        <v>314</v>
      </c>
      <c r="C247" s="14">
        <v>482.12</v>
      </c>
      <c r="D247" s="14">
        <v>964.76</v>
      </c>
      <c r="E247" s="14">
        <v>408.23</v>
      </c>
      <c r="F247" s="14">
        <v>284.39</v>
      </c>
      <c r="G247" s="14">
        <v>497.79</v>
      </c>
      <c r="H247" s="14">
        <v>30.48</v>
      </c>
      <c r="I247" s="14">
        <f t="shared" si="3"/>
        <v>2667.77</v>
      </c>
      <c r="J247" s="15">
        <v>5897</v>
      </c>
    </row>
    <row r="248" spans="1:10">
      <c r="A248" s="8" t="s">
        <v>243</v>
      </c>
      <c r="B248" s="9" t="s">
        <v>314</v>
      </c>
      <c r="C248" s="10">
        <v>952.76</v>
      </c>
      <c r="D248" s="10">
        <v>419.16</v>
      </c>
      <c r="E248" s="10">
        <v>154.41</v>
      </c>
      <c r="F248" s="10">
        <v>325.73</v>
      </c>
      <c r="G248" s="10">
        <v>696.88</v>
      </c>
      <c r="H248" s="10">
        <v>839.26</v>
      </c>
      <c r="I248" s="10">
        <f t="shared" si="3"/>
        <v>3388.2</v>
      </c>
      <c r="J248" s="11">
        <v>8396</v>
      </c>
    </row>
    <row r="249" spans="1:10">
      <c r="A249" s="12" t="s">
        <v>244</v>
      </c>
      <c r="B249" s="13" t="s">
        <v>314</v>
      </c>
      <c r="C249" s="14">
        <v>671.4</v>
      </c>
      <c r="D249" s="14">
        <v>440.07</v>
      </c>
      <c r="E249" s="14">
        <v>891.2</v>
      </c>
      <c r="F249" s="14">
        <v>496.54</v>
      </c>
      <c r="G249" s="14">
        <v>168.1</v>
      </c>
      <c r="H249" s="14">
        <v>693.94</v>
      </c>
      <c r="I249" s="14">
        <f t="shared" si="3"/>
        <v>3361.25</v>
      </c>
      <c r="J249" s="15">
        <v>8230</v>
      </c>
    </row>
    <row r="250" spans="1:10">
      <c r="A250" s="8" t="s">
        <v>245</v>
      </c>
      <c r="B250" s="9" t="s">
        <v>314</v>
      </c>
      <c r="C250" s="10">
        <v>945.81</v>
      </c>
      <c r="D250" s="10">
        <v>130.71</v>
      </c>
      <c r="E250" s="10">
        <v>138.81</v>
      </c>
      <c r="F250" s="10">
        <v>289.98</v>
      </c>
      <c r="G250" s="10">
        <v>113.67</v>
      </c>
      <c r="H250" s="10">
        <v>528.82000000000005</v>
      </c>
      <c r="I250" s="10">
        <f t="shared" si="3"/>
        <v>2147.8000000000002</v>
      </c>
      <c r="J250" s="11">
        <v>5476</v>
      </c>
    </row>
    <row r="251" spans="1:10">
      <c r="A251" s="12" t="s">
        <v>246</v>
      </c>
      <c r="B251" s="13" t="s">
        <v>314</v>
      </c>
      <c r="C251" s="14">
        <v>769.35</v>
      </c>
      <c r="D251" s="14">
        <v>155.06</v>
      </c>
      <c r="E251" s="14">
        <v>481.46</v>
      </c>
      <c r="F251" s="14">
        <v>769.67</v>
      </c>
      <c r="G251" s="14">
        <v>87.96</v>
      </c>
      <c r="H251" s="14">
        <v>132.66999999999999</v>
      </c>
      <c r="I251" s="14">
        <f t="shared" si="3"/>
        <v>2396.17</v>
      </c>
      <c r="J251" s="15">
        <v>5280</v>
      </c>
    </row>
    <row r="252" spans="1:10">
      <c r="A252" s="8" t="s">
        <v>247</v>
      </c>
      <c r="B252" s="9" t="s">
        <v>314</v>
      </c>
      <c r="C252" s="10">
        <v>810.69</v>
      </c>
      <c r="D252" s="10">
        <v>34.08</v>
      </c>
      <c r="E252" s="10">
        <v>738.91</v>
      </c>
      <c r="F252" s="10">
        <v>962.41</v>
      </c>
      <c r="G252" s="10">
        <v>77.52</v>
      </c>
      <c r="H252" s="10">
        <v>581.26</v>
      </c>
      <c r="I252" s="10">
        <f t="shared" si="3"/>
        <v>3204.87</v>
      </c>
      <c r="J252" s="11">
        <v>7659</v>
      </c>
    </row>
    <row r="253" spans="1:10">
      <c r="A253" s="12" t="s">
        <v>248</v>
      </c>
      <c r="B253" s="13" t="s">
        <v>314</v>
      </c>
      <c r="C253" s="14">
        <v>913.39</v>
      </c>
      <c r="D253" s="14">
        <v>157.33000000000001</v>
      </c>
      <c r="E253" s="14">
        <v>463.79</v>
      </c>
      <c r="F253" s="14">
        <v>946.4</v>
      </c>
      <c r="G253" s="14">
        <v>13.05</v>
      </c>
      <c r="H253" s="14">
        <v>406.3</v>
      </c>
      <c r="I253" s="14">
        <f t="shared" si="3"/>
        <v>2900.26</v>
      </c>
      <c r="J253" s="15">
        <v>7006</v>
      </c>
    </row>
    <row r="254" spans="1:10">
      <c r="A254" s="8" t="s">
        <v>249</v>
      </c>
      <c r="B254" s="9" t="s">
        <v>314</v>
      </c>
      <c r="C254" s="10">
        <v>141.9</v>
      </c>
      <c r="D254" s="10">
        <v>152.56</v>
      </c>
      <c r="E254" s="10">
        <v>943.03</v>
      </c>
      <c r="F254" s="10">
        <v>410.78</v>
      </c>
      <c r="G254" s="10">
        <v>185.91</v>
      </c>
      <c r="H254" s="10">
        <v>661.03</v>
      </c>
      <c r="I254" s="10">
        <f t="shared" si="3"/>
        <v>2495.21</v>
      </c>
      <c r="J254" s="11">
        <v>6045</v>
      </c>
    </row>
    <row r="255" spans="1:10">
      <c r="A255" s="12" t="s">
        <v>250</v>
      </c>
      <c r="B255" s="13" t="s">
        <v>314</v>
      </c>
      <c r="C255" s="14">
        <v>4.33</v>
      </c>
      <c r="D255" s="14">
        <v>593.79</v>
      </c>
      <c r="E255" s="14">
        <v>71.45</v>
      </c>
      <c r="F255" s="14">
        <v>454.6</v>
      </c>
      <c r="G255" s="14">
        <v>980.12</v>
      </c>
      <c r="H255" s="14">
        <v>295.33</v>
      </c>
      <c r="I255" s="14">
        <f t="shared" si="3"/>
        <v>2399.62</v>
      </c>
      <c r="J255" s="15">
        <v>5386</v>
      </c>
    </row>
    <row r="256" spans="1:10">
      <c r="A256" s="8" t="s">
        <v>251</v>
      </c>
      <c r="B256" s="9" t="s">
        <v>314</v>
      </c>
      <c r="C256" s="10">
        <v>224.05</v>
      </c>
      <c r="D256" s="10">
        <v>637.58000000000004</v>
      </c>
      <c r="E256" s="10">
        <v>183.57</v>
      </c>
      <c r="F256" s="10">
        <v>184.65</v>
      </c>
      <c r="G256" s="10">
        <v>264.44</v>
      </c>
      <c r="H256" s="10">
        <v>87.95</v>
      </c>
      <c r="I256" s="10">
        <f t="shared" si="3"/>
        <v>1582.2400000000002</v>
      </c>
      <c r="J256" s="11">
        <v>3765</v>
      </c>
    </row>
    <row r="257" spans="1:10">
      <c r="A257" s="12" t="s">
        <v>252</v>
      </c>
      <c r="B257" s="13" t="s">
        <v>314</v>
      </c>
      <c r="C257" s="14">
        <v>930.75</v>
      </c>
      <c r="D257" s="14">
        <v>560.91</v>
      </c>
      <c r="E257" s="14">
        <v>727.85</v>
      </c>
      <c r="F257" s="14">
        <v>166.23</v>
      </c>
      <c r="G257" s="14">
        <v>961.25</v>
      </c>
      <c r="H257" s="14">
        <v>919.77</v>
      </c>
      <c r="I257" s="14">
        <f t="shared" si="3"/>
        <v>4266.76</v>
      </c>
      <c r="J257" s="15">
        <v>9874</v>
      </c>
    </row>
    <row r="258" spans="1:10">
      <c r="A258" s="8" t="s">
        <v>253</v>
      </c>
      <c r="B258" s="9" t="s">
        <v>314</v>
      </c>
      <c r="C258" s="10">
        <v>479.78</v>
      </c>
      <c r="D258" s="10">
        <v>387.17</v>
      </c>
      <c r="E258" s="10">
        <v>447.56</v>
      </c>
      <c r="F258" s="10">
        <v>226.57</v>
      </c>
      <c r="G258" s="10">
        <v>527.55999999999995</v>
      </c>
      <c r="H258" s="10">
        <v>676.01</v>
      </c>
      <c r="I258" s="10">
        <f t="shared" si="3"/>
        <v>2744.6499999999996</v>
      </c>
      <c r="J258" s="11">
        <v>6693</v>
      </c>
    </row>
    <row r="259" spans="1:10">
      <c r="A259" s="12" t="s">
        <v>254</v>
      </c>
      <c r="B259" s="13" t="s">
        <v>314</v>
      </c>
      <c r="C259" s="14">
        <v>904.41</v>
      </c>
      <c r="D259" s="14">
        <v>309.92</v>
      </c>
      <c r="E259" s="14">
        <v>892.82</v>
      </c>
      <c r="F259" s="14">
        <v>39.880000000000003</v>
      </c>
      <c r="G259" s="14">
        <v>675.5</v>
      </c>
      <c r="H259" s="14">
        <v>451.65</v>
      </c>
      <c r="I259" s="14">
        <f t="shared" si="3"/>
        <v>3274.1800000000003</v>
      </c>
      <c r="J259" s="15">
        <v>6797</v>
      </c>
    </row>
    <row r="260" spans="1:10">
      <c r="A260" s="8" t="s">
        <v>255</v>
      </c>
      <c r="B260" s="9" t="s">
        <v>314</v>
      </c>
      <c r="C260" s="10">
        <v>649.55999999999995</v>
      </c>
      <c r="D260" s="10">
        <v>473.91</v>
      </c>
      <c r="E260" s="10">
        <v>390.02</v>
      </c>
      <c r="F260" s="10">
        <v>660.73</v>
      </c>
      <c r="G260" s="10">
        <v>565.49</v>
      </c>
      <c r="H260" s="10">
        <v>978.82</v>
      </c>
      <c r="I260" s="10">
        <f t="shared" si="3"/>
        <v>3718.53</v>
      </c>
      <c r="J260" s="11">
        <v>9540</v>
      </c>
    </row>
    <row r="261" spans="1:10">
      <c r="A261" s="12" t="s">
        <v>256</v>
      </c>
      <c r="B261" s="13" t="s">
        <v>314</v>
      </c>
      <c r="C261" s="14">
        <v>811.14</v>
      </c>
      <c r="D261" s="14">
        <v>506.9</v>
      </c>
      <c r="E261" s="14">
        <v>860.52</v>
      </c>
      <c r="F261" s="14">
        <v>123.44</v>
      </c>
      <c r="G261" s="14">
        <v>96.87</v>
      </c>
      <c r="H261" s="14">
        <v>189.13</v>
      </c>
      <c r="I261" s="14">
        <f t="shared" si="3"/>
        <v>2588</v>
      </c>
      <c r="J261" s="15">
        <v>5606</v>
      </c>
    </row>
    <row r="262" spans="1:10">
      <c r="A262" s="8" t="s">
        <v>257</v>
      </c>
      <c r="B262" s="9" t="s">
        <v>314</v>
      </c>
      <c r="C262" s="10">
        <v>858.89</v>
      </c>
      <c r="D262" s="10">
        <v>724.24</v>
      </c>
      <c r="E262" s="10">
        <v>890.81</v>
      </c>
      <c r="F262" s="10">
        <v>472.84</v>
      </c>
      <c r="G262" s="10">
        <v>74.94</v>
      </c>
      <c r="H262" s="10">
        <v>662.99</v>
      </c>
      <c r="I262" s="10">
        <f t="shared" si="3"/>
        <v>3684.71</v>
      </c>
      <c r="J262" s="11">
        <v>9156</v>
      </c>
    </row>
    <row r="263" spans="1:10">
      <c r="A263" s="12" t="s">
        <v>258</v>
      </c>
      <c r="B263" s="13" t="s">
        <v>314</v>
      </c>
      <c r="C263" s="14">
        <v>642.89</v>
      </c>
      <c r="D263" s="14">
        <v>203.27</v>
      </c>
      <c r="E263" s="14">
        <v>769.51</v>
      </c>
      <c r="F263" s="14">
        <v>475.05</v>
      </c>
      <c r="G263" s="14">
        <v>732.54</v>
      </c>
      <c r="H263" s="14">
        <v>150.62</v>
      </c>
      <c r="I263" s="14">
        <f t="shared" si="3"/>
        <v>2973.88</v>
      </c>
      <c r="J263" s="15">
        <v>5729</v>
      </c>
    </row>
    <row r="264" spans="1:10">
      <c r="A264" s="8" t="s">
        <v>259</v>
      </c>
      <c r="B264" s="9" t="s">
        <v>314</v>
      </c>
      <c r="C264" s="10">
        <v>978.38</v>
      </c>
      <c r="D264" s="10">
        <v>847.76</v>
      </c>
      <c r="E264" s="10">
        <v>438.63</v>
      </c>
      <c r="F264" s="10">
        <v>151.49</v>
      </c>
      <c r="G264" s="10">
        <v>155.02000000000001</v>
      </c>
      <c r="H264" s="10">
        <v>6.74</v>
      </c>
      <c r="I264" s="10">
        <f t="shared" si="3"/>
        <v>2578.02</v>
      </c>
      <c r="J264" s="11">
        <v>5735</v>
      </c>
    </row>
    <row r="265" spans="1:10">
      <c r="A265" s="12" t="s">
        <v>260</v>
      </c>
      <c r="B265" s="13" t="s">
        <v>314</v>
      </c>
      <c r="C265" s="14">
        <v>560.02</v>
      </c>
      <c r="D265" s="14">
        <v>772.26</v>
      </c>
      <c r="E265" s="14">
        <v>349.56</v>
      </c>
      <c r="F265" s="14">
        <v>996.16</v>
      </c>
      <c r="G265" s="14">
        <v>360.7</v>
      </c>
      <c r="H265" s="14">
        <v>757.59</v>
      </c>
      <c r="I265" s="14">
        <f t="shared" si="3"/>
        <v>3796.29</v>
      </c>
      <c r="J265" s="15">
        <v>9901</v>
      </c>
    </row>
    <row r="266" spans="1:10">
      <c r="A266" s="8" t="s">
        <v>261</v>
      </c>
      <c r="B266" s="9" t="s">
        <v>314</v>
      </c>
      <c r="C266" s="10">
        <v>237.2</v>
      </c>
      <c r="D266" s="10">
        <v>299.47000000000003</v>
      </c>
      <c r="E266" s="10">
        <v>798.66</v>
      </c>
      <c r="F266" s="10">
        <v>268.19</v>
      </c>
      <c r="G266" s="10">
        <v>100.13</v>
      </c>
      <c r="H266" s="10">
        <v>828.94</v>
      </c>
      <c r="I266" s="10">
        <f t="shared" si="3"/>
        <v>2532.59</v>
      </c>
      <c r="J266" s="11">
        <v>6667</v>
      </c>
    </row>
    <row r="267" spans="1:10">
      <c r="A267" s="12" t="s">
        <v>262</v>
      </c>
      <c r="B267" s="13" t="s">
        <v>314</v>
      </c>
      <c r="C267" s="14">
        <v>461.89</v>
      </c>
      <c r="D267" s="14">
        <v>638.91</v>
      </c>
      <c r="E267" s="14">
        <v>566.4</v>
      </c>
      <c r="F267" s="14">
        <v>48</v>
      </c>
      <c r="G267" s="14">
        <v>677.84</v>
      </c>
      <c r="H267" s="14">
        <v>907.75</v>
      </c>
      <c r="I267" s="14">
        <f t="shared" ref="I267:I301" si="5">SUM(C267:H267)</f>
        <v>3300.79</v>
      </c>
      <c r="J267" s="15">
        <v>8248</v>
      </c>
    </row>
    <row r="268" spans="1:10">
      <c r="A268" s="8" t="s">
        <v>263</v>
      </c>
      <c r="B268" s="9" t="s">
        <v>314</v>
      </c>
      <c r="C268" s="10">
        <v>928.46</v>
      </c>
      <c r="D268" s="10">
        <v>525.72</v>
      </c>
      <c r="E268" s="10">
        <v>584.62</v>
      </c>
      <c r="F268" s="10">
        <v>709.57</v>
      </c>
      <c r="G268" s="10">
        <v>351.45</v>
      </c>
      <c r="H268" s="10">
        <v>392.49</v>
      </c>
      <c r="I268" s="10">
        <f t="shared" si="5"/>
        <v>3492.3100000000004</v>
      </c>
      <c r="J268" s="11">
        <v>8098</v>
      </c>
    </row>
    <row r="269" spans="1:10">
      <c r="A269" s="12" t="s">
        <v>264</v>
      </c>
      <c r="B269" s="13" t="s">
        <v>314</v>
      </c>
      <c r="C269" s="14">
        <v>529.95000000000005</v>
      </c>
      <c r="D269" s="14">
        <v>191.3</v>
      </c>
      <c r="E269" s="14">
        <v>89.94</v>
      </c>
      <c r="F269" s="14">
        <v>28.84</v>
      </c>
      <c r="G269" s="14">
        <v>507.41</v>
      </c>
      <c r="H269" s="14">
        <v>256.91000000000003</v>
      </c>
      <c r="I269" s="14">
        <f t="shared" si="5"/>
        <v>1604.3500000000001</v>
      </c>
      <c r="J269" s="15">
        <v>3473</v>
      </c>
    </row>
    <row r="270" spans="1:10">
      <c r="A270" s="8" t="s">
        <v>265</v>
      </c>
      <c r="B270" s="9" t="s">
        <v>314</v>
      </c>
      <c r="C270" s="10">
        <v>723.93</v>
      </c>
      <c r="D270" s="10">
        <v>437.97</v>
      </c>
      <c r="E270" s="10">
        <v>54.43</v>
      </c>
      <c r="F270" s="10">
        <v>877.91</v>
      </c>
      <c r="G270" s="10">
        <v>454.95</v>
      </c>
      <c r="H270" s="10">
        <v>791.16</v>
      </c>
      <c r="I270" s="10">
        <f t="shared" si="5"/>
        <v>3340.35</v>
      </c>
      <c r="J270" s="11">
        <v>8753</v>
      </c>
    </row>
    <row r="271" spans="1:10">
      <c r="A271" s="12" t="s">
        <v>266</v>
      </c>
      <c r="B271" s="13" t="s">
        <v>314</v>
      </c>
      <c r="C271" s="14">
        <v>502.27</v>
      </c>
      <c r="D271" s="14">
        <v>606.1</v>
      </c>
      <c r="E271" s="14">
        <v>113.8</v>
      </c>
      <c r="F271" s="14">
        <v>589.36</v>
      </c>
      <c r="G271" s="14">
        <v>359.02</v>
      </c>
      <c r="H271" s="14">
        <v>878.2</v>
      </c>
      <c r="I271" s="14">
        <f t="shared" si="5"/>
        <v>3048.75</v>
      </c>
      <c r="J271" s="15">
        <v>8391</v>
      </c>
    </row>
    <row r="272" spans="1:10">
      <c r="A272" s="8" t="s">
        <v>267</v>
      </c>
      <c r="B272" s="9" t="s">
        <v>314</v>
      </c>
      <c r="C272" s="10">
        <v>152.72</v>
      </c>
      <c r="D272" s="10">
        <v>72.900000000000006</v>
      </c>
      <c r="E272" s="10">
        <v>746.8</v>
      </c>
      <c r="F272" s="10">
        <v>295.79000000000002</v>
      </c>
      <c r="G272" s="10">
        <v>708.24</v>
      </c>
      <c r="H272" s="10">
        <v>274.36</v>
      </c>
      <c r="I272" s="10">
        <f t="shared" si="5"/>
        <v>2250.81</v>
      </c>
      <c r="J272" s="11">
        <v>4333</v>
      </c>
    </row>
    <row r="273" spans="1:10">
      <c r="A273" s="12" t="s">
        <v>268</v>
      </c>
      <c r="B273" s="13" t="s">
        <v>314</v>
      </c>
      <c r="C273" s="14">
        <v>920.76</v>
      </c>
      <c r="D273" s="14">
        <v>365.45</v>
      </c>
      <c r="E273" s="14">
        <v>142.94999999999999</v>
      </c>
      <c r="F273" s="14">
        <v>416.52</v>
      </c>
      <c r="G273" s="14">
        <v>875.27</v>
      </c>
      <c r="H273" s="14">
        <v>365.21</v>
      </c>
      <c r="I273" s="14">
        <f t="shared" si="5"/>
        <v>3086.16</v>
      </c>
      <c r="J273" s="15">
        <v>6708</v>
      </c>
    </row>
    <row r="274" spans="1:10">
      <c r="A274" s="8" t="s">
        <v>269</v>
      </c>
      <c r="B274" s="9" t="s">
        <v>314</v>
      </c>
      <c r="C274" s="10">
        <v>48.31</v>
      </c>
      <c r="D274" s="10">
        <v>555.19000000000005</v>
      </c>
      <c r="E274" s="10">
        <v>305.47000000000003</v>
      </c>
      <c r="F274" s="10">
        <v>753.44</v>
      </c>
      <c r="G274" s="10">
        <v>174.5</v>
      </c>
      <c r="H274" s="10">
        <v>139.46</v>
      </c>
      <c r="I274" s="10">
        <f t="shared" si="5"/>
        <v>1976.3700000000001</v>
      </c>
      <c r="J274" s="11">
        <v>4878</v>
      </c>
    </row>
    <row r="275" spans="1:10">
      <c r="A275" s="12" t="s">
        <v>270</v>
      </c>
      <c r="B275" s="13" t="s">
        <v>314</v>
      </c>
      <c r="C275" s="14">
        <v>622.53</v>
      </c>
      <c r="D275" s="14">
        <v>104.12</v>
      </c>
      <c r="E275" s="14">
        <v>565.1</v>
      </c>
      <c r="F275" s="14">
        <v>584.88</v>
      </c>
      <c r="G275" s="14">
        <v>332.65</v>
      </c>
      <c r="H275" s="14">
        <v>574.29999999999995</v>
      </c>
      <c r="I275" s="14">
        <f t="shared" si="5"/>
        <v>2783.58</v>
      </c>
      <c r="J275" s="15">
        <v>6561</v>
      </c>
    </row>
    <row r="276" spans="1:10">
      <c r="A276" s="8" t="s">
        <v>271</v>
      </c>
      <c r="B276" s="9" t="s">
        <v>314</v>
      </c>
      <c r="C276" s="10">
        <v>781.27</v>
      </c>
      <c r="D276" s="10">
        <v>786.72</v>
      </c>
      <c r="E276" s="10">
        <v>132.53</v>
      </c>
      <c r="F276" s="10">
        <v>557.25</v>
      </c>
      <c r="G276" s="10">
        <v>486.25</v>
      </c>
      <c r="H276" s="10">
        <v>619.96</v>
      </c>
      <c r="I276" s="10">
        <f t="shared" si="5"/>
        <v>3363.98</v>
      </c>
      <c r="J276" s="11">
        <v>8574</v>
      </c>
    </row>
    <row r="277" spans="1:10">
      <c r="A277" s="12" t="s">
        <v>272</v>
      </c>
      <c r="B277" s="13" t="s">
        <v>314</v>
      </c>
      <c r="C277" s="14">
        <v>44.77</v>
      </c>
      <c r="D277" s="14">
        <v>462.32</v>
      </c>
      <c r="E277" s="14">
        <v>137.03</v>
      </c>
      <c r="F277" s="14">
        <v>466.47</v>
      </c>
      <c r="G277" s="14">
        <v>897.51</v>
      </c>
      <c r="H277" s="14">
        <v>546.67999999999995</v>
      </c>
      <c r="I277" s="14">
        <f t="shared" si="5"/>
        <v>2554.7800000000002</v>
      </c>
      <c r="J277" s="15">
        <v>6110</v>
      </c>
    </row>
    <row r="278" spans="1:10">
      <c r="A278" s="8" t="s">
        <v>273</v>
      </c>
      <c r="B278" s="9" t="s">
        <v>314</v>
      </c>
      <c r="C278" s="10">
        <v>777.1</v>
      </c>
      <c r="D278" s="10">
        <v>202.09</v>
      </c>
      <c r="E278" s="10">
        <v>699.92</v>
      </c>
      <c r="F278" s="10">
        <v>244.74</v>
      </c>
      <c r="G278" s="10">
        <v>471.08</v>
      </c>
      <c r="H278" s="10">
        <v>920.77</v>
      </c>
      <c r="I278" s="10">
        <f t="shared" si="5"/>
        <v>3315.7000000000003</v>
      </c>
      <c r="J278" s="11">
        <v>8088</v>
      </c>
    </row>
    <row r="279" spans="1:10">
      <c r="A279" s="12" t="s">
        <v>274</v>
      </c>
      <c r="B279" s="13" t="s">
        <v>314</v>
      </c>
      <c r="C279" s="14">
        <v>945.34</v>
      </c>
      <c r="D279" s="14">
        <v>825.89</v>
      </c>
      <c r="E279" s="14">
        <v>772.2</v>
      </c>
      <c r="F279" s="14">
        <v>677.43</v>
      </c>
      <c r="G279" s="14">
        <v>401.26</v>
      </c>
      <c r="H279" s="14">
        <v>837.18</v>
      </c>
      <c r="I279" s="14">
        <f t="shared" si="5"/>
        <v>4459.3</v>
      </c>
      <c r="J279" s="15">
        <v>11062</v>
      </c>
    </row>
    <row r="280" spans="1:10">
      <c r="A280" s="8" t="s">
        <v>275</v>
      </c>
      <c r="B280" s="9" t="s">
        <v>314</v>
      </c>
      <c r="C280" s="10">
        <v>993.92</v>
      </c>
      <c r="D280" s="10">
        <v>283.52</v>
      </c>
      <c r="E280" s="10">
        <v>528.13</v>
      </c>
      <c r="F280" s="10">
        <v>578.70000000000005</v>
      </c>
      <c r="G280" s="10">
        <v>529.23</v>
      </c>
      <c r="H280" s="10">
        <v>80.86</v>
      </c>
      <c r="I280" s="10">
        <f t="shared" si="5"/>
        <v>2994.3600000000006</v>
      </c>
      <c r="J280" s="11">
        <v>6026</v>
      </c>
    </row>
    <row r="281" spans="1:10">
      <c r="A281" s="12" t="s">
        <v>276</v>
      </c>
      <c r="B281" s="13" t="s">
        <v>314</v>
      </c>
      <c r="C281" s="14">
        <v>867.03</v>
      </c>
      <c r="D281" s="14">
        <v>842.62</v>
      </c>
      <c r="E281" s="14">
        <v>524.35</v>
      </c>
      <c r="F281" s="14">
        <v>861.16</v>
      </c>
      <c r="G281" s="14">
        <v>57.55</v>
      </c>
      <c r="H281" s="14">
        <v>833.93</v>
      </c>
      <c r="I281" s="14">
        <f t="shared" si="5"/>
        <v>3986.64</v>
      </c>
      <c r="J281" s="15">
        <v>10585</v>
      </c>
    </row>
    <row r="282" spans="1:10">
      <c r="A282" s="8" t="s">
        <v>277</v>
      </c>
      <c r="B282" s="9" t="s">
        <v>314</v>
      </c>
      <c r="C282" s="10">
        <v>808.06</v>
      </c>
      <c r="D282" s="10">
        <v>485.57</v>
      </c>
      <c r="E282" s="10">
        <v>974.78</v>
      </c>
      <c r="F282" s="10">
        <v>811.9</v>
      </c>
      <c r="G282" s="10">
        <v>103.54</v>
      </c>
      <c r="H282" s="10">
        <v>436</v>
      </c>
      <c r="I282" s="10">
        <f t="shared" si="5"/>
        <v>3619.85</v>
      </c>
      <c r="J282" s="11">
        <v>8429</v>
      </c>
    </row>
    <row r="283" spans="1:10">
      <c r="A283" s="12" t="s">
        <v>278</v>
      </c>
      <c r="B283" s="13" t="s">
        <v>314</v>
      </c>
      <c r="C283" s="14">
        <v>838.61</v>
      </c>
      <c r="D283" s="14">
        <v>472.36</v>
      </c>
      <c r="E283" s="14">
        <v>451.52</v>
      </c>
      <c r="F283" s="14">
        <v>852.62</v>
      </c>
      <c r="G283" s="14">
        <v>34.9</v>
      </c>
      <c r="H283" s="14">
        <v>664.99</v>
      </c>
      <c r="I283" s="14">
        <f t="shared" si="5"/>
        <v>3315</v>
      </c>
      <c r="J283" s="15">
        <v>8609</v>
      </c>
    </row>
    <row r="284" spans="1:10">
      <c r="A284" s="8" t="s">
        <v>279</v>
      </c>
      <c r="B284" s="9" t="s">
        <v>314</v>
      </c>
      <c r="C284" s="10">
        <v>993.84</v>
      </c>
      <c r="D284" s="10">
        <v>276.72000000000003</v>
      </c>
      <c r="E284" s="10">
        <v>405.45</v>
      </c>
      <c r="F284" s="10">
        <v>334.76</v>
      </c>
      <c r="G284" s="10">
        <v>95.3</v>
      </c>
      <c r="H284" s="10">
        <v>398.06</v>
      </c>
      <c r="I284" s="10">
        <f t="shared" si="5"/>
        <v>2504.13</v>
      </c>
      <c r="J284" s="11">
        <v>5970</v>
      </c>
    </row>
    <row r="285" spans="1:10">
      <c r="A285" s="12" t="s">
        <v>280</v>
      </c>
      <c r="B285" s="13" t="s">
        <v>314</v>
      </c>
      <c r="C285" s="14">
        <v>178.84</v>
      </c>
      <c r="D285" s="14">
        <v>213.36</v>
      </c>
      <c r="E285" s="14">
        <v>752.21</v>
      </c>
      <c r="F285" s="14">
        <v>42.51</v>
      </c>
      <c r="G285" s="14">
        <v>156.04</v>
      </c>
      <c r="H285" s="14">
        <v>419.79</v>
      </c>
      <c r="I285" s="14">
        <f t="shared" si="5"/>
        <v>1762.75</v>
      </c>
      <c r="J285" s="15">
        <v>4089</v>
      </c>
    </row>
    <row r="286" spans="1:10">
      <c r="A286" s="8" t="s">
        <v>281</v>
      </c>
      <c r="B286" s="9" t="s">
        <v>314</v>
      </c>
      <c r="C286" s="10">
        <v>380.57</v>
      </c>
      <c r="D286" s="10">
        <v>108.41</v>
      </c>
      <c r="E286" s="10">
        <v>592.38</v>
      </c>
      <c r="F286" s="10">
        <v>723.51</v>
      </c>
      <c r="G286" s="10">
        <v>524.08000000000004</v>
      </c>
      <c r="H286" s="10">
        <v>177.85</v>
      </c>
      <c r="I286" s="10">
        <f t="shared" si="5"/>
        <v>2506.8000000000002</v>
      </c>
      <c r="J286" s="11">
        <v>5132</v>
      </c>
    </row>
    <row r="287" spans="1:10">
      <c r="A287" s="12" t="s">
        <v>282</v>
      </c>
      <c r="B287" s="13" t="s">
        <v>314</v>
      </c>
      <c r="C287" s="14">
        <v>858.69</v>
      </c>
      <c r="D287" s="14">
        <v>922.49</v>
      </c>
      <c r="E287" s="14">
        <v>694.91</v>
      </c>
      <c r="F287" s="14">
        <v>121.48</v>
      </c>
      <c r="G287" s="14">
        <v>368.16</v>
      </c>
      <c r="H287" s="14">
        <v>788.05</v>
      </c>
      <c r="I287" s="14">
        <f t="shared" si="5"/>
        <v>3753.7799999999997</v>
      </c>
      <c r="J287" s="15">
        <v>9431</v>
      </c>
    </row>
    <row r="288" spans="1:10">
      <c r="A288" s="8" t="s">
        <v>283</v>
      </c>
      <c r="B288" s="9" t="s">
        <v>314</v>
      </c>
      <c r="C288" s="10">
        <v>696.38</v>
      </c>
      <c r="D288" s="10">
        <v>590.16</v>
      </c>
      <c r="E288" s="10">
        <v>651.28</v>
      </c>
      <c r="F288" s="10">
        <v>202.29</v>
      </c>
      <c r="G288" s="10">
        <v>51.87</v>
      </c>
      <c r="H288" s="10">
        <v>956.28</v>
      </c>
      <c r="I288" s="10">
        <f t="shared" si="5"/>
        <v>3148.26</v>
      </c>
      <c r="J288" s="11">
        <v>8533</v>
      </c>
    </row>
    <row r="289" spans="1:10">
      <c r="A289" s="12" t="s">
        <v>284</v>
      </c>
      <c r="B289" s="13" t="s">
        <v>314</v>
      </c>
      <c r="C289" s="14">
        <v>408.35</v>
      </c>
      <c r="D289" s="14">
        <v>581.63</v>
      </c>
      <c r="E289" s="14">
        <v>205.67</v>
      </c>
      <c r="F289" s="14">
        <v>712.51</v>
      </c>
      <c r="G289" s="14">
        <v>102.98</v>
      </c>
      <c r="H289" s="14">
        <v>534.6</v>
      </c>
      <c r="I289" s="14">
        <f t="shared" si="5"/>
        <v>2545.7400000000002</v>
      </c>
      <c r="J289" s="15">
        <v>6912</v>
      </c>
    </row>
    <row r="290" spans="1:10">
      <c r="A290" s="8" t="s">
        <v>285</v>
      </c>
      <c r="B290" s="9" t="s">
        <v>314</v>
      </c>
      <c r="C290" s="10">
        <v>265.94</v>
      </c>
      <c r="D290" s="10">
        <v>768.47</v>
      </c>
      <c r="E290" s="10">
        <v>756.8</v>
      </c>
      <c r="F290" s="10">
        <v>891.25</v>
      </c>
      <c r="G290" s="10">
        <v>481.1</v>
      </c>
      <c r="H290" s="10">
        <v>179.55</v>
      </c>
      <c r="I290" s="10">
        <f t="shared" si="5"/>
        <v>3343.11</v>
      </c>
      <c r="J290" s="11">
        <v>7495</v>
      </c>
    </row>
    <row r="291" spans="1:10">
      <c r="A291" s="12" t="s">
        <v>286</v>
      </c>
      <c r="B291" s="13" t="s">
        <v>314</v>
      </c>
      <c r="C291" s="14">
        <v>480.67</v>
      </c>
      <c r="D291" s="14">
        <v>135.75</v>
      </c>
      <c r="E291" s="14">
        <v>82.66</v>
      </c>
      <c r="F291" s="14">
        <v>217.72</v>
      </c>
      <c r="G291" s="14">
        <v>217.9</v>
      </c>
      <c r="H291" s="14">
        <v>15.41</v>
      </c>
      <c r="I291" s="14">
        <f t="shared" si="5"/>
        <v>1150.1100000000001</v>
      </c>
      <c r="J291" s="15">
        <v>2353</v>
      </c>
    </row>
    <row r="292" spans="1:10">
      <c r="A292" s="8" t="s">
        <v>287</v>
      </c>
      <c r="B292" s="9" t="s">
        <v>314</v>
      </c>
      <c r="C292" s="10">
        <v>746.29</v>
      </c>
      <c r="D292" s="10">
        <v>925.8</v>
      </c>
      <c r="E292" s="10">
        <v>988.98</v>
      </c>
      <c r="F292" s="10">
        <v>229.34</v>
      </c>
      <c r="G292" s="10">
        <v>282.95</v>
      </c>
      <c r="H292" s="10">
        <v>449.15</v>
      </c>
      <c r="I292" s="10">
        <f t="shared" si="5"/>
        <v>3622.5099999999998</v>
      </c>
      <c r="J292" s="11">
        <v>8488</v>
      </c>
    </row>
    <row r="293" spans="1:10">
      <c r="A293" s="12" t="s">
        <v>288</v>
      </c>
      <c r="B293" s="13" t="s">
        <v>314</v>
      </c>
      <c r="C293" s="14">
        <v>640.69000000000005</v>
      </c>
      <c r="D293" s="14">
        <v>966.63</v>
      </c>
      <c r="E293" s="14">
        <v>624.12</v>
      </c>
      <c r="F293" s="14">
        <v>948.97</v>
      </c>
      <c r="G293" s="14">
        <v>480.16</v>
      </c>
      <c r="H293" s="14">
        <v>651.30999999999995</v>
      </c>
      <c r="I293" s="14">
        <f t="shared" si="5"/>
        <v>4311.8799999999992</v>
      </c>
      <c r="J293" s="15">
        <v>10655</v>
      </c>
    </row>
    <row r="294" spans="1:10">
      <c r="A294" s="8" t="s">
        <v>289</v>
      </c>
      <c r="B294" s="9" t="s">
        <v>314</v>
      </c>
      <c r="C294" s="10">
        <v>990.33</v>
      </c>
      <c r="D294" s="10">
        <v>642.99</v>
      </c>
      <c r="E294" s="10">
        <v>823.74</v>
      </c>
      <c r="F294" s="10">
        <v>986.35</v>
      </c>
      <c r="G294" s="10">
        <v>422.92</v>
      </c>
      <c r="H294" s="10">
        <v>14.64</v>
      </c>
      <c r="I294" s="10">
        <f t="shared" si="5"/>
        <v>3880.9700000000003</v>
      </c>
      <c r="J294" s="11">
        <v>8169</v>
      </c>
    </row>
    <row r="295" spans="1:10">
      <c r="A295" s="12" t="s">
        <v>290</v>
      </c>
      <c r="B295" s="13" t="s">
        <v>314</v>
      </c>
      <c r="C295" s="14">
        <v>384.82</v>
      </c>
      <c r="D295" s="14">
        <v>879.57</v>
      </c>
      <c r="E295" s="14">
        <v>735.47</v>
      </c>
      <c r="F295" s="14">
        <v>872.34</v>
      </c>
      <c r="G295" s="14">
        <v>371.94</v>
      </c>
      <c r="H295" s="14">
        <v>41.79</v>
      </c>
      <c r="I295" s="14">
        <f t="shared" si="5"/>
        <v>3285.9300000000003</v>
      </c>
      <c r="J295" s="15">
        <v>7308</v>
      </c>
    </row>
    <row r="296" spans="1:10">
      <c r="A296" s="8" t="s">
        <v>291</v>
      </c>
      <c r="B296" s="9" t="s">
        <v>314</v>
      </c>
      <c r="C296" s="10">
        <v>355.88</v>
      </c>
      <c r="D296" s="10">
        <v>450.45</v>
      </c>
      <c r="E296" s="10">
        <v>883.78</v>
      </c>
      <c r="F296" s="10">
        <v>362.08</v>
      </c>
      <c r="G296" s="10">
        <v>757.46</v>
      </c>
      <c r="H296" s="10">
        <v>403.82</v>
      </c>
      <c r="I296" s="10">
        <f t="shared" si="5"/>
        <v>3213.4700000000003</v>
      </c>
      <c r="J296" s="11">
        <v>6828</v>
      </c>
    </row>
    <row r="297" spans="1:10">
      <c r="A297" s="12" t="s">
        <v>292</v>
      </c>
      <c r="B297" s="13" t="s">
        <v>314</v>
      </c>
      <c r="C297" s="14">
        <v>958.24</v>
      </c>
      <c r="D297" s="14">
        <v>771.17</v>
      </c>
      <c r="E297" s="14">
        <v>69.459999999999994</v>
      </c>
      <c r="F297" s="14">
        <v>868.58</v>
      </c>
      <c r="G297" s="14">
        <v>649.5</v>
      </c>
      <c r="H297" s="14">
        <v>773.38</v>
      </c>
      <c r="I297" s="14">
        <f t="shared" si="5"/>
        <v>4090.33</v>
      </c>
      <c r="J297" s="15">
        <v>10387</v>
      </c>
    </row>
    <row r="298" spans="1:10">
      <c r="A298" s="8" t="s">
        <v>293</v>
      </c>
      <c r="B298" s="9" t="s">
        <v>314</v>
      </c>
      <c r="C298" s="10">
        <v>40.81</v>
      </c>
      <c r="D298" s="10">
        <v>863.64</v>
      </c>
      <c r="E298" s="10">
        <v>580.23</v>
      </c>
      <c r="F298" s="10">
        <v>852.48</v>
      </c>
      <c r="G298" s="10">
        <v>548.47</v>
      </c>
      <c r="H298" s="10">
        <v>725.71</v>
      </c>
      <c r="I298" s="10">
        <f t="shared" si="5"/>
        <v>3611.34</v>
      </c>
      <c r="J298" s="11">
        <v>9244</v>
      </c>
    </row>
    <row r="299" spans="1:10">
      <c r="A299" s="12" t="s">
        <v>294</v>
      </c>
      <c r="B299" s="13" t="s">
        <v>314</v>
      </c>
      <c r="C299" s="14">
        <v>225.69</v>
      </c>
      <c r="D299" s="14">
        <v>971.12</v>
      </c>
      <c r="E299" s="14">
        <v>357.07</v>
      </c>
      <c r="F299" s="14">
        <v>932.19</v>
      </c>
      <c r="G299" s="14">
        <v>165.56</v>
      </c>
      <c r="H299" s="14">
        <v>307.39999999999998</v>
      </c>
      <c r="I299" s="14">
        <f t="shared" si="5"/>
        <v>2959.0299999999997</v>
      </c>
      <c r="J299" s="15">
        <v>7656</v>
      </c>
    </row>
    <row r="300" spans="1:10">
      <c r="A300" s="8" t="s">
        <v>295</v>
      </c>
      <c r="B300" s="9" t="s">
        <v>314</v>
      </c>
      <c r="C300" s="10">
        <v>138.83000000000001</v>
      </c>
      <c r="D300" s="10">
        <v>389.62</v>
      </c>
      <c r="E300" s="10">
        <v>804.53</v>
      </c>
      <c r="F300" s="10">
        <v>587.20000000000005</v>
      </c>
      <c r="G300" s="10">
        <v>436.57</v>
      </c>
      <c r="H300" s="10">
        <v>95.75</v>
      </c>
      <c r="I300" s="10">
        <f t="shared" si="5"/>
        <v>2452.5</v>
      </c>
      <c r="J300" s="11">
        <v>5029</v>
      </c>
    </row>
    <row r="301" spans="1:10">
      <c r="A301" s="16" t="s">
        <v>296</v>
      </c>
      <c r="B301" s="22" t="s">
        <v>314</v>
      </c>
      <c r="C301" s="17">
        <v>79.680000000000007</v>
      </c>
      <c r="D301" s="17">
        <v>657.09</v>
      </c>
      <c r="E301" s="17">
        <v>738.08</v>
      </c>
      <c r="F301" s="17">
        <v>360.38</v>
      </c>
      <c r="G301" s="17">
        <v>145.03</v>
      </c>
      <c r="H301" s="17">
        <v>827.38</v>
      </c>
      <c r="I301" s="17">
        <f t="shared" si="5"/>
        <v>2807.64</v>
      </c>
      <c r="J301" s="18">
        <v>7617</v>
      </c>
    </row>
    <row r="302" spans="1:10">
      <c r="A302" s="16" t="s">
        <v>325</v>
      </c>
      <c r="B302" s="22"/>
      <c r="C302" s="23">
        <f>SUBTOTAL(109,[TV])</f>
        <v>155229.30000000005</v>
      </c>
      <c r="D302" s="22"/>
      <c r="E302" s="22"/>
      <c r="F302" s="22"/>
      <c r="G302" s="22"/>
      <c r="H302" s="22"/>
      <c r="I302" s="23">
        <f>SUBTOTAL(109,[Total_Cost])</f>
        <v>891745.01</v>
      </c>
      <c r="J302" s="18">
        <f>SUBTOTAL(109,[Product_Sold])</f>
        <v>2109457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A11" sqref="A11"/>
    </sheetView>
  </sheetViews>
  <sheetFormatPr defaultRowHeight="15"/>
  <cols>
    <col min="1" max="1" width="20.5703125" customWidth="1"/>
    <col min="2" max="3" width="12.28515625" bestFit="1" customWidth="1"/>
    <col min="4" max="4" width="14" bestFit="1" customWidth="1"/>
    <col min="5" max="5" width="15.140625" bestFit="1" customWidth="1"/>
    <col min="6" max="6" width="22.85546875" bestFit="1" customWidth="1"/>
    <col min="7" max="7" width="21" bestFit="1" customWidth="1"/>
    <col min="8" max="8" width="12.5703125" bestFit="1" customWidth="1"/>
  </cols>
  <sheetData>
    <row r="1" spans="1:8" ht="15.75" thickBot="1">
      <c r="A1" s="6" t="s">
        <v>308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306</v>
      </c>
    </row>
    <row r="2" spans="1:8" ht="15.75" thickTop="1">
      <c r="A2" s="19" t="s">
        <v>317</v>
      </c>
      <c r="B2" s="1">
        <v>33791.65</v>
      </c>
      <c r="C2" s="1">
        <v>28809.270000000004</v>
      </c>
      <c r="D2" s="1">
        <v>31211.27</v>
      </c>
      <c r="E2" s="1">
        <v>26842.910000000007</v>
      </c>
      <c r="F2" s="1">
        <v>28420.459999999995</v>
      </c>
      <c r="G2" s="1">
        <v>27855.719999999994</v>
      </c>
      <c r="H2" s="1">
        <v>176931.28</v>
      </c>
    </row>
    <row r="3" spans="1:8">
      <c r="A3" s="20" t="s">
        <v>318</v>
      </c>
      <c r="B3" s="1">
        <v>29353.579999999994</v>
      </c>
      <c r="C3" s="1">
        <v>29235.689999999995</v>
      </c>
      <c r="D3" s="1">
        <v>29428.399999999994</v>
      </c>
      <c r="E3" s="1">
        <v>29960.679999999993</v>
      </c>
      <c r="F3" s="1">
        <v>28424.470000000005</v>
      </c>
      <c r="G3" s="1">
        <v>30319.199999999993</v>
      </c>
      <c r="H3" s="1">
        <v>176722.02000000008</v>
      </c>
    </row>
    <row r="4" spans="1:8">
      <c r="A4" s="21" t="s">
        <v>319</v>
      </c>
      <c r="B4" s="1">
        <v>26434.640000000007</v>
      </c>
      <c r="C4" s="1">
        <v>30709.86</v>
      </c>
      <c r="D4" s="1">
        <v>28258.319999999989</v>
      </c>
      <c r="E4" s="1">
        <v>28427.3</v>
      </c>
      <c r="F4" s="1">
        <v>28802.060000000009</v>
      </c>
      <c r="G4" s="1">
        <v>28380.350000000002</v>
      </c>
      <c r="H4" s="1">
        <v>171012.53000000006</v>
      </c>
    </row>
    <row r="5" spans="1:8">
      <c r="A5" s="21" t="s">
        <v>320</v>
      </c>
      <c r="B5" s="1">
        <v>31285.149999999991</v>
      </c>
      <c r="C5" s="1">
        <v>31996.75</v>
      </c>
      <c r="D5" s="1">
        <v>33411.07</v>
      </c>
      <c r="E5" s="1">
        <v>31082.850000000006</v>
      </c>
      <c r="F5" s="1">
        <v>31682.000000000015</v>
      </c>
      <c r="G5" s="1">
        <v>28961.1</v>
      </c>
      <c r="H5" s="1">
        <v>188418.92</v>
      </c>
    </row>
    <row r="6" spans="1:8">
      <c r="A6" s="20" t="s">
        <v>321</v>
      </c>
      <c r="B6" s="1">
        <v>34364.279999999992</v>
      </c>
      <c r="C6" s="1">
        <v>30041.910000000003</v>
      </c>
      <c r="D6" s="1">
        <v>31424.179999999989</v>
      </c>
      <c r="E6" s="1">
        <v>30626.29</v>
      </c>
      <c r="F6" s="1">
        <v>22390.779999999995</v>
      </c>
      <c r="G6" s="1">
        <v>29812.820000000003</v>
      </c>
      <c r="H6" s="1">
        <v>178660.25999999998</v>
      </c>
    </row>
    <row r="7" spans="1:8">
      <c r="A7" t="s">
        <v>325</v>
      </c>
      <c r="B7" s="1">
        <f>SUBTOTAL(109,[TV])</f>
        <v>155229.29999999999</v>
      </c>
      <c r="C7" s="1">
        <f>SUBTOTAL(109,[Billboards])</f>
        <v>150793.48000000001</v>
      </c>
      <c r="D7" s="1">
        <f>SUBTOTAL(109,[Google_Ads])</f>
        <v>153733.24</v>
      </c>
      <c r="E7" s="1">
        <f>SUBTOTAL(109,[Social_Media])</f>
        <v>146940.03</v>
      </c>
      <c r="F7" s="1">
        <f>SUBTOTAL(109,[Influencer_Marketing])</f>
        <v>139719.77000000002</v>
      </c>
      <c r="G7" s="1">
        <f>SUBTOTAL(109,[Affiliate_Marketing])</f>
        <v>145329.19</v>
      </c>
      <c r="H7" s="1">
        <f>SUBTOTAL(109,[Total_Cost])</f>
        <v>891745.01000000013</v>
      </c>
    </row>
    <row r="9" spans="1:8" ht="15.75" thickBot="1">
      <c r="A9" s="6" t="s">
        <v>331</v>
      </c>
      <c r="B9" s="27" t="s">
        <v>332</v>
      </c>
    </row>
    <row r="10" spans="1:8" ht="16.5" thickTop="1" thickBot="1">
      <c r="A10" s="25" t="s">
        <v>0</v>
      </c>
      <c r="B10" s="26">
        <f>SUBTOTAL(109,Subtotal[TV])</f>
        <v>155229.29999999999</v>
      </c>
    </row>
    <row r="11" spans="1:8" ht="16.5" thickTop="1" thickBot="1">
      <c r="A11" s="6" t="s">
        <v>1</v>
      </c>
      <c r="B11" s="24">
        <f>SUBTOTAL(109,Subtotal[Billboards])</f>
        <v>150793.48000000001</v>
      </c>
    </row>
    <row r="12" spans="1:8" ht="16.5" thickTop="1" thickBot="1">
      <c r="A12" s="6" t="s">
        <v>2</v>
      </c>
      <c r="B12" s="24">
        <f>SUBTOTAL(109,Subtotal[Google_Ads])</f>
        <v>153733.24</v>
      </c>
    </row>
    <row r="13" spans="1:8" ht="16.5" thickTop="1" thickBot="1">
      <c r="A13" s="6" t="s">
        <v>3</v>
      </c>
      <c r="B13" s="24">
        <f>SUBTOTAL(109,Subtotal[Social_Media])</f>
        <v>146940.03</v>
      </c>
    </row>
    <row r="14" spans="1:8" ht="16.5" thickTop="1" thickBot="1">
      <c r="A14" s="6" t="s">
        <v>4</v>
      </c>
      <c r="B14" s="24">
        <f>SUBTOTAL(109,Subtotal[Influencer_Marketing])</f>
        <v>139719.77000000002</v>
      </c>
    </row>
    <row r="15" spans="1:8" ht="16.5" thickTop="1" thickBot="1">
      <c r="A15" s="6" t="s">
        <v>5</v>
      </c>
      <c r="B15" s="24">
        <f>SUBTOTAL(109,Subtotal[Affiliate_Marketing])</f>
        <v>145329.19</v>
      </c>
    </row>
    <row r="16" spans="1:8" ht="15.75" thickTop="1"/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3:B10"/>
  <sheetViews>
    <sheetView workbookViewId="0">
      <selection activeCell="B15" sqref="B15"/>
    </sheetView>
  </sheetViews>
  <sheetFormatPr defaultRowHeight="15"/>
  <cols>
    <col min="1" max="1" width="20.85546875" customWidth="1"/>
    <col min="2" max="2" width="21" customWidth="1"/>
    <col min="3" max="3" width="19.5703125" bestFit="1" customWidth="1"/>
    <col min="4" max="4" width="10" bestFit="1" customWidth="1"/>
    <col min="5" max="5" width="17.85546875" bestFit="1" customWidth="1"/>
    <col min="6" max="6" width="13.28515625" bestFit="1" customWidth="1"/>
    <col min="7" max="7" width="21.140625" bestFit="1" customWidth="1"/>
    <col min="8" max="8" width="11.28515625" bestFit="1" customWidth="1"/>
    <col min="9" max="9" width="9.85546875" customWidth="1"/>
    <col min="10" max="10" width="9.42578125" customWidth="1"/>
    <col min="11" max="11" width="9.85546875" customWidth="1"/>
    <col min="12" max="12" width="13.28515625" customWidth="1"/>
    <col min="13" max="13" width="9.85546875" customWidth="1"/>
    <col min="14" max="14" width="13.28515625" customWidth="1"/>
    <col min="15" max="15" width="9.85546875" customWidth="1"/>
    <col min="16" max="16" width="9.42578125" customWidth="1"/>
    <col min="17" max="17" width="9.85546875" customWidth="1"/>
    <col min="18" max="18" width="21.140625" customWidth="1"/>
    <col min="19" max="19" width="9.85546875" customWidth="1"/>
    <col min="20" max="20" width="21.140625" customWidth="1"/>
    <col min="21" max="21" width="9.85546875" customWidth="1"/>
    <col min="22" max="22" width="21.140625" customWidth="1"/>
    <col min="23" max="23" width="9.85546875" customWidth="1"/>
    <col min="24" max="24" width="18.28515625" customWidth="1"/>
    <col min="25" max="25" width="9.85546875" customWidth="1"/>
    <col min="26" max="26" width="9.42578125" customWidth="1"/>
    <col min="27" max="27" width="9.85546875" customWidth="1"/>
    <col min="28" max="28" width="10.5703125" customWidth="1"/>
    <col min="29" max="29" width="9.85546875" customWidth="1"/>
    <col min="30" max="30" width="21.140625" customWidth="1"/>
    <col min="31" max="31" width="9.85546875" customWidth="1"/>
    <col min="32" max="32" width="21.140625" customWidth="1"/>
    <col min="33" max="33" width="9.85546875" customWidth="1"/>
    <col min="34" max="34" width="21.140625" customWidth="1"/>
    <col min="35" max="35" width="9.85546875" customWidth="1"/>
    <col min="36" max="36" width="18.28515625" customWidth="1"/>
    <col min="37" max="37" width="9.85546875" customWidth="1"/>
    <col min="38" max="38" width="9.42578125" customWidth="1"/>
    <col min="39" max="39" width="9.85546875" customWidth="1"/>
    <col min="40" max="40" width="21.140625" customWidth="1"/>
    <col min="41" max="41" width="9.85546875" customWidth="1"/>
    <col min="42" max="42" width="21.140625" customWidth="1"/>
    <col min="43" max="43" width="9.85546875" customWidth="1"/>
    <col min="44" max="44" width="10.5703125" customWidth="1"/>
    <col min="45" max="45" width="9.85546875" customWidth="1"/>
    <col min="46" max="46" width="13.28515625" customWidth="1"/>
    <col min="47" max="47" width="9.85546875" customWidth="1"/>
    <col min="48" max="48" width="10.5703125" customWidth="1"/>
    <col min="49" max="49" width="9.85546875" customWidth="1"/>
    <col min="50" max="50" width="10.5703125" customWidth="1"/>
    <col min="51" max="51" width="9.85546875" customWidth="1"/>
    <col min="52" max="52" width="18.28515625" customWidth="1"/>
    <col min="53" max="53" width="9.85546875" customWidth="1"/>
    <col min="54" max="54" width="13.28515625" customWidth="1"/>
    <col min="55" max="55" width="9.85546875" customWidth="1"/>
    <col min="56" max="56" width="18.28515625" customWidth="1"/>
    <col min="57" max="57" width="9.85546875" customWidth="1"/>
    <col min="58" max="58" width="10.5703125" customWidth="1"/>
    <col min="59" max="59" width="9.85546875" customWidth="1"/>
    <col min="60" max="60" width="13.28515625" customWidth="1"/>
    <col min="61" max="61" width="9.85546875" customWidth="1"/>
    <col min="62" max="62" width="21.140625" customWidth="1"/>
    <col min="63" max="63" width="9.85546875" customWidth="1"/>
    <col min="64" max="64" width="13.28515625" customWidth="1"/>
    <col min="65" max="65" width="9.85546875" customWidth="1"/>
    <col min="66" max="66" width="9.42578125" customWidth="1"/>
    <col min="67" max="67" width="9.85546875" customWidth="1"/>
    <col min="68" max="68" width="10.5703125" customWidth="1"/>
    <col min="69" max="69" width="9.85546875" customWidth="1"/>
    <col min="70" max="70" width="10.5703125" customWidth="1"/>
    <col min="71" max="71" width="9.85546875" customWidth="1"/>
    <col min="72" max="72" width="13.28515625" customWidth="1"/>
    <col min="73" max="73" width="9.85546875" customWidth="1"/>
    <col min="74" max="74" width="10.5703125" customWidth="1"/>
    <col min="75" max="75" width="9.85546875" customWidth="1"/>
    <col min="76" max="76" width="9.42578125" customWidth="1"/>
    <col min="77" max="77" width="9.85546875" customWidth="1"/>
    <col min="78" max="78" width="13.28515625" customWidth="1"/>
    <col min="79" max="79" width="9.85546875" customWidth="1"/>
    <col min="80" max="80" width="9.42578125" customWidth="1"/>
    <col min="81" max="81" width="9.85546875" customWidth="1"/>
    <col min="82" max="82" width="13.28515625" customWidth="1"/>
    <col min="83" max="83" width="9.85546875" customWidth="1"/>
    <col min="84" max="84" width="13.28515625" customWidth="1"/>
    <col min="85" max="85" width="9.85546875" customWidth="1"/>
    <col min="86" max="86" width="21.140625" customWidth="1"/>
    <col min="87" max="87" width="9.85546875" customWidth="1"/>
    <col min="88" max="88" width="18.28515625" customWidth="1"/>
    <col min="89" max="89" width="9.85546875" customWidth="1"/>
    <col min="90" max="90" width="21.140625" customWidth="1"/>
    <col min="91" max="91" width="9.85546875" customWidth="1"/>
    <col min="92" max="92" width="17.85546875" customWidth="1"/>
    <col min="93" max="93" width="21.140625" customWidth="1"/>
    <col min="94" max="94" width="9.85546875" customWidth="1"/>
    <col min="95" max="95" width="10.5703125" customWidth="1"/>
    <col min="96" max="96" width="9.85546875" customWidth="1"/>
    <col min="97" max="97" width="18.28515625" customWidth="1"/>
    <col min="98" max="98" width="9.85546875" customWidth="1"/>
    <col min="99" max="99" width="9.42578125" customWidth="1"/>
    <col min="100" max="100" width="9.85546875" customWidth="1"/>
    <col min="101" max="101" width="18.28515625" customWidth="1"/>
    <col min="102" max="102" width="9.85546875" customWidth="1"/>
    <col min="103" max="103" width="13.28515625" customWidth="1"/>
    <col min="104" max="104" width="9.85546875" customWidth="1"/>
    <col min="105" max="105" width="13.28515625" customWidth="1"/>
    <col min="106" max="106" width="9.85546875" customWidth="1"/>
    <col min="107" max="107" width="9.42578125" customWidth="1"/>
    <col min="108" max="108" width="9.85546875" customWidth="1"/>
    <col min="109" max="109" width="13.28515625" customWidth="1"/>
    <col min="110" max="110" width="9.85546875" customWidth="1"/>
    <col min="111" max="111" width="10.5703125" customWidth="1"/>
    <col min="112" max="112" width="9.85546875" customWidth="1"/>
    <col min="113" max="113" width="13.28515625" customWidth="1"/>
    <col min="114" max="114" width="9.85546875" customWidth="1"/>
    <col min="115" max="115" width="9.42578125" customWidth="1"/>
    <col min="116" max="116" width="9.85546875" customWidth="1"/>
    <col min="117" max="117" width="13.28515625" customWidth="1"/>
    <col min="118" max="118" width="9.85546875" customWidth="1"/>
    <col min="119" max="119" width="13.28515625" customWidth="1"/>
    <col min="120" max="120" width="9.85546875" customWidth="1"/>
    <col min="121" max="121" width="18.28515625" customWidth="1"/>
    <col min="122" max="122" width="9.85546875" customWidth="1"/>
    <col min="123" max="123" width="10.5703125" customWidth="1"/>
    <col min="124" max="124" width="9.85546875" customWidth="1"/>
    <col min="125" max="125" width="9.42578125" customWidth="1"/>
    <col min="126" max="126" width="9.85546875" customWidth="1"/>
    <col min="127" max="127" width="21.140625" customWidth="1"/>
    <col min="128" max="128" width="9.85546875" customWidth="1"/>
    <col min="129" max="129" width="13.28515625" customWidth="1"/>
    <col min="130" max="130" width="9.85546875" customWidth="1"/>
    <col min="131" max="131" width="21.140625" customWidth="1"/>
    <col min="132" max="132" width="9.85546875" customWidth="1"/>
    <col min="133" max="133" width="10.5703125" customWidth="1"/>
    <col min="134" max="134" width="9.85546875" customWidth="1"/>
    <col min="135" max="135" width="10.5703125" customWidth="1"/>
    <col min="136" max="136" width="9.85546875" customWidth="1"/>
    <col min="137" max="137" width="21.140625" customWidth="1"/>
    <col min="138" max="138" width="9.85546875" customWidth="1"/>
    <col min="139" max="139" width="9.42578125" customWidth="1"/>
    <col min="140" max="140" width="9.85546875" customWidth="1"/>
    <col min="141" max="141" width="9.42578125" customWidth="1"/>
    <col min="142" max="142" width="9.85546875" customWidth="1"/>
    <col min="143" max="143" width="21.140625" customWidth="1"/>
    <col min="144" max="144" width="9.85546875" customWidth="1"/>
    <col min="145" max="145" width="18.28515625" customWidth="1"/>
    <col min="146" max="146" width="9.85546875" customWidth="1"/>
    <col min="147" max="147" width="18.28515625" customWidth="1"/>
    <col min="148" max="148" width="9.85546875" customWidth="1"/>
    <col min="149" max="149" width="9.42578125" customWidth="1"/>
    <col min="150" max="150" width="9.85546875" customWidth="1"/>
    <col min="151" max="151" width="18.28515625" customWidth="1"/>
    <col min="152" max="152" width="9.85546875" customWidth="1"/>
    <col min="153" max="153" width="21.140625" customWidth="1"/>
    <col min="154" max="154" width="9.85546875" customWidth="1"/>
    <col min="155" max="155" width="21.140625" customWidth="1"/>
    <col min="156" max="156" width="9.85546875" customWidth="1"/>
    <col min="157" max="157" width="13.28515625" customWidth="1"/>
    <col min="158" max="158" width="21.140625" customWidth="1"/>
    <col min="159" max="159" width="9.85546875" customWidth="1"/>
    <col min="160" max="160" width="9.42578125" customWidth="1"/>
    <col min="161" max="161" width="9.85546875" customWidth="1"/>
    <col min="162" max="162" width="21.140625" customWidth="1"/>
    <col min="163" max="163" width="9.85546875" customWidth="1"/>
    <col min="164" max="164" width="9.42578125" customWidth="1"/>
    <col min="165" max="165" width="21.140625" customWidth="1"/>
    <col min="166" max="166" width="9.85546875" customWidth="1"/>
    <col min="167" max="167" width="9.42578125" customWidth="1"/>
    <col min="168" max="168" width="9.85546875" customWidth="1"/>
    <col min="169" max="169" width="21.140625" customWidth="1"/>
    <col min="170" max="170" width="9.85546875" customWidth="1"/>
    <col min="171" max="171" width="9.42578125" customWidth="1"/>
    <col min="172" max="172" width="9.85546875" customWidth="1"/>
    <col min="173" max="173" width="13.28515625" customWidth="1"/>
    <col min="174" max="174" width="9.85546875" customWidth="1"/>
    <col min="175" max="175" width="21.140625" customWidth="1"/>
    <col min="176" max="176" width="9.85546875" customWidth="1"/>
    <col min="177" max="177" width="13.28515625" customWidth="1"/>
    <col min="178" max="178" width="9.85546875" customWidth="1"/>
    <col min="179" max="179" width="13.28515625" customWidth="1"/>
    <col min="180" max="180" width="9.85546875" customWidth="1"/>
    <col min="181" max="181" width="21.140625" customWidth="1"/>
    <col min="182" max="182" width="9.85546875" customWidth="1"/>
    <col min="183" max="183" width="21.140625" customWidth="1"/>
    <col min="184" max="184" width="9.85546875" customWidth="1"/>
    <col min="185" max="185" width="10.5703125" customWidth="1"/>
    <col min="186" max="186" width="9.85546875" customWidth="1"/>
    <col min="187" max="187" width="13.28515625" customWidth="1"/>
    <col min="188" max="188" width="9.85546875" customWidth="1"/>
    <col min="189" max="189" width="13.28515625" customWidth="1"/>
    <col min="190" max="190" width="9.85546875" customWidth="1"/>
    <col min="191" max="191" width="18.28515625" customWidth="1"/>
    <col min="192" max="192" width="9.85546875" customWidth="1"/>
    <col min="193" max="193" width="10.5703125" customWidth="1"/>
    <col min="194" max="194" width="9.85546875" customWidth="1"/>
    <col min="195" max="195" width="18.28515625" customWidth="1"/>
    <col min="196" max="196" width="9.85546875" customWidth="1"/>
    <col min="197" max="197" width="13.28515625" customWidth="1"/>
    <col min="198" max="198" width="9.85546875" customWidth="1"/>
    <col min="199" max="199" width="21.140625" customWidth="1"/>
    <col min="200" max="200" width="9.85546875" customWidth="1"/>
    <col min="201" max="201" width="21.140625" customWidth="1"/>
    <col min="202" max="202" width="9.85546875" customWidth="1"/>
    <col min="203" max="203" width="18.28515625" customWidth="1"/>
    <col min="204" max="204" width="13.28515625" customWidth="1"/>
    <col min="205" max="205" width="9.85546875" customWidth="1"/>
    <col min="206" max="206" width="13.28515625" customWidth="1"/>
    <col min="207" max="207" width="9.85546875" customWidth="1"/>
    <col min="208" max="208" width="18.28515625" customWidth="1"/>
    <col min="209" max="209" width="9.85546875" customWidth="1"/>
    <col min="210" max="210" width="21.140625" customWidth="1"/>
    <col min="211" max="211" width="9.85546875" customWidth="1"/>
    <col min="212" max="212" width="10.5703125" customWidth="1"/>
    <col min="213" max="213" width="9.85546875" customWidth="1"/>
    <col min="214" max="214" width="21.140625" customWidth="1"/>
    <col min="215" max="215" width="9.85546875" customWidth="1"/>
    <col min="216" max="216" width="21.140625" customWidth="1"/>
    <col min="217" max="217" width="9.85546875" customWidth="1"/>
    <col min="218" max="218" width="21.140625" customWidth="1"/>
    <col min="219" max="219" width="9.85546875" customWidth="1"/>
    <col min="220" max="220" width="10.5703125" customWidth="1"/>
    <col min="221" max="221" width="9.85546875" customWidth="1"/>
    <col min="222" max="222" width="21.140625" customWidth="1"/>
    <col min="223" max="223" width="9.85546875" customWidth="1"/>
    <col min="224" max="224" width="9.42578125" customWidth="1"/>
    <col min="225" max="225" width="9.85546875" customWidth="1"/>
    <col min="226" max="226" width="18.28515625" customWidth="1"/>
    <col min="227" max="227" width="9.85546875" customWidth="1"/>
    <col min="228" max="228" width="13.28515625" customWidth="1"/>
    <col min="229" max="229" width="9.85546875" customWidth="1"/>
    <col min="230" max="230" width="10.5703125" customWidth="1"/>
    <col min="231" max="231" width="9.85546875" customWidth="1"/>
    <col min="232" max="232" width="18.28515625" customWidth="1"/>
    <col min="233" max="233" width="9.85546875" customWidth="1"/>
    <col min="234" max="234" width="18.28515625" customWidth="1"/>
    <col min="235" max="235" width="9.85546875" customWidth="1"/>
    <col min="236" max="236" width="9.42578125" customWidth="1"/>
    <col min="237" max="237" width="13.28515625" customWidth="1"/>
    <col min="238" max="238" width="9.85546875" customWidth="1"/>
    <col min="239" max="239" width="18.28515625" customWidth="1"/>
    <col min="240" max="240" width="9.85546875" customWidth="1"/>
    <col min="241" max="241" width="9.42578125" customWidth="1"/>
    <col min="242" max="242" width="9.85546875" customWidth="1"/>
    <col min="243" max="243" width="9.42578125" customWidth="1"/>
    <col min="244" max="244" width="9.85546875" customWidth="1"/>
    <col min="245" max="245" width="9.42578125" customWidth="1"/>
    <col min="246" max="246" width="9.85546875" customWidth="1"/>
    <col min="247" max="247" width="18.28515625" customWidth="1"/>
    <col min="248" max="248" width="9.85546875" customWidth="1"/>
    <col min="249" max="249" width="13.28515625" customWidth="1"/>
    <col min="250" max="250" width="9.85546875" customWidth="1"/>
    <col min="251" max="251" width="9.42578125" customWidth="1"/>
    <col min="252" max="252" width="9.85546875" customWidth="1"/>
    <col min="253" max="253" width="18.28515625" customWidth="1"/>
    <col min="254" max="254" width="9.85546875" customWidth="1"/>
    <col min="255" max="255" width="13.28515625" customWidth="1"/>
    <col min="256" max="256" width="9.85546875" customWidth="1"/>
    <col min="257" max="257" width="21.140625" customWidth="1"/>
    <col min="258" max="258" width="9.85546875" customWidth="1"/>
    <col min="259" max="259" width="18.28515625" customWidth="1"/>
    <col min="260" max="260" width="9.85546875" customWidth="1"/>
    <col min="261" max="261" width="9.42578125" customWidth="1"/>
    <col min="262" max="262" width="9.85546875" customWidth="1"/>
    <col min="263" max="263" width="18.28515625" customWidth="1"/>
    <col min="264" max="264" width="9.85546875" customWidth="1"/>
    <col min="265" max="265" width="18.28515625" customWidth="1"/>
    <col min="266" max="266" width="9.85546875" customWidth="1"/>
    <col min="267" max="267" width="21.140625" customWidth="1"/>
    <col min="268" max="268" width="9.85546875" customWidth="1"/>
    <col min="269" max="269" width="10.5703125" customWidth="1"/>
    <col min="270" max="270" width="9.85546875" customWidth="1"/>
    <col min="271" max="271" width="9.42578125" customWidth="1"/>
    <col min="272" max="272" width="9.85546875" customWidth="1"/>
    <col min="273" max="273" width="13.28515625" customWidth="1"/>
    <col min="274" max="274" width="9.85546875" customWidth="1"/>
    <col min="275" max="275" width="21.140625" customWidth="1"/>
    <col min="276" max="276" width="9.85546875" customWidth="1"/>
    <col min="277" max="277" width="10.5703125" customWidth="1"/>
    <col min="278" max="278" width="9.85546875" customWidth="1"/>
    <col min="279" max="279" width="13.28515625" customWidth="1"/>
    <col min="280" max="280" width="9.85546875" customWidth="1"/>
    <col min="281" max="281" width="10.5703125" customWidth="1"/>
    <col min="282" max="282" width="9.85546875" customWidth="1"/>
    <col min="283" max="283" width="13.28515625" customWidth="1"/>
    <col min="284" max="284" width="9.85546875" customWidth="1"/>
    <col min="285" max="285" width="18.28515625" customWidth="1"/>
    <col min="286" max="286" width="9.85546875" customWidth="1"/>
    <col min="287" max="287" width="9.42578125" customWidth="1"/>
    <col min="288" max="288" width="9.85546875" customWidth="1"/>
    <col min="289" max="289" width="21.140625" customWidth="1"/>
    <col min="290" max="290" width="9.85546875" customWidth="1"/>
    <col min="291" max="291" width="13.28515625" bestFit="1" customWidth="1"/>
    <col min="292" max="292" width="9.85546875" bestFit="1" customWidth="1"/>
    <col min="293" max="293" width="18.28515625" bestFit="1" customWidth="1"/>
    <col min="294" max="294" width="9.85546875" bestFit="1" customWidth="1"/>
    <col min="295" max="295" width="18.28515625" bestFit="1" customWidth="1"/>
    <col min="296" max="296" width="9.85546875" bestFit="1" customWidth="1"/>
    <col min="297" max="297" width="21.140625" bestFit="1" customWidth="1"/>
    <col min="298" max="298" width="9.85546875" bestFit="1" customWidth="1"/>
    <col min="299" max="299" width="10.5703125" bestFit="1" customWidth="1"/>
    <col min="300" max="300" width="9.85546875" bestFit="1" customWidth="1"/>
    <col min="301" max="301" width="13.28515625" bestFit="1" customWidth="1"/>
    <col min="302" max="302" width="9.85546875" bestFit="1" customWidth="1"/>
    <col min="303" max="303" width="21.140625" bestFit="1" customWidth="1"/>
    <col min="304" max="304" width="9.85546875" bestFit="1" customWidth="1"/>
    <col min="305" max="305" width="13.28515625" bestFit="1" customWidth="1"/>
    <col min="306" max="306" width="9.85546875" bestFit="1" customWidth="1"/>
    <col min="307" max="307" width="21.140625" bestFit="1" customWidth="1"/>
    <col min="308" max="308" width="9.85546875" bestFit="1" customWidth="1"/>
    <col min="309" max="309" width="18.28515625" bestFit="1" customWidth="1"/>
    <col min="310" max="310" width="9.85546875" bestFit="1" customWidth="1"/>
    <col min="311" max="311" width="21.140625" bestFit="1" customWidth="1"/>
    <col min="312" max="312" width="9.85546875" bestFit="1" customWidth="1"/>
    <col min="313" max="313" width="13.28515625" bestFit="1" customWidth="1"/>
    <col min="314" max="314" width="9.85546875" bestFit="1" customWidth="1"/>
    <col min="315" max="315" width="21.140625" bestFit="1" customWidth="1"/>
    <col min="316" max="316" width="9.85546875" bestFit="1" customWidth="1"/>
    <col min="317" max="317" width="10.5703125" bestFit="1" customWidth="1"/>
    <col min="318" max="318" width="9.85546875" bestFit="1" customWidth="1"/>
    <col min="319" max="319" width="18.28515625" bestFit="1" customWidth="1"/>
    <col min="320" max="320" width="9.85546875" bestFit="1" customWidth="1"/>
    <col min="321" max="321" width="10.5703125" bestFit="1" customWidth="1"/>
    <col min="322" max="322" width="13.28515625" bestFit="1" customWidth="1"/>
    <col min="323" max="323" width="9.85546875" bestFit="1" customWidth="1"/>
    <col min="324" max="324" width="21.140625" bestFit="1" customWidth="1"/>
    <col min="325" max="325" width="9.85546875" bestFit="1" customWidth="1"/>
    <col min="326" max="326" width="9.42578125" bestFit="1" customWidth="1"/>
    <col min="327" max="327" width="9.85546875" bestFit="1" customWidth="1"/>
    <col min="328" max="328" width="13.28515625" bestFit="1" customWidth="1"/>
    <col min="329" max="329" width="9.85546875" bestFit="1" customWidth="1"/>
    <col min="330" max="330" width="10.5703125" bestFit="1" customWidth="1"/>
    <col min="331" max="331" width="9.85546875" bestFit="1" customWidth="1"/>
    <col min="332" max="332" width="18.28515625" bestFit="1" customWidth="1"/>
    <col min="333" max="333" width="9.85546875" bestFit="1" customWidth="1"/>
    <col min="334" max="334" width="21.140625" bestFit="1" customWidth="1"/>
    <col min="335" max="335" width="9.85546875" bestFit="1" customWidth="1"/>
    <col min="336" max="336" width="13.28515625" bestFit="1" customWidth="1"/>
    <col min="337" max="337" width="21.140625" bestFit="1" customWidth="1"/>
    <col min="338" max="338" width="9.85546875" bestFit="1" customWidth="1"/>
    <col min="339" max="339" width="10.5703125" bestFit="1" customWidth="1"/>
    <col min="340" max="340" width="9.85546875" bestFit="1" customWidth="1"/>
    <col min="341" max="341" width="13.28515625" bestFit="1" customWidth="1"/>
    <col min="342" max="342" width="9.85546875" bestFit="1" customWidth="1"/>
    <col min="343" max="343" width="21.140625" bestFit="1" customWidth="1"/>
    <col min="344" max="344" width="9.85546875" bestFit="1" customWidth="1"/>
    <col min="345" max="345" width="10.5703125" bestFit="1" customWidth="1"/>
    <col min="346" max="346" width="9.85546875" bestFit="1" customWidth="1"/>
    <col min="347" max="347" width="18.28515625" bestFit="1" customWidth="1"/>
    <col min="348" max="348" width="21.140625" bestFit="1" customWidth="1"/>
    <col min="349" max="349" width="9.85546875" bestFit="1" customWidth="1"/>
    <col min="350" max="350" width="9.42578125" bestFit="1" customWidth="1"/>
    <col min="351" max="351" width="9.85546875" bestFit="1" customWidth="1"/>
    <col min="352" max="352" width="21.140625" bestFit="1" customWidth="1"/>
    <col min="353" max="353" width="9.85546875" bestFit="1" customWidth="1"/>
    <col min="354" max="354" width="10.5703125" bestFit="1" customWidth="1"/>
    <col min="355" max="355" width="9.85546875" bestFit="1" customWidth="1"/>
    <col min="356" max="356" width="18.28515625" bestFit="1" customWidth="1"/>
    <col min="357" max="357" width="9.85546875" bestFit="1" customWidth="1"/>
    <col min="358" max="358" width="10.5703125" bestFit="1" customWidth="1"/>
    <col min="359" max="359" width="9.85546875" bestFit="1" customWidth="1"/>
    <col min="360" max="360" width="9.42578125" bestFit="1" customWidth="1"/>
    <col min="361" max="361" width="9.85546875" bestFit="1" customWidth="1"/>
    <col min="362" max="362" width="13.28515625" bestFit="1" customWidth="1"/>
    <col min="363" max="363" width="9.85546875" bestFit="1" customWidth="1"/>
    <col min="364" max="364" width="13.28515625" bestFit="1" customWidth="1"/>
    <col min="365" max="365" width="9.85546875" bestFit="1" customWidth="1"/>
    <col min="366" max="366" width="10.5703125" bestFit="1" customWidth="1"/>
    <col min="367" max="367" width="9.85546875" bestFit="1" customWidth="1"/>
    <col min="368" max="368" width="9.42578125" bestFit="1" customWidth="1"/>
    <col min="369" max="369" width="9.85546875" bestFit="1" customWidth="1"/>
    <col min="370" max="370" width="9.42578125" bestFit="1" customWidth="1"/>
    <col min="371" max="371" width="9.85546875" bestFit="1" customWidth="1"/>
    <col min="372" max="372" width="21.140625" bestFit="1" customWidth="1"/>
    <col min="373" max="373" width="9.85546875" bestFit="1" customWidth="1"/>
    <col min="374" max="374" width="10.5703125" bestFit="1" customWidth="1"/>
    <col min="375" max="375" width="9.85546875" bestFit="1" customWidth="1"/>
    <col min="376" max="376" width="10.5703125" bestFit="1" customWidth="1"/>
    <col min="377" max="377" width="9.85546875" bestFit="1" customWidth="1"/>
    <col min="378" max="378" width="18.28515625" bestFit="1" customWidth="1"/>
    <col min="379" max="379" width="21.140625" bestFit="1" customWidth="1"/>
    <col min="380" max="380" width="9.85546875" bestFit="1" customWidth="1"/>
    <col min="381" max="381" width="18.28515625" bestFit="1" customWidth="1"/>
    <col min="382" max="382" width="9.85546875" bestFit="1" customWidth="1"/>
    <col min="383" max="383" width="18.28515625" bestFit="1" customWidth="1"/>
    <col min="384" max="384" width="9.85546875" bestFit="1" customWidth="1"/>
    <col min="385" max="385" width="10.5703125" bestFit="1" customWidth="1"/>
    <col min="386" max="386" width="9.85546875" bestFit="1" customWidth="1"/>
    <col min="387" max="387" width="13.28515625" bestFit="1" customWidth="1"/>
    <col min="388" max="388" width="9.85546875" bestFit="1" customWidth="1"/>
    <col min="389" max="389" width="10.5703125" bestFit="1" customWidth="1"/>
    <col min="390" max="390" width="9.85546875" bestFit="1" customWidth="1"/>
    <col min="391" max="391" width="21.140625" bestFit="1" customWidth="1"/>
    <col min="392" max="392" width="9.85546875" bestFit="1" customWidth="1"/>
    <col min="393" max="393" width="21.140625" bestFit="1" customWidth="1"/>
    <col min="394" max="394" width="9.85546875" bestFit="1" customWidth="1"/>
    <col min="395" max="395" width="9.42578125" bestFit="1" customWidth="1"/>
    <col min="396" max="396" width="9.85546875" bestFit="1" customWidth="1"/>
    <col min="397" max="397" width="13.28515625" bestFit="1" customWidth="1"/>
    <col min="398" max="398" width="9.85546875" bestFit="1" customWidth="1"/>
    <col min="399" max="399" width="13.28515625" bestFit="1" customWidth="1"/>
    <col min="400" max="400" width="9.85546875" bestFit="1" customWidth="1"/>
    <col min="401" max="401" width="13.28515625" bestFit="1" customWidth="1"/>
    <col min="402" max="402" width="9.85546875" bestFit="1" customWidth="1"/>
    <col min="403" max="403" width="21.140625" bestFit="1" customWidth="1"/>
    <col min="404" max="404" width="9.85546875" bestFit="1" customWidth="1"/>
    <col min="405" max="405" width="18.28515625" bestFit="1" customWidth="1"/>
    <col min="406" max="406" width="9.85546875" bestFit="1" customWidth="1"/>
    <col min="407" max="407" width="18.28515625" bestFit="1" customWidth="1"/>
    <col min="408" max="408" width="9.85546875" bestFit="1" customWidth="1"/>
    <col min="409" max="409" width="10.5703125" bestFit="1" customWidth="1"/>
    <col min="410" max="410" width="9.85546875" bestFit="1" customWidth="1"/>
    <col min="411" max="411" width="10.5703125" bestFit="1" customWidth="1"/>
    <col min="412" max="412" width="9.85546875" bestFit="1" customWidth="1"/>
    <col min="413" max="413" width="21.140625" bestFit="1" customWidth="1"/>
    <col min="414" max="414" width="9.85546875" bestFit="1" customWidth="1"/>
    <col min="415" max="415" width="9.42578125" bestFit="1" customWidth="1"/>
    <col min="416" max="416" width="9.85546875" bestFit="1" customWidth="1"/>
    <col min="417" max="417" width="13.28515625" bestFit="1" customWidth="1"/>
    <col min="418" max="418" width="9.85546875" bestFit="1" customWidth="1"/>
    <col min="419" max="419" width="9.42578125" bestFit="1" customWidth="1"/>
    <col min="420" max="420" width="9.85546875" bestFit="1" customWidth="1"/>
    <col min="421" max="421" width="10.5703125" bestFit="1" customWidth="1"/>
    <col min="422" max="422" width="9.85546875" bestFit="1" customWidth="1"/>
    <col min="423" max="423" width="18.28515625" bestFit="1" customWidth="1"/>
    <col min="424" max="424" width="9.85546875" bestFit="1" customWidth="1"/>
    <col min="425" max="425" width="9.42578125" bestFit="1" customWidth="1"/>
    <col min="426" max="426" width="9.85546875" bestFit="1" customWidth="1"/>
    <col min="427" max="427" width="21.140625" bestFit="1" customWidth="1"/>
    <col min="428" max="428" width="9.85546875" bestFit="1" customWidth="1"/>
    <col min="429" max="429" width="18.28515625" bestFit="1" customWidth="1"/>
    <col min="430" max="430" width="9.85546875" bestFit="1" customWidth="1"/>
    <col min="431" max="431" width="21.140625" bestFit="1" customWidth="1"/>
    <col min="432" max="432" width="9.85546875" bestFit="1" customWidth="1"/>
    <col min="433" max="433" width="18.28515625" bestFit="1" customWidth="1"/>
    <col min="434" max="434" width="9.85546875" bestFit="1" customWidth="1"/>
    <col min="435" max="435" width="10.5703125" bestFit="1" customWidth="1"/>
    <col min="436" max="436" width="9.85546875" bestFit="1" customWidth="1"/>
    <col min="437" max="437" width="9.42578125" bestFit="1" customWidth="1"/>
    <col min="438" max="438" width="9.85546875" bestFit="1" customWidth="1"/>
    <col min="439" max="439" width="9.42578125" bestFit="1" customWidth="1"/>
    <col min="440" max="440" width="9.85546875" bestFit="1" customWidth="1"/>
    <col min="441" max="441" width="18.28515625" bestFit="1" customWidth="1"/>
    <col min="442" max="442" width="9.85546875" bestFit="1" customWidth="1"/>
    <col min="443" max="443" width="21.140625" bestFit="1" customWidth="1"/>
    <col min="444" max="444" width="9.85546875" bestFit="1" customWidth="1"/>
    <col min="445" max="445" width="9.42578125" bestFit="1" customWidth="1"/>
    <col min="446" max="446" width="9.85546875" bestFit="1" customWidth="1"/>
    <col min="447" max="447" width="18.28515625" bestFit="1" customWidth="1"/>
    <col min="448" max="448" width="9.85546875" bestFit="1" customWidth="1"/>
    <col min="449" max="449" width="10.5703125" bestFit="1" customWidth="1"/>
    <col min="450" max="450" width="9.85546875" bestFit="1" customWidth="1"/>
    <col min="451" max="451" width="10.5703125" bestFit="1" customWidth="1"/>
    <col min="452" max="452" width="9.85546875" bestFit="1" customWidth="1"/>
    <col min="453" max="453" width="21.140625" bestFit="1" customWidth="1"/>
    <col min="454" max="454" width="9.85546875" bestFit="1" customWidth="1"/>
    <col min="455" max="455" width="10.5703125" bestFit="1" customWidth="1"/>
    <col min="456" max="456" width="9.85546875" bestFit="1" customWidth="1"/>
    <col min="457" max="457" width="10.5703125" bestFit="1" customWidth="1"/>
    <col min="458" max="458" width="9.85546875" bestFit="1" customWidth="1"/>
    <col min="459" max="459" width="10.5703125" bestFit="1" customWidth="1"/>
    <col min="460" max="460" width="9.85546875" bestFit="1" customWidth="1"/>
    <col min="461" max="461" width="9.42578125" bestFit="1" customWidth="1"/>
    <col min="462" max="462" width="9.85546875" bestFit="1" customWidth="1"/>
    <col min="463" max="463" width="9.42578125" bestFit="1" customWidth="1"/>
    <col min="464" max="464" width="9.85546875" bestFit="1" customWidth="1"/>
    <col min="465" max="465" width="10.5703125" bestFit="1" customWidth="1"/>
    <col min="466" max="466" width="9.85546875" bestFit="1" customWidth="1"/>
    <col min="467" max="467" width="10.5703125" bestFit="1" customWidth="1"/>
    <col min="468" max="468" width="9.85546875" bestFit="1" customWidth="1"/>
    <col min="469" max="469" width="10.5703125" bestFit="1" customWidth="1"/>
    <col min="470" max="470" width="9.85546875" bestFit="1" customWidth="1"/>
    <col min="471" max="471" width="9.42578125" bestFit="1" customWidth="1"/>
    <col min="472" max="472" width="9.85546875" bestFit="1" customWidth="1"/>
    <col min="473" max="473" width="18.28515625" bestFit="1" customWidth="1"/>
    <col min="474" max="474" width="9.85546875" bestFit="1" customWidth="1"/>
    <col min="475" max="475" width="9.42578125" bestFit="1" customWidth="1"/>
    <col min="476" max="476" width="9.85546875" bestFit="1" customWidth="1"/>
    <col min="477" max="477" width="10.5703125" bestFit="1" customWidth="1"/>
    <col min="478" max="478" width="9.85546875" bestFit="1" customWidth="1"/>
    <col min="479" max="479" width="13.28515625" bestFit="1" customWidth="1"/>
    <col min="480" max="480" width="9.85546875" bestFit="1" customWidth="1"/>
    <col min="481" max="481" width="9.42578125" bestFit="1" customWidth="1"/>
    <col min="482" max="482" width="9.85546875" bestFit="1" customWidth="1"/>
    <col min="483" max="483" width="13.28515625" bestFit="1" customWidth="1"/>
    <col min="484" max="484" width="9.85546875" bestFit="1" customWidth="1"/>
    <col min="485" max="485" width="13.28515625" bestFit="1" customWidth="1"/>
    <col min="486" max="486" width="9.85546875" bestFit="1" customWidth="1"/>
    <col min="487" max="487" width="9.42578125" bestFit="1" customWidth="1"/>
    <col min="488" max="488" width="9.85546875" bestFit="1" customWidth="1"/>
    <col min="489" max="489" width="10.5703125" bestFit="1" customWidth="1"/>
    <col min="490" max="490" width="9.85546875" bestFit="1" customWidth="1"/>
    <col min="491" max="491" width="9.42578125" bestFit="1" customWidth="1"/>
    <col min="492" max="492" width="9.85546875" bestFit="1" customWidth="1"/>
    <col min="493" max="493" width="13.28515625" bestFit="1" customWidth="1"/>
    <col min="494" max="494" width="9.85546875" bestFit="1" customWidth="1"/>
    <col min="495" max="495" width="18.28515625" bestFit="1" customWidth="1"/>
    <col min="496" max="496" width="9.85546875" bestFit="1" customWidth="1"/>
    <col min="497" max="497" width="9.42578125" bestFit="1" customWidth="1"/>
    <col min="498" max="498" width="9.85546875" bestFit="1" customWidth="1"/>
    <col min="499" max="499" width="18.28515625" bestFit="1" customWidth="1"/>
    <col min="500" max="500" width="9.85546875" bestFit="1" customWidth="1"/>
    <col min="501" max="501" width="18.28515625" bestFit="1" customWidth="1"/>
    <col min="502" max="502" width="21.140625" bestFit="1" customWidth="1"/>
    <col min="503" max="503" width="9.85546875" bestFit="1" customWidth="1"/>
    <col min="504" max="504" width="18.28515625" bestFit="1" customWidth="1"/>
    <col min="505" max="505" width="9.85546875" bestFit="1" customWidth="1"/>
    <col min="506" max="506" width="10.5703125" bestFit="1" customWidth="1"/>
    <col min="507" max="507" width="13.28515625" bestFit="1" customWidth="1"/>
    <col min="508" max="508" width="9.85546875" bestFit="1" customWidth="1"/>
    <col min="509" max="509" width="9.42578125" bestFit="1" customWidth="1"/>
    <col min="510" max="510" width="9.85546875" bestFit="1" customWidth="1"/>
    <col min="511" max="511" width="10.5703125" bestFit="1" customWidth="1"/>
    <col min="512" max="512" width="9.85546875" bestFit="1" customWidth="1"/>
    <col min="513" max="513" width="21.140625" bestFit="1" customWidth="1"/>
    <col min="514" max="514" width="9.85546875" bestFit="1" customWidth="1"/>
    <col min="515" max="515" width="18.28515625" bestFit="1" customWidth="1"/>
    <col min="516" max="516" width="9.85546875" bestFit="1" customWidth="1"/>
    <col min="517" max="517" width="13.28515625" bestFit="1" customWidth="1"/>
    <col min="518" max="518" width="9.85546875" bestFit="1" customWidth="1"/>
    <col min="519" max="519" width="18.28515625" bestFit="1" customWidth="1"/>
    <col min="520" max="520" width="9.85546875" bestFit="1" customWidth="1"/>
    <col min="521" max="521" width="21.140625" bestFit="1" customWidth="1"/>
    <col min="522" max="522" width="9.85546875" bestFit="1" customWidth="1"/>
    <col min="523" max="523" width="10.5703125" bestFit="1" customWidth="1"/>
    <col min="524" max="524" width="9.85546875" bestFit="1" customWidth="1"/>
    <col min="525" max="525" width="13.28515625" bestFit="1" customWidth="1"/>
    <col min="526" max="526" width="9.85546875" bestFit="1" customWidth="1"/>
    <col min="527" max="527" width="13.28515625" bestFit="1" customWidth="1"/>
    <col min="528" max="528" width="9.85546875" bestFit="1" customWidth="1"/>
    <col min="529" max="529" width="18.28515625" bestFit="1" customWidth="1"/>
    <col min="530" max="530" width="9.85546875" bestFit="1" customWidth="1"/>
    <col min="531" max="531" width="21.140625" bestFit="1" customWidth="1"/>
    <col min="532" max="532" width="9.85546875" bestFit="1" customWidth="1"/>
    <col min="533" max="533" width="10.5703125" bestFit="1" customWidth="1"/>
    <col min="534" max="534" width="9.85546875" bestFit="1" customWidth="1"/>
    <col min="535" max="535" width="21.140625" bestFit="1" customWidth="1"/>
    <col min="536" max="536" width="9.85546875" bestFit="1" customWidth="1"/>
    <col min="537" max="537" width="9.42578125" bestFit="1" customWidth="1"/>
    <col min="538" max="538" width="9.85546875" bestFit="1" customWidth="1"/>
    <col min="539" max="539" width="9.42578125" bestFit="1" customWidth="1"/>
    <col min="540" max="540" width="9.85546875" bestFit="1" customWidth="1"/>
    <col min="541" max="541" width="18.28515625" bestFit="1" customWidth="1"/>
    <col min="542" max="542" width="9.85546875" bestFit="1" customWidth="1"/>
    <col min="543" max="543" width="9.42578125" bestFit="1" customWidth="1"/>
    <col min="544" max="544" width="9.85546875" bestFit="1" customWidth="1"/>
    <col min="545" max="545" width="21.140625" bestFit="1" customWidth="1"/>
    <col min="546" max="546" width="9.85546875" bestFit="1" customWidth="1"/>
    <col min="547" max="547" width="18.28515625" bestFit="1" customWidth="1"/>
    <col min="548" max="548" width="9.85546875" bestFit="1" customWidth="1"/>
    <col min="549" max="549" width="9.42578125" bestFit="1" customWidth="1"/>
    <col min="550" max="550" width="9.85546875" bestFit="1" customWidth="1"/>
    <col min="551" max="551" width="10.5703125" bestFit="1" customWidth="1"/>
    <col min="552" max="552" width="9.85546875" bestFit="1" customWidth="1"/>
    <col min="553" max="553" width="10.5703125" bestFit="1" customWidth="1"/>
    <col min="554" max="554" width="9.85546875" bestFit="1" customWidth="1"/>
    <col min="555" max="555" width="13.28515625" bestFit="1" customWidth="1"/>
    <col min="556" max="556" width="9.85546875" bestFit="1" customWidth="1"/>
    <col min="557" max="557" width="13.28515625" bestFit="1" customWidth="1"/>
    <col min="558" max="558" width="9.85546875" bestFit="1" customWidth="1"/>
    <col min="559" max="559" width="9.42578125" bestFit="1" customWidth="1"/>
    <col min="560" max="560" width="9.85546875" bestFit="1" customWidth="1"/>
    <col min="561" max="561" width="18.28515625" bestFit="1" customWidth="1"/>
    <col min="562" max="562" width="9.85546875" bestFit="1" customWidth="1"/>
    <col min="563" max="563" width="9.42578125" bestFit="1" customWidth="1"/>
    <col min="564" max="564" width="9.85546875" bestFit="1" customWidth="1"/>
    <col min="565" max="565" width="18.28515625" bestFit="1" customWidth="1"/>
    <col min="566" max="566" width="10.85546875" bestFit="1" customWidth="1"/>
    <col min="567" max="567" width="18.28515625" bestFit="1" customWidth="1"/>
    <col min="568" max="568" width="10.85546875" bestFit="1" customWidth="1"/>
    <col min="569" max="569" width="10.5703125" bestFit="1" customWidth="1"/>
    <col min="570" max="570" width="10.85546875" bestFit="1" customWidth="1"/>
    <col min="571" max="571" width="9.42578125" bestFit="1" customWidth="1"/>
    <col min="572" max="572" width="10.85546875" bestFit="1" customWidth="1"/>
    <col min="573" max="573" width="10.5703125" bestFit="1" customWidth="1"/>
    <col min="574" max="574" width="10.85546875" bestFit="1" customWidth="1"/>
    <col min="575" max="575" width="9.42578125" bestFit="1" customWidth="1"/>
    <col min="576" max="576" width="10.85546875" bestFit="1" customWidth="1"/>
    <col min="577" max="577" width="9.42578125" bestFit="1" customWidth="1"/>
    <col min="578" max="578" width="10.85546875" bestFit="1" customWidth="1"/>
    <col min="579" max="579" width="10.5703125" bestFit="1" customWidth="1"/>
    <col min="580" max="580" width="10.85546875" bestFit="1" customWidth="1"/>
    <col min="581" max="581" width="21.140625" bestFit="1" customWidth="1"/>
    <col min="582" max="582" width="10.85546875" bestFit="1" customWidth="1"/>
    <col min="583" max="583" width="9.42578125" bestFit="1" customWidth="1"/>
    <col min="584" max="584" width="10.85546875" bestFit="1" customWidth="1"/>
    <col min="585" max="585" width="13.28515625" bestFit="1" customWidth="1"/>
    <col min="586" max="586" width="10.85546875" bestFit="1" customWidth="1"/>
    <col min="587" max="587" width="13.28515625" bestFit="1" customWidth="1"/>
    <col min="588" max="588" width="10.85546875" bestFit="1" customWidth="1"/>
    <col min="589" max="589" width="11.28515625" bestFit="1" customWidth="1"/>
  </cols>
  <sheetData>
    <row r="3" spans="1:2">
      <c r="A3" s="4" t="s">
        <v>307</v>
      </c>
      <c r="B3" t="s">
        <v>324</v>
      </c>
    </row>
    <row r="4" spans="1:2">
      <c r="A4" s="5" t="s">
        <v>311</v>
      </c>
      <c r="B4" s="3">
        <v>56</v>
      </c>
    </row>
    <row r="5" spans="1:2">
      <c r="A5" s="5" t="s">
        <v>310</v>
      </c>
      <c r="B5" s="3">
        <v>58</v>
      </c>
    </row>
    <row r="6" spans="1:2">
      <c r="A6" s="5" t="s">
        <v>314</v>
      </c>
      <c r="B6" s="3">
        <v>59</v>
      </c>
    </row>
    <row r="7" spans="1:2">
      <c r="A7" s="5" t="s">
        <v>312</v>
      </c>
      <c r="B7" s="3">
        <v>1</v>
      </c>
    </row>
    <row r="8" spans="1:2">
      <c r="A8" s="5" t="s">
        <v>309</v>
      </c>
      <c r="B8" s="3">
        <v>60</v>
      </c>
    </row>
    <row r="9" spans="1:2">
      <c r="A9" s="5" t="s">
        <v>313</v>
      </c>
      <c r="B9" s="3">
        <v>66</v>
      </c>
    </row>
    <row r="10" spans="1:2">
      <c r="A10" s="5" t="s">
        <v>316</v>
      </c>
      <c r="B10" s="3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B10"/>
  <sheetViews>
    <sheetView workbookViewId="0">
      <selection activeCell="B4" sqref="B4:B9"/>
    </sheetView>
  </sheetViews>
  <sheetFormatPr defaultRowHeight="15"/>
  <cols>
    <col min="1" max="1" width="20.85546875" bestFit="1" customWidth="1"/>
    <col min="2" max="2" width="17" bestFit="1" customWidth="1"/>
  </cols>
  <sheetData>
    <row r="3" spans="1:2">
      <c r="A3" s="4" t="s">
        <v>307</v>
      </c>
      <c r="B3" t="s">
        <v>322</v>
      </c>
    </row>
    <row r="4" spans="1:2">
      <c r="A4" s="5" t="s">
        <v>311</v>
      </c>
      <c r="B4" s="1">
        <v>168598.58000000005</v>
      </c>
    </row>
    <row r="5" spans="1:2">
      <c r="A5" s="5" t="s">
        <v>310</v>
      </c>
      <c r="B5" s="1">
        <v>176722.02000000008</v>
      </c>
    </row>
    <row r="6" spans="1:2">
      <c r="A6" s="5" t="s">
        <v>314</v>
      </c>
      <c r="B6" s="1">
        <v>178660.25999999998</v>
      </c>
    </row>
    <row r="7" spans="1:2">
      <c r="A7" s="5" t="s">
        <v>312</v>
      </c>
      <c r="B7" s="1">
        <v>2413.9500000000003</v>
      </c>
    </row>
    <row r="8" spans="1:2">
      <c r="A8" s="5" t="s">
        <v>309</v>
      </c>
      <c r="B8" s="1">
        <v>176931.28</v>
      </c>
    </row>
    <row r="9" spans="1:2">
      <c r="A9" s="5" t="s">
        <v>313</v>
      </c>
      <c r="B9" s="1">
        <v>188418.92</v>
      </c>
    </row>
    <row r="10" spans="1:2">
      <c r="A10" s="5" t="s">
        <v>316</v>
      </c>
      <c r="B10" s="3">
        <v>891745.01000000013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G9"/>
  <sheetViews>
    <sheetView workbookViewId="0">
      <selection activeCell="A11" sqref="A11"/>
    </sheetView>
  </sheetViews>
  <sheetFormatPr defaultRowHeight="15"/>
  <cols>
    <col min="1" max="1" width="26" bestFit="1" customWidth="1"/>
    <col min="2" max="2" width="10.7109375" bestFit="1" customWidth="1"/>
    <col min="3" max="3" width="16.5703125" bestFit="1" customWidth="1"/>
    <col min="4" max="4" width="18.5703125" bestFit="1" customWidth="1"/>
    <col min="5" max="5" width="19.7109375" bestFit="1" customWidth="1"/>
    <col min="6" max="6" width="27.42578125" bestFit="1" customWidth="1"/>
    <col min="7" max="7" width="25.5703125" bestFit="1" customWidth="1"/>
  </cols>
  <sheetData>
    <row r="3" spans="1:7">
      <c r="B3" s="4" t="s">
        <v>323</v>
      </c>
    </row>
    <row r="4" spans="1:7">
      <c r="A4" s="4" t="s">
        <v>307</v>
      </c>
      <c r="B4" t="s">
        <v>315</v>
      </c>
      <c r="C4" t="s">
        <v>326</v>
      </c>
      <c r="D4" t="s">
        <v>327</v>
      </c>
      <c r="E4" t="s">
        <v>328</v>
      </c>
      <c r="F4" t="s">
        <v>329</v>
      </c>
      <c r="G4" t="s">
        <v>330</v>
      </c>
    </row>
    <row r="5" spans="1:7">
      <c r="A5" s="5" t="s">
        <v>319</v>
      </c>
      <c r="B5" s="1">
        <v>26434.640000000007</v>
      </c>
      <c r="C5" s="1">
        <v>30709.86</v>
      </c>
      <c r="D5" s="1">
        <v>28258.319999999989</v>
      </c>
      <c r="E5" s="1">
        <v>28427.3</v>
      </c>
      <c r="F5" s="1">
        <v>28802.060000000009</v>
      </c>
      <c r="G5" s="1">
        <v>28380.350000000002</v>
      </c>
    </row>
    <row r="6" spans="1:7">
      <c r="A6" s="5" t="s">
        <v>318</v>
      </c>
      <c r="B6" s="1">
        <v>29353.579999999994</v>
      </c>
      <c r="C6" s="1">
        <v>29235.689999999995</v>
      </c>
      <c r="D6" s="1">
        <v>29428.399999999994</v>
      </c>
      <c r="E6" s="1">
        <v>29960.679999999993</v>
      </c>
      <c r="F6" s="1">
        <v>28424.470000000005</v>
      </c>
      <c r="G6" s="1">
        <v>30319.199999999993</v>
      </c>
    </row>
    <row r="7" spans="1:7">
      <c r="A7" s="5" t="s">
        <v>321</v>
      </c>
      <c r="B7" s="1">
        <v>34364.279999999992</v>
      </c>
      <c r="C7" s="1">
        <v>30041.910000000003</v>
      </c>
      <c r="D7" s="1">
        <v>31424.179999999989</v>
      </c>
      <c r="E7" s="1">
        <v>30626.29</v>
      </c>
      <c r="F7" s="1">
        <v>22390.779999999995</v>
      </c>
      <c r="G7" s="1">
        <v>29812.820000000003</v>
      </c>
    </row>
    <row r="8" spans="1:7">
      <c r="A8" s="5" t="s">
        <v>317</v>
      </c>
      <c r="B8" s="1">
        <v>33791.65</v>
      </c>
      <c r="C8" s="1">
        <v>28809.270000000004</v>
      </c>
      <c r="D8" s="1">
        <v>31211.27</v>
      </c>
      <c r="E8" s="1">
        <v>26842.910000000007</v>
      </c>
      <c r="F8" s="1">
        <v>28420.459999999995</v>
      </c>
      <c r="G8" s="1">
        <v>27855.719999999994</v>
      </c>
    </row>
    <row r="9" spans="1:7">
      <c r="A9" s="5" t="s">
        <v>320</v>
      </c>
      <c r="B9" s="1">
        <v>31285.149999999991</v>
      </c>
      <c r="C9" s="1">
        <v>31996.75</v>
      </c>
      <c r="D9" s="1">
        <v>33411.07</v>
      </c>
      <c r="E9" s="1">
        <v>31082.850000000006</v>
      </c>
      <c r="F9" s="1">
        <v>31682.000000000015</v>
      </c>
      <c r="G9" s="1">
        <v>28961.1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B7"/>
  <sheetViews>
    <sheetView workbookViewId="0">
      <selection activeCell="B4" sqref="B4:B6"/>
    </sheetView>
  </sheetViews>
  <sheetFormatPr defaultRowHeight="15"/>
  <cols>
    <col min="1" max="1" width="20.85546875" bestFit="1" customWidth="1"/>
    <col min="2" max="2" width="17" bestFit="1" customWidth="1"/>
  </cols>
  <sheetData>
    <row r="3" spans="1:2">
      <c r="A3" s="4" t="s">
        <v>307</v>
      </c>
      <c r="B3" t="s">
        <v>322</v>
      </c>
    </row>
    <row r="4" spans="1:2">
      <c r="A4" s="5" t="s">
        <v>314</v>
      </c>
      <c r="B4" s="1">
        <v>178660.25999999998</v>
      </c>
    </row>
    <row r="5" spans="1:2">
      <c r="A5" s="5" t="s">
        <v>309</v>
      </c>
      <c r="B5" s="1">
        <v>176931.28</v>
      </c>
    </row>
    <row r="6" spans="1:2">
      <c r="A6" s="5" t="s">
        <v>313</v>
      </c>
      <c r="B6" s="1">
        <v>188418.92</v>
      </c>
    </row>
    <row r="7" spans="1:2">
      <c r="A7" s="5" t="s">
        <v>316</v>
      </c>
      <c r="B7" s="3">
        <v>544010.46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B7"/>
  <sheetViews>
    <sheetView workbookViewId="0">
      <selection activeCell="B4" sqref="B4:B6"/>
    </sheetView>
  </sheetViews>
  <sheetFormatPr defaultRowHeight="15"/>
  <cols>
    <col min="1" max="1" width="13.140625" customWidth="1"/>
    <col min="2" max="2" width="12.85546875" bestFit="1" customWidth="1"/>
  </cols>
  <sheetData>
    <row r="3" spans="1:2">
      <c r="A3" s="4" t="s">
        <v>307</v>
      </c>
      <c r="B3" t="s">
        <v>333</v>
      </c>
    </row>
    <row r="4" spans="1:2">
      <c r="A4" s="5" t="s">
        <v>2</v>
      </c>
      <c r="B4" s="1">
        <v>153733.24</v>
      </c>
    </row>
    <row r="5" spans="1:2">
      <c r="A5" s="5" t="s">
        <v>306</v>
      </c>
      <c r="B5" s="1">
        <v>891745.01000000013</v>
      </c>
    </row>
    <row r="6" spans="1:2">
      <c r="A6" s="5" t="s">
        <v>0</v>
      </c>
      <c r="B6" s="1">
        <v>155229.29999999999</v>
      </c>
    </row>
    <row r="7" spans="1:2">
      <c r="A7" s="5" t="s">
        <v>316</v>
      </c>
      <c r="B7" s="3">
        <v>1200707.55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3:B9"/>
  <sheetViews>
    <sheetView tabSelected="1" workbookViewId="0">
      <selection activeCell="C11" sqref="C11"/>
    </sheetView>
  </sheetViews>
  <sheetFormatPr defaultRowHeight="15"/>
  <cols>
    <col min="1" max="1" width="20.42578125" bestFit="1" customWidth="1"/>
    <col min="2" max="2" width="12.85546875" bestFit="1" customWidth="1"/>
  </cols>
  <sheetData>
    <row r="3" spans="1:2">
      <c r="A3" s="4" t="s">
        <v>307</v>
      </c>
      <c r="B3" t="s">
        <v>333</v>
      </c>
    </row>
    <row r="4" spans="1:2">
      <c r="A4" s="5" t="s">
        <v>5</v>
      </c>
      <c r="B4" s="1">
        <v>145329.19</v>
      </c>
    </row>
    <row r="5" spans="1:2">
      <c r="A5" s="5" t="s">
        <v>1</v>
      </c>
      <c r="B5" s="1">
        <v>150793.48000000001</v>
      </c>
    </row>
    <row r="6" spans="1:2">
      <c r="A6" s="5" t="s">
        <v>2</v>
      </c>
      <c r="B6" s="1">
        <v>153733.24</v>
      </c>
    </row>
    <row r="7" spans="1:2">
      <c r="A7" s="5" t="s">
        <v>4</v>
      </c>
      <c r="B7" s="1">
        <v>139719.77000000002</v>
      </c>
    </row>
    <row r="8" spans="1:2">
      <c r="A8" s="5" t="s">
        <v>3</v>
      </c>
      <c r="B8" s="1">
        <v>146940.03</v>
      </c>
    </row>
    <row r="9" spans="1:2">
      <c r="A9" s="5" t="s">
        <v>0</v>
      </c>
      <c r="B9" s="1">
        <v>155229.29999999999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Advertising_Data</vt:lpstr>
      <vt:lpstr>Working_Sheet</vt:lpstr>
      <vt:lpstr>Subtotal</vt:lpstr>
      <vt:lpstr>Product_Sold</vt:lpstr>
      <vt:lpstr>Products_Total_Cost</vt:lpstr>
      <vt:lpstr>Products_Subtotal</vt:lpstr>
      <vt:lpstr>Top_3_Product_Category</vt:lpstr>
      <vt:lpstr>Top_3_Advertising_Platforms</vt:lpstr>
      <vt:lpstr>Adertisement_Grand_Total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2024-11-19T02:54:35Z</dcterms:created>
  <dcterms:modified xsi:type="dcterms:W3CDTF">2024-11-23T03:47:46Z</dcterms:modified>
</cp:coreProperties>
</file>