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ournell\Desktop\Prog_Corr_Excel\"/>
    </mc:Choice>
  </mc:AlternateContent>
  <bookViews>
    <workbookView xWindow="2355" yWindow="45" windowWidth="15195" windowHeight="8445"/>
  </bookViews>
  <sheets>
    <sheet name="Barème" sheetId="1" r:id="rId1"/>
  </sheets>
  <definedNames>
    <definedName name="__123Graph_A" localSheetId="0" hidden="1">Barème!$C$32:$C$37</definedName>
    <definedName name="__123Graph_LBL_A" localSheetId="0" hidden="1">Barème!$C$32:$C$37</definedName>
    <definedName name="__123Graph_X" localSheetId="0" hidden="1">Barème!$B$31:$B$37</definedName>
    <definedName name="_Dist_Bin" localSheetId="0" hidden="1">Barème!$B$31:$B$37</definedName>
    <definedName name="_Dist_Values" localSheetId="0" hidden="1">Barème!$H$9:$H$18</definedName>
    <definedName name="_Regression_Int" localSheetId="0" hidden="1">1</definedName>
    <definedName name="Q_00" comment="L+29">Barème!$IV$1</definedName>
    <definedName name="Q_01">Barème!$A$3</definedName>
    <definedName name="Q_02">Barème!$B$14</definedName>
    <definedName name="Q_03">Barème!$H$3</definedName>
    <definedName name="Q_04">Barème!$G$5</definedName>
    <definedName name="Q_05">Barème!$B$20:$H$20</definedName>
    <definedName name="Q_06">Barème!$B$21:$H$21</definedName>
    <definedName name="Q_07">Barème!$B$22:$H$22</definedName>
    <definedName name="Q_08">Barème!$B$23:$H$23</definedName>
    <definedName name="Q_09">Barème!$B$25</definedName>
    <definedName name="Q_10">Barème!$A$7:$H$7</definedName>
    <definedName name="Q_11">Barème!$E$9:$E$18</definedName>
    <definedName name="Q_12">Barème!$H$9:$H$18</definedName>
    <definedName name="Q_13">Barème!$C$31:$C$37</definedName>
  </definedNames>
  <calcPr calcId="152511"/>
</workbook>
</file>

<file path=xl/calcChain.xml><?xml version="1.0" encoding="utf-8"?>
<calcChain xmlns="http://schemas.openxmlformats.org/spreadsheetml/2006/main">
  <c r="G5" i="1" l="1"/>
  <c r="E10" i="1" l="1"/>
  <c r="E11" i="1"/>
  <c r="E12" i="1"/>
  <c r="E13" i="1"/>
  <c r="E14" i="1"/>
  <c r="E15" i="1"/>
  <c r="E16" i="1"/>
  <c r="E17" i="1"/>
  <c r="E18" i="1"/>
  <c r="E9" i="1"/>
  <c r="H3" i="1" l="1"/>
  <c r="G23" i="1" l="1"/>
  <c r="F23" i="1"/>
  <c r="D23" i="1"/>
  <c r="C23" i="1"/>
  <c r="G22" i="1"/>
  <c r="F22" i="1"/>
  <c r="D22" i="1"/>
  <c r="C22" i="1"/>
  <c r="G21" i="1"/>
  <c r="F21" i="1"/>
  <c r="D21" i="1"/>
  <c r="C21" i="1"/>
  <c r="B21" i="1"/>
  <c r="B25" i="1"/>
  <c r="H14" i="1" l="1"/>
  <c r="H11" i="1"/>
  <c r="H12" i="1"/>
  <c r="H13" i="1"/>
  <c r="H15" i="1"/>
  <c r="H17" i="1"/>
  <c r="H18" i="1"/>
  <c r="H16" i="1"/>
  <c r="B23" i="1"/>
  <c r="B22" i="1"/>
  <c r="G20" i="1"/>
  <c r="F20" i="1"/>
  <c r="D20" i="1"/>
  <c r="C20" i="1"/>
  <c r="B20" i="1"/>
  <c r="E20" i="1" l="1"/>
  <c r="H10" i="1"/>
  <c r="E21" i="1"/>
  <c r="E22" i="1"/>
  <c r="E23" i="1"/>
  <c r="H9" i="1"/>
  <c r="H23" i="1" l="1"/>
  <c r="H21" i="1"/>
  <c r="H22" i="1"/>
  <c r="H20" i="1"/>
  <c r="C31" i="1" a="1"/>
  <c r="C31" i="1" s="1"/>
  <c r="C32" i="1" l="1"/>
  <c r="C36" i="1"/>
  <c r="C35" i="1"/>
  <c r="C37" i="1"/>
  <c r="C33" i="1"/>
  <c r="C34" i="1"/>
</calcChain>
</file>

<file path=xl/comments1.xml><?xml version="1.0" encoding="utf-8"?>
<comments xmlns="http://schemas.openxmlformats.org/spreadsheetml/2006/main">
  <authors>
    <author>DESI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3/AC/3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4/F=today/2/AP/2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0/FS/0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0/AP/0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0</t>
        </r>
      </text>
    </comment>
    <comment ref="H9" authorId="0" shapeId="0">
      <text>
        <r>
          <rPr>
            <b/>
            <sz val="9"/>
            <color indexed="81"/>
            <rFont val="Tahoma"/>
            <charset val="1"/>
          </rPr>
          <t>0/FA/0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3/VS/0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0/FS/0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0/FS/0/AA/0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0/FS/0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0/FS/0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0/F=counta/0/AA/0</t>
        </r>
      </text>
    </comment>
    <comment ref="C31" authorId="0" shapeId="0">
      <text>
        <r>
          <rPr>
            <b/>
            <sz val="9"/>
            <color indexed="81"/>
            <rFont val="Tahoma"/>
            <charset val="1"/>
          </rPr>
          <t>0/VS/0/F=freq/0</t>
        </r>
      </text>
    </comment>
  </commentList>
</comments>
</file>

<file path=xl/sharedStrings.xml><?xml version="1.0" encoding="utf-8"?>
<sst xmlns="http://schemas.openxmlformats.org/spreadsheetml/2006/main" count="33" uniqueCount="33">
  <si>
    <t>LISTE DES NOTES COURS IFT1000</t>
  </si>
  <si>
    <t>BAREME:</t>
  </si>
  <si>
    <t>NOM DE L'ETUDIANT</t>
  </si>
  <si>
    <t>TP1</t>
  </si>
  <si>
    <t>TP2</t>
  </si>
  <si>
    <t>TP3</t>
  </si>
  <si>
    <t>T.P.</t>
  </si>
  <si>
    <t>INTRA</t>
  </si>
  <si>
    <t>FINAL</t>
  </si>
  <si>
    <t>GLOBAL</t>
  </si>
  <si>
    <t>Allaire Sabine</t>
  </si>
  <si>
    <t>Bourdon Reine</t>
  </si>
  <si>
    <t>Dondecourse Guy</t>
  </si>
  <si>
    <t>Emont Merveille</t>
  </si>
  <si>
    <t>Grondin Gontran</t>
  </si>
  <si>
    <t>Havanne Oscar</t>
  </si>
  <si>
    <t>Leveillée Yvon</t>
  </si>
  <si>
    <t>Meyashev Itof</t>
  </si>
  <si>
    <t>Rolland Laurent</t>
  </si>
  <si>
    <t>Yamamoto Kyakapote</t>
  </si>
  <si>
    <t>Pire score:</t>
  </si>
  <si>
    <t>Répartition des notes:</t>
  </si>
  <si>
    <t>0-40</t>
  </si>
  <si>
    <t>40-50</t>
  </si>
  <si>
    <t>50-60</t>
  </si>
  <si>
    <t>60-70</t>
  </si>
  <si>
    <t>70-80</t>
  </si>
  <si>
    <t>80-90</t>
  </si>
  <si>
    <t>90-100</t>
  </si>
  <si>
    <t>Nombre de notes :</t>
  </si>
  <si>
    <t>Moyenne du groupe :</t>
  </si>
  <si>
    <t>Meilleur score :</t>
  </si>
  <si>
    <t>Nombre d'étudiants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</si>
</sst>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3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i/>
      <sz val="10"/>
      <color indexed="18"/>
      <name val="Arial"/>
      <family val="2"/>
    </font>
    <font>
      <i/>
      <sz val="10"/>
      <name val="Arial"/>
      <family val="2"/>
    </font>
    <font>
      <b/>
      <i/>
      <sz val="11"/>
      <color indexed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18"/>
        <bgColor indexed="2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0" borderId="1" applyNumberFormat="0" applyAlignment="0" applyProtection="0"/>
    <xf numFmtId="0" fontId="14" fillId="0" borderId="2" applyNumberFormat="0" applyFill="0" applyAlignment="0" applyProtection="0"/>
    <xf numFmtId="0" fontId="1" fillId="21" borderId="3" applyNumberFormat="0" applyFont="0" applyAlignment="0" applyProtection="0"/>
    <xf numFmtId="0" fontId="15" fillId="7" borderId="1" applyNumberFormat="0" applyAlignment="0" applyProtection="0"/>
    <xf numFmtId="0" fontId="16" fillId="3" borderId="0" applyNumberFormat="0" applyBorder="0" applyAlignment="0" applyProtection="0"/>
    <xf numFmtId="0" fontId="17" fillId="22" borderId="0" applyNumberFormat="0" applyBorder="0" applyAlignment="0" applyProtection="0"/>
    <xf numFmtId="0" fontId="18" fillId="4" borderId="0" applyNumberFormat="0" applyBorder="0" applyAlignment="0" applyProtection="0"/>
    <xf numFmtId="0" fontId="19" fillId="20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23" borderId="9" applyNumberFormat="0" applyAlignment="0" applyProtection="0"/>
    <xf numFmtId="0" fontId="28" fillId="0" borderId="0"/>
  </cellStyleXfs>
  <cellXfs count="49">
    <xf numFmtId="0" fontId="0" fillId="0" borderId="0" xfId="0"/>
    <xf numFmtId="0" fontId="0" fillId="0" borderId="0" xfId="0" applyFont="1" applyProtection="1"/>
    <xf numFmtId="0" fontId="1" fillId="0" borderId="0" xfId="0" applyFont="1" applyProtection="1"/>
    <xf numFmtId="0" fontId="0" fillId="0" borderId="0" xfId="0" applyProtection="1"/>
    <xf numFmtId="0" fontId="4" fillId="24" borderId="0" xfId="0" applyFont="1" applyFill="1" applyBorder="1" applyAlignment="1" applyProtection="1"/>
    <xf numFmtId="0" fontId="4" fillId="24" borderId="10" xfId="0" applyFont="1" applyFill="1" applyBorder="1" applyAlignment="1" applyProtection="1"/>
    <xf numFmtId="0" fontId="6" fillId="0" borderId="0" xfId="0" applyFont="1" applyAlignment="1" applyProtection="1"/>
    <xf numFmtId="0" fontId="6" fillId="0" borderId="0" xfId="0" applyFont="1" applyProtection="1"/>
    <xf numFmtId="0" fontId="3" fillId="25" borderId="0" xfId="0" applyFont="1" applyFill="1" applyBorder="1" applyAlignment="1" applyProtection="1">
      <alignment horizontal="left"/>
    </xf>
    <xf numFmtId="0" fontId="4" fillId="25" borderId="0" xfId="0" applyFont="1" applyFill="1" applyBorder="1" applyAlignment="1" applyProtection="1"/>
    <xf numFmtId="165" fontId="4" fillId="25" borderId="0" xfId="0" applyNumberFormat="1" applyFont="1" applyFill="1" applyBorder="1" applyAlignment="1" applyProtection="1"/>
    <xf numFmtId="0" fontId="4" fillId="24" borderId="11" xfId="0" applyFont="1" applyFill="1" applyBorder="1" applyAlignment="1" applyProtection="1"/>
    <xf numFmtId="0" fontId="4" fillId="24" borderId="11" xfId="0" applyFont="1" applyFill="1" applyBorder="1" applyAlignment="1" applyProtection="1">
      <alignment horizontal="center"/>
    </xf>
    <xf numFmtId="0" fontId="4" fillId="24" borderId="0" xfId="0" applyFont="1" applyFill="1" applyBorder="1" applyAlignment="1" applyProtection="1">
      <alignment horizontal="center"/>
    </xf>
    <xf numFmtId="0" fontId="4" fillId="24" borderId="12" xfId="0" applyFont="1" applyFill="1" applyBorder="1" applyAlignment="1" applyProtection="1">
      <alignment horizontal="center"/>
    </xf>
    <xf numFmtId="0" fontId="1" fillId="0" borderId="0" xfId="0" applyFont="1" applyBorder="1" applyProtection="1"/>
    <xf numFmtId="0" fontId="0" fillId="0" borderId="0" xfId="0" applyBorder="1" applyProtection="1"/>
    <xf numFmtId="14" fontId="1" fillId="0" borderId="0" xfId="0" applyNumberFormat="1" applyFont="1" applyProtection="1"/>
    <xf numFmtId="0" fontId="4" fillId="24" borderId="13" xfId="0" applyFont="1" applyFill="1" applyBorder="1" applyAlignment="1" applyProtection="1">
      <alignment horizontal="center"/>
    </xf>
    <xf numFmtId="0" fontId="9" fillId="24" borderId="10" xfId="0" applyFont="1" applyFill="1" applyBorder="1" applyAlignment="1" applyProtection="1">
      <alignment horizontal="center"/>
    </xf>
    <xf numFmtId="0" fontId="9" fillId="24" borderId="14" xfId="0" applyFont="1" applyFill="1" applyBorder="1" applyAlignment="1" applyProtection="1">
      <alignment horizontal="center"/>
    </xf>
    <xf numFmtId="1" fontId="8" fillId="25" borderId="0" xfId="0" applyNumberFormat="1" applyFont="1" applyFill="1" applyBorder="1" applyAlignment="1" applyProtection="1">
      <alignment horizontal="center"/>
    </xf>
    <xf numFmtId="0" fontId="0" fillId="0" borderId="18" xfId="0" applyBorder="1" applyProtection="1"/>
    <xf numFmtId="0" fontId="0" fillId="0" borderId="18" xfId="0" applyFont="1" applyBorder="1" applyProtection="1"/>
    <xf numFmtId="14" fontId="29" fillId="0" borderId="18" xfId="0" applyNumberFormat="1" applyFont="1" applyBorder="1" applyAlignment="1" applyProtection="1">
      <alignment horizontal="right"/>
    </xf>
    <xf numFmtId="0" fontId="3" fillId="25" borderId="18" xfId="0" applyFont="1" applyFill="1" applyBorder="1" applyAlignment="1" applyProtection="1">
      <alignment horizontal="left"/>
    </xf>
    <xf numFmtId="0" fontId="4" fillId="25" borderId="18" xfId="0" applyFont="1" applyFill="1" applyBorder="1" applyAlignment="1" applyProtection="1"/>
    <xf numFmtId="9" fontId="4" fillId="25" borderId="18" xfId="0" applyNumberFormat="1" applyFont="1" applyFill="1" applyBorder="1" applyAlignment="1" applyProtection="1"/>
    <xf numFmtId="9" fontId="8" fillId="25" borderId="18" xfId="0" applyNumberFormat="1" applyFont="1" applyFill="1" applyBorder="1" applyAlignment="1" applyProtection="1">
      <alignment horizontal="right"/>
    </xf>
    <xf numFmtId="0" fontId="5" fillId="0" borderId="18" xfId="0" applyFont="1" applyFill="1" applyBorder="1" applyAlignment="1" applyProtection="1">
      <alignment horizontal="left"/>
    </xf>
    <xf numFmtId="164" fontId="4" fillId="0" borderId="18" xfId="0" applyNumberFormat="1" applyFont="1" applyFill="1" applyBorder="1" applyAlignment="1" applyProtection="1"/>
    <xf numFmtId="0" fontId="4" fillId="0" borderId="18" xfId="0" applyFont="1" applyFill="1" applyBorder="1" applyAlignment="1" applyProtection="1"/>
    <xf numFmtId="0" fontId="4" fillId="0" borderId="18" xfId="0" applyFont="1" applyFill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left"/>
    </xf>
    <xf numFmtId="0" fontId="27" fillId="0" borderId="18" xfId="0" applyFont="1" applyFill="1" applyBorder="1" applyAlignment="1" applyProtection="1">
      <alignment horizontal="left"/>
    </xf>
    <xf numFmtId="0" fontId="27" fillId="25" borderId="18" xfId="0" applyFont="1" applyFill="1" applyBorder="1" applyAlignment="1" applyProtection="1">
      <alignment horizontal="left"/>
    </xf>
    <xf numFmtId="0" fontId="30" fillId="0" borderId="18" xfId="0" applyFont="1" applyFill="1" applyBorder="1" applyAlignment="1" applyProtection="1">
      <alignment horizontal="right"/>
    </xf>
    <xf numFmtId="0" fontId="29" fillId="26" borderId="0" xfId="0" applyFont="1" applyFill="1" applyBorder="1" applyAlignment="1" applyProtection="1">
      <alignment horizontal="left"/>
    </xf>
    <xf numFmtId="165" fontId="4" fillId="0" borderId="18" xfId="0" applyNumberFormat="1" applyFont="1" applyFill="1" applyBorder="1" applyAlignment="1" applyProtection="1"/>
    <xf numFmtId="165" fontId="8" fillId="0" borderId="18" xfId="0" applyNumberFormat="1" applyFont="1" applyFill="1" applyBorder="1" applyAlignment="1" applyProtection="1"/>
    <xf numFmtId="0" fontId="31" fillId="0" borderId="18" xfId="0" applyFont="1" applyFill="1" applyBorder="1" applyAlignment="1" applyProtection="1"/>
    <xf numFmtId="165" fontId="8" fillId="25" borderId="18" xfId="0" applyNumberFormat="1" applyFont="1" applyFill="1" applyBorder="1" applyAlignment="1" applyProtection="1"/>
    <xf numFmtId="0" fontId="8" fillId="25" borderId="18" xfId="0" applyNumberFormat="1" applyFont="1" applyFill="1" applyBorder="1" applyAlignment="1" applyProtection="1"/>
    <xf numFmtId="1" fontId="8" fillId="25" borderId="18" xfId="0" applyNumberFormat="1" applyFont="1" applyFill="1" applyBorder="1" applyAlignment="1" applyProtection="1"/>
    <xf numFmtId="0" fontId="5" fillId="0" borderId="0" xfId="0" applyFont="1" applyFill="1" applyBorder="1" applyAlignment="1" applyProtection="1">
      <alignment horizontal="left"/>
    </xf>
    <xf numFmtId="0" fontId="2" fillId="0" borderId="18" xfId="0" applyFont="1" applyFill="1" applyBorder="1" applyAlignment="1" applyProtection="1">
      <alignment horizontal="center"/>
    </xf>
    <xf numFmtId="0" fontId="7" fillId="27" borderId="15" xfId="0" applyFont="1" applyFill="1" applyBorder="1" applyAlignment="1" applyProtection="1">
      <alignment horizontal="center"/>
    </xf>
    <xf numFmtId="0" fontId="7" fillId="27" borderId="16" xfId="0" applyFont="1" applyFill="1" applyBorder="1" applyAlignment="1" applyProtection="1">
      <alignment horizontal="center"/>
    </xf>
    <xf numFmtId="0" fontId="7" fillId="27" borderId="17" xfId="0" applyFont="1" applyFill="1" applyBorder="1" applyAlignment="1" applyProtection="1">
      <alignment horizontal="center"/>
    </xf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Normal 2" xfId="42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CA"/>
              <a:t>Répartition des notes</a:t>
            </a:r>
          </a:p>
        </c:rich>
      </c:tx>
      <c:layout>
        <c:manualLayout>
          <c:xMode val="edge"/>
          <c:yMode val="edge"/>
          <c:x val="0.37212897362772707"/>
          <c:y val="4.49829104695246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85458202297728"/>
          <c:y val="0.24221555596292768"/>
          <c:w val="0.85911227353186992"/>
          <c:h val="0.501732223066064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Barème!$B$31:$B$37</c:f>
              <c:strCache>
                <c:ptCount val="7"/>
                <c:pt idx="0">
                  <c:v>0-40</c:v>
                </c:pt>
                <c:pt idx="1">
                  <c:v>40-50</c:v>
                </c:pt>
                <c:pt idx="2">
                  <c:v>50-60</c:v>
                </c:pt>
                <c:pt idx="3">
                  <c:v>60-70</c:v>
                </c:pt>
                <c:pt idx="4">
                  <c:v>70-80</c:v>
                </c:pt>
                <c:pt idx="5">
                  <c:v>80-90</c:v>
                </c:pt>
                <c:pt idx="6">
                  <c:v>90-100</c:v>
                </c:pt>
              </c:strCache>
            </c:strRef>
          </c:cat>
          <c:val>
            <c:numRef>
              <c:f>Barème!$C$31:$C$37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2177744"/>
        <c:axId val="243207760"/>
      </c:barChart>
      <c:catAx>
        <c:axId val="17217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Notes</a:t>
                </a:r>
              </a:p>
            </c:rich>
          </c:tx>
          <c:layout>
            <c:manualLayout>
              <c:xMode val="edge"/>
              <c:yMode val="edge"/>
              <c:x val="0.50995426255089416"/>
              <c:y val="0.854674832312627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243207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3207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Nb. d'étudiants</a:t>
                </a:r>
              </a:p>
            </c:rich>
          </c:tx>
          <c:layout>
            <c:manualLayout>
              <c:xMode val="edge"/>
              <c:yMode val="edge"/>
              <c:x val="2.909643128321944E-2"/>
              <c:y val="0.30449973753280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21777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26</xdr:row>
      <xdr:rowOff>0</xdr:rowOff>
    </xdr:from>
    <xdr:to>
      <xdr:col>7</xdr:col>
      <xdr:colOff>914400</xdr:colOff>
      <xdr:row>39</xdr:row>
      <xdr:rowOff>0</xdr:rowOff>
    </xdr:to>
    <xdr:graphicFrame macro="">
      <xdr:nvGraphicFramePr>
        <xdr:cNvPr id="107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A1" codeName="Feuil1">
    <pageSetUpPr fitToPage="1"/>
  </sheetPr>
  <dimension ref="A1:O52"/>
  <sheetViews>
    <sheetView tabSelected="1" zoomScale="120" zoomScaleNormal="120" workbookViewId="0">
      <selection activeCell="E9" sqref="E9"/>
    </sheetView>
  </sheetViews>
  <sheetFormatPr baseColWidth="10" defaultColWidth="9.7109375" defaultRowHeight="12.75" x14ac:dyDescent="0.2"/>
  <cols>
    <col min="1" max="1" width="20.7109375" style="3" customWidth="1"/>
    <col min="2" max="8" width="14.7109375" style="3" customWidth="1"/>
    <col min="9" max="16384" width="9.7109375" style="3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</row>
    <row r="2" spans="1:15" ht="15.75" x14ac:dyDescent="0.25">
      <c r="A2" s="45" t="s">
        <v>0</v>
      </c>
      <c r="B2" s="45"/>
      <c r="C2" s="45"/>
      <c r="D2" s="45"/>
      <c r="E2" s="45"/>
      <c r="F2" s="45"/>
      <c r="G2" s="45"/>
      <c r="H2" s="45"/>
      <c r="J2" s="2"/>
      <c r="K2" s="2"/>
      <c r="L2" s="2"/>
      <c r="M2" s="2"/>
      <c r="N2" s="2"/>
      <c r="O2" s="2"/>
    </row>
    <row r="3" spans="1:15" x14ac:dyDescent="0.2">
      <c r="A3" s="22"/>
      <c r="B3" s="23"/>
      <c r="C3" s="23"/>
      <c r="D3" s="23"/>
      <c r="E3" s="23"/>
      <c r="F3" s="23"/>
      <c r="G3" s="22"/>
      <c r="H3" s="24">
        <f ca="1">TODAY()</f>
        <v>41710</v>
      </c>
      <c r="J3" s="2"/>
      <c r="K3" s="2"/>
      <c r="L3" s="2"/>
      <c r="M3" s="2"/>
      <c r="N3" s="2"/>
      <c r="O3" s="2"/>
    </row>
    <row r="4" spans="1:15" x14ac:dyDescent="0.2">
      <c r="A4" s="23"/>
      <c r="B4" s="23"/>
      <c r="C4" s="23"/>
      <c r="D4" s="23"/>
      <c r="E4" s="23"/>
      <c r="F4" s="23"/>
      <c r="G4" s="23"/>
      <c r="H4" s="23"/>
      <c r="J4" s="2"/>
      <c r="K4" s="2"/>
      <c r="L4" s="2"/>
      <c r="M4" s="2"/>
      <c r="N4" s="2"/>
      <c r="O4" s="2"/>
    </row>
    <row r="5" spans="1:15" x14ac:dyDescent="0.2">
      <c r="A5" s="25" t="s">
        <v>1</v>
      </c>
      <c r="B5" s="26"/>
      <c r="C5" s="26"/>
      <c r="D5" s="26"/>
      <c r="E5" s="27">
        <v>0.3</v>
      </c>
      <c r="F5" s="27">
        <v>0.3</v>
      </c>
      <c r="G5" s="28">
        <f>1-F5-E5</f>
        <v>0.39999999999999997</v>
      </c>
      <c r="H5" s="26"/>
      <c r="J5" s="2"/>
      <c r="K5" s="2"/>
      <c r="L5" s="2"/>
      <c r="M5" s="2"/>
      <c r="N5" s="2"/>
      <c r="O5" s="2"/>
    </row>
    <row r="6" spans="1:15" ht="19.149999999999999" customHeight="1" x14ac:dyDescent="0.2">
      <c r="A6" s="29"/>
      <c r="B6" s="30"/>
      <c r="C6" s="31"/>
      <c r="D6" s="31"/>
      <c r="E6" s="31"/>
      <c r="F6" s="31"/>
      <c r="G6" s="31"/>
      <c r="H6" s="31"/>
      <c r="I6" s="17"/>
      <c r="J6" s="2"/>
      <c r="K6" s="2"/>
      <c r="L6" s="2"/>
      <c r="M6" s="2"/>
      <c r="N6" s="2"/>
      <c r="O6" s="2"/>
    </row>
    <row r="7" spans="1:15" s="7" customFormat="1" ht="18.75" customHeight="1" x14ac:dyDescent="0.2">
      <c r="A7" s="29" t="s">
        <v>2</v>
      </c>
      <c r="B7" s="36" t="s">
        <v>3</v>
      </c>
      <c r="C7" s="36" t="s">
        <v>4</v>
      </c>
      <c r="D7" s="36" t="s">
        <v>5</v>
      </c>
      <c r="E7" s="36" t="s">
        <v>6</v>
      </c>
      <c r="F7" s="36" t="s">
        <v>7</v>
      </c>
      <c r="G7" s="36" t="s">
        <v>8</v>
      </c>
      <c r="H7" s="36" t="s">
        <v>9</v>
      </c>
      <c r="I7" s="6"/>
    </row>
    <row r="8" spans="1:15" s="7" customFormat="1" ht="12.75" customHeight="1" x14ac:dyDescent="0.2">
      <c r="A8" s="29"/>
      <c r="B8" s="32"/>
      <c r="C8" s="32"/>
      <c r="D8" s="32"/>
      <c r="E8" s="32"/>
      <c r="F8" s="32"/>
      <c r="G8" s="32"/>
      <c r="H8" s="32"/>
      <c r="I8" s="6"/>
    </row>
    <row r="9" spans="1:15" x14ac:dyDescent="0.2">
      <c r="A9" s="33" t="s">
        <v>10</v>
      </c>
      <c r="B9" s="31">
        <v>69</v>
      </c>
      <c r="C9" s="31">
        <v>80</v>
      </c>
      <c r="D9" s="31">
        <v>90</v>
      </c>
      <c r="E9" s="39">
        <f>IF(COUNT(B9:D9)=3,(SUM(B9:D9)-MIN(B9:D9))/2,AVERAGE(B9:D9))</f>
        <v>85</v>
      </c>
      <c r="F9" s="31">
        <v>79</v>
      </c>
      <c r="G9" s="31">
        <v>82</v>
      </c>
      <c r="H9" s="39">
        <f>$E$5*E9+$F$5*F9+$G$5*G9</f>
        <v>82</v>
      </c>
      <c r="I9" s="2"/>
      <c r="J9" s="2"/>
      <c r="K9" s="2"/>
      <c r="L9" s="2"/>
      <c r="M9" s="2"/>
      <c r="N9" s="2"/>
      <c r="O9" s="2"/>
    </row>
    <row r="10" spans="1:15" x14ac:dyDescent="0.2">
      <c r="A10" s="33" t="s">
        <v>11</v>
      </c>
      <c r="B10" s="31">
        <v>72</v>
      </c>
      <c r="C10" s="31">
        <v>60</v>
      </c>
      <c r="D10" s="31"/>
      <c r="E10" s="39">
        <f t="shared" ref="E10:E18" si="0">IF(COUNT(B10:D10)=3,(SUM(B10:D10)-MIN(B10:D10))/2,AVERAGE(B10:D10))</f>
        <v>66</v>
      </c>
      <c r="F10" s="31">
        <v>68</v>
      </c>
      <c r="G10" s="31"/>
      <c r="H10" s="39">
        <f t="shared" ref="H10:H18" si="1">$E$5*E10+$F$5*F10+$G$5*G10</f>
        <v>40.200000000000003</v>
      </c>
      <c r="I10" s="2"/>
      <c r="J10" s="2"/>
      <c r="K10" s="2"/>
      <c r="L10" s="2"/>
      <c r="M10" s="2"/>
      <c r="N10" s="2"/>
      <c r="O10" s="2"/>
    </row>
    <row r="11" spans="1:15" x14ac:dyDescent="0.2">
      <c r="A11" s="33" t="s">
        <v>12</v>
      </c>
      <c r="B11" s="31">
        <v>38</v>
      </c>
      <c r="C11" s="31">
        <v>71</v>
      </c>
      <c r="D11" s="31">
        <v>72</v>
      </c>
      <c r="E11" s="39">
        <f t="shared" si="0"/>
        <v>71.5</v>
      </c>
      <c r="F11" s="31">
        <v>50</v>
      </c>
      <c r="G11" s="31"/>
      <c r="H11" s="39">
        <f t="shared" si="1"/>
        <v>36.450000000000003</v>
      </c>
      <c r="I11" s="2"/>
      <c r="K11" s="2"/>
      <c r="L11" s="2"/>
      <c r="M11" s="2"/>
      <c r="N11" s="2"/>
      <c r="O11" s="2"/>
    </row>
    <row r="12" spans="1:15" x14ac:dyDescent="0.2">
      <c r="A12" s="33" t="s">
        <v>13</v>
      </c>
      <c r="B12" s="31">
        <v>58</v>
      </c>
      <c r="C12" s="31">
        <v>78</v>
      </c>
      <c r="D12" s="31">
        <v>74</v>
      </c>
      <c r="E12" s="39">
        <f t="shared" si="0"/>
        <v>76</v>
      </c>
      <c r="F12" s="31">
        <v>89</v>
      </c>
      <c r="G12" s="31">
        <v>89</v>
      </c>
      <c r="H12" s="39">
        <f t="shared" si="1"/>
        <v>85.1</v>
      </c>
      <c r="I12" s="2"/>
      <c r="K12" s="2"/>
      <c r="L12" s="2"/>
      <c r="M12" s="2"/>
      <c r="N12" s="2"/>
      <c r="O12" s="2"/>
    </row>
    <row r="13" spans="1:15" x14ac:dyDescent="0.2">
      <c r="A13" s="33" t="s">
        <v>14</v>
      </c>
      <c r="B13" s="31">
        <v>75</v>
      </c>
      <c r="C13" s="31">
        <v>69</v>
      </c>
      <c r="D13" s="31">
        <v>91</v>
      </c>
      <c r="E13" s="39">
        <f t="shared" si="0"/>
        <v>83</v>
      </c>
      <c r="F13" s="31">
        <v>45</v>
      </c>
      <c r="G13" s="31">
        <v>67</v>
      </c>
      <c r="H13" s="39">
        <f t="shared" si="1"/>
        <v>65.199999999999989</v>
      </c>
      <c r="I13" s="2"/>
      <c r="K13" s="2"/>
      <c r="L13" s="2"/>
      <c r="M13" s="2"/>
      <c r="N13" s="2"/>
      <c r="O13" s="2"/>
    </row>
    <row r="14" spans="1:15" x14ac:dyDescent="0.2">
      <c r="A14" s="33" t="s">
        <v>15</v>
      </c>
      <c r="B14" s="31">
        <v>100</v>
      </c>
      <c r="C14" s="31">
        <v>90</v>
      </c>
      <c r="D14" s="31">
        <v>100</v>
      </c>
      <c r="E14" s="39">
        <f t="shared" si="0"/>
        <v>100</v>
      </c>
      <c r="F14" s="31">
        <v>100</v>
      </c>
      <c r="G14" s="31">
        <v>100</v>
      </c>
      <c r="H14" s="39">
        <f t="shared" si="1"/>
        <v>100</v>
      </c>
      <c r="I14" s="2"/>
      <c r="K14" s="2"/>
      <c r="L14" s="2"/>
      <c r="M14" s="2"/>
      <c r="N14" s="2"/>
      <c r="O14" s="2"/>
    </row>
    <row r="15" spans="1:15" x14ac:dyDescent="0.2">
      <c r="A15" s="33" t="s">
        <v>16</v>
      </c>
      <c r="B15" s="31">
        <v>92</v>
      </c>
      <c r="C15" s="31">
        <v>50</v>
      </c>
      <c r="D15" s="31">
        <v>88</v>
      </c>
      <c r="E15" s="39">
        <f t="shared" si="0"/>
        <v>90</v>
      </c>
      <c r="F15" s="31">
        <v>89</v>
      </c>
      <c r="G15" s="31">
        <v>100</v>
      </c>
      <c r="H15" s="39">
        <f t="shared" si="1"/>
        <v>93.7</v>
      </c>
      <c r="I15" s="2"/>
      <c r="K15" s="2"/>
      <c r="L15" s="2"/>
      <c r="M15" s="2"/>
      <c r="N15" s="2"/>
      <c r="O15" s="2"/>
    </row>
    <row r="16" spans="1:15" x14ac:dyDescent="0.2">
      <c r="A16" s="33" t="s">
        <v>17</v>
      </c>
      <c r="B16" s="40"/>
      <c r="C16" s="31">
        <v>73</v>
      </c>
      <c r="D16" s="31">
        <v>90</v>
      </c>
      <c r="E16" s="39">
        <f t="shared" si="0"/>
        <v>81.5</v>
      </c>
      <c r="F16" s="31">
        <v>82</v>
      </c>
      <c r="G16" s="31">
        <v>51</v>
      </c>
      <c r="H16" s="39">
        <f t="shared" si="1"/>
        <v>69.449999999999989</v>
      </c>
      <c r="I16" s="2"/>
      <c r="K16" s="2"/>
      <c r="L16" s="2"/>
      <c r="M16" s="2"/>
      <c r="N16" s="2"/>
      <c r="O16" s="2"/>
    </row>
    <row r="17" spans="1:15" x14ac:dyDescent="0.2">
      <c r="A17" s="33" t="s">
        <v>18</v>
      </c>
      <c r="B17" s="31">
        <v>40</v>
      </c>
      <c r="C17" s="31">
        <v>67</v>
      </c>
      <c r="D17" s="31">
        <v>54</v>
      </c>
      <c r="E17" s="39">
        <f t="shared" si="0"/>
        <v>60.5</v>
      </c>
      <c r="F17" s="31">
        <v>58</v>
      </c>
      <c r="G17" s="31">
        <v>70</v>
      </c>
      <c r="H17" s="39">
        <f t="shared" si="1"/>
        <v>63.55</v>
      </c>
      <c r="I17" s="2"/>
      <c r="K17" s="2"/>
      <c r="L17" s="2"/>
      <c r="M17" s="2"/>
      <c r="N17" s="2"/>
      <c r="O17" s="2"/>
    </row>
    <row r="18" spans="1:15" x14ac:dyDescent="0.2">
      <c r="A18" s="33" t="s">
        <v>19</v>
      </c>
      <c r="B18" s="31">
        <v>55</v>
      </c>
      <c r="C18" s="31">
        <v>88</v>
      </c>
      <c r="D18" s="31">
        <v>69</v>
      </c>
      <c r="E18" s="39">
        <f t="shared" si="0"/>
        <v>78.5</v>
      </c>
      <c r="F18" s="31">
        <v>77</v>
      </c>
      <c r="G18" s="31">
        <v>75</v>
      </c>
      <c r="H18" s="39">
        <f t="shared" si="1"/>
        <v>76.649999999999991</v>
      </c>
      <c r="I18" s="2"/>
      <c r="K18" s="2"/>
      <c r="L18" s="2"/>
      <c r="M18" s="2"/>
      <c r="N18" s="2"/>
      <c r="O18" s="2"/>
    </row>
    <row r="19" spans="1:15" x14ac:dyDescent="0.2">
      <c r="A19" s="34"/>
      <c r="B19" s="31"/>
      <c r="C19" s="31"/>
      <c r="D19" s="31"/>
      <c r="E19" s="38"/>
      <c r="F19" s="31"/>
      <c r="G19" s="31"/>
      <c r="H19" s="39"/>
      <c r="I19" s="2"/>
      <c r="K19" s="2"/>
      <c r="L19" s="2"/>
      <c r="M19" s="2"/>
      <c r="N19" s="2"/>
      <c r="O19" s="2"/>
    </row>
    <row r="20" spans="1:15" x14ac:dyDescent="0.2">
      <c r="A20" s="35" t="s">
        <v>30</v>
      </c>
      <c r="B20" s="41">
        <f>AVERAGE(B9:B18)</f>
        <v>66.555555555555557</v>
      </c>
      <c r="C20" s="41">
        <f t="shared" ref="C20:H20" si="2">AVERAGE(C9:C18)</f>
        <v>72.599999999999994</v>
      </c>
      <c r="D20" s="41">
        <f t="shared" si="2"/>
        <v>80.888888888888886</v>
      </c>
      <c r="E20" s="41">
        <f t="shared" si="2"/>
        <v>79.2</v>
      </c>
      <c r="F20" s="41">
        <f t="shared" si="2"/>
        <v>73.7</v>
      </c>
      <c r="G20" s="41">
        <f t="shared" si="2"/>
        <v>79.25</v>
      </c>
      <c r="H20" s="41">
        <f t="shared" si="2"/>
        <v>71.22999999999999</v>
      </c>
      <c r="I20" s="2"/>
      <c r="K20" s="2"/>
      <c r="L20" s="2"/>
      <c r="M20" s="2"/>
      <c r="N20" s="2"/>
      <c r="O20" s="2"/>
    </row>
    <row r="21" spans="1:15" x14ac:dyDescent="0.2">
      <c r="A21" s="35" t="s">
        <v>31</v>
      </c>
      <c r="B21" s="42">
        <f>MAX(B9:B18)</f>
        <v>100</v>
      </c>
      <c r="C21" s="42">
        <f t="shared" ref="C21:H21" si="3">MAX(C9:C18)</f>
        <v>90</v>
      </c>
      <c r="D21" s="42">
        <f t="shared" si="3"/>
        <v>100</v>
      </c>
      <c r="E21" s="42">
        <f t="shared" si="3"/>
        <v>100</v>
      </c>
      <c r="F21" s="42">
        <f t="shared" si="3"/>
        <v>100</v>
      </c>
      <c r="G21" s="42">
        <f t="shared" si="3"/>
        <v>100</v>
      </c>
      <c r="H21" s="42">
        <f t="shared" si="3"/>
        <v>100</v>
      </c>
      <c r="I21" s="2"/>
      <c r="K21" s="2"/>
      <c r="L21" s="2"/>
      <c r="M21" s="2"/>
      <c r="N21" s="2"/>
      <c r="O21" s="2"/>
    </row>
    <row r="22" spans="1:15" x14ac:dyDescent="0.2">
      <c r="A22" s="35" t="s">
        <v>20</v>
      </c>
      <c r="B22" s="43">
        <f>MIN(B9:B18)</f>
        <v>38</v>
      </c>
      <c r="C22" s="43">
        <f t="shared" ref="C22:H22" si="4">MIN(C9:C18)</f>
        <v>50</v>
      </c>
      <c r="D22" s="43">
        <f t="shared" si="4"/>
        <v>54</v>
      </c>
      <c r="E22" s="43">
        <f t="shared" si="4"/>
        <v>60.5</v>
      </c>
      <c r="F22" s="43">
        <f t="shared" si="4"/>
        <v>45</v>
      </c>
      <c r="G22" s="43">
        <f t="shared" si="4"/>
        <v>51</v>
      </c>
      <c r="H22" s="43">
        <f t="shared" si="4"/>
        <v>36.450000000000003</v>
      </c>
      <c r="I22" s="2"/>
      <c r="J22" s="2"/>
      <c r="K22" s="2"/>
      <c r="L22" s="2"/>
      <c r="M22" s="2"/>
      <c r="N22" s="2"/>
      <c r="O22" s="2"/>
    </row>
    <row r="23" spans="1:15" x14ac:dyDescent="0.2">
      <c r="A23" s="35" t="s">
        <v>29</v>
      </c>
      <c r="B23" s="43">
        <f>COUNT(B9:B18)</f>
        <v>9</v>
      </c>
      <c r="C23" s="43">
        <f t="shared" ref="C23:H23" si="5">COUNT(C9:C18)</f>
        <v>10</v>
      </c>
      <c r="D23" s="43">
        <f t="shared" si="5"/>
        <v>9</v>
      </c>
      <c r="E23" s="43">
        <f t="shared" si="5"/>
        <v>10</v>
      </c>
      <c r="F23" s="43">
        <f t="shared" si="5"/>
        <v>10</v>
      </c>
      <c r="G23" s="43">
        <f t="shared" si="5"/>
        <v>8</v>
      </c>
      <c r="H23" s="43">
        <f t="shared" si="5"/>
        <v>10</v>
      </c>
      <c r="I23" s="2"/>
      <c r="J23" s="2"/>
      <c r="K23" s="2"/>
      <c r="L23" s="2"/>
      <c r="M23" s="2"/>
      <c r="N23" s="2"/>
      <c r="O23" s="2"/>
    </row>
    <row r="24" spans="1:15" s="16" customFormat="1" x14ac:dyDescent="0.2">
      <c r="A24" s="8"/>
      <c r="B24" s="21"/>
      <c r="C24" s="21"/>
      <c r="D24" s="21"/>
      <c r="E24" s="21"/>
      <c r="F24" s="21"/>
      <c r="G24" s="21"/>
      <c r="H24" s="21"/>
      <c r="I24" s="15"/>
      <c r="J24" s="15"/>
      <c r="K24" s="15"/>
      <c r="L24" s="15"/>
      <c r="M24" s="15"/>
      <c r="N24" s="15"/>
      <c r="O24" s="15"/>
    </row>
    <row r="25" spans="1:15" s="16" customFormat="1" x14ac:dyDescent="0.2">
      <c r="A25" s="44" t="s">
        <v>32</v>
      </c>
      <c r="B25" s="37">
        <f>COUNTA(A9:A18)</f>
        <v>10</v>
      </c>
      <c r="C25" s="21"/>
      <c r="D25" s="21"/>
      <c r="E25" s="21"/>
      <c r="F25" s="21"/>
      <c r="G25" s="21"/>
      <c r="H25" s="21"/>
      <c r="I25" s="15"/>
      <c r="J25" s="15"/>
      <c r="K25" s="15"/>
      <c r="L25" s="15"/>
      <c r="M25" s="15"/>
      <c r="N25" s="15"/>
      <c r="O25" s="15"/>
    </row>
    <row r="26" spans="1:15" x14ac:dyDescent="0.2">
      <c r="A26" s="8"/>
      <c r="B26" s="9"/>
      <c r="C26" s="9"/>
      <c r="D26" s="9"/>
      <c r="E26" s="10"/>
      <c r="F26" s="9"/>
      <c r="G26" s="9"/>
      <c r="H26" s="10"/>
      <c r="I26" s="2"/>
      <c r="J26" s="2"/>
      <c r="K26" s="2"/>
      <c r="L26" s="2"/>
      <c r="M26" s="2"/>
      <c r="N26" s="2"/>
      <c r="O26" s="2"/>
    </row>
    <row r="27" spans="1:15" x14ac:dyDescent="0.2">
      <c r="F27" s="1"/>
      <c r="G27" s="1"/>
      <c r="H27" s="1"/>
    </row>
    <row r="28" spans="1:15" ht="13.5" thickBot="1" x14ac:dyDescent="0.25">
      <c r="F28" s="1"/>
      <c r="G28" s="1"/>
      <c r="H28" s="1"/>
    </row>
    <row r="29" spans="1:15" ht="14.25" x14ac:dyDescent="0.2">
      <c r="A29" s="46" t="s">
        <v>21</v>
      </c>
      <c r="B29" s="47"/>
      <c r="C29" s="48"/>
      <c r="F29" s="1"/>
      <c r="G29" s="1"/>
      <c r="H29" s="1"/>
    </row>
    <row r="30" spans="1:15" x14ac:dyDescent="0.2">
      <c r="A30" s="11"/>
      <c r="B30" s="4"/>
      <c r="C30" s="5"/>
      <c r="F30" s="1"/>
      <c r="G30" s="1"/>
      <c r="H30" s="1"/>
    </row>
    <row r="31" spans="1:15" x14ac:dyDescent="0.2">
      <c r="A31" s="12">
        <v>40</v>
      </c>
      <c r="B31" s="13" t="s">
        <v>22</v>
      </c>
      <c r="C31" s="19">
        <f t="array" ref="C31:C37">FREQUENCY($H$9:$H$19,$A$31:$A$37)</f>
        <v>1</v>
      </c>
      <c r="F31" s="1"/>
      <c r="G31" s="1"/>
      <c r="H31" s="1"/>
    </row>
    <row r="32" spans="1:15" x14ac:dyDescent="0.2">
      <c r="A32" s="12">
        <v>50</v>
      </c>
      <c r="B32" s="13" t="s">
        <v>23</v>
      </c>
      <c r="C32" s="19">
        <v>1</v>
      </c>
      <c r="F32" s="1"/>
      <c r="G32" s="1"/>
      <c r="H32" s="1"/>
    </row>
    <row r="33" spans="1:8" x14ac:dyDescent="0.2">
      <c r="A33" s="12">
        <v>60</v>
      </c>
      <c r="B33" s="13" t="s">
        <v>24</v>
      </c>
      <c r="C33" s="19">
        <v>0</v>
      </c>
      <c r="F33" s="1"/>
      <c r="G33" s="1"/>
      <c r="H33" s="1"/>
    </row>
    <row r="34" spans="1:8" x14ac:dyDescent="0.2">
      <c r="A34" s="12">
        <v>70</v>
      </c>
      <c r="B34" s="13" t="s">
        <v>25</v>
      </c>
      <c r="C34" s="19">
        <v>3</v>
      </c>
      <c r="F34" s="1"/>
      <c r="G34" s="1"/>
      <c r="H34" s="1"/>
    </row>
    <row r="35" spans="1:8" x14ac:dyDescent="0.2">
      <c r="A35" s="12">
        <v>80</v>
      </c>
      <c r="B35" s="13" t="s">
        <v>26</v>
      </c>
      <c r="C35" s="19">
        <v>1</v>
      </c>
      <c r="F35" s="1"/>
      <c r="G35" s="1"/>
      <c r="H35" s="1"/>
    </row>
    <row r="36" spans="1:8" x14ac:dyDescent="0.2">
      <c r="A36" s="12">
        <v>90</v>
      </c>
      <c r="B36" s="13" t="s">
        <v>27</v>
      </c>
      <c r="C36" s="19">
        <v>2</v>
      </c>
      <c r="D36" s="1"/>
      <c r="E36" s="1"/>
      <c r="F36" s="1"/>
      <c r="G36" s="1"/>
      <c r="H36" s="1"/>
    </row>
    <row r="37" spans="1:8" ht="13.5" thickBot="1" x14ac:dyDescent="0.25">
      <c r="A37" s="18">
        <v>100</v>
      </c>
      <c r="B37" s="14" t="s">
        <v>28</v>
      </c>
      <c r="C37" s="20">
        <v>2</v>
      </c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52" spans="2:2" x14ac:dyDescent="0.2">
      <c r="B52" s="1"/>
    </row>
  </sheetData>
  <mergeCells count="2">
    <mergeCell ref="A2:H2"/>
    <mergeCell ref="A29:C29"/>
  </mergeCells>
  <phoneticPr fontId="0" type="noConversion"/>
  <printOptions horizontalCentered="1" verticalCentered="1"/>
  <pageMargins left="0.39370078740157499" right="0.39370078740157499" top="0.59055118110236204" bottom="0.59055118110236204" header="0.511811023622047" footer="0.511811023622047"/>
  <pageSetup scale="95" orientation="landscape" horizontalDpi="180" verticalDpi="18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14</vt:i4>
      </vt:variant>
    </vt:vector>
  </HeadingPairs>
  <TitlesOfParts>
    <vt:vector size="15" baseType="lpstr">
      <vt:lpstr>Barème</vt:lpstr>
      <vt:lpstr>Q_00</vt:lpstr>
      <vt:lpstr>Q_01</vt:lpstr>
      <vt:lpstr>Q_02</vt:lpstr>
      <vt:lpstr>Q_03</vt:lpstr>
      <vt:lpstr>Q_04</vt:lpstr>
      <vt:lpstr>Q_05</vt:lpstr>
      <vt:lpstr>Q_06</vt:lpstr>
      <vt:lpstr>Q_07</vt:lpstr>
      <vt:lpstr>Q_08</vt:lpstr>
      <vt:lpstr>Q_09</vt:lpstr>
      <vt:lpstr>Q_10</vt:lpstr>
      <vt:lpstr>Q_11</vt:lpstr>
      <vt:lpstr>Q_12</vt:lpstr>
      <vt:lpstr>Q_13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DESI</cp:lastModifiedBy>
  <cp:lastPrinted>2006-09-20T14:45:26Z</cp:lastPrinted>
  <dcterms:created xsi:type="dcterms:W3CDTF">2004-09-24T17:14:17Z</dcterms:created>
  <dcterms:modified xsi:type="dcterms:W3CDTF">2014-03-12T17:34:51Z</dcterms:modified>
</cp:coreProperties>
</file>