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"/>
    </mc:Choice>
  </mc:AlternateContent>
  <xr:revisionPtr revIDLastSave="0" documentId="13_ncr:1_{7D4F5539-70F6-48BF-90CF-AC44681588DD}" xr6:coauthVersionLast="45" xr6:coauthVersionMax="45" xr10:uidLastSave="{00000000-0000-0000-0000-000000000000}"/>
  <bookViews>
    <workbookView xWindow="-108" yWindow="-108" windowWidth="23256" windowHeight="12576" xr2:uid="{B89BA52E-DB4C-4F8F-BAE4-806C00FF5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1" i="1"/>
  <c r="D9" i="1" l="1"/>
  <c r="G3" i="1" s="1"/>
  <c r="H3" i="1" s="1"/>
  <c r="G4" i="1" l="1"/>
  <c r="G5" i="1" s="1"/>
  <c r="G6" i="1" s="1"/>
  <c r="G7" i="1" s="1"/>
  <c r="D15" i="1"/>
  <c r="D13" i="1"/>
  <c r="D14" i="1"/>
  <c r="D16" i="1"/>
  <c r="H4" i="1" l="1"/>
  <c r="H5" i="1"/>
  <c r="H6" i="1"/>
  <c r="H7" i="1"/>
</calcChain>
</file>

<file path=xl/sharedStrings.xml><?xml version="1.0" encoding="utf-8"?>
<sst xmlns="http://schemas.openxmlformats.org/spreadsheetml/2006/main" count="19" uniqueCount="19">
  <si>
    <t>alphaR</t>
  </si>
  <si>
    <t>A</t>
  </si>
  <si>
    <t>betaR</t>
  </si>
  <si>
    <t>alphaL</t>
  </si>
  <si>
    <t>betaL</t>
  </si>
  <si>
    <t>cells</t>
  </si>
  <si>
    <t>T1 [C]</t>
  </si>
  <si>
    <t>Tinf [C]</t>
  </si>
  <si>
    <t>h [W/(m2K)]</t>
  </si>
  <si>
    <t>k [W/(m⋅K)]</t>
  </si>
  <si>
    <t>L [m]</t>
  </si>
  <si>
    <t>deltaX [m]</t>
  </si>
  <si>
    <t>T [C]</t>
  </si>
  <si>
    <t>cell middle point [m]</t>
  </si>
  <si>
    <t>Soluzione analitica</t>
  </si>
  <si>
    <t>(non proprio importante per questo problema)</t>
  </si>
  <si>
    <t>Exact</t>
  </si>
  <si>
    <t>Almost</t>
  </si>
  <si>
    <t>rel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</si>
</sst>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834E-F26A-440E-A55C-B982346BC229}">
  <dimension ref="C1:K36"/>
  <sheetViews>
    <sheetView tabSelected="1" topLeftCell="A10" workbookViewId="0">
      <selection activeCell="K10" sqref="K10"/>
    </sheetView>
  </sheetViews>
  <sheetFormatPr defaultRowHeight="14.4" x14ac:dyDescent="0.3"/>
  <cols>
    <col min="3" max="3" width="12.77734375" customWidth="1"/>
    <col min="4" max="4" width="12.6640625" bestFit="1" customWidth="1"/>
    <col min="7" max="7" width="18.77734375" customWidth="1"/>
  </cols>
  <sheetData>
    <row r="1" spans="3:11" x14ac:dyDescent="0.3">
      <c r="H1" t="s">
        <v>14</v>
      </c>
      <c r="J1" t="s">
        <v>15</v>
      </c>
    </row>
    <row r="2" spans="3:11" x14ac:dyDescent="0.3">
      <c r="G2" t="s">
        <v>13</v>
      </c>
      <c r="H2" t="s">
        <v>12</v>
      </c>
    </row>
    <row r="3" spans="3:11" x14ac:dyDescent="0.3">
      <c r="C3" t="s">
        <v>6</v>
      </c>
      <c r="D3">
        <v>10</v>
      </c>
      <c r="G3">
        <f>D9/2</f>
        <v>5.0000000000000001E-3</v>
      </c>
      <c r="H3">
        <f>$D$3+($D$4-$D$3)*$D$5*G3/($D$6+$D$5*$D$7)</f>
        <v>11.375639758465171</v>
      </c>
    </row>
    <row r="4" spans="3:11" x14ac:dyDescent="0.3">
      <c r="C4" t="s">
        <v>7</v>
      </c>
      <c r="D4">
        <v>30</v>
      </c>
      <c r="G4">
        <f>$G3+$D$9</f>
        <v>1.4999999999999999E-2</v>
      </c>
      <c r="H4">
        <f>$D$3+($D$4-$D$3)*$D$5*G4/($D$6+$D$5*$D$7)</f>
        <v>14.126919275395514</v>
      </c>
    </row>
    <row r="5" spans="3:11" x14ac:dyDescent="0.3">
      <c r="C5" t="s">
        <v>8</v>
      </c>
      <c r="D5">
        <v>1000</v>
      </c>
      <c r="G5">
        <f t="shared" ref="G5:G7" si="0">$G4+$D$9</f>
        <v>2.5000000000000001E-2</v>
      </c>
      <c r="H5">
        <f>$D$3+($D$4-$D$3)*$D$5*G5/($D$6+$D$5*$D$7)</f>
        <v>16.878198792325854</v>
      </c>
    </row>
    <row r="6" spans="3:11" x14ac:dyDescent="0.3">
      <c r="C6" t="s">
        <v>9</v>
      </c>
      <c r="D6">
        <v>22.693449999999999</v>
      </c>
      <c r="G6">
        <f t="shared" si="0"/>
        <v>3.5000000000000003E-2</v>
      </c>
      <c r="H6">
        <f>$D$3+($D$4-$D$3)*$D$5*G6/($D$6+$D$5*$D$7)</f>
        <v>19.6294783092562</v>
      </c>
    </row>
    <row r="7" spans="3:11" x14ac:dyDescent="0.3">
      <c r="C7" t="s">
        <v>10</v>
      </c>
      <c r="D7">
        <v>0.05</v>
      </c>
      <c r="G7">
        <f t="shared" si="0"/>
        <v>4.5000000000000005E-2</v>
      </c>
      <c r="H7">
        <f>$D$3+($D$4-$D$3)*$D$5*G7/($D$6+$D$5*$D$7)</f>
        <v>22.380757826186542</v>
      </c>
    </row>
    <row r="8" spans="3:11" x14ac:dyDescent="0.3">
      <c r="C8" t="s">
        <v>1</v>
      </c>
      <c r="D8">
        <v>1</v>
      </c>
    </row>
    <row r="9" spans="3:11" x14ac:dyDescent="0.3">
      <c r="C9" t="s">
        <v>11</v>
      </c>
      <c r="D9">
        <f>D7/D10</f>
        <v>0.01</v>
      </c>
    </row>
    <row r="10" spans="3:11" x14ac:dyDescent="0.3">
      <c r="C10" t="s">
        <v>5</v>
      </c>
      <c r="D10">
        <v>5</v>
      </c>
      <c r="I10" t="s">
        <v>16</v>
      </c>
      <c r="J10" t="s">
        <v>17</v>
      </c>
      <c r="K10" t="s">
        <v>18</v>
      </c>
    </row>
    <row r="11" spans="3:11" x14ac:dyDescent="0.3">
      <c r="F11">
        <v>1</v>
      </c>
      <c r="G11" s="2">
        <v>0</v>
      </c>
      <c r="H11" s="2">
        <f>(G11+G12)/2</f>
        <v>1E-3</v>
      </c>
      <c r="I11" s="3">
        <f>$D$3+($D$4-$D$3)*$D$5*H11/($D$6+$D$5*$D$7)</f>
        <v>10.275127951693035</v>
      </c>
      <c r="J11" s="3">
        <v>10.275130000000001</v>
      </c>
      <c r="K11" s="3">
        <f>100*(I11-J11)/I11</f>
        <v>-1.9934612741059537E-5</v>
      </c>
    </row>
    <row r="12" spans="3:11" x14ac:dyDescent="0.3">
      <c r="F12">
        <v>2</v>
      </c>
      <c r="G12" s="2">
        <v>2E-3</v>
      </c>
      <c r="H12" s="2">
        <f t="shared" ref="H12:H36" si="1">(G12+G13)/2</f>
        <v>3.0000000000000001E-3</v>
      </c>
      <c r="I12" s="3">
        <f t="shared" ref="I12:I35" si="2">$D$3+($D$4-$D$3)*$D$5*H12/($D$6+$D$5*$D$7)</f>
        <v>10.825383855079103</v>
      </c>
      <c r="J12" s="3">
        <v>10.825379999999999</v>
      </c>
      <c r="K12" s="3">
        <f t="shared" ref="K12:K35" si="3">100*(I12-J12)/I12</f>
        <v>3.561147720534573E-5</v>
      </c>
    </row>
    <row r="13" spans="3:11" x14ac:dyDescent="0.3">
      <c r="C13" t="s">
        <v>3</v>
      </c>
      <c r="D13" s="1">
        <f>D8/(D9/(2*D6)*D8)</f>
        <v>4538.6899999999996</v>
      </c>
      <c r="F13">
        <v>3</v>
      </c>
      <c r="G13" s="2">
        <v>4.0000000000000001E-3</v>
      </c>
      <c r="H13" s="2">
        <f t="shared" si="1"/>
        <v>5.0000000000000001E-3</v>
      </c>
      <c r="I13" s="3">
        <f t="shared" si="2"/>
        <v>11.375639758465171</v>
      </c>
      <c r="J13" s="3">
        <v>11.375640000000001</v>
      </c>
      <c r="K13" s="3">
        <f t="shared" si="3"/>
        <v>-2.1232636985597807E-6</v>
      </c>
    </row>
    <row r="14" spans="3:11" x14ac:dyDescent="0.3">
      <c r="C14" t="s">
        <v>4</v>
      </c>
      <c r="D14" s="1">
        <f>-D3/(D9/(2*D6)*D8)</f>
        <v>-45386.9</v>
      </c>
      <c r="F14">
        <v>4</v>
      </c>
      <c r="G14" s="2">
        <v>6.0000000000000001E-3</v>
      </c>
      <c r="H14" s="2">
        <f t="shared" si="1"/>
        <v>7.0000000000000001E-3</v>
      </c>
      <c r="I14" s="3">
        <f t="shared" si="2"/>
        <v>11.925895661851239</v>
      </c>
      <c r="J14" s="3">
        <v>11.9259</v>
      </c>
      <c r="K14" s="3">
        <f t="shared" si="3"/>
        <v>-3.6375873847229003E-5</v>
      </c>
    </row>
    <row r="15" spans="3:11" x14ac:dyDescent="0.3">
      <c r="C15" t="s">
        <v>0</v>
      </c>
      <c r="D15" s="1">
        <f>D8/(D9/(2*D6)*D8-1/D5)</f>
        <v>-1282.5904501383279</v>
      </c>
      <c r="F15">
        <v>5</v>
      </c>
      <c r="G15" s="2">
        <v>8.0000000000000002E-3</v>
      </c>
      <c r="H15" s="2">
        <f t="shared" si="1"/>
        <v>9.0000000000000011E-3</v>
      </c>
      <c r="I15" s="3">
        <f t="shared" si="2"/>
        <v>12.476151565237309</v>
      </c>
      <c r="J15" s="3">
        <v>12.476150000000001</v>
      </c>
      <c r="K15" s="3">
        <f t="shared" si="3"/>
        <v>1.254583435019455E-5</v>
      </c>
    </row>
    <row r="16" spans="3:11" x14ac:dyDescent="0.3">
      <c r="C16" t="s">
        <v>2</v>
      </c>
      <c r="D16" s="1">
        <f>-D4/(D9/(2*D6)*D8-1/D5)</f>
        <v>38477.71350414984</v>
      </c>
      <c r="F16">
        <v>6</v>
      </c>
      <c r="G16" s="2">
        <v>0.01</v>
      </c>
      <c r="H16" s="2">
        <f t="shared" si="1"/>
        <v>1.0999999999999999E-2</v>
      </c>
      <c r="I16" s="3">
        <f t="shared" si="2"/>
        <v>13.026407468623377</v>
      </c>
      <c r="J16" s="3">
        <v>13.02641</v>
      </c>
      <c r="K16" s="3">
        <f t="shared" si="3"/>
        <v>-1.9432653470115777E-5</v>
      </c>
    </row>
    <row r="17" spans="6:11" x14ac:dyDescent="0.3">
      <c r="F17">
        <v>7</v>
      </c>
      <c r="G17" s="2">
        <v>1.2E-2</v>
      </c>
      <c r="H17" s="2">
        <f t="shared" si="1"/>
        <v>1.3000000000000001E-2</v>
      </c>
      <c r="I17" s="3">
        <f t="shared" si="2"/>
        <v>13.576663372009445</v>
      </c>
      <c r="J17" s="3">
        <v>13.57666</v>
      </c>
      <c r="K17" s="3">
        <f t="shared" si="3"/>
        <v>2.4836805278340935E-5</v>
      </c>
    </row>
    <row r="18" spans="6:11" x14ac:dyDescent="0.3">
      <c r="F18">
        <v>8</v>
      </c>
      <c r="G18" s="2">
        <v>1.4E-2</v>
      </c>
      <c r="H18" s="2">
        <f t="shared" si="1"/>
        <v>1.4999999999999999E-2</v>
      </c>
      <c r="I18" s="3">
        <f t="shared" si="2"/>
        <v>14.126919275395514</v>
      </c>
      <c r="J18" s="3">
        <v>14.12692</v>
      </c>
      <c r="K18" s="3">
        <f t="shared" si="3"/>
        <v>-5.1292463169725995E-6</v>
      </c>
    </row>
    <row r="19" spans="6:11" x14ac:dyDescent="0.3">
      <c r="F19">
        <v>9</v>
      </c>
      <c r="G19" s="2">
        <v>1.6E-2</v>
      </c>
      <c r="H19" s="2">
        <f t="shared" si="1"/>
        <v>1.7000000000000001E-2</v>
      </c>
      <c r="I19" s="3">
        <f t="shared" si="2"/>
        <v>14.677175178781582</v>
      </c>
      <c r="J19" s="3">
        <v>14.67718</v>
      </c>
      <c r="K19" s="3">
        <f t="shared" si="3"/>
        <v>-3.2848408222595641E-5</v>
      </c>
    </row>
    <row r="20" spans="6:11" x14ac:dyDescent="0.3">
      <c r="F20">
        <v>10</v>
      </c>
      <c r="G20" s="2">
        <v>1.7999999999999999E-2</v>
      </c>
      <c r="H20" s="2">
        <f t="shared" si="1"/>
        <v>1.9E-2</v>
      </c>
      <c r="I20" s="3">
        <f t="shared" si="2"/>
        <v>15.227431082167652</v>
      </c>
      <c r="J20" s="3">
        <v>15.22743</v>
      </c>
      <c r="K20" s="3">
        <f t="shared" si="3"/>
        <v>7.1066987310596106E-6</v>
      </c>
    </row>
    <row r="21" spans="6:11" x14ac:dyDescent="0.3">
      <c r="F21">
        <v>11</v>
      </c>
      <c r="G21" s="2">
        <v>0.02</v>
      </c>
      <c r="H21" s="2">
        <f t="shared" si="1"/>
        <v>2.0999999999999998E-2</v>
      </c>
      <c r="I21" s="3">
        <f t="shared" si="2"/>
        <v>15.777686985553718</v>
      </c>
      <c r="J21" s="3">
        <v>15.77769</v>
      </c>
      <c r="K21" s="3">
        <f t="shared" si="3"/>
        <v>-1.9105755391672947E-5</v>
      </c>
    </row>
    <row r="22" spans="6:11" x14ac:dyDescent="0.3">
      <c r="F22">
        <v>12</v>
      </c>
      <c r="G22" s="2">
        <v>2.1999999999999999E-2</v>
      </c>
      <c r="H22" s="2">
        <f t="shared" si="1"/>
        <v>2.3E-2</v>
      </c>
      <c r="I22" s="3">
        <f t="shared" si="2"/>
        <v>16.327942888939788</v>
      </c>
      <c r="J22" s="3">
        <v>16.327940000000002</v>
      </c>
      <c r="K22" s="3">
        <f t="shared" si="3"/>
        <v>1.7693225691142524E-5</v>
      </c>
    </row>
    <row r="23" spans="6:11" x14ac:dyDescent="0.3">
      <c r="F23">
        <v>13</v>
      </c>
      <c r="G23" s="2">
        <v>2.4E-2</v>
      </c>
      <c r="H23" s="2">
        <f t="shared" si="1"/>
        <v>2.5000000000000001E-2</v>
      </c>
      <c r="I23" s="3">
        <f t="shared" si="2"/>
        <v>16.878198792325854</v>
      </c>
      <c r="J23" s="3">
        <v>16.8782</v>
      </c>
      <c r="K23" s="3">
        <f t="shared" si="3"/>
        <v>-7.155231197566345E-6</v>
      </c>
    </row>
    <row r="24" spans="6:11" x14ac:dyDescent="0.3">
      <c r="F24">
        <v>14</v>
      </c>
      <c r="G24" s="2">
        <v>2.5999999999999999E-2</v>
      </c>
      <c r="H24" s="2">
        <f t="shared" si="1"/>
        <v>2.7E-2</v>
      </c>
      <c r="I24" s="3">
        <f t="shared" si="2"/>
        <v>17.428454695711924</v>
      </c>
      <c r="J24" s="3">
        <v>17.428450000000002</v>
      </c>
      <c r="K24" s="3">
        <f t="shared" si="3"/>
        <v>2.694278984793899E-5</v>
      </c>
    </row>
    <row r="25" spans="6:11" x14ac:dyDescent="0.3">
      <c r="F25">
        <v>15</v>
      </c>
      <c r="G25" s="2">
        <v>2.8000000000000001E-2</v>
      </c>
      <c r="H25" s="2">
        <f t="shared" si="1"/>
        <v>2.8999999999999998E-2</v>
      </c>
      <c r="I25" s="3">
        <f t="shared" si="2"/>
        <v>17.978710599097994</v>
      </c>
      <c r="J25" s="3">
        <v>17.97871</v>
      </c>
      <c r="K25" s="3">
        <f t="shared" si="3"/>
        <v>3.3322634068927629E-6</v>
      </c>
    </row>
    <row r="26" spans="6:11" x14ac:dyDescent="0.3">
      <c r="F26">
        <v>16</v>
      </c>
      <c r="G26" s="2">
        <v>0.03</v>
      </c>
      <c r="H26" s="2">
        <f t="shared" si="1"/>
        <v>3.1E-2</v>
      </c>
      <c r="I26" s="3">
        <f t="shared" si="2"/>
        <v>18.52896650248406</v>
      </c>
      <c r="J26" s="3">
        <v>18.528970000000001</v>
      </c>
      <c r="K26" s="3">
        <f t="shared" si="3"/>
        <v>-1.8875936444677957E-5</v>
      </c>
    </row>
    <row r="27" spans="6:11" x14ac:dyDescent="0.3">
      <c r="F27">
        <v>17</v>
      </c>
      <c r="G27" s="2">
        <v>3.2000000000000001E-2</v>
      </c>
      <c r="H27" s="2">
        <f t="shared" si="1"/>
        <v>3.3000000000000002E-2</v>
      </c>
      <c r="I27" s="3">
        <f t="shared" si="2"/>
        <v>19.07922240587013</v>
      </c>
      <c r="J27" s="3">
        <v>19.079219999999999</v>
      </c>
      <c r="K27" s="3">
        <f t="shared" si="3"/>
        <v>1.2609896145099817E-5</v>
      </c>
    </row>
    <row r="28" spans="6:11" x14ac:dyDescent="0.3">
      <c r="F28">
        <v>18</v>
      </c>
      <c r="G28" s="2">
        <v>3.4000000000000002E-2</v>
      </c>
      <c r="H28" s="2">
        <f t="shared" si="1"/>
        <v>3.5000000000000003E-2</v>
      </c>
      <c r="I28" s="3">
        <f t="shared" si="2"/>
        <v>19.6294783092562</v>
      </c>
      <c r="J28" s="3">
        <v>19.629480000000001</v>
      </c>
      <c r="K28" s="3">
        <f t="shared" si="3"/>
        <v>-8.6132895348860978E-6</v>
      </c>
    </row>
    <row r="29" spans="6:11" x14ac:dyDescent="0.3">
      <c r="F29">
        <v>19</v>
      </c>
      <c r="G29" s="2">
        <v>3.5999999999999997E-2</v>
      </c>
      <c r="H29" s="2">
        <f t="shared" si="1"/>
        <v>3.6999999999999998E-2</v>
      </c>
      <c r="I29" s="3">
        <f t="shared" si="2"/>
        <v>20.179734212642266</v>
      </c>
      <c r="J29" s="3">
        <v>20.179729999999999</v>
      </c>
      <c r="K29" s="3">
        <f t="shared" si="3"/>
        <v>2.0875608284184601E-5</v>
      </c>
    </row>
    <row r="30" spans="6:11" x14ac:dyDescent="0.3">
      <c r="F30">
        <v>20</v>
      </c>
      <c r="G30" s="2">
        <v>3.7999999999999999E-2</v>
      </c>
      <c r="H30" s="2">
        <f t="shared" si="1"/>
        <v>3.9E-2</v>
      </c>
      <c r="I30" s="3">
        <f t="shared" si="2"/>
        <v>20.729990116028336</v>
      </c>
      <c r="J30" s="3">
        <v>20.729990000000001</v>
      </c>
      <c r="K30" s="3">
        <f t="shared" si="3"/>
        <v>5.5971244913586098E-7</v>
      </c>
    </row>
    <row r="31" spans="6:11" x14ac:dyDescent="0.3">
      <c r="F31">
        <v>21</v>
      </c>
      <c r="G31" s="2">
        <v>0.04</v>
      </c>
      <c r="H31" s="2">
        <f t="shared" si="1"/>
        <v>4.1000000000000002E-2</v>
      </c>
      <c r="I31" s="3">
        <f t="shared" si="2"/>
        <v>21.280246019414406</v>
      </c>
      <c r="J31" s="3">
        <v>21.280249999999999</v>
      </c>
      <c r="K31" s="3">
        <f t="shared" si="3"/>
        <v>-1.8705543108234798E-5</v>
      </c>
    </row>
    <row r="32" spans="6:11" x14ac:dyDescent="0.3">
      <c r="F32">
        <v>22</v>
      </c>
      <c r="G32" s="2">
        <v>4.2000000000000003E-2</v>
      </c>
      <c r="H32" s="2">
        <f t="shared" si="1"/>
        <v>4.2999999999999997E-2</v>
      </c>
      <c r="I32" s="3">
        <f t="shared" si="2"/>
        <v>21.830501922800472</v>
      </c>
      <c r="J32" s="3">
        <v>21.830500000000001</v>
      </c>
      <c r="K32" s="3">
        <f t="shared" si="3"/>
        <v>8.8078619471582326E-6</v>
      </c>
    </row>
    <row r="33" spans="6:11" x14ac:dyDescent="0.3">
      <c r="F33">
        <v>23</v>
      </c>
      <c r="G33" s="2">
        <v>4.3999999999999997E-2</v>
      </c>
      <c r="H33" s="2">
        <f t="shared" si="1"/>
        <v>4.4999999999999998E-2</v>
      </c>
      <c r="I33" s="3">
        <f t="shared" si="2"/>
        <v>22.380757826186539</v>
      </c>
      <c r="J33" s="3">
        <v>22.380759999999999</v>
      </c>
      <c r="K33" s="3">
        <f t="shared" si="3"/>
        <v>-9.7128679769783566E-6</v>
      </c>
    </row>
    <row r="34" spans="6:11" x14ac:dyDescent="0.3">
      <c r="F34">
        <v>24</v>
      </c>
      <c r="G34" s="2">
        <v>4.5999999999999999E-2</v>
      </c>
      <c r="H34" s="2">
        <f t="shared" si="1"/>
        <v>4.7E-2</v>
      </c>
      <c r="I34" s="3">
        <f t="shared" si="2"/>
        <v>22.931013729572612</v>
      </c>
      <c r="J34" s="3">
        <v>22.931010000000001</v>
      </c>
      <c r="K34" s="3">
        <f t="shared" si="3"/>
        <v>1.6264316334270317E-5</v>
      </c>
    </row>
    <row r="35" spans="6:11" x14ac:dyDescent="0.3">
      <c r="F35">
        <v>25</v>
      </c>
      <c r="G35" s="2">
        <v>4.8000000000000001E-2</v>
      </c>
      <c r="H35" s="2">
        <f t="shared" si="1"/>
        <v>4.9000000000000002E-2</v>
      </c>
      <c r="I35" s="3">
        <f t="shared" si="2"/>
        <v>23.481269632958679</v>
      </c>
      <c r="J35" s="3">
        <v>23.481269999999999</v>
      </c>
      <c r="K35" s="3">
        <f t="shared" si="3"/>
        <v>-1.5631238248246433E-6</v>
      </c>
    </row>
    <row r="36" spans="6:11" x14ac:dyDescent="0.3">
      <c r="G36" s="2">
        <v>0.05</v>
      </c>
      <c r="H36" s="2"/>
      <c r="I36" s="3"/>
      <c r="J36" s="3"/>
      <c r="K3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tantillo</dc:creator>
  <cp:lastModifiedBy>francesco tantillo</cp:lastModifiedBy>
  <dcterms:created xsi:type="dcterms:W3CDTF">2020-05-24T17:06:53Z</dcterms:created>
  <dcterms:modified xsi:type="dcterms:W3CDTF">2020-06-01T21:07:54Z</dcterms:modified>
</cp:coreProperties>
</file>