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ves\Desktop\MCL\Parte experimental\"/>
    </mc:Choice>
  </mc:AlternateContent>
  <xr:revisionPtr revIDLastSave="0" documentId="13_ncr:1_{1324E745-CF31-4639-96EA-8EA446C17B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C10" i="1"/>
  <c r="D9" i="1"/>
  <c r="C9" i="1"/>
  <c r="D8" i="1"/>
  <c r="C8" i="1"/>
</calcChain>
</file>

<file path=xl/sharedStrings.xml><?xml version="1.0" encoding="utf-8"?>
<sst xmlns="http://schemas.openxmlformats.org/spreadsheetml/2006/main" count="16" uniqueCount="14">
  <si>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</si>
  <si>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</si>
  <si>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</si>
  <si>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</si>
  <si>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</si>
  <si>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</si>
  <si>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</si>
  <si>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</si>
  <si>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 xml:space="preserve">Extensão </t>
  </si>
  <si>
    <t>Força [N]</t>
  </si>
  <si>
    <t xml:space="preserve">Média </t>
  </si>
  <si>
    <t>Desvio Padrão</t>
  </si>
  <si>
    <t>Área [mm^2]</t>
  </si>
  <si>
    <t>Tensão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</si>
</sst>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17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2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Folha1!$H$4:$H$12</c:f>
              <c:numCache>
                <c:formatCode>General</c:formatCode>
                <c:ptCount val="9"/>
                <c:pt idx="0">
                  <c:v>126</c:v>
                </c:pt>
                <c:pt idx="1">
                  <c:v>232</c:v>
                </c:pt>
                <c:pt idx="2">
                  <c:v>339</c:v>
                </c:pt>
                <c:pt idx="3">
                  <c:v>460</c:v>
                </c:pt>
                <c:pt idx="4">
                  <c:v>567</c:v>
                </c:pt>
                <c:pt idx="5">
                  <c:v>676</c:v>
                </c:pt>
                <c:pt idx="6">
                  <c:v>776</c:v>
                </c:pt>
                <c:pt idx="7">
                  <c:v>871</c:v>
                </c:pt>
                <c:pt idx="8">
                  <c:v>982</c:v>
                </c:pt>
              </c:numCache>
            </c:numRef>
          </c:xVal>
          <c:yVal>
            <c:numRef>
              <c:f>Folha1!$I$4:$I$12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811242344706914E-2"/>
                  <c:y val="3.8837853601633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Folha1!$H$12:$H$20</c:f>
              <c:numCache>
                <c:formatCode>General</c:formatCode>
                <c:ptCount val="9"/>
                <c:pt idx="0">
                  <c:v>982</c:v>
                </c:pt>
                <c:pt idx="1">
                  <c:v>881</c:v>
                </c:pt>
                <c:pt idx="2">
                  <c:v>765</c:v>
                </c:pt>
                <c:pt idx="3">
                  <c:v>646</c:v>
                </c:pt>
                <c:pt idx="4">
                  <c:v>535</c:v>
                </c:pt>
                <c:pt idx="5">
                  <c:v>427</c:v>
                </c:pt>
                <c:pt idx="6">
                  <c:v>323</c:v>
                </c:pt>
                <c:pt idx="7">
                  <c:v>200</c:v>
                </c:pt>
                <c:pt idx="8">
                  <c:v>108</c:v>
                </c:pt>
              </c:numCache>
            </c:numRef>
          </c:xVal>
          <c:yVal>
            <c:numRef>
              <c:f>Folha1!$I$12:$I$20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10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I20" totalsRowShown="0" headerRowDxfId="1" dataDxfId="0" headerRowBorderDxfId="14" tableBorderDxfId="15" totalsRowBorderDxfId="13">
  <autoFilter ref="F3:I20" xr:uid="{DB4DD7F8-7C23-4198-8BC8-ADEC6D54B33B}"/>
  <tableColumns count="4">
    <tableColumn id="1" xr3:uid="{3A684C29-F1BF-4452-8186-01811489FE9E}" name="Medições" dataDxfId="5"/>
    <tableColumn id="2" xr3:uid="{21E60711-7A20-4B7B-9978-34C43909F7D8}" name="Força [KN]" dataDxfId="4"/>
    <tableColumn id="3" xr3:uid="{22A1F2A2-0EA7-498E-B96A-F4C06FE699F1}" name="Extensão" dataDxfId="3"/>
    <tableColumn id="4" xr3:uid="{79B4D63C-04D8-49E9-A239-37B79FAEC6F8}" name="Tensão [Mpa]" dataDxfId="2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K3:N18" totalsRowShown="0" headerRowDxfId="7" dataDxfId="6" tableBorderDxfId="12">
  <autoFilter ref="K3:N18" xr:uid="{C3C16946-43BA-4D7B-A6F7-69430B072A23}"/>
  <tableColumns count="4">
    <tableColumn id="1" xr3:uid="{606B3A6A-A5F6-45A1-883D-3EACC19B9A39}" name="Medições" dataDxfId="11"/>
    <tableColumn id="2" xr3:uid="{C986BF1D-BE3D-499A-836E-D886A4807C16}" name="Força [N]" dataDxfId="10"/>
    <tableColumn id="3" xr3:uid="{0B119333-8B98-4077-A1EF-3E168290A6BE}" name="Deslocamento [mm]" dataDxfId="9"/>
    <tableColumn id="4" xr3:uid="{9FE34A9D-2FC7-4AEB-87BF-FBA976C43718}" name="Extensão 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tabSelected="1" workbookViewId="0">
      <selection activeCell="L22" sqref="L22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7" width="11.6640625" customWidth="1"/>
    <col min="8" max="8" width="10.44140625" customWidth="1"/>
    <col min="9" max="9" width="13.109375" customWidth="1"/>
    <col min="10" max="10" width="11" customWidth="1"/>
    <col min="11" max="11" width="10.5546875" customWidth="1"/>
    <col min="12" max="12" width="20" customWidth="1"/>
    <col min="13" max="13" width="10.88671875" customWidth="1"/>
  </cols>
  <sheetData>
    <row r="2" spans="2:14" x14ac:dyDescent="0.3">
      <c r="F2" s="5" t="s">
        <v>3</v>
      </c>
      <c r="G2" s="5"/>
      <c r="H2" s="5"/>
      <c r="K2" s="10" t="s">
        <v>6</v>
      </c>
      <c r="L2" s="11"/>
      <c r="M2" s="11"/>
      <c r="N2" s="12"/>
    </row>
    <row r="3" spans="2:14" x14ac:dyDescent="0.3">
      <c r="B3" s="9" t="s">
        <v>0</v>
      </c>
      <c r="C3" s="9" t="s">
        <v>2</v>
      </c>
      <c r="D3" s="9" t="s">
        <v>1</v>
      </c>
      <c r="F3" s="13" t="s">
        <v>0</v>
      </c>
      <c r="G3" s="21" t="s">
        <v>4</v>
      </c>
      <c r="H3" s="15" t="s">
        <v>5</v>
      </c>
      <c r="I3" s="21" t="s">
        <v>13</v>
      </c>
      <c r="K3" s="13" t="s">
        <v>0</v>
      </c>
      <c r="L3" s="14" t="s">
        <v>9</v>
      </c>
      <c r="M3" s="14" t="s">
        <v>7</v>
      </c>
      <c r="N3" s="15" t="s">
        <v>8</v>
      </c>
    </row>
    <row r="4" spans="2:14" x14ac:dyDescent="0.3">
      <c r="B4" s="9">
        <v>1</v>
      </c>
      <c r="C4" s="2">
        <v>4.55</v>
      </c>
      <c r="D4" s="2">
        <v>57.32</v>
      </c>
      <c r="F4" s="16">
        <v>1</v>
      </c>
      <c r="G4" s="2">
        <v>1.1100000000000001</v>
      </c>
      <c r="H4" s="17">
        <v>126</v>
      </c>
      <c r="I4" s="22">
        <f>Tabela1[[#This Row],[Força '[KN']]]*10^3/$C$10</f>
        <v>4.307379865938624</v>
      </c>
      <c r="K4" s="16">
        <v>1</v>
      </c>
      <c r="L4" s="2">
        <v>2</v>
      </c>
      <c r="M4" s="2">
        <v>0.56999999999999995</v>
      </c>
      <c r="N4" s="17">
        <v>63</v>
      </c>
    </row>
    <row r="5" spans="2:14" x14ac:dyDescent="0.3">
      <c r="B5" s="9">
        <v>2</v>
      </c>
      <c r="C5" s="2">
        <v>4.4000000000000004</v>
      </c>
      <c r="D5" s="2">
        <v>57.26</v>
      </c>
      <c r="F5" s="16">
        <v>2</v>
      </c>
      <c r="G5" s="2">
        <v>2.0699999999999998</v>
      </c>
      <c r="H5" s="17">
        <v>232</v>
      </c>
      <c r="I5" s="23">
        <f>Tabela1[[#This Row],[Força '[KN']]]*10^3/$C$10</f>
        <v>8.0326813716152721</v>
      </c>
      <c r="K5" s="16">
        <v>2</v>
      </c>
      <c r="L5" s="2">
        <v>4</v>
      </c>
      <c r="M5" s="2">
        <v>1.2</v>
      </c>
      <c r="N5" s="17">
        <v>128</v>
      </c>
    </row>
    <row r="6" spans="2:14" x14ac:dyDescent="0.3">
      <c r="B6" s="9">
        <v>3</v>
      </c>
      <c r="C6" s="2">
        <v>4.5599999999999996</v>
      </c>
      <c r="D6" s="2">
        <v>57.19</v>
      </c>
      <c r="F6" s="16">
        <v>3</v>
      </c>
      <c r="G6" s="2">
        <v>3.05</v>
      </c>
      <c r="H6" s="17">
        <v>339</v>
      </c>
      <c r="I6" s="23">
        <f>Tabela1[[#This Row],[Força '[KN']]]*10^3/$C$10</f>
        <v>11.835593325326849</v>
      </c>
      <c r="K6" s="16">
        <v>3</v>
      </c>
      <c r="L6" s="2">
        <v>7</v>
      </c>
      <c r="M6" s="2">
        <v>2.1219999999999999</v>
      </c>
      <c r="N6" s="17">
        <v>226</v>
      </c>
    </row>
    <row r="7" spans="2:14" x14ac:dyDescent="0.3">
      <c r="B7" s="9">
        <v>4</v>
      </c>
      <c r="C7" s="2">
        <v>4.51</v>
      </c>
      <c r="D7" s="2">
        <v>57.04</v>
      </c>
      <c r="F7" s="16">
        <v>4</v>
      </c>
      <c r="G7" s="2">
        <v>4.17</v>
      </c>
      <c r="H7" s="17">
        <v>460</v>
      </c>
      <c r="I7" s="23">
        <f>Tabela1[[#This Row],[Força '[KN']]]*10^3/$C$10</f>
        <v>16.181778415282938</v>
      </c>
      <c r="K7" s="16">
        <v>4</v>
      </c>
      <c r="L7" s="2">
        <v>9</v>
      </c>
      <c r="M7" s="2">
        <v>2.7109999999999999</v>
      </c>
      <c r="N7" s="17">
        <v>290</v>
      </c>
    </row>
    <row r="8" spans="2:14" x14ac:dyDescent="0.3">
      <c r="B8" s="9" t="s">
        <v>10</v>
      </c>
      <c r="C8" s="8">
        <f>AVERAGE(C4:C7)</f>
        <v>4.504999999999999</v>
      </c>
      <c r="D8" s="8">
        <f>AVERAGE(D4:D7)</f>
        <v>57.202499999999993</v>
      </c>
      <c r="F8" s="16">
        <v>5</v>
      </c>
      <c r="G8" s="2">
        <v>5.15</v>
      </c>
      <c r="H8" s="17">
        <v>567</v>
      </c>
      <c r="I8" s="23">
        <f>Tabela1[[#This Row],[Força '[KN']]]*10^3/$C$10</f>
        <v>19.984690368994517</v>
      </c>
      <c r="K8" s="16">
        <v>5</v>
      </c>
      <c r="L8" s="2">
        <v>12</v>
      </c>
      <c r="M8" s="2">
        <v>3.6160000000000001</v>
      </c>
      <c r="N8" s="17">
        <v>388</v>
      </c>
    </row>
    <row r="9" spans="2:14" x14ac:dyDescent="0.3">
      <c r="B9" s="9" t="s">
        <v>11</v>
      </c>
      <c r="C9" s="7">
        <f>_xlfn.STDEV.P(C4:C7)</f>
        <v>6.3442887702247333E-2</v>
      </c>
      <c r="D9" s="7">
        <f>_xlfn.STDEV.P(D4:D7)</f>
        <v>0.10449282272003203</v>
      </c>
      <c r="F9" s="16">
        <v>6</v>
      </c>
      <c r="G9" s="2">
        <v>6.16</v>
      </c>
      <c r="H9" s="17">
        <v>676</v>
      </c>
      <c r="I9" s="23">
        <f>Tabela1[[#This Row],[Força '[KN']]]*10^3/$C$10</f>
        <v>23.90401799475849</v>
      </c>
      <c r="K9" s="16">
        <v>6</v>
      </c>
      <c r="L9" s="2">
        <v>14</v>
      </c>
      <c r="M9" s="2">
        <v>4.2850000000000001</v>
      </c>
      <c r="N9" s="17">
        <v>457</v>
      </c>
    </row>
    <row r="10" spans="2:14" x14ac:dyDescent="0.3">
      <c r="B10" s="4" t="s">
        <v>12</v>
      </c>
      <c r="C10" s="1">
        <f>C8*D8</f>
        <v>257.69726249999991</v>
      </c>
      <c r="D10" s="1"/>
      <c r="F10" s="16">
        <v>7</v>
      </c>
      <c r="G10" s="2">
        <v>7.1</v>
      </c>
      <c r="H10" s="17">
        <v>776</v>
      </c>
      <c r="I10" s="23">
        <f>Tabela1[[#This Row],[Força '[KN']]]*10^3/$C$10</f>
        <v>27.551709052400206</v>
      </c>
      <c r="K10" s="16">
        <v>7</v>
      </c>
      <c r="L10" s="2">
        <v>17</v>
      </c>
      <c r="M10" s="2">
        <v>5.0659999999999998</v>
      </c>
      <c r="N10" s="17">
        <v>547</v>
      </c>
    </row>
    <row r="11" spans="2:14" x14ac:dyDescent="0.3">
      <c r="F11" s="16">
        <v>8</v>
      </c>
      <c r="G11" s="2">
        <v>8</v>
      </c>
      <c r="H11" s="17">
        <v>871</v>
      </c>
      <c r="I11" s="23">
        <f>Tabela1[[#This Row],[Força '[KN']]]*10^3/$C$10</f>
        <v>31.044179213972065</v>
      </c>
      <c r="K11" s="16">
        <v>8</v>
      </c>
      <c r="L11" s="2">
        <v>20</v>
      </c>
      <c r="M11" s="2">
        <v>6.0019999999999998</v>
      </c>
      <c r="N11" s="17">
        <v>646</v>
      </c>
    </row>
    <row r="12" spans="2:14" x14ac:dyDescent="0.3">
      <c r="F12" s="16">
        <v>9</v>
      </c>
      <c r="G12" s="2">
        <v>9.06</v>
      </c>
      <c r="H12" s="17">
        <v>982</v>
      </c>
      <c r="I12" s="23">
        <f>Tabela1[[#This Row],[Força '[KN']]]*10^3/$C$10</f>
        <v>35.157532959823364</v>
      </c>
      <c r="K12" s="16">
        <v>9</v>
      </c>
      <c r="L12" s="2">
        <v>17</v>
      </c>
      <c r="M12" s="2">
        <v>5.2329999999999997</v>
      </c>
      <c r="N12" s="17">
        <v>557</v>
      </c>
    </row>
    <row r="13" spans="2:14" x14ac:dyDescent="0.3">
      <c r="F13" s="16">
        <v>10</v>
      </c>
      <c r="G13" s="2">
        <v>8.1199999999999992</v>
      </c>
      <c r="H13" s="17">
        <v>881</v>
      </c>
      <c r="I13" s="23">
        <f>Tabela1[[#This Row],[Força '[KN']]]*10^3/$C$10</f>
        <v>31.509841902181641</v>
      </c>
      <c r="K13" s="16">
        <v>10</v>
      </c>
      <c r="L13" s="2">
        <v>14</v>
      </c>
      <c r="M13" s="2">
        <v>4.2649999999999997</v>
      </c>
      <c r="N13" s="17">
        <v>455</v>
      </c>
    </row>
    <row r="14" spans="2:14" x14ac:dyDescent="0.3">
      <c r="F14" s="16">
        <v>11</v>
      </c>
      <c r="G14" s="2">
        <v>7.05</v>
      </c>
      <c r="H14" s="17">
        <v>765</v>
      </c>
      <c r="I14" s="23">
        <f>Tabela1[[#This Row],[Força '[KN']]]*10^3/$C$10</f>
        <v>27.357682932312883</v>
      </c>
      <c r="K14" s="16">
        <v>11</v>
      </c>
      <c r="L14" s="2">
        <v>12</v>
      </c>
      <c r="M14" s="2">
        <v>3.7829999999999999</v>
      </c>
      <c r="N14" s="17">
        <v>397</v>
      </c>
    </row>
    <row r="15" spans="2:14" x14ac:dyDescent="0.3">
      <c r="F15" s="16">
        <v>12</v>
      </c>
      <c r="G15" s="2">
        <v>5.95</v>
      </c>
      <c r="H15" s="17">
        <v>646</v>
      </c>
      <c r="I15" s="23">
        <f>Tabela1[[#This Row],[Força '[KN']]]*10^3/$C$10</f>
        <v>23.089108290391724</v>
      </c>
      <c r="K15" s="16">
        <v>12</v>
      </c>
      <c r="L15" s="2">
        <v>9</v>
      </c>
      <c r="M15" s="2">
        <v>2.7589999999999999</v>
      </c>
      <c r="N15" s="17">
        <v>294</v>
      </c>
    </row>
    <row r="16" spans="2:14" x14ac:dyDescent="0.3">
      <c r="F16" s="16">
        <v>13</v>
      </c>
      <c r="G16" s="2">
        <v>4.96</v>
      </c>
      <c r="H16" s="17">
        <v>535</v>
      </c>
      <c r="I16" s="23">
        <f>Tabela1[[#This Row],[Força '[KN']]]*10^3/$C$10</f>
        <v>19.24739111266268</v>
      </c>
      <c r="K16" s="16">
        <v>13</v>
      </c>
      <c r="L16" s="2">
        <v>7</v>
      </c>
      <c r="M16" s="2">
        <v>2.2770000000000001</v>
      </c>
      <c r="N16" s="17">
        <v>236</v>
      </c>
    </row>
    <row r="17" spans="6:14" x14ac:dyDescent="0.3">
      <c r="F17" s="16">
        <v>14</v>
      </c>
      <c r="G17" s="2">
        <v>3.98</v>
      </c>
      <c r="H17" s="17">
        <v>427</v>
      </c>
      <c r="I17" s="23">
        <f>Tabela1[[#This Row],[Força '[KN']]]*10^3/$C$10</f>
        <v>15.444479158951102</v>
      </c>
      <c r="K17" s="16">
        <v>14</v>
      </c>
      <c r="L17" s="2">
        <v>4</v>
      </c>
      <c r="M17" s="2">
        <v>1.26</v>
      </c>
      <c r="N17" s="17">
        <v>131</v>
      </c>
    </row>
    <row r="18" spans="6:14" x14ac:dyDescent="0.3">
      <c r="F18" s="16">
        <v>15</v>
      </c>
      <c r="G18" s="2">
        <v>3.07</v>
      </c>
      <c r="H18" s="17">
        <v>323</v>
      </c>
      <c r="I18" s="23">
        <f>Tabela1[[#This Row],[Força '[KN']]]*10^3/$C$10</f>
        <v>11.913203773361779</v>
      </c>
      <c r="K18" s="18">
        <v>15</v>
      </c>
      <c r="L18" s="3">
        <v>2</v>
      </c>
      <c r="M18" s="3">
        <v>0.79100000000000004</v>
      </c>
      <c r="N18" s="19">
        <v>75</v>
      </c>
    </row>
    <row r="19" spans="6:14" x14ac:dyDescent="0.3">
      <c r="F19" s="16">
        <v>16</v>
      </c>
      <c r="G19" s="2">
        <v>1.97</v>
      </c>
      <c r="H19" s="17">
        <v>200</v>
      </c>
      <c r="I19" s="23">
        <f>Tabela1[[#This Row],[Força '[KN']]]*10^3/$C$10</f>
        <v>7.6446291314406212</v>
      </c>
      <c r="K19" s="20"/>
      <c r="L19" s="20"/>
      <c r="M19" s="20"/>
      <c r="N19" s="20"/>
    </row>
    <row r="20" spans="6:14" x14ac:dyDescent="0.3">
      <c r="F20" s="18">
        <v>17</v>
      </c>
      <c r="G20" s="3">
        <v>1.1200000000000001</v>
      </c>
      <c r="H20" s="19">
        <v>108</v>
      </c>
      <c r="I20" s="24">
        <f>Tabela1[[#This Row],[Força '[KN']]]*10^3/$C$10</f>
        <v>4.346185089956089</v>
      </c>
      <c r="K20" s="6"/>
      <c r="L20" s="6"/>
      <c r="M20" s="6"/>
      <c r="N20" s="6"/>
    </row>
    <row r="21" spans="6:14" x14ac:dyDescent="0.3">
      <c r="F21" s="6"/>
      <c r="G21" s="6"/>
      <c r="H21" s="6"/>
    </row>
    <row r="22" spans="6:14" x14ac:dyDescent="0.3">
      <c r="F22" s="6"/>
      <c r="G22" s="6"/>
      <c r="H22" s="6"/>
    </row>
    <row r="23" spans="6:14" x14ac:dyDescent="0.3">
      <c r="F23" s="6"/>
      <c r="G23" s="6"/>
      <c r="H23" s="6"/>
    </row>
    <row r="24" spans="6:14" x14ac:dyDescent="0.3">
      <c r="F24" s="6"/>
      <c r="G24" s="6"/>
      <c r="H24" s="6"/>
    </row>
  </sheetData>
  <mergeCells count="3">
    <mergeCell ref="F2:H2"/>
    <mergeCell ref="K2:N2"/>
    <mergeCell ref="C10:D10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2023-10-26T14:14:25Z</dcterms:modified>
</cp:coreProperties>
</file>