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a\Dropbox\2019-2020\EES\Aulas\Aula5\"/>
    </mc:Choice>
  </mc:AlternateContent>
  <xr:revisionPtr revIDLastSave="0" documentId="13_ncr:1_{02108FB0-20C9-4808-8F15-52ED98E5A29C}" xr6:coauthVersionLast="45" xr6:coauthVersionMax="45" xr10:uidLastSave="{00000000-0000-0000-0000-000000000000}"/>
  <bookViews>
    <workbookView xWindow="-120" yWindow="-120" windowWidth="20730" windowHeight="11160" xr2:uid="{76CC66CC-01A5-486F-B3EA-62C6E6A120EF}"/>
  </bookViews>
  <sheets>
    <sheet name="a)" sheetId="1" r:id="rId1"/>
    <sheet name="b)" sheetId="2" r:id="rId2"/>
    <sheet name="c)" sheetId="3" r:id="rId3"/>
  </sheets>
  <definedNames>
    <definedName name="solver_adj" localSheetId="0" hidden="1">'a)'!$C$8:$AI$8</definedName>
    <definedName name="solver_adj" localSheetId="1" hidden="1">'b)'!$C$8:$AI$8</definedName>
    <definedName name="solver_adj" localSheetId="2" hidden="1">'c)'!$C$8:$AK$8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"""""""""""""""""""""""""""""""""""""""""""""""""""""""""""""""0,0001"""""""""""""""""""""""""""""""""""""""""""""""""""""""""""""""</definedName>
    <definedName name="solver_cvg" localSheetId="2" hidden="1">"""""""""""""""0,0001"""""""""""""""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'a)'!$AK$14:$AK$27</definedName>
    <definedName name="solver_lhs1" localSheetId="1" hidden="1">'b)'!$AK$14:$AK$27</definedName>
    <definedName name="solver_lhs1" localSheetId="2" hidden="1">'c)'!$AK$14:$AK$29</definedName>
    <definedName name="solver_lhs2" localSheetId="0" hidden="1">'a)'!$C$8:$AI$8</definedName>
    <definedName name="solver_lhs2" localSheetId="1" hidden="1">'b)'!$C$8:$AI$8</definedName>
    <definedName name="solver_lhs2" localSheetId="2" hidden="1">'c)'!$C$8:$AI$8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"""""""""""""""""""""""""""""""""""""""""""""""""""""""""""""""0,075"""""""""""""""""""""""""""""""""""""""""""""""""""""""""""""""</definedName>
    <definedName name="solver_mrt" localSheetId="2" hidden="1">"""""""""""""""0,075"""""""""""""""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'a)'!$AM$9</definedName>
    <definedName name="solver_opt" localSheetId="1" hidden="1">'b)'!$AM$9</definedName>
    <definedName name="solver_opt" localSheetId="2" hidden="1">'c)'!$AP$9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"""""""""""""""""""""""""""""""""""""""""""""""""""""""""""""""0,000001"""""""""""""""""""""""""""""""""""""""""""""""""""""""""""""""</definedName>
    <definedName name="solver_pre" localSheetId="2" hidden="1">"""""""""""""""0,000001"""""""""""""""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5</definedName>
    <definedName name="solver_rel2" localSheetId="1" hidden="1">5</definedName>
    <definedName name="solver_rel2" localSheetId="2" hidden="1">5</definedName>
    <definedName name="solver_rhs1" localSheetId="0" hidden="1">'a)'!$AM$14:$AM$27</definedName>
    <definedName name="solver_rhs1" localSheetId="1" hidden="1">'b)'!$AM$14:$AM$27</definedName>
    <definedName name="solver_rhs1" localSheetId="2" hidden="1">'c)'!$AM$14:$AM$29</definedName>
    <definedName name="solver_rhs2" localSheetId="0" hidden="1">binário</definedName>
    <definedName name="solver_rhs2" localSheetId="1" hidden="1">binário</definedName>
    <definedName name="solver_rhs2" localSheetId="2" hidden="1">binário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9" i="3" l="1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AM11" i="3" s="1"/>
  <c r="AK29" i="3" s="1"/>
  <c r="H11" i="3"/>
  <c r="G11" i="3"/>
  <c r="F11" i="3"/>
  <c r="E11" i="3"/>
  <c r="D11" i="3"/>
  <c r="C11" i="3"/>
  <c r="AM9" i="3"/>
  <c r="AK28" i="3" s="1"/>
  <c r="W6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K9" i="2"/>
  <c r="Z2" i="2"/>
  <c r="W3" i="2"/>
  <c r="Y3" i="2" s="1"/>
  <c r="Y4" i="2" s="1"/>
  <c r="AM9" i="2" l="1"/>
  <c r="Y5" i="2"/>
  <c r="Z4" i="2"/>
  <c r="Z3" i="2"/>
  <c r="Y6" i="2" l="1"/>
  <c r="Z6" i="2" s="1"/>
  <c r="Z5" i="2"/>
  <c r="E11" i="1" l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D11" i="1"/>
  <c r="C11" i="1"/>
  <c r="AK11" i="1" l="1"/>
  <c r="AK9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14" i="1"/>
  <c r="AM9" i="1" l="1"/>
</calcChain>
</file>

<file path=xl/sharedStrings.xml><?xml version="1.0" encoding="utf-8"?>
<sst xmlns="http://schemas.openxmlformats.org/spreadsheetml/2006/main" count="214" uniqueCount="66">
  <si>
    <t>A</t>
  </si>
  <si>
    <t>C</t>
  </si>
  <si>
    <t>Custo</t>
  </si>
  <si>
    <t>B</t>
  </si>
  <si>
    <t>2,10</t>
  </si>
  <si>
    <t>3,10</t>
  </si>
  <si>
    <t>4,10</t>
  </si>
  <si>
    <t>Arcos</t>
  </si>
  <si>
    <t>Nodos</t>
  </si>
  <si>
    <t>2,8</t>
  </si>
  <si>
    <t>2,9</t>
  </si>
  <si>
    <t>2,12</t>
  </si>
  <si>
    <t>2,11</t>
  </si>
  <si>
    <t>2,13</t>
  </si>
  <si>
    <t>3,9</t>
  </si>
  <si>
    <t>3,11</t>
  </si>
  <si>
    <t>3,12</t>
  </si>
  <si>
    <t>3,13</t>
  </si>
  <si>
    <t>4,11</t>
  </si>
  <si>
    <t>4,12</t>
  </si>
  <si>
    <t>4,13</t>
  </si>
  <si>
    <t>5,11</t>
  </si>
  <si>
    <t>5,12</t>
  </si>
  <si>
    <t>5,13</t>
  </si>
  <si>
    <t>6,12</t>
  </si>
  <si>
    <t>6,13</t>
  </si>
  <si>
    <t>7,13</t>
  </si>
  <si>
    <t>8,14</t>
  </si>
  <si>
    <t>9,14</t>
  </si>
  <si>
    <t>10,14</t>
  </si>
  <si>
    <t>11,14</t>
  </si>
  <si>
    <t>12,14</t>
  </si>
  <si>
    <t>13,14</t>
  </si>
  <si>
    <t>Lhs</t>
  </si>
  <si>
    <t>Rhs</t>
  </si>
  <si>
    <t>=</t>
  </si>
  <si>
    <t>VD</t>
  </si>
  <si>
    <t>z1</t>
  </si>
  <si>
    <t>z2</t>
  </si>
  <si>
    <t>z</t>
  </si>
  <si>
    <t>z1 (custo)</t>
  </si>
  <si>
    <t>Custos</t>
  </si>
  <si>
    <t>Benefícios</t>
  </si>
  <si>
    <t>-Benifício</t>
  </si>
  <si>
    <t>Número de pessoas</t>
  </si>
  <si>
    <t>a)</t>
  </si>
  <si>
    <t>b)</t>
  </si>
  <si>
    <t>λ2</t>
  </si>
  <si>
    <r>
      <t>λ</t>
    </r>
    <r>
      <rPr>
        <b/>
        <sz val="7.7"/>
        <color theme="1"/>
        <rFont val="Calibri"/>
        <family val="2"/>
      </rPr>
      <t>1</t>
    </r>
  </si>
  <si>
    <t>q</t>
  </si>
  <si>
    <t>inc.</t>
  </si>
  <si>
    <t>λ2=1-λ1</t>
  </si>
  <si>
    <t>Caminho</t>
  </si>
  <si>
    <t>1-4-12-14</t>
  </si>
  <si>
    <t>-z2 (benefício)</t>
  </si>
  <si>
    <t>1-3-12-14</t>
  </si>
  <si>
    <t>1-2-13-14</t>
  </si>
  <si>
    <t>Solução ideal: z_1* = 70, -z_2*=-185</t>
  </si>
  <si>
    <t>x_ij</t>
  </si>
  <si>
    <t>s_1</t>
  </si>
  <si>
    <t>s_2</t>
  </si>
  <si>
    <t>z = s_1+s_2</t>
  </si>
  <si>
    <t>(z_1 ideal)</t>
  </si>
  <si>
    <t>(-z_2 ideal)</t>
  </si>
  <si>
    <t>Caminho escolhido: 1-2-13-14</t>
  </si>
  <si>
    <t>-z2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</si>
</sst>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1" fillId="0" borderId="0" xfId="0" quotePrefix="1" applyFont="1"/>
    <xf numFmtId="0" fontId="2" fillId="2" borderId="0" xfId="0" applyFont="1" applyFill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/>
    <xf numFmtId="0" fontId="3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8" borderId="0" xfId="0" applyFill="1" applyAlignment="1"/>
    <xf numFmtId="0" fontId="1" fillId="6" borderId="0" xfId="0" applyFont="1" applyFill="1"/>
    <xf numFmtId="0" fontId="1" fillId="0" borderId="0" xfId="0" applyFont="1" applyFill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horizontal="center"/>
    </xf>
    <xf numFmtId="0" fontId="0" fillId="9" borderId="0" xfId="0" applyFill="1"/>
    <xf numFmtId="0" fontId="1" fillId="7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A962-683E-4D93-B2FC-0651F79A3BAE}">
  <dimension ref="A1:AO27"/>
  <sheetViews>
    <sheetView tabSelected="1" zoomScale="80" zoomScaleNormal="80" workbookViewId="0">
      <selection activeCell="I32" sqref="I32"/>
    </sheetView>
  </sheetViews>
  <sheetFormatPr defaultColWidth="4.7109375" defaultRowHeight="15" x14ac:dyDescent="0.25"/>
  <cols>
    <col min="2" max="2" width="8.42578125" customWidth="1"/>
    <col min="7" max="8" width="5.85546875" bestFit="1" customWidth="1"/>
    <col min="9" max="9" width="5.5703125" bestFit="1" customWidth="1"/>
    <col min="11" max="11" width="6.28515625" customWidth="1"/>
    <col min="12" max="14" width="6" customWidth="1"/>
    <col min="16" max="17" width="5.5703125" customWidth="1"/>
    <col min="18" max="18" width="6" customWidth="1"/>
    <col min="19" max="19" width="5.28515625" customWidth="1"/>
    <col min="20" max="20" width="6.140625" customWidth="1"/>
    <col min="21" max="21" width="5.28515625" customWidth="1"/>
    <col min="22" max="22" width="5.7109375" customWidth="1"/>
    <col min="23" max="23" width="6.140625" customWidth="1"/>
    <col min="24" max="24" width="6" customWidth="1"/>
    <col min="25" max="28" width="5.28515625" customWidth="1"/>
    <col min="29" max="29" width="7.42578125" customWidth="1"/>
    <col min="30" max="31" width="6.5703125" bestFit="1" customWidth="1"/>
    <col min="32" max="32" width="7.28515625" customWidth="1"/>
    <col min="33" max="34" width="6.28515625" customWidth="1"/>
    <col min="35" max="35" width="5.7109375" customWidth="1"/>
    <col min="37" max="37" width="7.140625" customWidth="1"/>
    <col min="39" max="39" width="5.85546875" customWidth="1"/>
    <col min="40" max="40" width="6.140625" customWidth="1"/>
  </cols>
  <sheetData>
    <row r="1" spans="1:41" x14ac:dyDescent="0.25">
      <c r="B1" s="1" t="s">
        <v>2</v>
      </c>
      <c r="C1" s="1"/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K1" s="1" t="s">
        <v>44</v>
      </c>
      <c r="L1" s="1"/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U1" t="s">
        <v>45</v>
      </c>
    </row>
    <row r="2" spans="1:41" x14ac:dyDescent="0.25">
      <c r="C2" s="1" t="s">
        <v>0</v>
      </c>
      <c r="D2" s="2">
        <v>0</v>
      </c>
      <c r="E2" s="3">
        <v>82</v>
      </c>
      <c r="F2" s="3">
        <v>138</v>
      </c>
      <c r="G2" s="3">
        <v>224</v>
      </c>
      <c r="H2" s="3">
        <v>327</v>
      </c>
      <c r="I2" s="4">
        <v>437</v>
      </c>
      <c r="K2" s="1"/>
      <c r="L2" s="1" t="s">
        <v>0</v>
      </c>
      <c r="M2" s="2">
        <v>0</v>
      </c>
      <c r="N2" s="3">
        <v>45</v>
      </c>
      <c r="O2" s="3">
        <v>70</v>
      </c>
      <c r="P2" s="3">
        <v>90</v>
      </c>
      <c r="Q2" s="3">
        <v>105</v>
      </c>
      <c r="R2" s="4">
        <v>120</v>
      </c>
      <c r="U2" s="19" t="s">
        <v>48</v>
      </c>
      <c r="V2" s="19" t="s">
        <v>47</v>
      </c>
      <c r="W2" s="20" t="s">
        <v>37</v>
      </c>
      <c r="X2" s="20" t="s">
        <v>38</v>
      </c>
      <c r="Y2" s="1" t="s">
        <v>52</v>
      </c>
    </row>
    <row r="3" spans="1:41" x14ac:dyDescent="0.25">
      <c r="C3" s="1" t="s">
        <v>3</v>
      </c>
      <c r="D3" s="5">
        <v>0</v>
      </c>
      <c r="E3" s="6">
        <v>33</v>
      </c>
      <c r="F3" s="6">
        <v>45</v>
      </c>
      <c r="G3" s="6">
        <v>56</v>
      </c>
      <c r="H3" s="6">
        <v>65</v>
      </c>
      <c r="I3" s="7">
        <v>70</v>
      </c>
      <c r="L3" s="1" t="s">
        <v>3</v>
      </c>
      <c r="M3" s="5">
        <v>0</v>
      </c>
      <c r="N3" s="6">
        <v>30</v>
      </c>
      <c r="O3" s="6">
        <v>65</v>
      </c>
      <c r="P3" s="6">
        <v>75</v>
      </c>
      <c r="Q3" s="6">
        <v>83</v>
      </c>
      <c r="R3" s="7">
        <v>90</v>
      </c>
      <c r="U3" s="22">
        <v>1</v>
      </c>
      <c r="V3" s="22">
        <v>5</v>
      </c>
      <c r="W3">
        <v>267</v>
      </c>
      <c r="X3" s="18">
        <v>-185</v>
      </c>
      <c r="Y3" t="s">
        <v>53</v>
      </c>
    </row>
    <row r="4" spans="1:41" x14ac:dyDescent="0.25">
      <c r="C4" s="1" t="s">
        <v>1</v>
      </c>
      <c r="D4" s="8">
        <v>0</v>
      </c>
      <c r="E4" s="9">
        <v>84</v>
      </c>
      <c r="F4" s="9">
        <v>147</v>
      </c>
      <c r="G4" s="9">
        <v>222</v>
      </c>
      <c r="H4" s="9">
        <v>294</v>
      </c>
      <c r="I4" s="10">
        <v>385</v>
      </c>
      <c r="L4" s="1" t="s">
        <v>1</v>
      </c>
      <c r="M4" s="8">
        <v>0</v>
      </c>
      <c r="N4" s="9">
        <v>50</v>
      </c>
      <c r="O4" s="9">
        <v>70</v>
      </c>
      <c r="P4" s="9">
        <v>80</v>
      </c>
      <c r="Q4" s="9">
        <v>100</v>
      </c>
      <c r="R4" s="10">
        <v>130</v>
      </c>
    </row>
    <row r="6" spans="1:41" x14ac:dyDescent="0.25">
      <c r="M6" s="11"/>
      <c r="V6" s="11"/>
    </row>
    <row r="8" spans="1:41" x14ac:dyDescent="0.25">
      <c r="B8" t="s">
        <v>36</v>
      </c>
      <c r="C8" s="13">
        <v>0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1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1</v>
      </c>
      <c r="AI8" s="13">
        <v>0</v>
      </c>
      <c r="AK8" t="s">
        <v>40</v>
      </c>
      <c r="AM8" t="s">
        <v>39</v>
      </c>
    </row>
    <row r="9" spans="1:41" x14ac:dyDescent="0.25">
      <c r="B9" t="s">
        <v>41</v>
      </c>
      <c r="C9" s="6">
        <v>0</v>
      </c>
      <c r="D9" s="6">
        <v>82</v>
      </c>
      <c r="E9" s="6">
        <v>138</v>
      </c>
      <c r="F9" s="6">
        <v>224</v>
      </c>
      <c r="G9" s="6">
        <v>327</v>
      </c>
      <c r="H9" s="6">
        <v>437</v>
      </c>
      <c r="I9" s="6">
        <v>0</v>
      </c>
      <c r="J9" s="6">
        <v>33</v>
      </c>
      <c r="K9" s="6">
        <v>45</v>
      </c>
      <c r="L9" s="6">
        <v>56</v>
      </c>
      <c r="M9" s="6">
        <v>65</v>
      </c>
      <c r="N9" s="6">
        <v>70</v>
      </c>
      <c r="O9" s="6">
        <v>0</v>
      </c>
      <c r="P9" s="6">
        <v>33</v>
      </c>
      <c r="Q9" s="6">
        <v>45</v>
      </c>
      <c r="R9" s="6">
        <v>56</v>
      </c>
      <c r="S9" s="6">
        <v>65</v>
      </c>
      <c r="T9" s="6">
        <v>0</v>
      </c>
      <c r="U9" s="6">
        <v>33</v>
      </c>
      <c r="V9" s="6">
        <v>45</v>
      </c>
      <c r="W9" s="6">
        <v>56</v>
      </c>
      <c r="X9" s="6">
        <v>0</v>
      </c>
      <c r="Y9" s="6">
        <v>33</v>
      </c>
      <c r="Z9" s="6">
        <v>45</v>
      </c>
      <c r="AA9" s="6">
        <v>0</v>
      </c>
      <c r="AB9" s="6">
        <v>33</v>
      </c>
      <c r="AC9" s="14">
        <v>0</v>
      </c>
      <c r="AD9" s="6">
        <v>385</v>
      </c>
      <c r="AE9" s="6">
        <v>294</v>
      </c>
      <c r="AF9" s="6">
        <v>222</v>
      </c>
      <c r="AG9" s="6">
        <v>147</v>
      </c>
      <c r="AH9" s="6">
        <v>84</v>
      </c>
      <c r="AI9" s="6">
        <v>0</v>
      </c>
      <c r="AK9" s="16">
        <f>SUMPRODUCT(C8:AI8,C9:AI9)</f>
        <v>267</v>
      </c>
      <c r="AM9" s="17">
        <f>U3*AK9+V3*AK11</f>
        <v>-658</v>
      </c>
      <c r="AO9" s="27"/>
    </row>
    <row r="10" spans="1:41" x14ac:dyDescent="0.25">
      <c r="B10" t="s">
        <v>42</v>
      </c>
      <c r="C10" s="6">
        <v>0</v>
      </c>
      <c r="D10" s="6">
        <v>45</v>
      </c>
      <c r="E10" s="6">
        <v>70</v>
      </c>
      <c r="F10" s="6">
        <v>90</v>
      </c>
      <c r="G10" s="6">
        <v>105</v>
      </c>
      <c r="H10" s="6">
        <v>120</v>
      </c>
      <c r="I10" s="6">
        <v>0</v>
      </c>
      <c r="J10" s="6">
        <v>30</v>
      </c>
      <c r="K10" s="6">
        <v>65</v>
      </c>
      <c r="L10" s="6">
        <v>75</v>
      </c>
      <c r="M10" s="6">
        <v>83</v>
      </c>
      <c r="N10" s="6">
        <v>90</v>
      </c>
      <c r="O10" s="6">
        <v>0</v>
      </c>
      <c r="P10" s="6">
        <v>30</v>
      </c>
      <c r="Q10" s="6">
        <v>65</v>
      </c>
      <c r="R10" s="6">
        <v>75</v>
      </c>
      <c r="S10" s="6">
        <v>83</v>
      </c>
      <c r="T10" s="6">
        <v>0</v>
      </c>
      <c r="U10" s="6">
        <v>30</v>
      </c>
      <c r="V10" s="6">
        <v>65</v>
      </c>
      <c r="W10" s="6">
        <v>75</v>
      </c>
      <c r="X10" s="6">
        <v>0</v>
      </c>
      <c r="Y10" s="6">
        <v>30</v>
      </c>
      <c r="Z10" s="6">
        <v>65</v>
      </c>
      <c r="AA10" s="14">
        <v>0</v>
      </c>
      <c r="AB10" s="14">
        <v>30</v>
      </c>
      <c r="AC10" s="14">
        <v>0</v>
      </c>
      <c r="AD10" s="14">
        <v>130</v>
      </c>
      <c r="AE10" s="14">
        <v>100</v>
      </c>
      <c r="AF10" s="14">
        <v>80</v>
      </c>
      <c r="AG10" s="14">
        <v>70</v>
      </c>
      <c r="AH10" s="14">
        <v>50</v>
      </c>
      <c r="AI10" s="14">
        <v>0</v>
      </c>
      <c r="AK10" s="11" t="s">
        <v>54</v>
      </c>
      <c r="AM10" s="11"/>
    </row>
    <row r="11" spans="1:41" x14ac:dyDescent="0.25">
      <c r="B11" s="11" t="s">
        <v>43</v>
      </c>
      <c r="C11" s="6">
        <f>-C10</f>
        <v>0</v>
      </c>
      <c r="D11" s="6">
        <f>-D10</f>
        <v>-45</v>
      </c>
      <c r="E11" s="6">
        <f t="shared" ref="E11:AI11" si="0">-E10</f>
        <v>-70</v>
      </c>
      <c r="F11" s="6">
        <f t="shared" si="0"/>
        <v>-90</v>
      </c>
      <c r="G11" s="6">
        <f t="shared" si="0"/>
        <v>-105</v>
      </c>
      <c r="H11" s="6">
        <f t="shared" si="0"/>
        <v>-120</v>
      </c>
      <c r="I11" s="6">
        <f t="shared" si="0"/>
        <v>0</v>
      </c>
      <c r="J11" s="6">
        <f t="shared" si="0"/>
        <v>-30</v>
      </c>
      <c r="K11" s="6">
        <f t="shared" si="0"/>
        <v>-65</v>
      </c>
      <c r="L11" s="6">
        <f t="shared" si="0"/>
        <v>-75</v>
      </c>
      <c r="M11" s="6">
        <f t="shared" si="0"/>
        <v>-83</v>
      </c>
      <c r="N11" s="6">
        <f t="shared" si="0"/>
        <v>-90</v>
      </c>
      <c r="O11" s="6">
        <f t="shared" si="0"/>
        <v>0</v>
      </c>
      <c r="P11" s="6">
        <f t="shared" si="0"/>
        <v>-30</v>
      </c>
      <c r="Q11" s="6">
        <f t="shared" si="0"/>
        <v>-65</v>
      </c>
      <c r="R11" s="6">
        <f t="shared" si="0"/>
        <v>-75</v>
      </c>
      <c r="S11" s="6">
        <f t="shared" si="0"/>
        <v>-83</v>
      </c>
      <c r="T11" s="6">
        <f t="shared" si="0"/>
        <v>0</v>
      </c>
      <c r="U11" s="6">
        <f t="shared" si="0"/>
        <v>-30</v>
      </c>
      <c r="V11" s="6">
        <f t="shared" si="0"/>
        <v>-65</v>
      </c>
      <c r="W11" s="6">
        <f t="shared" si="0"/>
        <v>-75</v>
      </c>
      <c r="X11" s="6">
        <f t="shared" si="0"/>
        <v>0</v>
      </c>
      <c r="Y11" s="6">
        <f t="shared" si="0"/>
        <v>-30</v>
      </c>
      <c r="Z11" s="6">
        <f t="shared" si="0"/>
        <v>-65</v>
      </c>
      <c r="AA11" s="6">
        <f t="shared" si="0"/>
        <v>0</v>
      </c>
      <c r="AB11" s="6">
        <f t="shared" si="0"/>
        <v>-30</v>
      </c>
      <c r="AC11" s="6">
        <f t="shared" si="0"/>
        <v>0</v>
      </c>
      <c r="AD11" s="6">
        <f t="shared" si="0"/>
        <v>-130</v>
      </c>
      <c r="AE11" s="6">
        <f t="shared" si="0"/>
        <v>-100</v>
      </c>
      <c r="AF11" s="6">
        <f t="shared" si="0"/>
        <v>-80</v>
      </c>
      <c r="AG11" s="6">
        <f t="shared" si="0"/>
        <v>-70</v>
      </c>
      <c r="AH11" s="6">
        <f t="shared" si="0"/>
        <v>-50</v>
      </c>
      <c r="AI11" s="6">
        <f t="shared" si="0"/>
        <v>0</v>
      </c>
      <c r="AK11" s="16">
        <f>SUMPRODUCT(C8:AI8,C11:AI11)</f>
        <v>-185</v>
      </c>
    </row>
    <row r="12" spans="1:41" x14ac:dyDescent="0.25">
      <c r="C12" s="26" t="s">
        <v>7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41" x14ac:dyDescent="0.25">
      <c r="C13" s="1">
        <v>12</v>
      </c>
      <c r="D13" s="1">
        <v>13</v>
      </c>
      <c r="E13" s="1">
        <v>14</v>
      </c>
      <c r="F13" s="1">
        <v>15</v>
      </c>
      <c r="G13" s="1">
        <v>16</v>
      </c>
      <c r="H13" s="1">
        <v>17</v>
      </c>
      <c r="I13" s="12" t="s">
        <v>9</v>
      </c>
      <c r="J13" s="12" t="s">
        <v>10</v>
      </c>
      <c r="K13" s="12" t="s">
        <v>4</v>
      </c>
      <c r="L13" s="12" t="s">
        <v>12</v>
      </c>
      <c r="M13" s="12" t="s">
        <v>11</v>
      </c>
      <c r="N13" s="12" t="s">
        <v>13</v>
      </c>
      <c r="O13" s="12" t="s">
        <v>14</v>
      </c>
      <c r="P13" s="12" t="s">
        <v>5</v>
      </c>
      <c r="Q13" s="12" t="s">
        <v>15</v>
      </c>
      <c r="R13" s="12" t="s">
        <v>16</v>
      </c>
      <c r="S13" s="12" t="s">
        <v>17</v>
      </c>
      <c r="T13" s="12" t="s">
        <v>6</v>
      </c>
      <c r="U13" s="12" t="s">
        <v>18</v>
      </c>
      <c r="V13" s="12" t="s">
        <v>19</v>
      </c>
      <c r="W13" s="12" t="s">
        <v>20</v>
      </c>
      <c r="X13" s="12" t="s">
        <v>21</v>
      </c>
      <c r="Y13" s="12" t="s">
        <v>22</v>
      </c>
      <c r="Z13" s="12" t="s">
        <v>23</v>
      </c>
      <c r="AA13" s="12" t="s">
        <v>24</v>
      </c>
      <c r="AB13" s="12" t="s">
        <v>25</v>
      </c>
      <c r="AC13" s="12" t="s">
        <v>26</v>
      </c>
      <c r="AD13" s="12" t="s">
        <v>27</v>
      </c>
      <c r="AE13" s="12" t="s">
        <v>28</v>
      </c>
      <c r="AF13" s="12" t="s">
        <v>29</v>
      </c>
      <c r="AG13" s="12" t="s">
        <v>30</v>
      </c>
      <c r="AH13" s="12" t="s">
        <v>31</v>
      </c>
      <c r="AI13" s="12" t="s">
        <v>32</v>
      </c>
      <c r="AK13" s="1" t="s">
        <v>33</v>
      </c>
      <c r="AM13" t="s">
        <v>34</v>
      </c>
    </row>
    <row r="14" spans="1:41" ht="15" customHeight="1" x14ac:dyDescent="0.25">
      <c r="A14" s="25" t="s">
        <v>8</v>
      </c>
      <c r="B14" s="1">
        <v>1</v>
      </c>
      <c r="C14" s="2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4"/>
      <c r="AK14" s="15">
        <f t="shared" ref="AK14:AK27" si="1">SUMPRODUCT(C14:AI14,$C$8:$AI$8)</f>
        <v>1</v>
      </c>
      <c r="AL14" t="s">
        <v>35</v>
      </c>
      <c r="AM14">
        <v>1</v>
      </c>
    </row>
    <row r="15" spans="1:41" x14ac:dyDescent="0.25">
      <c r="A15" s="25"/>
      <c r="B15" s="1">
        <v>2</v>
      </c>
      <c r="C15" s="5">
        <v>-1</v>
      </c>
      <c r="D15" s="6"/>
      <c r="E15" s="6"/>
      <c r="F15" s="6"/>
      <c r="G15" s="6"/>
      <c r="H15" s="6"/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K15" s="15">
        <f t="shared" si="1"/>
        <v>0</v>
      </c>
      <c r="AL15" t="s">
        <v>35</v>
      </c>
      <c r="AM15">
        <v>0</v>
      </c>
    </row>
    <row r="16" spans="1:41" x14ac:dyDescent="0.25">
      <c r="A16" s="25"/>
      <c r="B16" s="1">
        <v>3</v>
      </c>
      <c r="C16" s="5"/>
      <c r="D16" s="6">
        <v>-1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  <c r="AK16" s="15">
        <f t="shared" si="1"/>
        <v>0</v>
      </c>
      <c r="AL16" t="s">
        <v>35</v>
      </c>
      <c r="AM16">
        <v>0</v>
      </c>
    </row>
    <row r="17" spans="1:39" x14ac:dyDescent="0.25">
      <c r="A17" s="25"/>
      <c r="B17" s="1">
        <v>4</v>
      </c>
      <c r="C17" s="5"/>
      <c r="D17" s="6"/>
      <c r="E17" s="6">
        <v>-1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>
        <v>1</v>
      </c>
      <c r="U17" s="6">
        <v>1</v>
      </c>
      <c r="V17" s="6">
        <v>1</v>
      </c>
      <c r="W17" s="6">
        <v>1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  <c r="AK17" s="15">
        <f t="shared" si="1"/>
        <v>0</v>
      </c>
      <c r="AL17" t="s">
        <v>35</v>
      </c>
      <c r="AM17">
        <v>0</v>
      </c>
    </row>
    <row r="18" spans="1:39" x14ac:dyDescent="0.25">
      <c r="A18" s="25"/>
      <c r="B18" s="1">
        <v>5</v>
      </c>
      <c r="C18" s="5"/>
      <c r="D18" s="6"/>
      <c r="E18" s="6"/>
      <c r="F18" s="6">
        <v>-1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>
        <v>1</v>
      </c>
      <c r="Y18" s="6">
        <v>1</v>
      </c>
      <c r="Z18" s="6">
        <v>1</v>
      </c>
      <c r="AA18" s="6"/>
      <c r="AB18" s="6"/>
      <c r="AC18" s="6"/>
      <c r="AD18" s="6"/>
      <c r="AE18" s="6"/>
      <c r="AF18" s="6"/>
      <c r="AG18" s="6"/>
      <c r="AH18" s="6"/>
      <c r="AI18" s="7"/>
      <c r="AK18" s="15">
        <f t="shared" si="1"/>
        <v>0</v>
      </c>
      <c r="AL18" t="s">
        <v>35</v>
      </c>
      <c r="AM18">
        <v>0</v>
      </c>
    </row>
    <row r="19" spans="1:39" x14ac:dyDescent="0.25">
      <c r="A19" s="25"/>
      <c r="B19" s="1">
        <v>6</v>
      </c>
      <c r="C19" s="5"/>
      <c r="D19" s="6"/>
      <c r="E19" s="6"/>
      <c r="F19" s="6"/>
      <c r="G19" s="6">
        <v>-1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>
        <v>1</v>
      </c>
      <c r="AB19" s="6">
        <v>1</v>
      </c>
      <c r="AC19" s="6"/>
      <c r="AD19" s="6"/>
      <c r="AE19" s="6"/>
      <c r="AF19" s="6"/>
      <c r="AG19" s="6"/>
      <c r="AH19" s="6"/>
      <c r="AI19" s="7"/>
      <c r="AK19" s="15">
        <f t="shared" si="1"/>
        <v>0</v>
      </c>
      <c r="AL19" t="s">
        <v>35</v>
      </c>
      <c r="AM19">
        <v>0</v>
      </c>
    </row>
    <row r="20" spans="1:39" x14ac:dyDescent="0.25">
      <c r="A20" s="25"/>
      <c r="B20" s="1">
        <v>7</v>
      </c>
      <c r="C20" s="5"/>
      <c r="D20" s="6"/>
      <c r="E20" s="6"/>
      <c r="F20" s="6"/>
      <c r="G20" s="6"/>
      <c r="H20" s="6">
        <v>-1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1</v>
      </c>
      <c r="AD20" s="6"/>
      <c r="AE20" s="6"/>
      <c r="AF20" s="6"/>
      <c r="AG20" s="6"/>
      <c r="AH20" s="6"/>
      <c r="AI20" s="7"/>
      <c r="AK20" s="15">
        <f t="shared" si="1"/>
        <v>0</v>
      </c>
      <c r="AL20" t="s">
        <v>35</v>
      </c>
      <c r="AM20">
        <v>0</v>
      </c>
    </row>
    <row r="21" spans="1:39" x14ac:dyDescent="0.25">
      <c r="A21" s="25"/>
      <c r="B21" s="1">
        <v>8</v>
      </c>
      <c r="C21" s="5"/>
      <c r="D21" s="6"/>
      <c r="E21" s="6"/>
      <c r="F21" s="6"/>
      <c r="G21" s="6"/>
      <c r="H21" s="6"/>
      <c r="I21" s="6">
        <v>-1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>
        <v>1</v>
      </c>
      <c r="AE21" s="6"/>
      <c r="AF21" s="6"/>
      <c r="AG21" s="6"/>
      <c r="AH21" s="6"/>
      <c r="AI21" s="7"/>
      <c r="AK21" s="15">
        <f t="shared" si="1"/>
        <v>0</v>
      </c>
      <c r="AL21" t="s">
        <v>35</v>
      </c>
      <c r="AM21">
        <v>0</v>
      </c>
    </row>
    <row r="22" spans="1:39" x14ac:dyDescent="0.25">
      <c r="A22" s="25"/>
      <c r="B22" s="1">
        <v>9</v>
      </c>
      <c r="C22" s="5"/>
      <c r="D22" s="6"/>
      <c r="E22" s="6"/>
      <c r="F22" s="6"/>
      <c r="G22" s="6"/>
      <c r="H22" s="6"/>
      <c r="I22" s="6"/>
      <c r="J22" s="6">
        <v>-1</v>
      </c>
      <c r="K22" s="6"/>
      <c r="L22" s="6"/>
      <c r="M22" s="6"/>
      <c r="N22" s="6"/>
      <c r="O22" s="6">
        <v>-1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>
        <v>1</v>
      </c>
      <c r="AF22" s="6"/>
      <c r="AG22" s="6"/>
      <c r="AH22" s="6"/>
      <c r="AI22" s="7"/>
      <c r="AK22" s="15">
        <f t="shared" si="1"/>
        <v>0</v>
      </c>
      <c r="AL22" t="s">
        <v>35</v>
      </c>
      <c r="AM22">
        <v>0</v>
      </c>
    </row>
    <row r="23" spans="1:39" x14ac:dyDescent="0.25">
      <c r="A23" s="25"/>
      <c r="B23" s="1">
        <v>10</v>
      </c>
      <c r="C23" s="5"/>
      <c r="D23" s="6"/>
      <c r="E23" s="6"/>
      <c r="F23" s="6"/>
      <c r="G23" s="6"/>
      <c r="H23" s="6"/>
      <c r="I23" s="6"/>
      <c r="J23" s="6"/>
      <c r="K23" s="6">
        <v>-1</v>
      </c>
      <c r="L23" s="6"/>
      <c r="M23" s="6"/>
      <c r="N23" s="6"/>
      <c r="O23" s="6"/>
      <c r="P23" s="6">
        <v>-1</v>
      </c>
      <c r="Q23" s="6"/>
      <c r="R23" s="6"/>
      <c r="S23" s="6"/>
      <c r="T23" s="6">
        <v>-1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>
        <v>1</v>
      </c>
      <c r="AG23" s="6"/>
      <c r="AH23" s="6"/>
      <c r="AI23" s="7"/>
      <c r="AK23" s="15">
        <f t="shared" si="1"/>
        <v>0</v>
      </c>
      <c r="AL23" t="s">
        <v>35</v>
      </c>
      <c r="AM23">
        <v>0</v>
      </c>
    </row>
    <row r="24" spans="1:39" x14ac:dyDescent="0.25">
      <c r="A24" s="25"/>
      <c r="B24" s="1">
        <v>11</v>
      </c>
      <c r="C24" s="5"/>
      <c r="D24" s="6"/>
      <c r="E24" s="6"/>
      <c r="F24" s="6"/>
      <c r="G24" s="6"/>
      <c r="H24" s="6"/>
      <c r="I24" s="6"/>
      <c r="J24" s="6"/>
      <c r="K24" s="6"/>
      <c r="L24" s="6">
        <v>-1</v>
      </c>
      <c r="M24" s="6"/>
      <c r="N24" s="6"/>
      <c r="O24" s="6"/>
      <c r="P24" s="6"/>
      <c r="Q24" s="6">
        <v>-1</v>
      </c>
      <c r="R24" s="6"/>
      <c r="S24" s="6"/>
      <c r="T24" s="6"/>
      <c r="U24" s="6">
        <v>-1</v>
      </c>
      <c r="V24" s="6"/>
      <c r="W24" s="6"/>
      <c r="X24" s="6">
        <v>-1</v>
      </c>
      <c r="Y24" s="6"/>
      <c r="Z24" s="6"/>
      <c r="AA24" s="6"/>
      <c r="AB24" s="6"/>
      <c r="AC24" s="6"/>
      <c r="AD24" s="6"/>
      <c r="AE24" s="6"/>
      <c r="AF24" s="6"/>
      <c r="AG24" s="6">
        <v>1</v>
      </c>
      <c r="AH24" s="6"/>
      <c r="AI24" s="7"/>
      <c r="AK24" s="15">
        <f t="shared" si="1"/>
        <v>0</v>
      </c>
      <c r="AL24" t="s">
        <v>35</v>
      </c>
      <c r="AM24">
        <v>0</v>
      </c>
    </row>
    <row r="25" spans="1:39" x14ac:dyDescent="0.25">
      <c r="A25" s="25"/>
      <c r="B25" s="1">
        <v>12</v>
      </c>
      <c r="C25" s="5"/>
      <c r="D25" s="6"/>
      <c r="E25" s="6"/>
      <c r="F25" s="6"/>
      <c r="G25" s="6"/>
      <c r="H25" s="6"/>
      <c r="I25" s="6"/>
      <c r="J25" s="6"/>
      <c r="K25" s="6"/>
      <c r="L25" s="6"/>
      <c r="M25" s="6">
        <v>-1</v>
      </c>
      <c r="N25" s="6"/>
      <c r="O25" s="6"/>
      <c r="P25" s="6"/>
      <c r="Q25" s="6"/>
      <c r="R25" s="6">
        <v>-1</v>
      </c>
      <c r="S25" s="6"/>
      <c r="T25" s="6"/>
      <c r="U25" s="6"/>
      <c r="V25" s="6">
        <v>-1</v>
      </c>
      <c r="W25" s="6"/>
      <c r="X25" s="6"/>
      <c r="Y25" s="6">
        <v>-1</v>
      </c>
      <c r="Z25" s="6"/>
      <c r="AA25" s="6">
        <v>-1</v>
      </c>
      <c r="AB25" s="6"/>
      <c r="AC25" s="6"/>
      <c r="AD25" s="6"/>
      <c r="AE25" s="6"/>
      <c r="AF25" s="6"/>
      <c r="AG25" s="6"/>
      <c r="AH25" s="6">
        <v>1</v>
      </c>
      <c r="AI25" s="7"/>
      <c r="AK25" s="15">
        <f t="shared" si="1"/>
        <v>0</v>
      </c>
      <c r="AL25" t="s">
        <v>35</v>
      </c>
      <c r="AM25">
        <v>0</v>
      </c>
    </row>
    <row r="26" spans="1:39" x14ac:dyDescent="0.25">
      <c r="A26" s="25"/>
      <c r="B26" s="1">
        <v>13</v>
      </c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-1</v>
      </c>
      <c r="O26" s="6"/>
      <c r="P26" s="6"/>
      <c r="Q26" s="6"/>
      <c r="R26" s="6"/>
      <c r="S26" s="6">
        <v>-1</v>
      </c>
      <c r="T26" s="6"/>
      <c r="U26" s="6"/>
      <c r="V26" s="6"/>
      <c r="W26" s="6">
        <v>-1</v>
      </c>
      <c r="X26" s="6"/>
      <c r="Y26" s="6"/>
      <c r="Z26" s="6">
        <v>-1</v>
      </c>
      <c r="AA26" s="6"/>
      <c r="AB26" s="6">
        <v>-1</v>
      </c>
      <c r="AC26" s="6">
        <v>-1</v>
      </c>
      <c r="AD26" s="6"/>
      <c r="AE26" s="6"/>
      <c r="AF26" s="6"/>
      <c r="AG26" s="6"/>
      <c r="AH26" s="6"/>
      <c r="AI26" s="7">
        <v>1</v>
      </c>
      <c r="AK26" s="15">
        <f t="shared" si="1"/>
        <v>0</v>
      </c>
      <c r="AL26" t="s">
        <v>35</v>
      </c>
      <c r="AM26">
        <v>0</v>
      </c>
    </row>
    <row r="27" spans="1:39" x14ac:dyDescent="0.25">
      <c r="A27" s="25"/>
      <c r="B27" s="1">
        <v>14</v>
      </c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>
        <v>-1</v>
      </c>
      <c r="AE27" s="9">
        <v>-1</v>
      </c>
      <c r="AF27" s="9">
        <v>-1</v>
      </c>
      <c r="AG27" s="9">
        <v>-1</v>
      </c>
      <c r="AH27" s="9">
        <v>-1</v>
      </c>
      <c r="AI27" s="10">
        <v>-1</v>
      </c>
      <c r="AK27" s="15">
        <f t="shared" si="1"/>
        <v>-1</v>
      </c>
      <c r="AL27" t="s">
        <v>35</v>
      </c>
      <c r="AM27">
        <v>-1</v>
      </c>
    </row>
  </sheetData>
  <mergeCells count="2">
    <mergeCell ref="A14:A27"/>
    <mergeCell ref="C12:A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8904-12BB-4E71-8EC2-7A9487C7CFB7}">
  <dimension ref="A1:AM27"/>
  <sheetViews>
    <sheetView zoomScale="90" zoomScaleNormal="90" workbookViewId="0">
      <selection activeCell="AB2" sqref="AB2"/>
    </sheetView>
  </sheetViews>
  <sheetFormatPr defaultColWidth="5.28515625" defaultRowHeight="15" x14ac:dyDescent="0.25"/>
  <sheetData>
    <row r="1" spans="1:39" x14ac:dyDescent="0.25">
      <c r="B1" s="1" t="s">
        <v>2</v>
      </c>
      <c r="C1" s="1"/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K1" s="1" t="s">
        <v>44</v>
      </c>
      <c r="L1" s="1"/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U1" t="s">
        <v>46</v>
      </c>
      <c r="Y1" s="19" t="s">
        <v>48</v>
      </c>
      <c r="Z1" s="19" t="s">
        <v>51</v>
      </c>
      <c r="AA1" s="20" t="s">
        <v>37</v>
      </c>
      <c r="AB1" s="31" t="s">
        <v>65</v>
      </c>
      <c r="AC1" s="24"/>
      <c r="AD1" s="1" t="s">
        <v>52</v>
      </c>
      <c r="AE1" s="1"/>
      <c r="AF1" s="1" t="s">
        <v>0</v>
      </c>
      <c r="AG1" s="1" t="s">
        <v>3</v>
      </c>
      <c r="AH1" s="1" t="s">
        <v>1</v>
      </c>
    </row>
    <row r="2" spans="1:39" x14ac:dyDescent="0.25">
      <c r="C2" s="1" t="s">
        <v>0</v>
      </c>
      <c r="D2" s="2">
        <v>0</v>
      </c>
      <c r="E2" s="3">
        <v>82</v>
      </c>
      <c r="F2" s="3">
        <v>138</v>
      </c>
      <c r="G2" s="3">
        <v>224</v>
      </c>
      <c r="H2" s="3">
        <v>327</v>
      </c>
      <c r="I2" s="4">
        <v>437</v>
      </c>
      <c r="K2" s="1"/>
      <c r="L2" s="1" t="s">
        <v>0</v>
      </c>
      <c r="M2" s="2">
        <v>0</v>
      </c>
      <c r="N2" s="3">
        <v>45</v>
      </c>
      <c r="O2" s="3">
        <v>70</v>
      </c>
      <c r="P2" s="3">
        <v>90</v>
      </c>
      <c r="Q2" s="3">
        <v>105</v>
      </c>
      <c r="R2" s="4">
        <v>120</v>
      </c>
      <c r="V2" s="23" t="s">
        <v>49</v>
      </c>
      <c r="W2" s="23" t="s">
        <v>50</v>
      </c>
      <c r="Y2">
        <v>0</v>
      </c>
      <c r="Z2">
        <f>1-Y2</f>
        <v>1</v>
      </c>
      <c r="AA2">
        <v>267</v>
      </c>
      <c r="AB2">
        <v>-185</v>
      </c>
      <c r="AD2" t="s">
        <v>53</v>
      </c>
      <c r="AF2">
        <v>2</v>
      </c>
      <c r="AG2">
        <v>2</v>
      </c>
      <c r="AH2">
        <v>1</v>
      </c>
    </row>
    <row r="3" spans="1:39" x14ac:dyDescent="0.25">
      <c r="C3" s="1" t="s">
        <v>3</v>
      </c>
      <c r="D3" s="5">
        <v>0</v>
      </c>
      <c r="E3" s="6">
        <v>33</v>
      </c>
      <c r="F3" s="6">
        <v>45</v>
      </c>
      <c r="G3" s="6">
        <v>56</v>
      </c>
      <c r="H3" s="6">
        <v>65</v>
      </c>
      <c r="I3" s="7">
        <v>70</v>
      </c>
      <c r="L3" s="1" t="s">
        <v>3</v>
      </c>
      <c r="M3" s="5">
        <v>0</v>
      </c>
      <c r="N3" s="6">
        <v>30</v>
      </c>
      <c r="O3" s="6">
        <v>65</v>
      </c>
      <c r="P3" s="6">
        <v>75</v>
      </c>
      <c r="Q3" s="6">
        <v>83</v>
      </c>
      <c r="R3" s="7">
        <v>90</v>
      </c>
      <c r="V3">
        <v>5</v>
      </c>
      <c r="W3">
        <f>1/(V3-1)</f>
        <v>0.25</v>
      </c>
      <c r="Y3">
        <f>Y2+$W$3</f>
        <v>0.25</v>
      </c>
      <c r="Z3">
        <f>1-Y3</f>
        <v>0.75</v>
      </c>
      <c r="AA3">
        <v>222</v>
      </c>
      <c r="AB3">
        <v>-170</v>
      </c>
      <c r="AD3" t="s">
        <v>55</v>
      </c>
      <c r="AF3">
        <v>1</v>
      </c>
      <c r="AG3">
        <v>3</v>
      </c>
      <c r="AH3">
        <v>1</v>
      </c>
    </row>
    <row r="4" spans="1:39" x14ac:dyDescent="0.25">
      <c r="C4" s="1" t="s">
        <v>1</v>
      </c>
      <c r="D4" s="8">
        <v>0</v>
      </c>
      <c r="E4" s="9">
        <v>84</v>
      </c>
      <c r="F4" s="9">
        <v>147</v>
      </c>
      <c r="G4" s="9">
        <v>222</v>
      </c>
      <c r="H4" s="9">
        <v>294</v>
      </c>
      <c r="I4" s="10">
        <v>385</v>
      </c>
      <c r="L4" s="1" t="s">
        <v>1</v>
      </c>
      <c r="M4" s="8">
        <v>0</v>
      </c>
      <c r="N4" s="9">
        <v>50</v>
      </c>
      <c r="O4" s="9">
        <v>70</v>
      </c>
      <c r="P4" s="9">
        <v>80</v>
      </c>
      <c r="Q4" s="9">
        <v>100</v>
      </c>
      <c r="R4" s="10">
        <v>130</v>
      </c>
      <c r="Y4">
        <f>Y3+$W$3</f>
        <v>0.5</v>
      </c>
      <c r="Z4">
        <f>1-Y4</f>
        <v>0.5</v>
      </c>
      <c r="AA4">
        <v>70</v>
      </c>
      <c r="AB4">
        <v>-90</v>
      </c>
      <c r="AD4" t="s">
        <v>56</v>
      </c>
      <c r="AF4">
        <v>0</v>
      </c>
      <c r="AG4">
        <v>5</v>
      </c>
      <c r="AH4">
        <v>0</v>
      </c>
    </row>
    <row r="5" spans="1:39" x14ac:dyDescent="0.25">
      <c r="V5" s="19" t="s">
        <v>48</v>
      </c>
      <c r="W5" s="19" t="s">
        <v>51</v>
      </c>
      <c r="Y5">
        <f>Y4+$W$3</f>
        <v>0.75</v>
      </c>
      <c r="Z5">
        <f>1-Y5</f>
        <v>0.25</v>
      </c>
      <c r="AA5">
        <v>70</v>
      </c>
      <c r="AB5">
        <v>-90</v>
      </c>
      <c r="AD5" t="s">
        <v>56</v>
      </c>
      <c r="AF5">
        <v>0</v>
      </c>
      <c r="AG5">
        <v>5</v>
      </c>
      <c r="AH5">
        <v>0</v>
      </c>
    </row>
    <row r="6" spans="1:39" x14ac:dyDescent="0.25">
      <c r="M6" s="11"/>
      <c r="V6" s="21">
        <v>1</v>
      </c>
      <c r="W6" s="21">
        <f>1-V6</f>
        <v>0</v>
      </c>
      <c r="Y6">
        <f>Y5+$W$3</f>
        <v>1</v>
      </c>
      <c r="Z6">
        <f>1-Y6</f>
        <v>0</v>
      </c>
      <c r="AA6">
        <v>70</v>
      </c>
      <c r="AB6">
        <v>-90</v>
      </c>
      <c r="AD6" t="s">
        <v>56</v>
      </c>
      <c r="AF6">
        <v>0</v>
      </c>
      <c r="AG6">
        <v>5</v>
      </c>
      <c r="AH6">
        <v>0</v>
      </c>
    </row>
    <row r="8" spans="1:39" x14ac:dyDescent="0.25">
      <c r="B8" t="s">
        <v>36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1</v>
      </c>
      <c r="AK8" t="s">
        <v>40</v>
      </c>
      <c r="AM8" t="s">
        <v>39</v>
      </c>
    </row>
    <row r="9" spans="1:39" x14ac:dyDescent="0.25">
      <c r="B9" t="s">
        <v>41</v>
      </c>
      <c r="C9" s="6">
        <v>0</v>
      </c>
      <c r="D9" s="6">
        <v>82</v>
      </c>
      <c r="E9" s="6">
        <v>138</v>
      </c>
      <c r="F9" s="6">
        <v>224</v>
      </c>
      <c r="G9" s="6">
        <v>327</v>
      </c>
      <c r="H9" s="6">
        <v>437</v>
      </c>
      <c r="I9" s="6">
        <v>0</v>
      </c>
      <c r="J9" s="6">
        <v>33</v>
      </c>
      <c r="K9" s="6">
        <v>45</v>
      </c>
      <c r="L9" s="6">
        <v>56</v>
      </c>
      <c r="M9" s="6">
        <v>65</v>
      </c>
      <c r="N9" s="6">
        <v>70</v>
      </c>
      <c r="O9" s="6">
        <v>0</v>
      </c>
      <c r="P9" s="6">
        <v>33</v>
      </c>
      <c r="Q9" s="6">
        <v>45</v>
      </c>
      <c r="R9" s="6">
        <v>56</v>
      </c>
      <c r="S9" s="6">
        <v>65</v>
      </c>
      <c r="T9" s="6">
        <v>0</v>
      </c>
      <c r="U9" s="6">
        <v>33</v>
      </c>
      <c r="V9" s="6">
        <v>45</v>
      </c>
      <c r="W9" s="6">
        <v>56</v>
      </c>
      <c r="X9" s="6">
        <v>0</v>
      </c>
      <c r="Y9" s="6">
        <v>33</v>
      </c>
      <c r="Z9" s="6">
        <v>45</v>
      </c>
      <c r="AA9" s="6">
        <v>0</v>
      </c>
      <c r="AB9" s="6">
        <v>33</v>
      </c>
      <c r="AC9" s="14">
        <v>0</v>
      </c>
      <c r="AD9" s="6">
        <v>385</v>
      </c>
      <c r="AE9" s="6">
        <v>294</v>
      </c>
      <c r="AF9" s="6">
        <v>222</v>
      </c>
      <c r="AG9" s="6">
        <v>147</v>
      </c>
      <c r="AH9" s="6">
        <v>84</v>
      </c>
      <c r="AI9" s="6">
        <v>0</v>
      </c>
      <c r="AK9" s="16">
        <f>SUMPRODUCT(C8:AI8,C9:AI9)</f>
        <v>70</v>
      </c>
      <c r="AM9" s="17">
        <f>V6*AK9+W6*AK11</f>
        <v>70</v>
      </c>
    </row>
    <row r="10" spans="1:39" x14ac:dyDescent="0.25">
      <c r="B10" t="s">
        <v>42</v>
      </c>
      <c r="C10" s="6">
        <v>0</v>
      </c>
      <c r="D10" s="6">
        <v>45</v>
      </c>
      <c r="E10" s="6">
        <v>70</v>
      </c>
      <c r="F10" s="6">
        <v>90</v>
      </c>
      <c r="G10" s="6">
        <v>105</v>
      </c>
      <c r="H10" s="6">
        <v>120</v>
      </c>
      <c r="I10" s="6">
        <v>0</v>
      </c>
      <c r="J10" s="6">
        <v>30</v>
      </c>
      <c r="K10" s="6">
        <v>65</v>
      </c>
      <c r="L10" s="6">
        <v>75</v>
      </c>
      <c r="M10" s="6">
        <v>83</v>
      </c>
      <c r="N10" s="6">
        <v>90</v>
      </c>
      <c r="O10" s="6">
        <v>0</v>
      </c>
      <c r="P10" s="6">
        <v>30</v>
      </c>
      <c r="Q10" s="6">
        <v>65</v>
      </c>
      <c r="R10" s="6">
        <v>75</v>
      </c>
      <c r="S10" s="6">
        <v>83</v>
      </c>
      <c r="T10" s="6">
        <v>0</v>
      </c>
      <c r="U10" s="6">
        <v>30</v>
      </c>
      <c r="V10" s="6">
        <v>65</v>
      </c>
      <c r="W10" s="6">
        <v>75</v>
      </c>
      <c r="X10" s="6">
        <v>0</v>
      </c>
      <c r="Y10" s="6">
        <v>30</v>
      </c>
      <c r="Z10" s="6">
        <v>65</v>
      </c>
      <c r="AA10" s="14">
        <v>0</v>
      </c>
      <c r="AB10" s="14">
        <v>30</v>
      </c>
      <c r="AC10" s="14">
        <v>0</v>
      </c>
      <c r="AD10" s="14">
        <v>130</v>
      </c>
      <c r="AE10" s="14">
        <v>100</v>
      </c>
      <c r="AF10" s="14">
        <v>80</v>
      </c>
      <c r="AG10" s="14">
        <v>70</v>
      </c>
      <c r="AH10" s="14">
        <v>50</v>
      </c>
      <c r="AI10" s="14">
        <v>0</v>
      </c>
      <c r="AK10" s="11" t="s">
        <v>54</v>
      </c>
      <c r="AM10" s="11"/>
    </row>
    <row r="11" spans="1:39" x14ac:dyDescent="0.25">
      <c r="B11" s="11" t="s">
        <v>43</v>
      </c>
      <c r="C11" s="6">
        <f>-C10</f>
        <v>0</v>
      </c>
      <c r="D11" s="6">
        <f>-D10</f>
        <v>-45</v>
      </c>
      <c r="E11" s="6">
        <f t="shared" ref="E11:AI11" si="0">-E10</f>
        <v>-70</v>
      </c>
      <c r="F11" s="6">
        <f t="shared" si="0"/>
        <v>-90</v>
      </c>
      <c r="G11" s="6">
        <f t="shared" si="0"/>
        <v>-105</v>
      </c>
      <c r="H11" s="6">
        <f t="shared" si="0"/>
        <v>-120</v>
      </c>
      <c r="I11" s="6">
        <f t="shared" si="0"/>
        <v>0</v>
      </c>
      <c r="J11" s="6">
        <f t="shared" si="0"/>
        <v>-30</v>
      </c>
      <c r="K11" s="6">
        <f t="shared" si="0"/>
        <v>-65</v>
      </c>
      <c r="L11" s="6">
        <f t="shared" si="0"/>
        <v>-75</v>
      </c>
      <c r="M11" s="6">
        <f t="shared" si="0"/>
        <v>-83</v>
      </c>
      <c r="N11" s="6">
        <f t="shared" si="0"/>
        <v>-90</v>
      </c>
      <c r="O11" s="6">
        <f t="shared" si="0"/>
        <v>0</v>
      </c>
      <c r="P11" s="6">
        <f t="shared" si="0"/>
        <v>-30</v>
      </c>
      <c r="Q11" s="6">
        <f t="shared" si="0"/>
        <v>-65</v>
      </c>
      <c r="R11" s="6">
        <f t="shared" si="0"/>
        <v>-75</v>
      </c>
      <c r="S11" s="6">
        <f t="shared" si="0"/>
        <v>-83</v>
      </c>
      <c r="T11" s="6">
        <f t="shared" si="0"/>
        <v>0</v>
      </c>
      <c r="U11" s="6">
        <f t="shared" si="0"/>
        <v>-30</v>
      </c>
      <c r="V11" s="6">
        <f t="shared" si="0"/>
        <v>-65</v>
      </c>
      <c r="W11" s="6">
        <f t="shared" si="0"/>
        <v>-75</v>
      </c>
      <c r="X11" s="6">
        <f t="shared" si="0"/>
        <v>0</v>
      </c>
      <c r="Y11" s="6">
        <f t="shared" si="0"/>
        <v>-30</v>
      </c>
      <c r="Z11" s="6">
        <f t="shared" si="0"/>
        <v>-65</v>
      </c>
      <c r="AA11" s="6">
        <f t="shared" si="0"/>
        <v>0</v>
      </c>
      <c r="AB11" s="6">
        <f t="shared" si="0"/>
        <v>-30</v>
      </c>
      <c r="AC11" s="6">
        <f t="shared" si="0"/>
        <v>0</v>
      </c>
      <c r="AD11" s="6">
        <f t="shared" si="0"/>
        <v>-130</v>
      </c>
      <c r="AE11" s="6">
        <f t="shared" si="0"/>
        <v>-100</v>
      </c>
      <c r="AF11" s="6">
        <f t="shared" si="0"/>
        <v>-80</v>
      </c>
      <c r="AG11" s="6">
        <f t="shared" si="0"/>
        <v>-70</v>
      </c>
      <c r="AH11" s="6">
        <f t="shared" si="0"/>
        <v>-50</v>
      </c>
      <c r="AI11" s="6">
        <f t="shared" si="0"/>
        <v>0</v>
      </c>
      <c r="AK11" s="16">
        <f>SUMPRODUCT(C8:AI8,C11:AI11)</f>
        <v>-90</v>
      </c>
    </row>
    <row r="12" spans="1:39" x14ac:dyDescent="0.25">
      <c r="C12" s="26" t="s">
        <v>7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9" x14ac:dyDescent="0.25">
      <c r="C13" s="1">
        <v>12</v>
      </c>
      <c r="D13" s="1">
        <v>13</v>
      </c>
      <c r="E13" s="1">
        <v>14</v>
      </c>
      <c r="F13" s="1">
        <v>15</v>
      </c>
      <c r="G13" s="1">
        <v>16</v>
      </c>
      <c r="H13" s="1">
        <v>17</v>
      </c>
      <c r="I13" s="12" t="s">
        <v>9</v>
      </c>
      <c r="J13" s="12" t="s">
        <v>10</v>
      </c>
      <c r="K13" s="12" t="s">
        <v>4</v>
      </c>
      <c r="L13" s="12" t="s">
        <v>12</v>
      </c>
      <c r="M13" s="12" t="s">
        <v>11</v>
      </c>
      <c r="N13" s="12" t="s">
        <v>13</v>
      </c>
      <c r="O13" s="12" t="s">
        <v>14</v>
      </c>
      <c r="P13" s="12" t="s">
        <v>5</v>
      </c>
      <c r="Q13" s="12" t="s">
        <v>15</v>
      </c>
      <c r="R13" s="12" t="s">
        <v>16</v>
      </c>
      <c r="S13" s="12" t="s">
        <v>17</v>
      </c>
      <c r="T13" s="12" t="s">
        <v>6</v>
      </c>
      <c r="U13" s="12" t="s">
        <v>18</v>
      </c>
      <c r="V13" s="12" t="s">
        <v>19</v>
      </c>
      <c r="W13" s="12" t="s">
        <v>20</v>
      </c>
      <c r="X13" s="12" t="s">
        <v>21</v>
      </c>
      <c r="Y13" s="12" t="s">
        <v>22</v>
      </c>
      <c r="Z13" s="12" t="s">
        <v>23</v>
      </c>
      <c r="AA13" s="12" t="s">
        <v>24</v>
      </c>
      <c r="AB13" s="12" t="s">
        <v>25</v>
      </c>
      <c r="AC13" s="12" t="s">
        <v>26</v>
      </c>
      <c r="AD13" s="12" t="s">
        <v>27</v>
      </c>
      <c r="AE13" s="12" t="s">
        <v>28</v>
      </c>
      <c r="AF13" s="12" t="s">
        <v>29</v>
      </c>
      <c r="AG13" s="12" t="s">
        <v>30</v>
      </c>
      <c r="AH13" s="12" t="s">
        <v>31</v>
      </c>
      <c r="AI13" s="12" t="s">
        <v>32</v>
      </c>
      <c r="AK13" s="1" t="s">
        <v>33</v>
      </c>
      <c r="AM13" t="s">
        <v>34</v>
      </c>
    </row>
    <row r="14" spans="1:39" x14ac:dyDescent="0.25">
      <c r="A14" s="25" t="s">
        <v>8</v>
      </c>
      <c r="B14" s="1">
        <v>1</v>
      </c>
      <c r="C14" s="2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4"/>
      <c r="AK14" s="15">
        <f t="shared" ref="AK14:AK27" si="1">SUMPRODUCT(C14:AI14,$C$8:$AI$8)</f>
        <v>1</v>
      </c>
      <c r="AL14" t="s">
        <v>35</v>
      </c>
      <c r="AM14">
        <v>1</v>
      </c>
    </row>
    <row r="15" spans="1:39" x14ac:dyDescent="0.25">
      <c r="A15" s="25"/>
      <c r="B15" s="1">
        <v>2</v>
      </c>
      <c r="C15" s="5">
        <v>-1</v>
      </c>
      <c r="D15" s="6"/>
      <c r="E15" s="6"/>
      <c r="F15" s="6"/>
      <c r="G15" s="6"/>
      <c r="H15" s="6"/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K15" s="15">
        <f t="shared" si="1"/>
        <v>0</v>
      </c>
      <c r="AL15" t="s">
        <v>35</v>
      </c>
      <c r="AM15">
        <v>0</v>
      </c>
    </row>
    <row r="16" spans="1:39" x14ac:dyDescent="0.25">
      <c r="A16" s="25"/>
      <c r="B16" s="1">
        <v>3</v>
      </c>
      <c r="C16" s="5"/>
      <c r="D16" s="6">
        <v>-1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  <c r="AK16" s="15">
        <f t="shared" si="1"/>
        <v>0</v>
      </c>
      <c r="AL16" t="s">
        <v>35</v>
      </c>
      <c r="AM16">
        <v>0</v>
      </c>
    </row>
    <row r="17" spans="1:39" x14ac:dyDescent="0.25">
      <c r="A17" s="25"/>
      <c r="B17" s="1">
        <v>4</v>
      </c>
      <c r="C17" s="5"/>
      <c r="D17" s="6"/>
      <c r="E17" s="6">
        <v>-1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>
        <v>1</v>
      </c>
      <c r="U17" s="6">
        <v>1</v>
      </c>
      <c r="V17" s="6">
        <v>1</v>
      </c>
      <c r="W17" s="6">
        <v>1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  <c r="AK17" s="15">
        <f t="shared" si="1"/>
        <v>0</v>
      </c>
      <c r="AL17" t="s">
        <v>35</v>
      </c>
      <c r="AM17">
        <v>0</v>
      </c>
    </row>
    <row r="18" spans="1:39" x14ac:dyDescent="0.25">
      <c r="A18" s="25"/>
      <c r="B18" s="1">
        <v>5</v>
      </c>
      <c r="C18" s="5"/>
      <c r="D18" s="6"/>
      <c r="E18" s="6"/>
      <c r="F18" s="6">
        <v>-1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>
        <v>1</v>
      </c>
      <c r="Y18" s="6">
        <v>1</v>
      </c>
      <c r="Z18" s="6">
        <v>1</v>
      </c>
      <c r="AA18" s="6"/>
      <c r="AB18" s="6"/>
      <c r="AC18" s="6"/>
      <c r="AD18" s="6"/>
      <c r="AE18" s="6"/>
      <c r="AF18" s="6"/>
      <c r="AG18" s="6"/>
      <c r="AH18" s="6"/>
      <c r="AI18" s="7"/>
      <c r="AK18" s="15">
        <f t="shared" si="1"/>
        <v>0</v>
      </c>
      <c r="AL18" t="s">
        <v>35</v>
      </c>
      <c r="AM18">
        <v>0</v>
      </c>
    </row>
    <row r="19" spans="1:39" x14ac:dyDescent="0.25">
      <c r="A19" s="25"/>
      <c r="B19" s="1">
        <v>6</v>
      </c>
      <c r="C19" s="5"/>
      <c r="D19" s="6"/>
      <c r="E19" s="6"/>
      <c r="F19" s="6"/>
      <c r="G19" s="6">
        <v>-1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>
        <v>1</v>
      </c>
      <c r="AB19" s="6">
        <v>1</v>
      </c>
      <c r="AC19" s="6"/>
      <c r="AD19" s="6"/>
      <c r="AE19" s="6"/>
      <c r="AF19" s="6"/>
      <c r="AG19" s="6"/>
      <c r="AH19" s="6"/>
      <c r="AI19" s="7"/>
      <c r="AK19" s="15">
        <f t="shared" si="1"/>
        <v>0</v>
      </c>
      <c r="AL19" t="s">
        <v>35</v>
      </c>
      <c r="AM19">
        <v>0</v>
      </c>
    </row>
    <row r="20" spans="1:39" x14ac:dyDescent="0.25">
      <c r="A20" s="25"/>
      <c r="B20" s="1">
        <v>7</v>
      </c>
      <c r="C20" s="5"/>
      <c r="D20" s="6"/>
      <c r="E20" s="6"/>
      <c r="F20" s="6"/>
      <c r="G20" s="6"/>
      <c r="H20" s="6">
        <v>-1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1</v>
      </c>
      <c r="AD20" s="6"/>
      <c r="AE20" s="6"/>
      <c r="AF20" s="6"/>
      <c r="AG20" s="6"/>
      <c r="AH20" s="6"/>
      <c r="AI20" s="7"/>
      <c r="AK20" s="15">
        <f t="shared" si="1"/>
        <v>0</v>
      </c>
      <c r="AL20" t="s">
        <v>35</v>
      </c>
      <c r="AM20">
        <v>0</v>
      </c>
    </row>
    <row r="21" spans="1:39" x14ac:dyDescent="0.25">
      <c r="A21" s="25"/>
      <c r="B21" s="1">
        <v>8</v>
      </c>
      <c r="C21" s="5"/>
      <c r="D21" s="6"/>
      <c r="E21" s="6"/>
      <c r="F21" s="6"/>
      <c r="G21" s="6"/>
      <c r="H21" s="6"/>
      <c r="I21" s="6">
        <v>-1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>
        <v>1</v>
      </c>
      <c r="AE21" s="6"/>
      <c r="AF21" s="6"/>
      <c r="AG21" s="6"/>
      <c r="AH21" s="6"/>
      <c r="AI21" s="7"/>
      <c r="AK21" s="15">
        <f t="shared" si="1"/>
        <v>0</v>
      </c>
      <c r="AL21" t="s">
        <v>35</v>
      </c>
      <c r="AM21">
        <v>0</v>
      </c>
    </row>
    <row r="22" spans="1:39" x14ac:dyDescent="0.25">
      <c r="A22" s="25"/>
      <c r="B22" s="1">
        <v>9</v>
      </c>
      <c r="C22" s="5"/>
      <c r="D22" s="6"/>
      <c r="E22" s="6"/>
      <c r="F22" s="6"/>
      <c r="G22" s="6"/>
      <c r="H22" s="6"/>
      <c r="I22" s="6"/>
      <c r="J22" s="6">
        <v>-1</v>
      </c>
      <c r="K22" s="6"/>
      <c r="L22" s="6"/>
      <c r="M22" s="6"/>
      <c r="N22" s="6"/>
      <c r="O22" s="6">
        <v>-1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>
        <v>1</v>
      </c>
      <c r="AF22" s="6"/>
      <c r="AG22" s="6"/>
      <c r="AH22" s="6"/>
      <c r="AI22" s="7"/>
      <c r="AK22" s="15">
        <f t="shared" si="1"/>
        <v>0</v>
      </c>
      <c r="AL22" t="s">
        <v>35</v>
      </c>
      <c r="AM22">
        <v>0</v>
      </c>
    </row>
    <row r="23" spans="1:39" x14ac:dyDescent="0.25">
      <c r="A23" s="25"/>
      <c r="B23" s="1">
        <v>10</v>
      </c>
      <c r="C23" s="5"/>
      <c r="D23" s="6"/>
      <c r="E23" s="6"/>
      <c r="F23" s="6"/>
      <c r="G23" s="6"/>
      <c r="H23" s="6"/>
      <c r="I23" s="6"/>
      <c r="J23" s="6"/>
      <c r="K23" s="6">
        <v>-1</v>
      </c>
      <c r="L23" s="6"/>
      <c r="M23" s="6"/>
      <c r="N23" s="6"/>
      <c r="O23" s="6"/>
      <c r="P23" s="6">
        <v>-1</v>
      </c>
      <c r="Q23" s="6"/>
      <c r="R23" s="6"/>
      <c r="S23" s="6"/>
      <c r="T23" s="6">
        <v>-1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>
        <v>1</v>
      </c>
      <c r="AG23" s="6"/>
      <c r="AH23" s="6"/>
      <c r="AI23" s="7"/>
      <c r="AK23" s="15">
        <f t="shared" si="1"/>
        <v>0</v>
      </c>
      <c r="AL23" t="s">
        <v>35</v>
      </c>
      <c r="AM23">
        <v>0</v>
      </c>
    </row>
    <row r="24" spans="1:39" x14ac:dyDescent="0.25">
      <c r="A24" s="25"/>
      <c r="B24" s="1">
        <v>11</v>
      </c>
      <c r="C24" s="5"/>
      <c r="D24" s="6"/>
      <c r="E24" s="6"/>
      <c r="F24" s="6"/>
      <c r="G24" s="6"/>
      <c r="H24" s="6"/>
      <c r="I24" s="6"/>
      <c r="J24" s="6"/>
      <c r="K24" s="6"/>
      <c r="L24" s="6">
        <v>-1</v>
      </c>
      <c r="M24" s="6"/>
      <c r="N24" s="6"/>
      <c r="O24" s="6"/>
      <c r="P24" s="6"/>
      <c r="Q24" s="6">
        <v>-1</v>
      </c>
      <c r="R24" s="6"/>
      <c r="S24" s="6"/>
      <c r="T24" s="6"/>
      <c r="U24" s="6">
        <v>-1</v>
      </c>
      <c r="V24" s="6"/>
      <c r="W24" s="6"/>
      <c r="X24" s="6">
        <v>-1</v>
      </c>
      <c r="Y24" s="6"/>
      <c r="Z24" s="6"/>
      <c r="AA24" s="6"/>
      <c r="AB24" s="6"/>
      <c r="AC24" s="6"/>
      <c r="AD24" s="6"/>
      <c r="AE24" s="6"/>
      <c r="AF24" s="6"/>
      <c r="AG24" s="6">
        <v>1</v>
      </c>
      <c r="AH24" s="6"/>
      <c r="AI24" s="7"/>
      <c r="AK24" s="15">
        <f t="shared" si="1"/>
        <v>0</v>
      </c>
      <c r="AL24" t="s">
        <v>35</v>
      </c>
      <c r="AM24">
        <v>0</v>
      </c>
    </row>
    <row r="25" spans="1:39" x14ac:dyDescent="0.25">
      <c r="A25" s="25"/>
      <c r="B25" s="1">
        <v>12</v>
      </c>
      <c r="C25" s="5"/>
      <c r="D25" s="6"/>
      <c r="E25" s="6"/>
      <c r="F25" s="6"/>
      <c r="G25" s="6"/>
      <c r="H25" s="6"/>
      <c r="I25" s="6"/>
      <c r="J25" s="6"/>
      <c r="K25" s="6"/>
      <c r="L25" s="6"/>
      <c r="M25" s="6">
        <v>-1</v>
      </c>
      <c r="N25" s="6"/>
      <c r="O25" s="6"/>
      <c r="P25" s="6"/>
      <c r="Q25" s="6"/>
      <c r="R25" s="6">
        <v>-1</v>
      </c>
      <c r="S25" s="6"/>
      <c r="T25" s="6"/>
      <c r="U25" s="6"/>
      <c r="V25" s="6">
        <v>-1</v>
      </c>
      <c r="W25" s="6"/>
      <c r="X25" s="6"/>
      <c r="Y25" s="6">
        <v>-1</v>
      </c>
      <c r="Z25" s="6"/>
      <c r="AA25" s="6">
        <v>-1</v>
      </c>
      <c r="AB25" s="6"/>
      <c r="AC25" s="6"/>
      <c r="AD25" s="6"/>
      <c r="AE25" s="6"/>
      <c r="AF25" s="6"/>
      <c r="AG25" s="6"/>
      <c r="AH25" s="6">
        <v>1</v>
      </c>
      <c r="AI25" s="7"/>
      <c r="AK25" s="15">
        <f t="shared" si="1"/>
        <v>0</v>
      </c>
      <c r="AL25" t="s">
        <v>35</v>
      </c>
      <c r="AM25">
        <v>0</v>
      </c>
    </row>
    <row r="26" spans="1:39" x14ac:dyDescent="0.25">
      <c r="A26" s="25"/>
      <c r="B26" s="1">
        <v>13</v>
      </c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-1</v>
      </c>
      <c r="O26" s="6"/>
      <c r="P26" s="6"/>
      <c r="Q26" s="6"/>
      <c r="R26" s="6"/>
      <c r="S26" s="6">
        <v>-1</v>
      </c>
      <c r="T26" s="6"/>
      <c r="U26" s="6"/>
      <c r="V26" s="6"/>
      <c r="W26" s="6">
        <v>-1</v>
      </c>
      <c r="X26" s="6"/>
      <c r="Y26" s="6"/>
      <c r="Z26" s="6">
        <v>-1</v>
      </c>
      <c r="AA26" s="6"/>
      <c r="AB26" s="6">
        <v>-1</v>
      </c>
      <c r="AC26" s="6">
        <v>-1</v>
      </c>
      <c r="AD26" s="6"/>
      <c r="AE26" s="6"/>
      <c r="AF26" s="6"/>
      <c r="AG26" s="6"/>
      <c r="AH26" s="6"/>
      <c r="AI26" s="7">
        <v>1</v>
      </c>
      <c r="AK26" s="15">
        <f t="shared" si="1"/>
        <v>0</v>
      </c>
      <c r="AL26" t="s">
        <v>35</v>
      </c>
      <c r="AM26">
        <v>0</v>
      </c>
    </row>
    <row r="27" spans="1:39" x14ac:dyDescent="0.25">
      <c r="A27" s="25"/>
      <c r="B27" s="1">
        <v>14</v>
      </c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>
        <v>-1</v>
      </c>
      <c r="AE27" s="9">
        <v>-1</v>
      </c>
      <c r="AF27" s="9">
        <v>-1</v>
      </c>
      <c r="AG27" s="9">
        <v>-1</v>
      </c>
      <c r="AH27" s="9">
        <v>-1</v>
      </c>
      <c r="AI27" s="10">
        <v>-1</v>
      </c>
      <c r="AK27" s="15">
        <f t="shared" si="1"/>
        <v>-1</v>
      </c>
      <c r="AL27" t="s">
        <v>35</v>
      </c>
      <c r="AM27">
        <v>-1</v>
      </c>
    </row>
  </sheetData>
  <mergeCells count="2">
    <mergeCell ref="C12:AI12"/>
    <mergeCell ref="A14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AF4A-DB80-48A5-9B24-D1E76293CFD2}">
  <dimension ref="A1:AP29"/>
  <sheetViews>
    <sheetView topLeftCell="B1" zoomScale="80" zoomScaleNormal="80" workbookViewId="0">
      <selection activeCell="O14" sqref="O14"/>
    </sheetView>
  </sheetViews>
  <sheetFormatPr defaultColWidth="5.28515625" defaultRowHeight="15" x14ac:dyDescent="0.25"/>
  <cols>
    <col min="1" max="39" width="5.7109375" customWidth="1"/>
  </cols>
  <sheetData>
    <row r="1" spans="1:42" x14ac:dyDescent="0.25">
      <c r="B1" s="1" t="s">
        <v>2</v>
      </c>
      <c r="C1" s="1"/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K1" s="1" t="s">
        <v>44</v>
      </c>
      <c r="L1" s="1"/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U1" s="27"/>
      <c r="V1" s="27"/>
      <c r="W1" s="27"/>
      <c r="X1" s="27"/>
      <c r="Y1" s="28"/>
      <c r="Z1" s="28"/>
      <c r="AA1" s="24"/>
      <c r="AB1" s="24"/>
      <c r="AC1" s="24"/>
      <c r="AD1" s="24"/>
      <c r="AE1" s="24"/>
      <c r="AF1" s="24"/>
      <c r="AG1" s="24"/>
      <c r="AH1" s="24"/>
    </row>
    <row r="2" spans="1:42" x14ac:dyDescent="0.25">
      <c r="C2" s="1" t="s">
        <v>0</v>
      </c>
      <c r="D2" s="2">
        <v>0</v>
      </c>
      <c r="E2" s="3">
        <v>82</v>
      </c>
      <c r="F2" s="3">
        <v>138</v>
      </c>
      <c r="G2" s="3">
        <v>224</v>
      </c>
      <c r="H2" s="3">
        <v>327</v>
      </c>
      <c r="I2" s="4">
        <v>437</v>
      </c>
      <c r="K2" s="1"/>
      <c r="L2" s="1" t="s">
        <v>0</v>
      </c>
      <c r="M2" s="2">
        <v>0</v>
      </c>
      <c r="N2" s="3">
        <v>45</v>
      </c>
      <c r="O2" s="3">
        <v>70</v>
      </c>
      <c r="P2" s="3">
        <v>90</v>
      </c>
      <c r="Q2" s="3">
        <v>105</v>
      </c>
      <c r="R2" s="4">
        <v>120</v>
      </c>
      <c r="U2" s="27" t="s">
        <v>57</v>
      </c>
      <c r="V2" s="24"/>
      <c r="W2" s="24"/>
      <c r="X2" s="27"/>
      <c r="Y2" s="27"/>
      <c r="Z2" s="27"/>
      <c r="AA2" s="27"/>
      <c r="AB2" s="27"/>
      <c r="AE2" s="27"/>
      <c r="AG2" s="27"/>
      <c r="AH2" s="27"/>
    </row>
    <row r="3" spans="1:42" x14ac:dyDescent="0.25">
      <c r="C3" s="1" t="s">
        <v>3</v>
      </c>
      <c r="D3" s="5">
        <v>0</v>
      </c>
      <c r="E3" s="6">
        <v>33</v>
      </c>
      <c r="F3" s="6">
        <v>45</v>
      </c>
      <c r="G3" s="6">
        <v>56</v>
      </c>
      <c r="H3" s="6">
        <v>65</v>
      </c>
      <c r="I3" s="7">
        <v>70</v>
      </c>
      <c r="L3" s="1" t="s">
        <v>3</v>
      </c>
      <c r="M3" s="5">
        <v>0</v>
      </c>
      <c r="N3" s="6">
        <v>30</v>
      </c>
      <c r="O3" s="6">
        <v>65</v>
      </c>
      <c r="P3" s="6">
        <v>75</v>
      </c>
      <c r="Q3" s="6">
        <v>83</v>
      </c>
      <c r="R3" s="7">
        <v>90</v>
      </c>
      <c r="U3" s="27"/>
      <c r="V3" s="27"/>
      <c r="W3" s="27"/>
      <c r="X3" s="27"/>
      <c r="Y3" s="27"/>
      <c r="Z3" s="27"/>
      <c r="AA3" s="27"/>
      <c r="AB3" s="27"/>
      <c r="AE3" s="27"/>
      <c r="AG3" s="27"/>
      <c r="AH3" s="27"/>
    </row>
    <row r="4" spans="1:42" x14ac:dyDescent="0.25">
      <c r="C4" s="1" t="s">
        <v>1</v>
      </c>
      <c r="D4" s="8">
        <v>0</v>
      </c>
      <c r="E4" s="9">
        <v>84</v>
      </c>
      <c r="F4" s="9">
        <v>147</v>
      </c>
      <c r="G4" s="9">
        <v>222</v>
      </c>
      <c r="H4" s="9">
        <v>294</v>
      </c>
      <c r="I4" s="10">
        <v>385</v>
      </c>
      <c r="L4" s="1" t="s">
        <v>1</v>
      </c>
      <c r="M4" s="8">
        <v>0</v>
      </c>
      <c r="N4" s="9">
        <v>50</v>
      </c>
      <c r="O4" s="9">
        <v>70</v>
      </c>
      <c r="P4" s="9">
        <v>80</v>
      </c>
      <c r="Q4" s="9">
        <v>100</v>
      </c>
      <c r="R4" s="10">
        <v>130</v>
      </c>
      <c r="U4" s="27"/>
      <c r="V4" s="27"/>
      <c r="W4" s="27"/>
      <c r="X4" s="27"/>
      <c r="Y4" s="27"/>
      <c r="Z4" s="27"/>
      <c r="AA4" s="27"/>
      <c r="AB4" s="27"/>
      <c r="AE4" s="27"/>
      <c r="AF4" s="27"/>
      <c r="AG4" s="27"/>
      <c r="AH4" s="27"/>
      <c r="AM4" s="11"/>
    </row>
    <row r="5" spans="1:42" x14ac:dyDescent="0.25">
      <c r="U5" s="27"/>
      <c r="V5" s="28"/>
      <c r="W5" s="28"/>
      <c r="X5" s="27"/>
      <c r="Y5" s="27"/>
      <c r="Z5" s="27"/>
      <c r="AA5" s="27"/>
      <c r="AB5" s="27"/>
      <c r="AE5" s="27"/>
      <c r="AF5" s="27"/>
      <c r="AG5" s="27"/>
      <c r="AH5" s="27"/>
    </row>
    <row r="6" spans="1:42" x14ac:dyDescent="0.25">
      <c r="M6" s="11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42" x14ac:dyDescent="0.25">
      <c r="C7" s="29" t="s">
        <v>58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t="s">
        <v>59</v>
      </c>
      <c r="AK7" t="s">
        <v>60</v>
      </c>
    </row>
    <row r="8" spans="1:42" x14ac:dyDescent="0.25">
      <c r="B8" t="s">
        <v>36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1</v>
      </c>
      <c r="AJ8" s="30">
        <v>0</v>
      </c>
      <c r="AK8" s="30">
        <v>95.000000000000028</v>
      </c>
      <c r="AM8" t="s">
        <v>40</v>
      </c>
      <c r="AN8" s="27"/>
      <c r="AP8" t="s">
        <v>61</v>
      </c>
    </row>
    <row r="9" spans="1:42" x14ac:dyDescent="0.25">
      <c r="B9" t="s">
        <v>41</v>
      </c>
      <c r="C9" s="6">
        <v>0</v>
      </c>
      <c r="D9" s="6">
        <v>82</v>
      </c>
      <c r="E9" s="6">
        <v>138</v>
      </c>
      <c r="F9" s="6">
        <v>224</v>
      </c>
      <c r="G9" s="6">
        <v>327</v>
      </c>
      <c r="H9" s="6">
        <v>437</v>
      </c>
      <c r="I9" s="6">
        <v>0</v>
      </c>
      <c r="J9" s="6">
        <v>33</v>
      </c>
      <c r="K9" s="6">
        <v>45</v>
      </c>
      <c r="L9" s="6">
        <v>56</v>
      </c>
      <c r="M9" s="6">
        <v>65</v>
      </c>
      <c r="N9" s="6">
        <v>70</v>
      </c>
      <c r="O9" s="6">
        <v>0</v>
      </c>
      <c r="P9" s="6">
        <v>33</v>
      </c>
      <c r="Q9" s="6">
        <v>45</v>
      </c>
      <c r="R9" s="6">
        <v>56</v>
      </c>
      <c r="S9" s="6">
        <v>65</v>
      </c>
      <c r="T9" s="6">
        <v>0</v>
      </c>
      <c r="U9" s="6">
        <v>33</v>
      </c>
      <c r="V9" s="6">
        <v>45</v>
      </c>
      <c r="W9" s="6">
        <v>56</v>
      </c>
      <c r="X9" s="6">
        <v>0</v>
      </c>
      <c r="Y9" s="6">
        <v>33</v>
      </c>
      <c r="Z9" s="6">
        <v>45</v>
      </c>
      <c r="AA9" s="6">
        <v>0</v>
      </c>
      <c r="AB9" s="6">
        <v>33</v>
      </c>
      <c r="AC9" s="14">
        <v>0</v>
      </c>
      <c r="AD9" s="6">
        <v>385</v>
      </c>
      <c r="AE9" s="6">
        <v>294</v>
      </c>
      <c r="AF9" s="6">
        <v>222</v>
      </c>
      <c r="AG9" s="6">
        <v>147</v>
      </c>
      <c r="AH9" s="6">
        <v>84</v>
      </c>
      <c r="AI9" s="6">
        <v>0</v>
      </c>
      <c r="AM9" s="16">
        <f>SUMPRODUCT(C8:AI8,C9:AI9)</f>
        <v>70</v>
      </c>
      <c r="AN9" s="27"/>
      <c r="AP9" s="17">
        <f>AJ8+AK8</f>
        <v>95.000000000000028</v>
      </c>
    </row>
    <row r="10" spans="1:42" x14ac:dyDescent="0.25">
      <c r="B10" t="s">
        <v>42</v>
      </c>
      <c r="C10" s="6">
        <v>0</v>
      </c>
      <c r="D10" s="6">
        <v>45</v>
      </c>
      <c r="E10" s="6">
        <v>70</v>
      </c>
      <c r="F10" s="6">
        <v>90</v>
      </c>
      <c r="G10" s="6">
        <v>105</v>
      </c>
      <c r="H10" s="6">
        <v>120</v>
      </c>
      <c r="I10" s="6">
        <v>0</v>
      </c>
      <c r="J10" s="6">
        <v>30</v>
      </c>
      <c r="K10" s="6">
        <v>65</v>
      </c>
      <c r="L10" s="6">
        <v>75</v>
      </c>
      <c r="M10" s="6">
        <v>83</v>
      </c>
      <c r="N10" s="6">
        <v>90</v>
      </c>
      <c r="O10" s="6">
        <v>0</v>
      </c>
      <c r="P10" s="6">
        <v>30</v>
      </c>
      <c r="Q10" s="6">
        <v>65</v>
      </c>
      <c r="R10" s="6">
        <v>75</v>
      </c>
      <c r="S10" s="6">
        <v>83</v>
      </c>
      <c r="T10" s="6">
        <v>0</v>
      </c>
      <c r="U10" s="6">
        <v>30</v>
      </c>
      <c r="V10" s="6">
        <v>65</v>
      </c>
      <c r="W10" s="6">
        <v>75</v>
      </c>
      <c r="X10" s="6">
        <v>0</v>
      </c>
      <c r="Y10" s="6">
        <v>30</v>
      </c>
      <c r="Z10" s="6">
        <v>65</v>
      </c>
      <c r="AA10" s="14">
        <v>0</v>
      </c>
      <c r="AB10" s="14">
        <v>30</v>
      </c>
      <c r="AC10" s="14">
        <v>0</v>
      </c>
      <c r="AD10" s="14">
        <v>130</v>
      </c>
      <c r="AE10" s="14">
        <v>100</v>
      </c>
      <c r="AF10" s="14">
        <v>80</v>
      </c>
      <c r="AG10" s="14">
        <v>70</v>
      </c>
      <c r="AH10" s="14">
        <v>50</v>
      </c>
      <c r="AI10" s="14">
        <v>0</v>
      </c>
      <c r="AM10" s="11" t="s">
        <v>54</v>
      </c>
      <c r="AN10" s="27"/>
    </row>
    <row r="11" spans="1:42" x14ac:dyDescent="0.25">
      <c r="B11" s="11" t="s">
        <v>43</v>
      </c>
      <c r="C11" s="6">
        <f>-C10</f>
        <v>0</v>
      </c>
      <c r="D11" s="6">
        <f>-D10</f>
        <v>-45</v>
      </c>
      <c r="E11" s="6">
        <f t="shared" ref="E11:AI11" si="0">-E10</f>
        <v>-70</v>
      </c>
      <c r="F11" s="6">
        <f t="shared" si="0"/>
        <v>-90</v>
      </c>
      <c r="G11" s="6">
        <f t="shared" si="0"/>
        <v>-105</v>
      </c>
      <c r="H11" s="6">
        <f t="shared" si="0"/>
        <v>-120</v>
      </c>
      <c r="I11" s="6">
        <f t="shared" si="0"/>
        <v>0</v>
      </c>
      <c r="J11" s="6">
        <f t="shared" si="0"/>
        <v>-30</v>
      </c>
      <c r="K11" s="6">
        <f t="shared" si="0"/>
        <v>-65</v>
      </c>
      <c r="L11" s="6">
        <f t="shared" si="0"/>
        <v>-75</v>
      </c>
      <c r="M11" s="6">
        <f t="shared" si="0"/>
        <v>-83</v>
      </c>
      <c r="N11" s="6">
        <f t="shared" si="0"/>
        <v>-90</v>
      </c>
      <c r="O11" s="6">
        <f t="shared" si="0"/>
        <v>0</v>
      </c>
      <c r="P11" s="6">
        <f t="shared" si="0"/>
        <v>-30</v>
      </c>
      <c r="Q11" s="6">
        <f t="shared" si="0"/>
        <v>-65</v>
      </c>
      <c r="R11" s="6">
        <f t="shared" si="0"/>
        <v>-75</v>
      </c>
      <c r="S11" s="6">
        <f t="shared" si="0"/>
        <v>-83</v>
      </c>
      <c r="T11" s="6">
        <f t="shared" si="0"/>
        <v>0</v>
      </c>
      <c r="U11" s="6">
        <f t="shared" si="0"/>
        <v>-30</v>
      </c>
      <c r="V11" s="6">
        <f t="shared" si="0"/>
        <v>-65</v>
      </c>
      <c r="W11" s="6">
        <f t="shared" si="0"/>
        <v>-75</v>
      </c>
      <c r="X11" s="6">
        <f t="shared" si="0"/>
        <v>0</v>
      </c>
      <c r="Y11" s="6">
        <f t="shared" si="0"/>
        <v>-30</v>
      </c>
      <c r="Z11" s="6">
        <f t="shared" si="0"/>
        <v>-65</v>
      </c>
      <c r="AA11" s="6">
        <f t="shared" si="0"/>
        <v>0</v>
      </c>
      <c r="AB11" s="6">
        <f t="shared" si="0"/>
        <v>-30</v>
      </c>
      <c r="AC11" s="6">
        <f t="shared" si="0"/>
        <v>0</v>
      </c>
      <c r="AD11" s="6">
        <f t="shared" si="0"/>
        <v>-130</v>
      </c>
      <c r="AE11" s="6">
        <f t="shared" si="0"/>
        <v>-100</v>
      </c>
      <c r="AF11" s="6">
        <f t="shared" si="0"/>
        <v>-80</v>
      </c>
      <c r="AG11" s="6">
        <f t="shared" si="0"/>
        <v>-70</v>
      </c>
      <c r="AH11" s="6">
        <f t="shared" si="0"/>
        <v>-50</v>
      </c>
      <c r="AI11" s="6">
        <f t="shared" si="0"/>
        <v>0</v>
      </c>
      <c r="AM11" s="16">
        <f>SUMPRODUCT(C8:AI8,C11:AI11)</f>
        <v>-90</v>
      </c>
      <c r="AN11" s="27"/>
    </row>
    <row r="12" spans="1:42" x14ac:dyDescent="0.25">
      <c r="C12" s="26" t="s">
        <v>7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42" x14ac:dyDescent="0.25">
      <c r="C13" s="1">
        <v>12</v>
      </c>
      <c r="D13" s="1">
        <v>13</v>
      </c>
      <c r="E13" s="1">
        <v>14</v>
      </c>
      <c r="F13" s="1">
        <v>15</v>
      </c>
      <c r="G13" s="1">
        <v>16</v>
      </c>
      <c r="H13" s="1">
        <v>17</v>
      </c>
      <c r="I13" s="12" t="s">
        <v>9</v>
      </c>
      <c r="J13" s="12" t="s">
        <v>10</v>
      </c>
      <c r="K13" s="12" t="s">
        <v>4</v>
      </c>
      <c r="L13" s="12" t="s">
        <v>12</v>
      </c>
      <c r="M13" s="12" t="s">
        <v>11</v>
      </c>
      <c r="N13" s="12" t="s">
        <v>13</v>
      </c>
      <c r="O13" s="12" t="s">
        <v>14</v>
      </c>
      <c r="P13" s="12" t="s">
        <v>5</v>
      </c>
      <c r="Q13" s="12" t="s">
        <v>15</v>
      </c>
      <c r="R13" s="12" t="s">
        <v>16</v>
      </c>
      <c r="S13" s="12" t="s">
        <v>17</v>
      </c>
      <c r="T13" s="12" t="s">
        <v>6</v>
      </c>
      <c r="U13" s="12" t="s">
        <v>18</v>
      </c>
      <c r="V13" s="12" t="s">
        <v>19</v>
      </c>
      <c r="W13" s="12" t="s">
        <v>20</v>
      </c>
      <c r="X13" s="12" t="s">
        <v>21</v>
      </c>
      <c r="Y13" s="12" t="s">
        <v>22</v>
      </c>
      <c r="Z13" s="12" t="s">
        <v>23</v>
      </c>
      <c r="AA13" s="12" t="s">
        <v>24</v>
      </c>
      <c r="AB13" s="12" t="s">
        <v>25</v>
      </c>
      <c r="AC13" s="12" t="s">
        <v>26</v>
      </c>
      <c r="AD13" s="12" t="s">
        <v>27</v>
      </c>
      <c r="AE13" s="12" t="s">
        <v>28</v>
      </c>
      <c r="AF13" s="12" t="s">
        <v>29</v>
      </c>
      <c r="AG13" s="12" t="s">
        <v>30</v>
      </c>
      <c r="AH13" s="12" t="s">
        <v>31</v>
      </c>
      <c r="AI13" s="12" t="s">
        <v>32</v>
      </c>
      <c r="AK13" s="1" t="s">
        <v>33</v>
      </c>
      <c r="AM13" t="s">
        <v>34</v>
      </c>
    </row>
    <row r="14" spans="1:42" x14ac:dyDescent="0.25">
      <c r="A14" s="25" t="s">
        <v>8</v>
      </c>
      <c r="B14" s="1">
        <v>1</v>
      </c>
      <c r="C14" s="2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4"/>
      <c r="AK14" s="15">
        <f t="shared" ref="AK14:AK27" si="1">SUMPRODUCT(C14:AI14,$C$8:$AI$8)</f>
        <v>1</v>
      </c>
      <c r="AL14" t="s">
        <v>35</v>
      </c>
      <c r="AM14">
        <v>1</v>
      </c>
    </row>
    <row r="15" spans="1:42" x14ac:dyDescent="0.25">
      <c r="A15" s="25"/>
      <c r="B15" s="1">
        <v>2</v>
      </c>
      <c r="C15" s="5">
        <v>-1</v>
      </c>
      <c r="D15" s="6"/>
      <c r="E15" s="6"/>
      <c r="F15" s="6"/>
      <c r="G15" s="6"/>
      <c r="H15" s="6"/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K15" s="15">
        <f t="shared" si="1"/>
        <v>0</v>
      </c>
      <c r="AL15" t="s">
        <v>35</v>
      </c>
      <c r="AM15">
        <v>0</v>
      </c>
    </row>
    <row r="16" spans="1:42" x14ac:dyDescent="0.25">
      <c r="A16" s="25"/>
      <c r="B16" s="1">
        <v>3</v>
      </c>
      <c r="C16" s="5"/>
      <c r="D16" s="6">
        <v>-1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  <c r="AK16" s="15">
        <f t="shared" si="1"/>
        <v>0</v>
      </c>
      <c r="AL16" t="s">
        <v>35</v>
      </c>
      <c r="AM16">
        <v>0</v>
      </c>
    </row>
    <row r="17" spans="1:40" x14ac:dyDescent="0.25">
      <c r="A17" s="25"/>
      <c r="B17" s="1">
        <v>4</v>
      </c>
      <c r="C17" s="5"/>
      <c r="D17" s="6"/>
      <c r="E17" s="6">
        <v>-1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>
        <v>1</v>
      </c>
      <c r="U17" s="6">
        <v>1</v>
      </c>
      <c r="V17" s="6">
        <v>1</v>
      </c>
      <c r="W17" s="6">
        <v>1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  <c r="AK17" s="15">
        <f t="shared" si="1"/>
        <v>0</v>
      </c>
      <c r="AL17" t="s">
        <v>35</v>
      </c>
      <c r="AM17">
        <v>0</v>
      </c>
    </row>
    <row r="18" spans="1:40" x14ac:dyDescent="0.25">
      <c r="A18" s="25"/>
      <c r="B18" s="1">
        <v>5</v>
      </c>
      <c r="C18" s="5"/>
      <c r="D18" s="6"/>
      <c r="E18" s="6"/>
      <c r="F18" s="6">
        <v>-1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>
        <v>1</v>
      </c>
      <c r="Y18" s="6">
        <v>1</v>
      </c>
      <c r="Z18" s="6">
        <v>1</v>
      </c>
      <c r="AA18" s="6"/>
      <c r="AB18" s="6"/>
      <c r="AC18" s="6"/>
      <c r="AD18" s="6"/>
      <c r="AE18" s="6"/>
      <c r="AF18" s="6"/>
      <c r="AG18" s="6"/>
      <c r="AH18" s="6"/>
      <c r="AI18" s="7"/>
      <c r="AK18" s="15">
        <f t="shared" si="1"/>
        <v>0</v>
      </c>
      <c r="AL18" t="s">
        <v>35</v>
      </c>
      <c r="AM18">
        <v>0</v>
      </c>
    </row>
    <row r="19" spans="1:40" x14ac:dyDescent="0.25">
      <c r="A19" s="25"/>
      <c r="B19" s="1">
        <v>6</v>
      </c>
      <c r="C19" s="5"/>
      <c r="D19" s="6"/>
      <c r="E19" s="6"/>
      <c r="F19" s="6"/>
      <c r="G19" s="6">
        <v>-1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>
        <v>1</v>
      </c>
      <c r="AB19" s="6">
        <v>1</v>
      </c>
      <c r="AC19" s="6"/>
      <c r="AD19" s="6"/>
      <c r="AE19" s="6"/>
      <c r="AF19" s="6"/>
      <c r="AG19" s="6"/>
      <c r="AH19" s="6"/>
      <c r="AI19" s="7"/>
      <c r="AK19" s="15">
        <f t="shared" si="1"/>
        <v>0</v>
      </c>
      <c r="AL19" t="s">
        <v>35</v>
      </c>
      <c r="AM19">
        <v>0</v>
      </c>
    </row>
    <row r="20" spans="1:40" x14ac:dyDescent="0.25">
      <c r="A20" s="25"/>
      <c r="B20" s="1">
        <v>7</v>
      </c>
      <c r="C20" s="5"/>
      <c r="D20" s="6"/>
      <c r="E20" s="6"/>
      <c r="F20" s="6"/>
      <c r="G20" s="6"/>
      <c r="H20" s="6">
        <v>-1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1</v>
      </c>
      <c r="AD20" s="6"/>
      <c r="AE20" s="6"/>
      <c r="AF20" s="6"/>
      <c r="AG20" s="6"/>
      <c r="AH20" s="6"/>
      <c r="AI20" s="7"/>
      <c r="AK20" s="15">
        <f t="shared" si="1"/>
        <v>0</v>
      </c>
      <c r="AL20" t="s">
        <v>35</v>
      </c>
      <c r="AM20">
        <v>0</v>
      </c>
    </row>
    <row r="21" spans="1:40" x14ac:dyDescent="0.25">
      <c r="A21" s="25"/>
      <c r="B21" s="1">
        <v>8</v>
      </c>
      <c r="C21" s="5"/>
      <c r="D21" s="6"/>
      <c r="E21" s="6"/>
      <c r="F21" s="6"/>
      <c r="G21" s="6"/>
      <c r="H21" s="6"/>
      <c r="I21" s="6">
        <v>-1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>
        <v>1</v>
      </c>
      <c r="AE21" s="6"/>
      <c r="AF21" s="6"/>
      <c r="AG21" s="6"/>
      <c r="AH21" s="6"/>
      <c r="AI21" s="7"/>
      <c r="AK21" s="15">
        <f t="shared" si="1"/>
        <v>0</v>
      </c>
      <c r="AL21" t="s">
        <v>35</v>
      </c>
      <c r="AM21">
        <v>0</v>
      </c>
    </row>
    <row r="22" spans="1:40" x14ac:dyDescent="0.25">
      <c r="A22" s="25"/>
      <c r="B22" s="1">
        <v>9</v>
      </c>
      <c r="C22" s="5"/>
      <c r="D22" s="6"/>
      <c r="E22" s="6"/>
      <c r="F22" s="6"/>
      <c r="G22" s="6"/>
      <c r="H22" s="6"/>
      <c r="I22" s="6"/>
      <c r="J22" s="6">
        <v>-1</v>
      </c>
      <c r="K22" s="6"/>
      <c r="L22" s="6"/>
      <c r="M22" s="6"/>
      <c r="N22" s="6"/>
      <c r="O22" s="6">
        <v>-1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>
        <v>1</v>
      </c>
      <c r="AF22" s="6"/>
      <c r="AG22" s="6"/>
      <c r="AH22" s="6"/>
      <c r="AI22" s="7"/>
      <c r="AK22" s="15">
        <f t="shared" si="1"/>
        <v>0</v>
      </c>
      <c r="AL22" t="s">
        <v>35</v>
      </c>
      <c r="AM22">
        <v>0</v>
      </c>
    </row>
    <row r="23" spans="1:40" x14ac:dyDescent="0.25">
      <c r="A23" s="25"/>
      <c r="B23" s="1">
        <v>10</v>
      </c>
      <c r="C23" s="5"/>
      <c r="D23" s="6"/>
      <c r="E23" s="6"/>
      <c r="F23" s="6"/>
      <c r="G23" s="6"/>
      <c r="H23" s="6"/>
      <c r="I23" s="6"/>
      <c r="J23" s="6"/>
      <c r="K23" s="6">
        <v>-1</v>
      </c>
      <c r="L23" s="6"/>
      <c r="M23" s="6"/>
      <c r="N23" s="6"/>
      <c r="O23" s="6"/>
      <c r="P23" s="6">
        <v>-1</v>
      </c>
      <c r="Q23" s="6"/>
      <c r="R23" s="6"/>
      <c r="S23" s="6"/>
      <c r="T23" s="6">
        <v>-1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>
        <v>1</v>
      </c>
      <c r="AG23" s="6"/>
      <c r="AH23" s="6"/>
      <c r="AI23" s="7"/>
      <c r="AK23" s="15">
        <f t="shared" si="1"/>
        <v>0</v>
      </c>
      <c r="AL23" t="s">
        <v>35</v>
      </c>
      <c r="AM23">
        <v>0</v>
      </c>
    </row>
    <row r="24" spans="1:40" x14ac:dyDescent="0.25">
      <c r="A24" s="25"/>
      <c r="B24" s="1">
        <v>11</v>
      </c>
      <c r="C24" s="5"/>
      <c r="D24" s="6"/>
      <c r="E24" s="6"/>
      <c r="F24" s="6"/>
      <c r="G24" s="6"/>
      <c r="H24" s="6"/>
      <c r="I24" s="6"/>
      <c r="J24" s="6"/>
      <c r="K24" s="6"/>
      <c r="L24" s="6">
        <v>-1</v>
      </c>
      <c r="M24" s="6"/>
      <c r="N24" s="6"/>
      <c r="O24" s="6"/>
      <c r="P24" s="6"/>
      <c r="Q24" s="6">
        <v>-1</v>
      </c>
      <c r="R24" s="6"/>
      <c r="S24" s="6"/>
      <c r="T24" s="6"/>
      <c r="U24" s="6">
        <v>-1</v>
      </c>
      <c r="V24" s="6"/>
      <c r="W24" s="6"/>
      <c r="X24" s="6">
        <v>-1</v>
      </c>
      <c r="Y24" s="6"/>
      <c r="Z24" s="6"/>
      <c r="AA24" s="6"/>
      <c r="AB24" s="6"/>
      <c r="AC24" s="6"/>
      <c r="AD24" s="6"/>
      <c r="AE24" s="6"/>
      <c r="AF24" s="6"/>
      <c r="AG24" s="6">
        <v>1</v>
      </c>
      <c r="AH24" s="6"/>
      <c r="AI24" s="7"/>
      <c r="AK24" s="15">
        <f t="shared" si="1"/>
        <v>0</v>
      </c>
      <c r="AL24" t="s">
        <v>35</v>
      </c>
      <c r="AM24">
        <v>0</v>
      </c>
    </row>
    <row r="25" spans="1:40" x14ac:dyDescent="0.25">
      <c r="A25" s="25"/>
      <c r="B25" s="1">
        <v>12</v>
      </c>
      <c r="C25" s="5"/>
      <c r="D25" s="6"/>
      <c r="E25" s="6"/>
      <c r="F25" s="6"/>
      <c r="G25" s="6"/>
      <c r="H25" s="6"/>
      <c r="I25" s="6"/>
      <c r="J25" s="6"/>
      <c r="K25" s="6"/>
      <c r="L25" s="6"/>
      <c r="M25" s="6">
        <v>-1</v>
      </c>
      <c r="N25" s="6"/>
      <c r="O25" s="6"/>
      <c r="P25" s="6"/>
      <c r="Q25" s="6"/>
      <c r="R25" s="6">
        <v>-1</v>
      </c>
      <c r="S25" s="6"/>
      <c r="T25" s="6"/>
      <c r="U25" s="6"/>
      <c r="V25" s="6">
        <v>-1</v>
      </c>
      <c r="W25" s="6"/>
      <c r="X25" s="6"/>
      <c r="Y25" s="6">
        <v>-1</v>
      </c>
      <c r="Z25" s="6"/>
      <c r="AA25" s="6">
        <v>-1</v>
      </c>
      <c r="AB25" s="6"/>
      <c r="AC25" s="6"/>
      <c r="AD25" s="6"/>
      <c r="AE25" s="6"/>
      <c r="AF25" s="6"/>
      <c r="AG25" s="6"/>
      <c r="AH25" s="6">
        <v>1</v>
      </c>
      <c r="AI25" s="7"/>
      <c r="AK25" s="15">
        <f t="shared" si="1"/>
        <v>0</v>
      </c>
      <c r="AL25" t="s">
        <v>35</v>
      </c>
      <c r="AM25">
        <v>0</v>
      </c>
    </row>
    <row r="26" spans="1:40" x14ac:dyDescent="0.25">
      <c r="A26" s="25"/>
      <c r="B26" s="1">
        <v>13</v>
      </c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-1</v>
      </c>
      <c r="O26" s="6"/>
      <c r="P26" s="6"/>
      <c r="Q26" s="6"/>
      <c r="R26" s="6"/>
      <c r="S26" s="6">
        <v>-1</v>
      </c>
      <c r="T26" s="6"/>
      <c r="U26" s="6"/>
      <c r="V26" s="6"/>
      <c r="W26" s="6">
        <v>-1</v>
      </c>
      <c r="X26" s="6"/>
      <c r="Y26" s="6"/>
      <c r="Z26" s="6">
        <v>-1</v>
      </c>
      <c r="AA26" s="6"/>
      <c r="AB26" s="6">
        <v>-1</v>
      </c>
      <c r="AC26" s="6">
        <v>-1</v>
      </c>
      <c r="AD26" s="6"/>
      <c r="AE26" s="6"/>
      <c r="AF26" s="6"/>
      <c r="AG26" s="6"/>
      <c r="AH26" s="6"/>
      <c r="AI26" s="7">
        <v>1</v>
      </c>
      <c r="AK26" s="15">
        <f t="shared" si="1"/>
        <v>0</v>
      </c>
      <c r="AL26" t="s">
        <v>35</v>
      </c>
      <c r="AM26">
        <v>0</v>
      </c>
    </row>
    <row r="27" spans="1:40" x14ac:dyDescent="0.25">
      <c r="A27" s="25"/>
      <c r="B27" s="1">
        <v>14</v>
      </c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>
        <v>-1</v>
      </c>
      <c r="AE27" s="9">
        <v>-1</v>
      </c>
      <c r="AF27" s="9">
        <v>-1</v>
      </c>
      <c r="AG27" s="9">
        <v>-1</v>
      </c>
      <c r="AH27" s="9">
        <v>-1</v>
      </c>
      <c r="AI27" s="10">
        <v>-1</v>
      </c>
      <c r="AK27" s="15">
        <f t="shared" si="1"/>
        <v>-1</v>
      </c>
      <c r="AL27" t="s">
        <v>35</v>
      </c>
      <c r="AM27">
        <v>-1</v>
      </c>
    </row>
    <row r="28" spans="1:40" x14ac:dyDescent="0.25">
      <c r="AK28" s="15">
        <f>AM9-AJ8</f>
        <v>70</v>
      </c>
      <c r="AL28" t="s">
        <v>35</v>
      </c>
      <c r="AM28">
        <v>70</v>
      </c>
      <c r="AN28" t="s">
        <v>62</v>
      </c>
    </row>
    <row r="29" spans="1:40" x14ac:dyDescent="0.25">
      <c r="C29" t="s">
        <v>64</v>
      </c>
      <c r="AK29" s="15">
        <f>AM11-AK8</f>
        <v>-185.00000000000003</v>
      </c>
      <c r="AL29" t="s">
        <v>35</v>
      </c>
      <c r="AM29">
        <v>-185</v>
      </c>
      <c r="AN29" t="s">
        <v>63</v>
      </c>
    </row>
  </sheetData>
  <mergeCells count="3">
    <mergeCell ref="C12:AI12"/>
    <mergeCell ref="A14:A27"/>
    <mergeCell ref="C7:A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a)</vt:lpstr>
      <vt:lpstr>b)</vt:lpstr>
      <vt:lpstr>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Romanciuc</dc:creator>
  <cp:lastModifiedBy>Valeria Romanciuc</cp:lastModifiedBy>
  <dcterms:created xsi:type="dcterms:W3CDTF">2019-12-11T09:17:13Z</dcterms:created>
  <dcterms:modified xsi:type="dcterms:W3CDTF">2019-12-14T16:06:13Z</dcterms:modified>
</cp:coreProperties>
</file>