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3 Historias de Usuario\"/>
    </mc:Choice>
  </mc:AlternateContent>
  <xr:revisionPtr revIDLastSave="0" documentId="13_ncr:1_{A120482F-ECD0-40F1-AE09-038D2C4FC86E}" xr6:coauthVersionLast="47" xr6:coauthVersionMax="47" xr10:uidLastSave="{00000000-0000-0000-0000-000000000000}"/>
  <bookViews>
    <workbookView xWindow="-120" yWindow="-120" windowWidth="24240" windowHeight="13290" firstSheet="1" activeTab="1" xr2:uid="{00000000-000D-0000-FFFF-FFFF00000000}"/>
  </bookViews>
  <sheets>
    <sheet name="Historia de Usuario" sheetId="1" r:id="rId1"/>
    <sheet name="Formato descripción HU" sheetId="2" r:id="rId2"/>
    <sheet name="Data" sheetId="3" r:id="rId3"/>
  </sheets>
  <definedNames>
    <definedName name="_xlnm._FilterDatabase" localSheetId="1" hidden="1">'Formato descripción HU'!$B$2:$O$26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MK85igqNlXTj/YNCSxfF3gIFSlw=="/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<sst xmlns="http://schemas.openxmlformats.org/spreadsheetml/2006/main" count="360" uniqueCount="218">
  <si>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</si>
  <si>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</si>
  <si>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</si>
  <si>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</si>
  <si>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</si>
  <si>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</si>
  <si>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</si>
  <si>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</si>
  <si>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</si>
  <si>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</si>
  <si>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</si>
  <si>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</si>
  <si>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</si>
  <si>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</si>
  <si>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</si>
  <si>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</si>
  <si>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</si>
  <si>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</si>
  <si>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</si>
  <si>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</si>
  <si>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</si>
  <si>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</si>
  <si>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</si>
  <si>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</si>
  <si>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</si>
  <si>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</si>
  <si>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</si>
  <si>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</si>
  <si>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</si>
  <si>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</si>
  <si>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</si>
  <si>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</si>
  <si>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</si>
  <si>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</si>
  <si>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</si>
  <si>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</si>
  <si>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</si>
  <si>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</si>
  <si>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</si>
  <si>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</si>
  <si>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</si>
  <si>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</si>
  <si>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</si>
  <si>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</si>
  <si>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</si>
  <si>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</si>
  <si>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</si>
  <si>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</si>
  <si>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</si>
  <si>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</si>
  <si>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</si>
  <si>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</si>
  <si>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</si>
  <si>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</si>
  <si>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</si>
  <si>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</si>
  <si>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</si>
  <si>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</si>
  <si>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</si>
  <si>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</si>
  <si>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</si>
  <si>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</si>
  <si>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</si>
  <si>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</si>
  <si>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</si>
  <si>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</si>
  <si>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</si>
  <si>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</si>
  <si>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</si>
  <si>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</si>
  <si>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</si>
  <si>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</si>
  <si>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</si>
  <si>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</si>
  <si>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</si>
  <si>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</si>
  <si>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</si>
  <si>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</si>
  <si>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</si>
  <si>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</si>
  <si>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</si>
  <si>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</si>
  <si>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</si>
  <si>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</si>
  <si>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</si>
  <si>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</si>
  <si>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</si>
  <si>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</si>
  <si>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</si>
  <si>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</si>
  <si>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</si>
  <si>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</si>
  <si>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</si>
  <si>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</si>
  <si>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</si>
  <si>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</si>
  <si>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</si>
  <si>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</si>
  <si>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</si>
  <si>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</si>
  <si>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</si>
  <si>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</si>
  <si>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</si>
  <si>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</si>
  <si>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</si>
  <si>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</si>
  <si>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</si>
  <si>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</si>
  <si>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</si>
  <si>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</si>
  <si>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</si>
  <si>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</si>
  <si>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</si>
  <si>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</si>
  <si>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</si>
  <si>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</si>
  <si>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</si>
  <si>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</si>
  <si>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</si>
  <si>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</si>
  <si>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</si>
  <si>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</si>
  <si>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</si>
  <si>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</si>
  <si>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</si>
  <si>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</si>
  <si>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</si>
  <si>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</si>
  <si>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</si>
  <si>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</si>
  <si>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</si>
  <si>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</si>
  <si>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</si>
  <si>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</si>
  <si>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</si>
  <si>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</si>
  <si>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</si>
  <si>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</si>
  <si>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</si>
  <si>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</si>
  <si>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</si>
  <si>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</si>
  <si>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</si>
  <si>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</si>
  <si>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</si>
  <si>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</si>
  <si>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</si>
  <si>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</si>
  <si>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</si>
  <si>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</si>
  <si>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</si>
  <si>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</si>
  <si>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</si>
  <si>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</si>
  <si>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</si>
  <si>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</si>
  <si>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</si>
  <si>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</si>
  <si>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</si>
  <si>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</si>
  <si>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</si>
  <si>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</si>
  <si>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</si>
  <si>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</si>
  <si>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</si>
  <si>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</si>
  <si>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</si>
  <si>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</si>
  <si>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</si>
  <si>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</si>
  <si>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</si>
  <si>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</si>
  <si>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</si>
  <si>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</si>
  <si>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</si>
  <si>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</si>
  <si>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</si>
  <si>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</si>
  <si>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</si>
  <si>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</si>
  <si>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</si>
  <si>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</si>
  <si>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</si>
  <si>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</si>
  <si>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</si>
  <si>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</si>
  <si>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</si>
  <si>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</si>
  <si>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</si>
  <si>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</si>
  <si>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</si>
  <si>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</si>
  <si>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</si>
  <si>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</si>
  <si>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</si>
  <si>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</si>
  <si>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</si>
  <si>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</si>
  <si>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</si>
  <si>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</si>
  <si>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</si>
  <si>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</si>
  <si>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</si>
  <si>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</si>
  <si>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</si>
  <si>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</si>
  <si>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</si>
  <si>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</si>
  <si>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</si>
  <si>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</si>
  <si>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</si>
  <si>
    <t>Terminado</t>
  </si>
  <si>
    <t>Estado</t>
  </si>
  <si>
    <t>Prioridad</t>
  </si>
  <si>
    <t>Equipo</t>
  </si>
  <si>
    <t>David Muñoz</t>
  </si>
  <si>
    <t>Alan Bermudez</t>
  </si>
  <si>
    <t>Nayeli Arellano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</si>
</sst>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name val="Calibri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8" tint="0.79998168889431442"/>
        <bgColor rgb="FFE2EFD9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4" xfId="0" applyFont="1" applyFill="1" applyBorder="1"/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8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3" fillId="0" borderId="0" xfId="0" applyFont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 wrapText="1"/>
    </xf>
    <xf numFmtId="0" fontId="13" fillId="9" borderId="33" xfId="0" applyFont="1" applyFill="1" applyBorder="1" applyAlignment="1">
      <alignment horizontal="center" vertical="center" wrapText="1"/>
    </xf>
    <xf numFmtId="164" fontId="13" fillId="9" borderId="32" xfId="0" applyNumberFormat="1" applyFont="1" applyFill="1" applyBorder="1" applyAlignment="1">
      <alignment horizontal="center" vertical="center" wrapText="1"/>
    </xf>
    <xf numFmtId="0" fontId="13" fillId="10" borderId="32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13" borderId="33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164" fontId="16" fillId="8" borderId="32" xfId="0" applyNumberFormat="1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10" borderId="32" xfId="0" applyNumberFormat="1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164" fontId="16" fillId="12" borderId="32" xfId="0" applyNumberFormat="1" applyFont="1" applyFill="1" applyBorder="1" applyAlignment="1">
      <alignment horizontal="center" vertical="center" wrapText="1"/>
    </xf>
    <xf numFmtId="164" fontId="16" fillId="13" borderId="32" xfId="0" applyNumberFormat="1" applyFont="1" applyFill="1" applyBorder="1" applyAlignment="1">
      <alignment horizontal="center" vertical="center" wrapText="1"/>
    </xf>
    <xf numFmtId="164" fontId="16" fillId="14" borderId="3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9" xfId="0" applyFont="1" applyBorder="1"/>
    <xf numFmtId="0" fontId="5" fillId="0" borderId="20" xfId="0" applyFont="1" applyBorder="1"/>
    <xf numFmtId="0" fontId="3" fillId="4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0" fillId="0" borderId="0" xfId="0" applyFont="1" applyAlignment="1"/>
    <xf numFmtId="0" fontId="5" fillId="0" borderId="21" xfId="0" applyFont="1" applyBorder="1"/>
    <xf numFmtId="0" fontId="6" fillId="3" borderId="1" xfId="0" applyFont="1" applyFill="1" applyBorder="1" applyAlignment="1">
      <alignment horizontal="center" vertical="center"/>
    </xf>
    <xf numFmtId="0" fontId="5" fillId="0" borderId="3" xfId="0" applyFont="1" applyBorder="1"/>
    <xf numFmtId="0" fontId="3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8" fillId="7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9" fillId="6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13" borderId="34" xfId="0" applyFont="1" applyFill="1" applyBorder="1" applyAlignment="1">
      <alignment horizontal="center" vertical="center"/>
    </xf>
    <xf numFmtId="0" fontId="5" fillId="0" borderId="36" xfId="0" applyFont="1" applyBorder="1"/>
    <xf numFmtId="0" fontId="3" fillId="14" borderId="34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5" fillId="0" borderId="35" xfId="0" applyFont="1" applyBorder="1"/>
    <xf numFmtId="0" fontId="3" fillId="9" borderId="3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15" borderId="32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0" fontId="13" fillId="18" borderId="32" xfId="0" applyFont="1" applyFill="1" applyBorder="1" applyAlignment="1">
      <alignment horizontal="center" vertical="center" wrapText="1"/>
    </xf>
    <xf numFmtId="0" fontId="13" fillId="19" borderId="32" xfId="0" applyFont="1" applyFill="1" applyBorder="1" applyAlignment="1">
      <alignment horizontal="center" vertical="center" wrapText="1"/>
    </xf>
    <xf numFmtId="0" fontId="13" fillId="20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20"/>
  <sheetViews>
    <sheetView showGridLines="0" workbookViewId="0"/>
  </sheetViews>
  <sheetFormatPr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"/>
      <c r="D4" s="1"/>
      <c r="E4" s="1"/>
      <c r="F4" s="2"/>
    </row>
    <row r="5" spans="1:26" hidden="1" x14ac:dyDescent="0.25">
      <c r="C5" s="1"/>
      <c r="D5" s="1"/>
      <c r="E5" s="1"/>
      <c r="F5" s="2"/>
    </row>
    <row r="6" spans="1:26" ht="39.75" customHeight="1" x14ac:dyDescent="0.2">
      <c r="B6" s="83" t="s">
        <v>0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70"/>
    </row>
    <row r="7" spans="1:26" ht="9.75" customHeight="1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"/>
    </row>
    <row r="9" spans="1:26" ht="30" customHeight="1" x14ac:dyDescent="0.2">
      <c r="B9" s="10"/>
      <c r="C9" s="11" t="s">
        <v>1</v>
      </c>
      <c r="D9" s="12"/>
      <c r="E9" s="69" t="s">
        <v>2</v>
      </c>
      <c r="F9" s="70"/>
      <c r="G9" s="12"/>
      <c r="H9" s="69" t="s">
        <v>3</v>
      </c>
      <c r="I9" s="70"/>
      <c r="J9" s="13"/>
      <c r="K9" s="13"/>
      <c r="L9" s="13"/>
      <c r="M9" s="13"/>
      <c r="N9" s="13"/>
      <c r="O9" s="13"/>
      <c r="P9" s="14"/>
      <c r="Q9" s="3"/>
    </row>
    <row r="10" spans="1:26" ht="30" customHeight="1" x14ac:dyDescent="0.2">
      <c r="B10" s="10"/>
      <c r="C10" s="15" t="s">
        <v>4</v>
      </c>
      <c r="D10" s="16"/>
      <c r="E10" s="71" t="str">
        <f>VLOOKUP(C10,'Formato descripción HU'!B3:O26,5,0)</f>
        <v>Bodeguero</v>
      </c>
      <c r="F10" s="70"/>
      <c r="G10" s="17"/>
      <c r="H10" s="71" t="str">
        <f>VLOOKUP(C10,'Formato descripción HU'!B3:O26,11,0)</f>
        <v>No iniciado</v>
      </c>
      <c r="I10" s="70"/>
      <c r="J10" s="17"/>
      <c r="K10" s="13"/>
      <c r="L10" s="13"/>
      <c r="M10" s="13"/>
      <c r="N10" s="13"/>
      <c r="O10" s="13"/>
      <c r="P10" s="14"/>
      <c r="Q10" s="3"/>
    </row>
    <row r="11" spans="1:26" ht="9.75" customHeight="1" x14ac:dyDescent="0.2">
      <c r="A11" s="3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">
      <c r="A12" s="3"/>
      <c r="B12" s="10"/>
      <c r="C12" s="11" t="s">
        <v>5</v>
      </c>
      <c r="D12" s="16"/>
      <c r="E12" s="69" t="s">
        <v>6</v>
      </c>
      <c r="F12" s="70"/>
      <c r="G12" s="17"/>
      <c r="H12" s="69" t="s">
        <v>7</v>
      </c>
      <c r="I12" s="70"/>
      <c r="J12" s="17"/>
      <c r="K12" s="19"/>
      <c r="L12" s="19"/>
      <c r="M12" s="13"/>
      <c r="N12" s="19"/>
      <c r="O12" s="19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">
      <c r="A13" s="3"/>
      <c r="B13" s="10"/>
      <c r="C13" s="20" t="str">
        <f>VLOOKUP('Historia de Usuario'!C10,'Formato descripción HU'!B3:O26,8,0)</f>
        <v>2h</v>
      </c>
      <c r="D13" s="16"/>
      <c r="E13" s="71" t="str">
        <f>VLOOKUP(C10,'Formato descripción HU'!B3:O26,10,0)</f>
        <v xml:space="preserve">Media </v>
      </c>
      <c r="F13" s="70"/>
      <c r="G13" s="17"/>
      <c r="H13" s="71" t="str">
        <f>VLOOKUP(C10,'Formato descripción HU'!B3:O26,7,0)</f>
        <v>Nayeli Arellano</v>
      </c>
      <c r="I13" s="70"/>
      <c r="J13" s="17"/>
      <c r="K13" s="19"/>
      <c r="L13" s="19"/>
      <c r="M13" s="13"/>
      <c r="N13" s="19"/>
      <c r="O13" s="19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.75" customHeight="1" x14ac:dyDescent="0.2">
      <c r="A14" s="3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3"/>
      <c r="B15" s="10"/>
      <c r="C15" s="73" t="s">
        <v>8</v>
      </c>
      <c r="D15" s="72" t="str">
        <f>VLOOKUP(C10,'Formato descripción HU'!B3:O26,3,0)</f>
        <v>Conocer el stock de los productos para, en base al analisis, determinar ciertas acciones</v>
      </c>
      <c r="E15" s="60"/>
      <c r="F15" s="13"/>
      <c r="G15" s="73" t="s">
        <v>9</v>
      </c>
      <c r="H15" s="72" t="str">
        <f>VLOOKUP(C10,'Formato descripción HU'!B3:O26,4,0)</f>
        <v>Despliegue de una lista de productos con su respectiva cantidad, existencia, dentro del almacen/bodega</v>
      </c>
      <c r="I15" s="66"/>
      <c r="J15" s="60"/>
      <c r="K15" s="13"/>
      <c r="L15" s="73" t="s">
        <v>10</v>
      </c>
      <c r="M15" s="65" t="str">
        <f>VLOOKUP(C10,'Formato descripción HU'!B3:O26,6,0)</f>
        <v>El sistema debera permitir que el actor consulte la cantidad de productos de determinado tipo</v>
      </c>
      <c r="N15" s="66"/>
      <c r="O15" s="60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3"/>
      <c r="B16" s="10"/>
      <c r="C16" s="74"/>
      <c r="D16" s="61"/>
      <c r="E16" s="62"/>
      <c r="F16" s="13"/>
      <c r="G16" s="74"/>
      <c r="H16" s="61"/>
      <c r="I16" s="67"/>
      <c r="J16" s="62"/>
      <c r="K16" s="13"/>
      <c r="L16" s="74"/>
      <c r="M16" s="61"/>
      <c r="N16" s="67"/>
      <c r="O16" s="62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3"/>
      <c r="B17" s="10"/>
      <c r="C17" s="75"/>
      <c r="D17" s="63"/>
      <c r="E17" s="64"/>
      <c r="F17" s="13"/>
      <c r="G17" s="75"/>
      <c r="H17" s="63"/>
      <c r="I17" s="68"/>
      <c r="J17" s="64"/>
      <c r="K17" s="13"/>
      <c r="L17" s="75"/>
      <c r="M17" s="63"/>
      <c r="N17" s="68"/>
      <c r="O17" s="64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.75" customHeight="1" x14ac:dyDescent="0.2">
      <c r="A18" s="3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B19" s="10"/>
      <c r="C19" s="82" t="s">
        <v>11</v>
      </c>
      <c r="D19" s="60"/>
      <c r="E19" s="76" t="str">
        <f>VLOOKUP(C10,'Formato descripción HU'!B3:O26,14,0)</f>
        <v>Revisar Stock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14"/>
      <c r="Q19" s="3"/>
    </row>
    <row r="20" spans="1:26" ht="19.5" customHeight="1" x14ac:dyDescent="0.2">
      <c r="B20" s="10"/>
      <c r="C20" s="63"/>
      <c r="D20" s="64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14"/>
      <c r="Q20" s="3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</row>
    <row r="22" spans="1:26" ht="19.5" customHeight="1" x14ac:dyDescent="0.2">
      <c r="A22" s="3"/>
      <c r="B22" s="10"/>
      <c r="C22" s="59" t="s">
        <v>12</v>
      </c>
      <c r="D22" s="60"/>
      <c r="E22" s="65" t="str">
        <f>VLOOKUP(C10,'Formato descripción HU'!B3:O26,12,0)</f>
        <v>Solicitar una lista de productos, se debe deplagar el producto con la cantidad en existencia
Solicitar un producto, se debe deplegar el stock</v>
      </c>
      <c r="F22" s="66"/>
      <c r="G22" s="66"/>
      <c r="H22" s="60"/>
      <c r="I22" s="13"/>
      <c r="J22" s="59" t="s">
        <v>13</v>
      </c>
      <c r="K22" s="60"/>
      <c r="L22" s="65" t="str">
        <f>VLOOKUP(C10,'Formato descripción HU'!B3:O26,13,0)</f>
        <v>Sin Comentarios</v>
      </c>
      <c r="M22" s="66"/>
      <c r="N22" s="66"/>
      <c r="O22" s="60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3"/>
      <c r="B23" s="10"/>
      <c r="C23" s="61"/>
      <c r="D23" s="62"/>
      <c r="E23" s="61"/>
      <c r="F23" s="67"/>
      <c r="G23" s="67"/>
      <c r="H23" s="62"/>
      <c r="I23" s="13"/>
      <c r="J23" s="61"/>
      <c r="K23" s="62"/>
      <c r="L23" s="61"/>
      <c r="M23" s="67"/>
      <c r="N23" s="67"/>
      <c r="O23" s="62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3"/>
      <c r="B24" s="10"/>
      <c r="C24" s="63"/>
      <c r="D24" s="64"/>
      <c r="E24" s="63"/>
      <c r="F24" s="68"/>
      <c r="G24" s="68"/>
      <c r="H24" s="64"/>
      <c r="I24" s="13"/>
      <c r="J24" s="63"/>
      <c r="K24" s="64"/>
      <c r="L24" s="63"/>
      <c r="M24" s="68"/>
      <c r="N24" s="68"/>
      <c r="O24" s="64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9.75" customHeight="1" x14ac:dyDescent="0.2">
      <c r="A25" s="3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6" ht="19.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6" ht="19.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26" ht="19.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ht="19.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6" ht="19.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6" ht="19.5" customHeight="1" x14ac:dyDescent="0.2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6" ht="19.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6" ht="19.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6" ht="19.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6" ht="19.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6" ht="19.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6" ht="19.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6" ht="19.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6" ht="19.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3:16" ht="19.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3:16" ht="19.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3:16" ht="19.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3:16" ht="19.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3:16" ht="19.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3:16" ht="19.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6" ht="15.7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'Formato descripción HU'!$B$3:$B$26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7"/>
  <sheetViews>
    <sheetView showGridLines="0" tabSelected="1" topLeftCell="F22" zoomScaleNormal="100" workbookViewId="0">
      <selection activeCell="J25" sqref="J25"/>
    </sheetView>
  </sheetViews>
  <sheetFormatPr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6" customWidth="1"/>
    <col min="7" max="7" width="36.875" customWidth="1"/>
    <col min="8" max="8" width="12.875" customWidth="1"/>
    <col min="9" max="12" width="10.625" customWidth="1"/>
    <col min="13" max="15" width="20.625" customWidth="1"/>
    <col min="16" max="16" width="22.25" customWidth="1"/>
    <col min="17" max="26" width="9.375" customWidth="1"/>
  </cols>
  <sheetData>
    <row r="1" spans="1:26" ht="45" customHeight="1" x14ac:dyDescent="0.2">
      <c r="A1" s="24"/>
      <c r="B1" s="89" t="s">
        <v>14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60" x14ac:dyDescent="0.2">
      <c r="A2" s="24"/>
      <c r="B2" s="25" t="s">
        <v>1</v>
      </c>
      <c r="C2" s="25" t="s">
        <v>15</v>
      </c>
      <c r="D2" s="26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6</v>
      </c>
      <c r="L2" s="25" t="s">
        <v>3</v>
      </c>
      <c r="M2" s="25" t="s">
        <v>23</v>
      </c>
      <c r="N2" s="25" t="s">
        <v>13</v>
      </c>
      <c r="O2" s="25" t="s">
        <v>24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51" x14ac:dyDescent="0.2">
      <c r="A3" s="24"/>
      <c r="B3" s="27" t="s">
        <v>25</v>
      </c>
      <c r="C3" s="29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9" t="s">
        <v>215</v>
      </c>
      <c r="I3" s="29" t="s">
        <v>31</v>
      </c>
      <c r="J3" s="52">
        <v>44580</v>
      </c>
      <c r="K3" s="29" t="s">
        <v>32</v>
      </c>
      <c r="L3" s="29" t="s">
        <v>211</v>
      </c>
      <c r="M3" s="31" t="s">
        <v>34</v>
      </c>
      <c r="N3" s="31" t="s">
        <v>35</v>
      </c>
      <c r="O3" s="31" t="s">
        <v>36</v>
      </c>
      <c r="P3" s="90" t="s">
        <v>37</v>
      </c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51" x14ac:dyDescent="0.2">
      <c r="A4" s="24"/>
      <c r="B4" s="27" t="s">
        <v>38</v>
      </c>
      <c r="C4" s="29" t="s">
        <v>39</v>
      </c>
      <c r="D4" s="29" t="s">
        <v>40</v>
      </c>
      <c r="E4" s="32" t="s">
        <v>41</v>
      </c>
      <c r="F4" s="29" t="s">
        <v>29</v>
      </c>
      <c r="G4" s="32" t="s">
        <v>42</v>
      </c>
      <c r="H4" s="29" t="s">
        <v>215</v>
      </c>
      <c r="I4" s="29" t="s">
        <v>31</v>
      </c>
      <c r="J4" s="52">
        <v>44580</v>
      </c>
      <c r="K4" s="29" t="s">
        <v>60</v>
      </c>
      <c r="L4" s="29" t="s">
        <v>211</v>
      </c>
      <c r="M4" s="29" t="s">
        <v>43</v>
      </c>
      <c r="N4" s="31" t="s">
        <v>35</v>
      </c>
      <c r="O4" s="31" t="s">
        <v>44</v>
      </c>
      <c r="P4" s="91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24"/>
      <c r="B5" s="27" t="s">
        <v>45</v>
      </c>
      <c r="C5" s="29" t="s">
        <v>46</v>
      </c>
      <c r="D5" s="31" t="s">
        <v>47</v>
      </c>
      <c r="E5" s="31" t="s">
        <v>48</v>
      </c>
      <c r="F5" s="29" t="s">
        <v>29</v>
      </c>
      <c r="G5" s="31" t="s">
        <v>49</v>
      </c>
      <c r="H5" s="29" t="s">
        <v>215</v>
      </c>
      <c r="I5" s="29" t="s">
        <v>31</v>
      </c>
      <c r="J5" s="52">
        <v>44580</v>
      </c>
      <c r="K5" s="29" t="s">
        <v>60</v>
      </c>
      <c r="L5" s="29" t="s">
        <v>211</v>
      </c>
      <c r="M5" s="29" t="s">
        <v>50</v>
      </c>
      <c r="N5" s="31" t="s">
        <v>35</v>
      </c>
      <c r="O5" s="31" t="s">
        <v>51</v>
      </c>
      <c r="P5" s="91"/>
      <c r="Q5" s="24"/>
      <c r="T5" s="24"/>
      <c r="U5" s="24"/>
      <c r="V5" s="24"/>
      <c r="W5" s="24"/>
      <c r="X5" s="24"/>
      <c r="Y5" s="24"/>
      <c r="Z5" s="24"/>
    </row>
    <row r="6" spans="1:26" ht="76.5" x14ac:dyDescent="0.2">
      <c r="A6" s="24"/>
      <c r="B6" s="27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29" t="s">
        <v>215</v>
      </c>
      <c r="I6" s="29" t="s">
        <v>31</v>
      </c>
      <c r="J6" s="52">
        <v>44580</v>
      </c>
      <c r="K6" s="29" t="s">
        <v>32</v>
      </c>
      <c r="L6" s="29" t="s">
        <v>211</v>
      </c>
      <c r="M6" s="29" t="s">
        <v>58</v>
      </c>
      <c r="N6" s="31" t="s">
        <v>35</v>
      </c>
      <c r="O6" s="29" t="s">
        <v>59</v>
      </c>
      <c r="P6" s="91"/>
      <c r="Q6" s="24"/>
      <c r="T6" s="24"/>
      <c r="U6" s="24"/>
      <c r="V6" s="24"/>
      <c r="W6" s="24"/>
      <c r="X6" s="24"/>
      <c r="Y6" s="24"/>
      <c r="Z6" s="24"/>
    </row>
    <row r="7" spans="1:26" ht="102" x14ac:dyDescent="0.2">
      <c r="A7" s="24"/>
      <c r="B7" s="27" t="s">
        <v>62</v>
      </c>
      <c r="C7" s="29" t="s">
        <v>63</v>
      </c>
      <c r="D7" s="29" t="s">
        <v>64</v>
      </c>
      <c r="E7" s="29" t="s">
        <v>65</v>
      </c>
      <c r="F7" s="29" t="s">
        <v>56</v>
      </c>
      <c r="G7" s="29" t="s">
        <v>66</v>
      </c>
      <c r="H7" s="29" t="s">
        <v>215</v>
      </c>
      <c r="I7" s="29" t="s">
        <v>67</v>
      </c>
      <c r="J7" s="52">
        <v>44580</v>
      </c>
      <c r="K7" s="29" t="s">
        <v>60</v>
      </c>
      <c r="L7" s="29" t="s">
        <v>211</v>
      </c>
      <c r="M7" s="29" t="s">
        <v>68</v>
      </c>
      <c r="N7" s="31" t="s">
        <v>35</v>
      </c>
      <c r="O7" s="29" t="s">
        <v>69</v>
      </c>
      <c r="P7" s="91"/>
      <c r="Q7" s="24"/>
      <c r="R7" s="24"/>
      <c r="T7" s="24"/>
      <c r="U7" s="24"/>
      <c r="V7" s="24"/>
      <c r="W7" s="24"/>
      <c r="X7" s="24"/>
      <c r="Y7" s="24"/>
      <c r="Z7" s="24"/>
    </row>
    <row r="8" spans="1:26" ht="51" x14ac:dyDescent="0.2">
      <c r="A8" s="24"/>
      <c r="B8" s="27" t="s">
        <v>71</v>
      </c>
      <c r="C8" s="28" t="s">
        <v>72</v>
      </c>
      <c r="D8" s="29" t="s">
        <v>73</v>
      </c>
      <c r="E8" s="29" t="s">
        <v>74</v>
      </c>
      <c r="F8" s="29" t="s">
        <v>29</v>
      </c>
      <c r="G8" s="29" t="s">
        <v>75</v>
      </c>
      <c r="H8" s="29" t="s">
        <v>215</v>
      </c>
      <c r="I8" s="29" t="s">
        <v>67</v>
      </c>
      <c r="J8" s="52">
        <v>44580</v>
      </c>
      <c r="K8" s="29" t="s">
        <v>143</v>
      </c>
      <c r="L8" s="29" t="s">
        <v>211</v>
      </c>
      <c r="M8" s="29" t="s">
        <v>76</v>
      </c>
      <c r="N8" s="30" t="s">
        <v>35</v>
      </c>
      <c r="O8" s="29" t="s">
        <v>77</v>
      </c>
      <c r="P8" s="86"/>
      <c r="Q8" s="24"/>
      <c r="R8" s="24"/>
      <c r="T8" s="24"/>
      <c r="U8" s="24"/>
      <c r="V8" s="24"/>
      <c r="W8" s="24"/>
      <c r="X8" s="24"/>
      <c r="Y8" s="24"/>
      <c r="Z8" s="24"/>
    </row>
    <row r="9" spans="1:26" ht="127.5" x14ac:dyDescent="0.2">
      <c r="A9" s="24"/>
      <c r="B9" s="27" t="s">
        <v>78</v>
      </c>
      <c r="C9" s="33" t="s">
        <v>79</v>
      </c>
      <c r="D9" s="33" t="s">
        <v>80</v>
      </c>
      <c r="E9" s="33" t="s">
        <v>81</v>
      </c>
      <c r="F9" s="33" t="s">
        <v>29</v>
      </c>
      <c r="G9" s="33" t="s">
        <v>82</v>
      </c>
      <c r="H9" s="100" t="s">
        <v>216</v>
      </c>
      <c r="I9" s="33" t="s">
        <v>31</v>
      </c>
      <c r="J9" s="53">
        <v>44583</v>
      </c>
      <c r="K9" s="33" t="s">
        <v>32</v>
      </c>
      <c r="L9" s="33" t="s">
        <v>33</v>
      </c>
      <c r="M9" s="33" t="s">
        <v>83</v>
      </c>
      <c r="N9" s="34" t="s">
        <v>35</v>
      </c>
      <c r="O9" s="33" t="s">
        <v>84</v>
      </c>
      <c r="P9" s="92" t="s">
        <v>85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3.75" x14ac:dyDescent="0.2">
      <c r="A10" s="24"/>
      <c r="B10" s="27" t="s">
        <v>86</v>
      </c>
      <c r="C10" s="33" t="s">
        <v>87</v>
      </c>
      <c r="D10" s="33" t="s">
        <v>88</v>
      </c>
      <c r="E10" s="33" t="s">
        <v>89</v>
      </c>
      <c r="F10" s="33" t="s">
        <v>90</v>
      </c>
      <c r="G10" s="33" t="s">
        <v>91</v>
      </c>
      <c r="H10" s="100" t="s">
        <v>216</v>
      </c>
      <c r="I10" s="33" t="s">
        <v>31</v>
      </c>
      <c r="J10" s="53">
        <v>44583</v>
      </c>
      <c r="K10" s="33" t="s">
        <v>60</v>
      </c>
      <c r="L10" s="33" t="s">
        <v>33</v>
      </c>
      <c r="M10" s="33" t="s">
        <v>92</v>
      </c>
      <c r="N10" s="34" t="s">
        <v>35</v>
      </c>
      <c r="O10" s="35" t="s">
        <v>93</v>
      </c>
      <c r="P10" s="91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0.25" x14ac:dyDescent="0.2">
      <c r="A11" s="24"/>
      <c r="B11" s="27" t="s">
        <v>94</v>
      </c>
      <c r="C11" s="33" t="s">
        <v>95</v>
      </c>
      <c r="D11" s="33" t="s">
        <v>96</v>
      </c>
      <c r="E11" s="33" t="s">
        <v>97</v>
      </c>
      <c r="F11" s="33" t="s">
        <v>29</v>
      </c>
      <c r="G11" s="33" t="s">
        <v>98</v>
      </c>
      <c r="H11" s="100" t="s">
        <v>216</v>
      </c>
      <c r="I11" s="33" t="s">
        <v>67</v>
      </c>
      <c r="J11" s="53">
        <v>44583</v>
      </c>
      <c r="K11" s="33" t="s">
        <v>60</v>
      </c>
      <c r="L11" s="33" t="s">
        <v>33</v>
      </c>
      <c r="M11" s="33" t="s">
        <v>99</v>
      </c>
      <c r="N11" s="34" t="s">
        <v>35</v>
      </c>
      <c r="O11" s="33" t="s">
        <v>100</v>
      </c>
      <c r="P11" s="91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89.25" x14ac:dyDescent="0.2">
      <c r="A12" s="24"/>
      <c r="B12" s="27" t="s">
        <v>101</v>
      </c>
      <c r="C12" s="33" t="s">
        <v>102</v>
      </c>
      <c r="D12" s="33" t="s">
        <v>103</v>
      </c>
      <c r="E12" s="33" t="s">
        <v>104</v>
      </c>
      <c r="F12" s="33" t="s">
        <v>29</v>
      </c>
      <c r="G12" s="33" t="s">
        <v>105</v>
      </c>
      <c r="H12" s="100" t="s">
        <v>216</v>
      </c>
      <c r="I12" s="33" t="s">
        <v>67</v>
      </c>
      <c r="J12" s="53">
        <v>44583</v>
      </c>
      <c r="K12" s="33" t="s">
        <v>143</v>
      </c>
      <c r="L12" s="33" t="s">
        <v>33</v>
      </c>
      <c r="M12" s="33" t="s">
        <v>106</v>
      </c>
      <c r="N12" s="34" t="s">
        <v>35</v>
      </c>
      <c r="O12" s="33" t="s">
        <v>107</v>
      </c>
      <c r="P12" s="86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02" x14ac:dyDescent="0.2">
      <c r="A13" s="24"/>
      <c r="B13" s="27" t="s">
        <v>108</v>
      </c>
      <c r="C13" s="36" t="s">
        <v>109</v>
      </c>
      <c r="D13" s="36" t="s">
        <v>110</v>
      </c>
      <c r="E13" s="36" t="s">
        <v>111</v>
      </c>
      <c r="F13" s="36" t="s">
        <v>112</v>
      </c>
      <c r="G13" s="36" t="s">
        <v>113</v>
      </c>
      <c r="H13" s="101" t="s">
        <v>217</v>
      </c>
      <c r="I13" s="36" t="s">
        <v>31</v>
      </c>
      <c r="J13" s="54">
        <v>44594</v>
      </c>
      <c r="K13" s="36" t="s">
        <v>32</v>
      </c>
      <c r="L13" s="36" t="s">
        <v>33</v>
      </c>
      <c r="M13" s="37" t="s">
        <v>114</v>
      </c>
      <c r="N13" s="38" t="s">
        <v>35</v>
      </c>
      <c r="O13" s="36" t="s">
        <v>115</v>
      </c>
      <c r="P13" s="93" t="s">
        <v>116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02" x14ac:dyDescent="0.2">
      <c r="A14" s="24"/>
      <c r="B14" s="27" t="s">
        <v>117</v>
      </c>
      <c r="C14" s="36" t="s">
        <v>118</v>
      </c>
      <c r="D14" s="36" t="s">
        <v>119</v>
      </c>
      <c r="E14" s="36" t="s">
        <v>120</v>
      </c>
      <c r="F14" s="36" t="s">
        <v>112</v>
      </c>
      <c r="G14" s="36" t="s">
        <v>121</v>
      </c>
      <c r="H14" s="101" t="s">
        <v>217</v>
      </c>
      <c r="I14" s="36" t="s">
        <v>67</v>
      </c>
      <c r="J14" s="54">
        <v>44594</v>
      </c>
      <c r="K14" s="36" t="s">
        <v>60</v>
      </c>
      <c r="L14" s="36" t="s">
        <v>33</v>
      </c>
      <c r="M14" s="37" t="s">
        <v>122</v>
      </c>
      <c r="N14" s="38" t="s">
        <v>35</v>
      </c>
      <c r="O14" s="36" t="s">
        <v>123</v>
      </c>
      <c r="P14" s="91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76.5" x14ac:dyDescent="0.2">
      <c r="A15" s="24"/>
      <c r="B15" s="27" t="s">
        <v>4</v>
      </c>
      <c r="C15" s="36" t="s">
        <v>124</v>
      </c>
      <c r="D15" s="36" t="s">
        <v>125</v>
      </c>
      <c r="E15" s="36" t="s">
        <v>126</v>
      </c>
      <c r="F15" s="36" t="s">
        <v>112</v>
      </c>
      <c r="G15" s="36" t="s">
        <v>127</v>
      </c>
      <c r="H15" s="101" t="s">
        <v>217</v>
      </c>
      <c r="I15" s="36" t="s">
        <v>67</v>
      </c>
      <c r="J15" s="54">
        <v>44594</v>
      </c>
      <c r="K15" s="36" t="s">
        <v>60</v>
      </c>
      <c r="L15" s="36" t="s">
        <v>33</v>
      </c>
      <c r="M15" s="37" t="s">
        <v>128</v>
      </c>
      <c r="N15" s="38" t="s">
        <v>35</v>
      </c>
      <c r="O15" s="36" t="s">
        <v>129</v>
      </c>
      <c r="P15" s="91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76.5" x14ac:dyDescent="0.2">
      <c r="A16" s="24"/>
      <c r="B16" s="27" t="s">
        <v>130</v>
      </c>
      <c r="C16" s="36" t="s">
        <v>131</v>
      </c>
      <c r="D16" s="36" t="s">
        <v>132</v>
      </c>
      <c r="E16" s="36" t="s">
        <v>133</v>
      </c>
      <c r="F16" s="36" t="s">
        <v>112</v>
      </c>
      <c r="G16" s="36" t="s">
        <v>134</v>
      </c>
      <c r="H16" s="101" t="s">
        <v>217</v>
      </c>
      <c r="I16" s="36" t="s">
        <v>67</v>
      </c>
      <c r="J16" s="54">
        <v>44594</v>
      </c>
      <c r="K16" s="36" t="s">
        <v>60</v>
      </c>
      <c r="L16" s="36" t="s">
        <v>33</v>
      </c>
      <c r="M16" s="37" t="s">
        <v>135</v>
      </c>
      <c r="N16" s="38" t="s">
        <v>35</v>
      </c>
      <c r="O16" s="36" t="s">
        <v>136</v>
      </c>
      <c r="P16" s="86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63.75" x14ac:dyDescent="0.2">
      <c r="A17" s="24"/>
      <c r="B17" s="27" t="s">
        <v>137</v>
      </c>
      <c r="C17" s="39" t="s">
        <v>138</v>
      </c>
      <c r="D17" s="39" t="s">
        <v>139</v>
      </c>
      <c r="E17" s="39" t="s">
        <v>140</v>
      </c>
      <c r="F17" s="39" t="s">
        <v>141</v>
      </c>
      <c r="G17" s="39" t="s">
        <v>142</v>
      </c>
      <c r="H17" s="102" t="s">
        <v>215</v>
      </c>
      <c r="I17" s="39" t="s">
        <v>67</v>
      </c>
      <c r="J17" s="55">
        <v>44601</v>
      </c>
      <c r="K17" s="39" t="s">
        <v>60</v>
      </c>
      <c r="L17" s="39" t="s">
        <v>211</v>
      </c>
      <c r="M17" s="39" t="s">
        <v>144</v>
      </c>
      <c r="N17" s="40" t="s">
        <v>35</v>
      </c>
      <c r="O17" s="39" t="s">
        <v>145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63.75" x14ac:dyDescent="0.2">
      <c r="A18" s="24"/>
      <c r="B18" s="27" t="s">
        <v>146</v>
      </c>
      <c r="C18" s="41" t="s">
        <v>147</v>
      </c>
      <c r="D18" s="41" t="s">
        <v>148</v>
      </c>
      <c r="E18" s="41" t="s">
        <v>149</v>
      </c>
      <c r="F18" s="42" t="s">
        <v>141</v>
      </c>
      <c r="G18" s="42" t="s">
        <v>150</v>
      </c>
      <c r="H18" s="103" t="s">
        <v>215</v>
      </c>
      <c r="I18" s="43" t="s">
        <v>31</v>
      </c>
      <c r="J18" s="56">
        <v>44601</v>
      </c>
      <c r="K18" s="42" t="s">
        <v>32</v>
      </c>
      <c r="L18" s="42" t="s">
        <v>211</v>
      </c>
      <c r="M18" s="41" t="s">
        <v>151</v>
      </c>
      <c r="N18" s="44" t="s">
        <v>35</v>
      </c>
      <c r="O18" s="42" t="s">
        <v>152</v>
      </c>
      <c r="P18" s="88" t="s">
        <v>153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63.75" x14ac:dyDescent="0.2">
      <c r="A19" s="24"/>
      <c r="B19" s="27" t="s">
        <v>154</v>
      </c>
      <c r="C19" s="41" t="s">
        <v>155</v>
      </c>
      <c r="D19" s="42" t="s">
        <v>156</v>
      </c>
      <c r="E19" s="42" t="s">
        <v>157</v>
      </c>
      <c r="F19" s="42" t="s">
        <v>141</v>
      </c>
      <c r="G19" s="42" t="s">
        <v>158</v>
      </c>
      <c r="H19" s="103" t="s">
        <v>216</v>
      </c>
      <c r="I19" s="43" t="s">
        <v>67</v>
      </c>
      <c r="J19" s="56">
        <v>44608</v>
      </c>
      <c r="K19" s="43" t="s">
        <v>143</v>
      </c>
      <c r="L19" s="42" t="s">
        <v>61</v>
      </c>
      <c r="M19" s="41" t="s">
        <v>159</v>
      </c>
      <c r="N19" s="44" t="s">
        <v>35</v>
      </c>
      <c r="O19" s="42" t="s">
        <v>160</v>
      </c>
      <c r="P19" s="88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76.5" x14ac:dyDescent="0.2">
      <c r="A20" s="24"/>
      <c r="B20" s="27" t="s">
        <v>161</v>
      </c>
      <c r="C20" s="43" t="s">
        <v>147</v>
      </c>
      <c r="D20" s="43" t="s">
        <v>162</v>
      </c>
      <c r="E20" s="43" t="s">
        <v>163</v>
      </c>
      <c r="F20" s="43" t="s">
        <v>141</v>
      </c>
      <c r="G20" s="43" t="s">
        <v>164</v>
      </c>
      <c r="H20" s="103" t="s">
        <v>215</v>
      </c>
      <c r="I20" s="43" t="s">
        <v>31</v>
      </c>
      <c r="J20" s="56">
        <v>44601</v>
      </c>
      <c r="K20" s="43" t="s">
        <v>60</v>
      </c>
      <c r="L20" s="43" t="s">
        <v>211</v>
      </c>
      <c r="M20" s="43" t="s">
        <v>165</v>
      </c>
      <c r="N20" s="44" t="s">
        <v>35</v>
      </c>
      <c r="O20" s="43" t="s">
        <v>166</v>
      </c>
      <c r="P20" s="88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63.75" x14ac:dyDescent="0.2">
      <c r="A21" s="24"/>
      <c r="B21" s="27" t="s">
        <v>167</v>
      </c>
      <c r="C21" s="43" t="s">
        <v>168</v>
      </c>
      <c r="D21" s="43" t="s">
        <v>169</v>
      </c>
      <c r="E21" s="43" t="s">
        <v>170</v>
      </c>
      <c r="F21" s="43" t="s">
        <v>141</v>
      </c>
      <c r="G21" s="43" t="s">
        <v>171</v>
      </c>
      <c r="H21" s="103" t="s">
        <v>215</v>
      </c>
      <c r="I21" s="43" t="s">
        <v>67</v>
      </c>
      <c r="J21" s="56">
        <v>44601</v>
      </c>
      <c r="K21" s="43" t="s">
        <v>60</v>
      </c>
      <c r="L21" s="43" t="s">
        <v>211</v>
      </c>
      <c r="M21" s="43" t="s">
        <v>172</v>
      </c>
      <c r="N21" s="44" t="s">
        <v>35</v>
      </c>
      <c r="O21" s="43" t="s">
        <v>173</v>
      </c>
      <c r="P21" s="88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63.75" x14ac:dyDescent="0.2">
      <c r="A22" s="24"/>
      <c r="B22" s="27" t="s">
        <v>174</v>
      </c>
      <c r="C22" s="43" t="s">
        <v>175</v>
      </c>
      <c r="D22" s="43" t="s">
        <v>176</v>
      </c>
      <c r="E22" s="43" t="s">
        <v>177</v>
      </c>
      <c r="F22" s="43" t="s">
        <v>141</v>
      </c>
      <c r="G22" s="43" t="s">
        <v>178</v>
      </c>
      <c r="H22" s="103" t="s">
        <v>215</v>
      </c>
      <c r="I22" s="43" t="s">
        <v>67</v>
      </c>
      <c r="J22" s="56">
        <v>44601</v>
      </c>
      <c r="K22" s="43" t="s">
        <v>143</v>
      </c>
      <c r="L22" s="43" t="s">
        <v>211</v>
      </c>
      <c r="M22" s="43" t="s">
        <v>179</v>
      </c>
      <c r="N22" s="44" t="s">
        <v>35</v>
      </c>
      <c r="O22" s="43" t="s">
        <v>180</v>
      </c>
      <c r="P22" s="88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89.25" x14ac:dyDescent="0.2">
      <c r="A23" s="24"/>
      <c r="B23" s="27" t="s">
        <v>181</v>
      </c>
      <c r="C23" s="45" t="s">
        <v>182</v>
      </c>
      <c r="D23" s="45" t="s">
        <v>183</v>
      </c>
      <c r="E23" s="45" t="s">
        <v>184</v>
      </c>
      <c r="F23" s="45" t="s">
        <v>141</v>
      </c>
      <c r="G23" s="45" t="s">
        <v>185</v>
      </c>
      <c r="H23" s="104" t="s">
        <v>215</v>
      </c>
      <c r="I23" s="45" t="s">
        <v>31</v>
      </c>
      <c r="J23" s="57">
        <v>44615</v>
      </c>
      <c r="K23" s="45" t="s">
        <v>32</v>
      </c>
      <c r="L23" s="45" t="s">
        <v>211</v>
      </c>
      <c r="M23" s="45" t="s">
        <v>186</v>
      </c>
      <c r="N23" s="46" t="s">
        <v>35</v>
      </c>
      <c r="O23" s="45" t="s">
        <v>187</v>
      </c>
      <c r="P23" s="85" t="s">
        <v>188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1" x14ac:dyDescent="0.2">
      <c r="A24" s="24"/>
      <c r="B24" s="27" t="s">
        <v>189</v>
      </c>
      <c r="C24" s="45" t="s">
        <v>190</v>
      </c>
      <c r="D24" s="45" t="s">
        <v>191</v>
      </c>
      <c r="E24" s="45" t="s">
        <v>192</v>
      </c>
      <c r="F24" s="45" t="s">
        <v>112</v>
      </c>
      <c r="G24" s="45" t="s">
        <v>193</v>
      </c>
      <c r="H24" s="104" t="s">
        <v>215</v>
      </c>
      <c r="I24" s="45" t="s">
        <v>67</v>
      </c>
      <c r="J24" s="57">
        <v>44615</v>
      </c>
      <c r="K24" s="45" t="s">
        <v>60</v>
      </c>
      <c r="L24" s="45" t="s">
        <v>211</v>
      </c>
      <c r="M24" s="45" t="s">
        <v>194</v>
      </c>
      <c r="N24" s="46" t="s">
        <v>35</v>
      </c>
      <c r="O24" s="45" t="s">
        <v>195</v>
      </c>
      <c r="P24" s="86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89.25" x14ac:dyDescent="0.2">
      <c r="A25" s="24"/>
      <c r="B25" s="27" t="s">
        <v>196</v>
      </c>
      <c r="C25" s="48" t="s">
        <v>197</v>
      </c>
      <c r="D25" s="48" t="s">
        <v>198</v>
      </c>
      <c r="E25" s="48" t="s">
        <v>199</v>
      </c>
      <c r="F25" s="48" t="s">
        <v>29</v>
      </c>
      <c r="G25" s="48" t="s">
        <v>200</v>
      </c>
      <c r="H25" s="105" t="s">
        <v>217</v>
      </c>
      <c r="I25" s="48" t="s">
        <v>67</v>
      </c>
      <c r="J25" s="58">
        <v>44615</v>
      </c>
      <c r="K25" s="48" t="s">
        <v>60</v>
      </c>
      <c r="L25" s="48" t="s">
        <v>33</v>
      </c>
      <c r="M25" s="48" t="s">
        <v>201</v>
      </c>
      <c r="N25" s="49" t="s">
        <v>35</v>
      </c>
      <c r="O25" s="48" t="s">
        <v>202</v>
      </c>
      <c r="P25" s="87" t="s">
        <v>203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89.25" x14ac:dyDescent="0.2">
      <c r="A26" s="24"/>
      <c r="B26" s="27" t="s">
        <v>204</v>
      </c>
      <c r="C26" s="47" t="s">
        <v>205</v>
      </c>
      <c r="D26" s="47" t="s">
        <v>206</v>
      </c>
      <c r="E26" s="47" t="s">
        <v>207</v>
      </c>
      <c r="F26" s="48" t="s">
        <v>29</v>
      </c>
      <c r="G26" s="48" t="s">
        <v>208</v>
      </c>
      <c r="H26" s="105" t="s">
        <v>216</v>
      </c>
      <c r="I26" s="48" t="s">
        <v>67</v>
      </c>
      <c r="J26" s="58">
        <v>44615</v>
      </c>
      <c r="K26" s="48" t="s">
        <v>60</v>
      </c>
      <c r="L26" s="48" t="s">
        <v>33</v>
      </c>
      <c r="M26" s="47" t="s">
        <v>209</v>
      </c>
      <c r="N26" s="49" t="s">
        <v>35</v>
      </c>
      <c r="O26" s="48" t="s">
        <v>210</v>
      </c>
      <c r="P26" s="86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9.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9.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9.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9.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5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9.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5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9.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9.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9.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9.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9.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9.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9.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9.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9.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.75" customHeight="1" x14ac:dyDescent="0.2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.75" customHeight="1" x14ac:dyDescent="0.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.75" customHeight="1" x14ac:dyDescent="0.2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.75" customHeight="1" x14ac:dyDescent="0.2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.75" customHeight="1" x14ac:dyDescent="0.2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.75" customHeight="1" x14ac:dyDescent="0.2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autoFilter ref="B2:O26" xr:uid="{00000000-0009-0000-0000-000001000000}">
    <sortState xmlns:xlrd2="http://schemas.microsoft.com/office/spreadsheetml/2017/richdata2" ref="B3:O26">
      <sortCondition ref="B2:B26"/>
    </sortState>
  </autoFilter>
  <mergeCells count="7">
    <mergeCell ref="P23:P24"/>
    <mergeCell ref="P25:P26"/>
    <mergeCell ref="P18:P22"/>
    <mergeCell ref="B1:O1"/>
    <mergeCell ref="P3:P8"/>
    <mergeCell ref="P9:P12"/>
    <mergeCell ref="P13:P16"/>
  </mergeCells>
  <printOptions horizontalCentered="1"/>
  <pageMargins left="0.31496062992125984" right="0.31496062992125984" top="0.74803149606299213" bottom="0.55118110236220474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Data!$A$2:$A$5</xm:f>
          </x14:formula1>
          <xm:sqref>L3:L26</xm:sqref>
        </x14:dataValidation>
        <x14:dataValidation type="list" allowBlank="1" showErrorMessage="1" xr:uid="{00000000-0002-0000-0100-000000000000}">
          <x14:formula1>
            <xm:f>Data!$B$2:$B$3</xm:f>
          </x14:formula1>
          <xm:sqref>K14:K16</xm:sqref>
        </x14:dataValidation>
        <x14:dataValidation type="list" allowBlank="1" showInputMessage="1" showErrorMessage="1" xr:uid="{CF59B88F-1C3B-4A3D-8B1C-4E1AF398BDD2}">
          <x14:formula1>
            <xm:f>Data!$C$2:$C$4</xm:f>
          </x14:formula1>
          <xm:sqref>H3:H26</xm:sqref>
        </x14:dataValidation>
        <x14:dataValidation type="list" allowBlank="1" showErrorMessage="1" xr:uid="{F193F61D-AB86-4508-8C48-4379C336EF55}">
          <x14:formula1>
            <xm:f>Data!$B$2:$B$4</xm:f>
          </x14:formula1>
          <xm:sqref>K3:K13 K17:K22 K23:K24 K25:K26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3FBA-98E3-43EE-9823-71D22B7D794C}">
  <sheetPr codeName="Sheet1"/>
  <dimension ref="A1:C6"/>
  <sheetViews>
    <sheetView workbookViewId="0">
      <selection activeCell="F4" sqref="F4"/>
    </sheetView>
  </sheetViews>
  <sheetFormatPr defaultRowHeight="14.25" x14ac:dyDescent="0.2"/>
  <cols>
    <col min="1" max="1" width="9.625" bestFit="1" customWidth="1"/>
    <col min="3" max="3" width="13.5" bestFit="1" customWidth="1"/>
  </cols>
  <sheetData>
    <row r="1" spans="1:3" s="51" customFormat="1" ht="15" x14ac:dyDescent="0.2">
      <c r="A1" s="97" t="s">
        <v>212</v>
      </c>
      <c r="B1" s="97" t="s">
        <v>213</v>
      </c>
      <c r="C1" s="98" t="s">
        <v>214</v>
      </c>
    </row>
    <row r="2" spans="1:3" ht="15" x14ac:dyDescent="0.25">
      <c r="A2" s="94" t="s">
        <v>33</v>
      </c>
      <c r="B2" s="94" t="s">
        <v>32</v>
      </c>
      <c r="C2" s="99" t="s">
        <v>215</v>
      </c>
    </row>
    <row r="3" spans="1:3" ht="15" x14ac:dyDescent="0.25">
      <c r="A3" s="94" t="s">
        <v>70</v>
      </c>
      <c r="B3" s="94" t="s">
        <v>60</v>
      </c>
      <c r="C3" s="99" t="s">
        <v>216</v>
      </c>
    </row>
    <row r="4" spans="1:3" ht="15" x14ac:dyDescent="0.25">
      <c r="A4" s="94" t="s">
        <v>61</v>
      </c>
      <c r="B4" s="94" t="s">
        <v>143</v>
      </c>
      <c r="C4" s="99" t="s">
        <v>217</v>
      </c>
    </row>
    <row r="5" spans="1:3" ht="15" x14ac:dyDescent="0.25">
      <c r="A5" s="94" t="s">
        <v>211</v>
      </c>
      <c r="B5" s="94"/>
      <c r="C5" s="99"/>
    </row>
    <row r="6" spans="1:3" ht="15" x14ac:dyDescent="0.2">
      <c r="A6" s="95"/>
      <c r="B6" s="9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Historia de Usuario</vt:lpstr>
      <vt:lpstr>Formato descripción HU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David Muñoz</cp:lastModifiedBy>
  <dcterms:created xsi:type="dcterms:W3CDTF">2019-10-21T15:37:14Z</dcterms:created>
  <dcterms:modified xsi:type="dcterms:W3CDTF">2022-01-19T15:04:57Z</dcterms:modified>
</cp:coreProperties>
</file>