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es" sheetId="1" r:id="rId4"/>
    <sheet state="visible" name="Backlog" sheetId="2" r:id="rId5"/>
    <sheet state="visible" name="sprint0" sheetId="3" r:id="rId6"/>
    <sheet state="visible" name="burdonchart" sheetId="4" r:id="rId7"/>
  </sheets>
  <definedNames>
    <definedName hidden="1" localSheetId="1" name="_xlnm._FilterDatabase">Backlog!$A$1:$H$220</definedName>
  </definedNames>
  <calcPr/>
</workbook>
</file>

<file path=xl/sharedStrings.xml><?xml version="1.0" encoding="utf-8"?>
<sst xmlns="http://schemas.openxmlformats.org/spreadsheetml/2006/main" count="336" uniqueCount="152">
  <si>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</si>
  <si>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</si>
  <si>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</si>
  <si>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</si>
  <si>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</si>
  <si>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</si>
  <si>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</si>
  <si>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</si>
  <si>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</si>
  <si>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</si>
  <si>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</si>
  <si>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</si>
  <si>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</si>
  <si>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</si>
  <si>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</si>
  <si>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</si>
  <si>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</si>
  <si>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</si>
  <si>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</si>
  <si>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</si>
  <si>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</si>
  <si>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</si>
  <si>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</si>
  <si>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</si>
  <si>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</si>
  <si>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</si>
  <si>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</si>
  <si>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</si>
  <si>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</si>
  <si>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</si>
  <si>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</si>
  <si>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</si>
  <si>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</si>
  <si>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</si>
  <si>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</si>
  <si>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</si>
  <si>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</si>
  <si>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</si>
  <si>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</si>
  <si>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</si>
  <si>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</si>
  <si>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</si>
  <si>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</si>
  <si>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</si>
  <si>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</si>
  <si>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</si>
  <si>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</si>
  <si>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</si>
  <si>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</si>
  <si>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</si>
  <si>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</si>
  <si>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</si>
  <si>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</si>
  <si>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</si>
  <si>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</si>
  <si>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</si>
  <si>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</si>
  <si>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</si>
  <si>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</si>
  <si>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</si>
  <si>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</si>
  <si>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</si>
  <si>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</si>
  <si>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</si>
  <si>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P-101</t>
  </si>
  <si>
    <t>Proforma</t>
  </si>
  <si>
    <t>Agregar proforma</t>
  </si>
  <si>
    <t>registrar una proforma realizada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</si>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</sst>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i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name val="Arial"/>
    </font>
    <font>
      <sz val="10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1" fillId="2" fontId="4" numFmtId="0" xfId="0" applyBorder="1" applyFill="1" applyFont="1"/>
    <xf borderId="0" fillId="0" fontId="3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5" numFmtId="0" xfId="0" applyAlignment="1" applyFont="1">
      <alignment readingOrder="0"/>
    </xf>
    <xf borderId="1" fillId="3" fontId="4" numFmtId="0" xfId="0" applyAlignment="1" applyBorder="1" applyFill="1" applyFont="1">
      <alignment horizontal="right"/>
    </xf>
    <xf borderId="1" fillId="4" fontId="4" numFmtId="0" xfId="0" applyAlignment="1" applyBorder="1" applyFill="1" applyFont="1">
      <alignment horizontal="right"/>
    </xf>
    <xf borderId="1" fillId="5" fontId="4" numFmtId="0" xfId="0" applyBorder="1" applyFill="1" applyFont="1"/>
    <xf borderId="0" fillId="0" fontId="5" numFmtId="0" xfId="0" applyFont="1"/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burdonchart!$B$24:$H$24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burdonchart!$B$25:$H$25</c:f>
              <c:numCache/>
            </c:numRef>
          </c:val>
          <c:smooth val="0"/>
        </c:ser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43110630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665429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25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22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9.43"/>
    <col customWidth="1" min="5" max="5" width="62.14"/>
    <col customWidth="1" min="6" max="6" width="14.43"/>
  </cols>
  <sheetData>
    <row r="1" ht="15.7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ht="15.75" customHeight="1">
      <c r="A2" s="4" t="s">
        <v>20</v>
      </c>
      <c r="B2" s="4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ht="15.75" customHeight="1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ht="15.75" customHeight="1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ht="15.75" customHeight="1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ht="15.75" customHeight="1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ht="15.75" customHeight="1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ht="15.75" customHeight="1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5</v>
      </c>
    </row>
    <row r="9" ht="15.75" customHeight="1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5</v>
      </c>
    </row>
    <row r="10" ht="15.75" customHeight="1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5</v>
      </c>
    </row>
    <row r="11" ht="15.75" customHeight="1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5</v>
      </c>
    </row>
    <row r="12" ht="15.75" customHeight="1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5</v>
      </c>
    </row>
    <row r="13" ht="15.75" customHeight="1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5</v>
      </c>
    </row>
    <row r="14" ht="15.75" hidden="1" customHeight="1">
      <c r="A14" s="5" t="s">
        <v>64</v>
      </c>
      <c r="B14" s="5" t="s">
        <v>65</v>
      </c>
      <c r="C14" s="5" t="s">
        <v>22</v>
      </c>
      <c r="D14" s="5" t="s">
        <v>66</v>
      </c>
      <c r="E14" s="5" t="s">
        <v>67</v>
      </c>
      <c r="G14" s="5" t="s">
        <v>6</v>
      </c>
      <c r="H14" s="5" t="s">
        <v>8</v>
      </c>
    </row>
    <row r="15" ht="15.75" hidden="1" customHeight="1">
      <c r="A15" s="5" t="s">
        <v>68</v>
      </c>
      <c r="B15" s="5" t="s">
        <v>65</v>
      </c>
      <c r="C15" s="5" t="s">
        <v>22</v>
      </c>
      <c r="D15" s="5" t="s">
        <v>69</v>
      </c>
      <c r="E15" s="5" t="s">
        <v>70</v>
      </c>
      <c r="G15" s="5" t="s">
        <v>6</v>
      </c>
      <c r="H15" s="5" t="s">
        <v>8</v>
      </c>
    </row>
    <row r="16" ht="15.75" hidden="1" customHeight="1">
      <c r="A16" s="5" t="s">
        <v>71</v>
      </c>
      <c r="B16" s="5" t="s">
        <v>65</v>
      </c>
      <c r="C16" s="5" t="s">
        <v>22</v>
      </c>
      <c r="D16" s="5" t="s">
        <v>72</v>
      </c>
      <c r="E16" s="5" t="s">
        <v>73</v>
      </c>
      <c r="G16" s="5" t="s">
        <v>6</v>
      </c>
      <c r="H16" s="5" t="s">
        <v>8</v>
      </c>
    </row>
    <row r="17" ht="15.75" hidden="1" customHeight="1">
      <c r="A17" s="5" t="s">
        <v>74</v>
      </c>
      <c r="B17" s="5" t="s">
        <v>65</v>
      </c>
      <c r="C17" s="5" t="s">
        <v>22</v>
      </c>
      <c r="D17" s="5" t="s">
        <v>75</v>
      </c>
      <c r="E17" s="5" t="s">
        <v>76</v>
      </c>
      <c r="G17" s="5" t="s">
        <v>6</v>
      </c>
      <c r="H17" s="5" t="s">
        <v>8</v>
      </c>
    </row>
    <row r="18" ht="15.75" hidden="1" customHeight="1">
      <c r="A18" s="5" t="s">
        <v>77</v>
      </c>
      <c r="B18" s="5" t="s">
        <v>65</v>
      </c>
      <c r="C18" s="5" t="s">
        <v>22</v>
      </c>
      <c r="D18" s="5" t="s">
        <v>78</v>
      </c>
      <c r="E18" s="5" t="s">
        <v>79</v>
      </c>
      <c r="G18" s="5" t="s">
        <v>6</v>
      </c>
      <c r="H18" s="5" t="s">
        <v>8</v>
      </c>
    </row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customHeight="1">
      <c r="A221" s="4" t="s">
        <v>80</v>
      </c>
      <c r="B221" s="4" t="s">
        <v>57</v>
      </c>
      <c r="C221" s="4" t="s">
        <v>58</v>
      </c>
      <c r="D221" s="4" t="s">
        <v>81</v>
      </c>
      <c r="E221" s="4" t="s">
        <v>82</v>
      </c>
      <c r="G221" s="4" t="s">
        <v>6</v>
      </c>
      <c r="H221" s="4" t="s">
        <v>5</v>
      </c>
    </row>
    <row r="222" ht="15.75" customHeight="1">
      <c r="A222" s="4" t="s">
        <v>83</v>
      </c>
      <c r="B222" s="4" t="s">
        <v>57</v>
      </c>
      <c r="C222" s="4" t="s">
        <v>58</v>
      </c>
      <c r="D222" s="4" t="s">
        <v>84</v>
      </c>
      <c r="E222" s="4" t="s">
        <v>85</v>
      </c>
      <c r="G222" s="4" t="s">
        <v>6</v>
      </c>
      <c r="H222" s="4" t="s">
        <v>5</v>
      </c>
    </row>
    <row r="223" ht="15.75" customHeight="1">
      <c r="A223" s="4" t="s">
        <v>86</v>
      </c>
      <c r="B223" s="4" t="s">
        <v>87</v>
      </c>
      <c r="C223" s="4" t="s">
        <v>88</v>
      </c>
      <c r="D223" s="4" t="s">
        <v>89</v>
      </c>
      <c r="E223" s="4" t="s">
        <v>90</v>
      </c>
      <c r="G223" s="4" t="s">
        <v>6</v>
      </c>
      <c r="H223" s="4" t="s">
        <v>11</v>
      </c>
    </row>
    <row r="224" ht="15.75" customHeight="1">
      <c r="A224" s="4" t="s">
        <v>91</v>
      </c>
      <c r="B224" s="4" t="s">
        <v>92</v>
      </c>
      <c r="C224" s="4" t="s">
        <v>88</v>
      </c>
      <c r="D224" s="4" t="s">
        <v>93</v>
      </c>
      <c r="E224" s="4" t="s">
        <v>94</v>
      </c>
      <c r="G224" s="4" t="s">
        <v>3</v>
      </c>
      <c r="H224" s="4" t="s">
        <v>11</v>
      </c>
    </row>
    <row r="225" ht="15.75" customHeight="1">
      <c r="A225" s="4" t="s">
        <v>95</v>
      </c>
      <c r="B225" s="4" t="s">
        <v>92</v>
      </c>
      <c r="C225" s="4" t="s">
        <v>88</v>
      </c>
      <c r="D225" s="4" t="s">
        <v>96</v>
      </c>
      <c r="E225" s="4" t="s">
        <v>97</v>
      </c>
      <c r="G225" s="4" t="s">
        <v>9</v>
      </c>
      <c r="H225" s="4" t="s">
        <v>11</v>
      </c>
    </row>
    <row r="226" ht="15.75" customHeight="1">
      <c r="A226" s="4" t="s">
        <v>98</v>
      </c>
      <c r="B226" s="4" t="s">
        <v>92</v>
      </c>
      <c r="C226" s="4" t="s">
        <v>88</v>
      </c>
      <c r="D226" s="4" t="s">
        <v>99</v>
      </c>
      <c r="E226" s="4" t="s">
        <v>100</v>
      </c>
      <c r="G226" s="4" t="s">
        <v>6</v>
      </c>
      <c r="H226" s="4" t="s">
        <v>11</v>
      </c>
    </row>
    <row r="227" ht="15.75" customHeight="1">
      <c r="A227" s="4" t="s">
        <v>101</v>
      </c>
      <c r="B227" s="4" t="s">
        <v>92</v>
      </c>
      <c r="C227" s="4" t="s">
        <v>88</v>
      </c>
      <c r="D227" s="4" t="s">
        <v>102</v>
      </c>
      <c r="E227" s="4" t="s">
        <v>103</v>
      </c>
      <c r="G227" s="4" t="s">
        <v>6</v>
      </c>
      <c r="H227" s="4" t="s">
        <v>11</v>
      </c>
    </row>
    <row r="228" ht="15.75" customHeight="1">
      <c r="A228" s="4" t="s">
        <v>104</v>
      </c>
      <c r="B228" s="4" t="s">
        <v>92</v>
      </c>
      <c r="C228" s="4" t="s">
        <v>88</v>
      </c>
      <c r="D228" s="4" t="s">
        <v>105</v>
      </c>
      <c r="E228" s="4" t="s">
        <v>106</v>
      </c>
      <c r="G228" s="4" t="s">
        <v>9</v>
      </c>
      <c r="H228" s="4" t="s">
        <v>11</v>
      </c>
    </row>
    <row r="229" ht="15.75" customHeight="1">
      <c r="A229" s="4" t="s">
        <v>107</v>
      </c>
      <c r="B229" s="4" t="s">
        <v>108</v>
      </c>
      <c r="C229" s="4" t="s">
        <v>88</v>
      </c>
      <c r="D229" s="4" t="s">
        <v>109</v>
      </c>
      <c r="E229" s="4" t="s">
        <v>110</v>
      </c>
      <c r="G229" s="4" t="s">
        <v>3</v>
      </c>
      <c r="H229" s="4" t="s">
        <v>11</v>
      </c>
    </row>
    <row r="230" ht="15.75" customHeight="1">
      <c r="A230" s="4" t="s">
        <v>111</v>
      </c>
      <c r="B230" s="4" t="s">
        <v>108</v>
      </c>
      <c r="C230" s="4" t="s">
        <v>58</v>
      </c>
      <c r="D230" s="4" t="s">
        <v>112</v>
      </c>
      <c r="E230" s="4" t="s">
        <v>113</v>
      </c>
      <c r="G230" s="4" t="s">
        <v>6</v>
      </c>
      <c r="H230" s="4" t="s">
        <v>11</v>
      </c>
    </row>
    <row r="231" ht="15.75" customHeight="1">
      <c r="A231" s="4" t="s">
        <v>114</v>
      </c>
      <c r="B231" s="4" t="s">
        <v>115</v>
      </c>
      <c r="C231" s="4" t="s">
        <v>50</v>
      </c>
      <c r="D231" s="4" t="s">
        <v>116</v>
      </c>
      <c r="E231" s="4" t="s">
        <v>117</v>
      </c>
      <c r="G231" s="4" t="s">
        <v>6</v>
      </c>
      <c r="H231" s="4" t="s">
        <v>5</v>
      </c>
    </row>
    <row r="232" ht="15.75" customHeight="1">
      <c r="A232" s="4" t="s">
        <v>118</v>
      </c>
      <c r="B232" s="4" t="s">
        <v>115</v>
      </c>
      <c r="C232" s="4" t="s">
        <v>50</v>
      </c>
      <c r="D232" s="4" t="s">
        <v>119</v>
      </c>
      <c r="E232" s="4" t="s">
        <v>120</v>
      </c>
      <c r="G232" s="4" t="s">
        <v>6</v>
      </c>
      <c r="H232" s="4" t="s">
        <v>5</v>
      </c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220">
    <filterColumn colId="6">
      <filters>
        <filter val="Alta"/>
        <filter val="Baja"/>
      </filters>
    </filterColumn>
  </autoFilter>
  <dataValidations>
    <dataValidation type="list" allowBlank="1" sqref="G2:G13 G221:G232">
      <formula1>Valores!$A$2:$A$4</formula1>
    </dataValidation>
    <dataValidation type="list" allowBlank="1" sqref="H2:H13 H221:H232">
      <formula1>Valores!$C$2:$C$4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3.71"/>
    <col customWidth="1" min="6" max="6" width="64.14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3" t="s">
        <v>12</v>
      </c>
      <c r="C3" s="3" t="s">
        <v>13</v>
      </c>
      <c r="D3" s="3" t="s">
        <v>14</v>
      </c>
      <c r="E3" s="3" t="s">
        <v>121</v>
      </c>
      <c r="F3" s="3" t="s">
        <v>122</v>
      </c>
      <c r="G3" s="3" t="s">
        <v>17</v>
      </c>
      <c r="H3" s="3" t="s">
        <v>0</v>
      </c>
      <c r="I3" s="3" t="s">
        <v>123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>Gerente </v>
      </c>
      <c r="E4" s="7" t="str">
        <f>Backlog!D2</f>
        <v>Crear un usuario</v>
      </c>
      <c r="F4" s="7" t="str">
        <f>Backlog!E2</f>
        <v>Crear distintos usuarios</v>
      </c>
      <c r="G4" s="7" t="str">
        <f>Backlog!F2</f>
        <v/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5"/>
      <c r="C5" s="8" t="s">
        <v>124</v>
      </c>
      <c r="D5" s="5"/>
      <c r="E5" s="5"/>
      <c r="F5" s="5"/>
      <c r="G5" s="8" t="s">
        <v>125</v>
      </c>
      <c r="H5" s="5"/>
      <c r="I5" s="8" t="s">
        <v>126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9">
        <v>1.0</v>
      </c>
      <c r="B6" s="5" t="str">
        <f>CONCATENATE(B4,"_",A6)</f>
        <v>REQ001_1</v>
      </c>
      <c r="C6" s="4" t="s">
        <v>127</v>
      </c>
      <c r="G6" s="4" t="s">
        <v>7</v>
      </c>
      <c r="H6" s="5"/>
      <c r="I6" s="10">
        <v>2.0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9">
        <v>2.0</v>
      </c>
      <c r="B7" s="5" t="str">
        <f>CONCATENATE(B4,"_",A7)</f>
        <v>REQ001_2</v>
      </c>
      <c r="C7" s="4" t="s">
        <v>128</v>
      </c>
      <c r="G7" s="4" t="s">
        <v>7</v>
      </c>
      <c r="H7" s="5"/>
      <c r="I7" s="11">
        <v>2.0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9">
        <v>2.0</v>
      </c>
      <c r="B8" s="5" t="str">
        <f>CONCATENATE(B4,"_",A8)</f>
        <v>REQ001_2</v>
      </c>
      <c r="C8" s="4" t="s">
        <v>129</v>
      </c>
      <c r="G8" s="4" t="s">
        <v>7</v>
      </c>
      <c r="H8" s="5"/>
      <c r="I8" s="10">
        <v>4.0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5"/>
      <c r="C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5"/>
      <c r="C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3" t="s">
        <v>12</v>
      </c>
      <c r="C11" s="3" t="s">
        <v>13</v>
      </c>
      <c r="D11" s="3" t="s">
        <v>14</v>
      </c>
      <c r="E11" s="3" t="s">
        <v>121</v>
      </c>
      <c r="F11" s="3" t="s">
        <v>122</v>
      </c>
      <c r="G11" s="3" t="s">
        <v>17</v>
      </c>
      <c r="H11" s="3" t="s">
        <v>0</v>
      </c>
      <c r="I11" s="3" t="s">
        <v>123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 t="str">
        <f>Backlog!F3</f>
        <v/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5"/>
      <c r="C13" s="8" t="s">
        <v>124</v>
      </c>
      <c r="D13" s="5"/>
      <c r="E13" s="5"/>
      <c r="F13" s="5"/>
      <c r="G13" s="8" t="s">
        <v>125</v>
      </c>
      <c r="H13" s="5"/>
      <c r="I13" s="8" t="s">
        <v>126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9">
        <v>1.0</v>
      </c>
      <c r="B14" s="5" t="str">
        <f>CONCATENATE(B12,"_",A14)</f>
        <v>REQ002_1</v>
      </c>
      <c r="C14" s="4" t="s">
        <v>130</v>
      </c>
      <c r="G14" s="4" t="s">
        <v>7</v>
      </c>
      <c r="H14" s="5"/>
      <c r="I14" s="10">
        <v>2.0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9">
        <v>2.0</v>
      </c>
      <c r="B15" s="5" t="str">
        <f>CONCATENATE(B12,"_",A15)</f>
        <v>REQ002_2</v>
      </c>
      <c r="C15" s="4" t="s">
        <v>131</v>
      </c>
      <c r="G15" s="4" t="s">
        <v>7</v>
      </c>
      <c r="H15" s="5"/>
      <c r="I15" s="10">
        <v>1.0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9">
        <v>3.0</v>
      </c>
      <c r="B16" s="5" t="str">
        <f>CONCATENATE(B12,"_",A16)</f>
        <v>REQ002_3</v>
      </c>
      <c r="C16" s="12" t="s">
        <v>132</v>
      </c>
      <c r="G16" s="4" t="s">
        <v>7</v>
      </c>
      <c r="H16" s="6"/>
      <c r="I16" s="9">
        <v>4.0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3" t="s">
        <v>12</v>
      </c>
      <c r="C19" s="3" t="s">
        <v>13</v>
      </c>
      <c r="D19" s="3" t="s">
        <v>14</v>
      </c>
      <c r="E19" s="3" t="s">
        <v>121</v>
      </c>
      <c r="F19" s="3" t="s">
        <v>122</v>
      </c>
      <c r="G19" s="3" t="s">
        <v>17</v>
      </c>
      <c r="H19" s="3" t="s">
        <v>0</v>
      </c>
      <c r="I19" s="3" t="s">
        <v>123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>Gerente </v>
      </c>
      <c r="E20" s="7" t="str">
        <f>Backlog!D4</f>
        <v>Asignar contraseña</v>
      </c>
      <c r="F20" s="7" t="str">
        <f>Backlog!E4</f>
        <v>Asignar una contraseña al usuario creado</v>
      </c>
      <c r="G20" s="7" t="str">
        <f>Backlog!F4</f>
        <v/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5"/>
      <c r="C21" s="8" t="s">
        <v>124</v>
      </c>
      <c r="D21" s="5"/>
      <c r="E21" s="5"/>
      <c r="F21" s="5"/>
      <c r="G21" s="8" t="s">
        <v>125</v>
      </c>
      <c r="H21" s="5"/>
      <c r="I21" s="8" t="s">
        <v>126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9">
        <v>1.0</v>
      </c>
      <c r="B22" s="5" t="str">
        <f>CONCATENATE(B20,"_",A22)</f>
        <v>REQ003_1</v>
      </c>
      <c r="C22" s="4" t="s">
        <v>133</v>
      </c>
      <c r="G22" s="4" t="s">
        <v>7</v>
      </c>
      <c r="H22" s="5"/>
      <c r="I22" s="10">
        <v>2.0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9">
        <v>2.0</v>
      </c>
      <c r="B23" s="5" t="str">
        <f>CONCATENATE(B20,"_",A23)</f>
        <v>REQ003_2</v>
      </c>
      <c r="C23" s="4" t="s">
        <v>134</v>
      </c>
      <c r="G23" s="4" t="s">
        <v>7</v>
      </c>
      <c r="H23" s="5"/>
      <c r="I23" s="10">
        <v>1.0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9">
        <v>3.0</v>
      </c>
      <c r="B24" s="5" t="str">
        <f>CONCATENATE(B20,"_",A24)</f>
        <v>REQ003_3</v>
      </c>
      <c r="C24" s="12" t="s">
        <v>135</v>
      </c>
      <c r="G24" s="4" t="s">
        <v>7</v>
      </c>
      <c r="H24" s="6"/>
      <c r="I24" s="9">
        <v>1.0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3" t="s">
        <v>12</v>
      </c>
      <c r="C27" s="3" t="s">
        <v>13</v>
      </c>
      <c r="D27" s="3" t="s">
        <v>14</v>
      </c>
      <c r="E27" s="3" t="s">
        <v>121</v>
      </c>
      <c r="F27" s="3" t="s">
        <v>122</v>
      </c>
      <c r="G27" s="3" t="s">
        <v>17</v>
      </c>
      <c r="H27" s="3" t="s">
        <v>0</v>
      </c>
      <c r="I27" s="3" t="s">
        <v>123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 t="str">
        <f>Backlog!F5</f>
        <v/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5"/>
      <c r="C29" s="8" t="s">
        <v>124</v>
      </c>
      <c r="D29" s="5"/>
      <c r="E29" s="5"/>
      <c r="F29" s="5"/>
      <c r="G29" s="8" t="s">
        <v>125</v>
      </c>
      <c r="H29" s="5"/>
      <c r="I29" s="8" t="s">
        <v>126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9">
        <v>1.0</v>
      </c>
      <c r="B30" s="5" t="str">
        <f>CONCATENATE(B28,"_",A30)</f>
        <v>REQ004_1</v>
      </c>
      <c r="C30" s="4" t="s">
        <v>136</v>
      </c>
      <c r="G30" s="4" t="s">
        <v>7</v>
      </c>
      <c r="H30" s="5"/>
      <c r="I30" s="10">
        <v>2.0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9">
        <v>2.0</v>
      </c>
      <c r="B31" s="5" t="str">
        <f>CONCATENATE(B28,"_",A31)</f>
        <v>REQ004_2</v>
      </c>
      <c r="C31" s="4" t="s">
        <v>128</v>
      </c>
      <c r="G31" s="4" t="s">
        <v>7</v>
      </c>
      <c r="H31" s="5"/>
      <c r="I31" s="11">
        <v>2.0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9">
        <v>3.0</v>
      </c>
      <c r="B32" s="5" t="str">
        <f>CONCATENATE(B28,"_",A32)</f>
        <v>REQ004_3</v>
      </c>
      <c r="C32" s="4" t="s">
        <v>137</v>
      </c>
      <c r="G32" s="4" t="s">
        <v>7</v>
      </c>
      <c r="H32" s="5"/>
      <c r="I32" s="10">
        <v>4.0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3" t="s">
        <v>12</v>
      </c>
      <c r="C35" s="3" t="s">
        <v>13</v>
      </c>
      <c r="D35" s="3" t="s">
        <v>14</v>
      </c>
      <c r="E35" s="3" t="s">
        <v>121</v>
      </c>
      <c r="F35" s="3" t="s">
        <v>122</v>
      </c>
      <c r="G35" s="3" t="s">
        <v>17</v>
      </c>
      <c r="H35" s="3" t="s">
        <v>0</v>
      </c>
      <c r="I35" s="3" t="s">
        <v>123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 t="str">
        <f>Backlog!F6</f>
        <v/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5"/>
      <c r="C37" s="8" t="s">
        <v>124</v>
      </c>
      <c r="D37" s="5"/>
      <c r="E37" s="5"/>
      <c r="F37" s="5"/>
      <c r="G37" s="8" t="s">
        <v>125</v>
      </c>
      <c r="H37" s="5"/>
      <c r="I37" s="8" t="s">
        <v>126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9">
        <v>1.0</v>
      </c>
      <c r="B38" s="5" t="str">
        <f>CONCATENATE(B36,"_",A38)</f>
        <v>REQ005_1</v>
      </c>
      <c r="C38" s="4" t="s">
        <v>138</v>
      </c>
      <c r="G38" s="4" t="s">
        <v>7</v>
      </c>
      <c r="H38" s="5"/>
      <c r="I38" s="10">
        <v>2.0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9">
        <v>2.0</v>
      </c>
      <c r="B39" s="5" t="str">
        <f>CONCATENATE(B36,"_",A39)</f>
        <v>REQ005_2</v>
      </c>
      <c r="C39" s="4" t="s">
        <v>139</v>
      </c>
      <c r="G39" s="4" t="s">
        <v>7</v>
      </c>
      <c r="H39" s="5"/>
      <c r="I39" s="10">
        <v>1.0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9">
        <v>3.0</v>
      </c>
      <c r="B40" s="5" t="str">
        <f>CONCATENATE(B36,"_",A40)</f>
        <v>REQ005_3</v>
      </c>
      <c r="C40" s="4" t="s">
        <v>140</v>
      </c>
      <c r="G40" s="4" t="s">
        <v>7</v>
      </c>
      <c r="H40" s="5"/>
      <c r="I40" s="10">
        <v>1.0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9">
        <v>4.0</v>
      </c>
      <c r="B41" s="5" t="str">
        <f>CONCATENATE(B36,"_",A41)</f>
        <v>REQ005_4</v>
      </c>
      <c r="C41" s="4" t="s">
        <v>141</v>
      </c>
      <c r="G41" s="4" t="s">
        <v>7</v>
      </c>
      <c r="H41" s="5"/>
      <c r="I41" s="10">
        <v>3.0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3" t="s">
        <v>12</v>
      </c>
      <c r="C44" s="3" t="s">
        <v>13</v>
      </c>
      <c r="D44" s="3" t="s">
        <v>14</v>
      </c>
      <c r="E44" s="3" t="s">
        <v>121</v>
      </c>
      <c r="F44" s="3" t="s">
        <v>122</v>
      </c>
      <c r="G44" s="3" t="s">
        <v>17</v>
      </c>
      <c r="H44" s="3" t="s">
        <v>0</v>
      </c>
      <c r="I44" s="3" t="s">
        <v>123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 t="str">
        <f>Backlog!F7</f>
        <v/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5"/>
      <c r="C46" s="8" t="s">
        <v>124</v>
      </c>
      <c r="D46" s="5"/>
      <c r="E46" s="5"/>
      <c r="F46" s="5"/>
      <c r="G46" s="8" t="s">
        <v>125</v>
      </c>
      <c r="H46" s="5"/>
      <c r="I46" s="8" t="s">
        <v>126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9">
        <v>1.0</v>
      </c>
      <c r="B47" s="5" t="str">
        <f>CONCATENATE(B45,"_",A47)</f>
        <v>REQ006_1</v>
      </c>
      <c r="C47" s="4" t="s">
        <v>142</v>
      </c>
      <c r="G47" s="4" t="s">
        <v>7</v>
      </c>
      <c r="H47" s="5"/>
      <c r="I47" s="10">
        <v>2.0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9">
        <v>2.0</v>
      </c>
      <c r="B48" s="5" t="str">
        <f>CONCATENATE(B45,"_",A48)</f>
        <v>REQ006_2</v>
      </c>
      <c r="C48" s="4" t="s">
        <v>139</v>
      </c>
      <c r="G48" s="4" t="s">
        <v>7</v>
      </c>
      <c r="H48" s="5"/>
      <c r="I48" s="10">
        <v>1.0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9">
        <v>3.0</v>
      </c>
      <c r="B49" s="5" t="str">
        <f>CONCATENATE(B45,"_",A49)</f>
        <v>REQ006_3</v>
      </c>
      <c r="C49" s="4" t="s">
        <v>143</v>
      </c>
      <c r="G49" s="4" t="s">
        <v>7</v>
      </c>
      <c r="H49" s="5"/>
      <c r="I49" s="10">
        <v>3.0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31:F31"/>
    <mergeCell ref="C40:F40"/>
    <mergeCell ref="C41:F41"/>
    <mergeCell ref="C30:F30"/>
    <mergeCell ref="C32:F32"/>
    <mergeCell ref="C23:F23"/>
    <mergeCell ref="C38:F38"/>
    <mergeCell ref="C39:F39"/>
    <mergeCell ref="C47:F47"/>
    <mergeCell ref="C48:F48"/>
    <mergeCell ref="C24:F24"/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</mergeCells>
  <dataValidations>
    <dataValidation type="list" allowBlank="1" sqref="G6:G8 G14:G16 G22:G24 G30:G32 G38:G41 G47:G49">
      <formula1>Valores!$B$2:$B$4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29"/>
    <col customWidth="1" min="3" max="6" width="14.43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5"/>
      <c r="C3" s="5" t="s">
        <v>126</v>
      </c>
      <c r="D3" s="5" t="s">
        <v>144</v>
      </c>
      <c r="E3" s="5" t="s">
        <v>145</v>
      </c>
      <c r="F3" s="5" t="s">
        <v>146</v>
      </c>
      <c r="G3" s="5" t="s">
        <v>147</v>
      </c>
      <c r="H3" s="5" t="s">
        <v>148</v>
      </c>
      <c r="I3" s="5" t="s">
        <v>149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5" t="str">
        <f>sprint0!B6</f>
        <v>REQ001_1</v>
      </c>
      <c r="C4" s="13">
        <f>sprint0!I6</f>
        <v>2</v>
      </c>
      <c r="D4" s="10">
        <v>2.0</v>
      </c>
      <c r="E4" s="10">
        <v>0.0</v>
      </c>
      <c r="F4" s="11">
        <v>0.0</v>
      </c>
      <c r="G4" s="11">
        <v>0.0</v>
      </c>
      <c r="H4" s="10">
        <v>0.0</v>
      </c>
      <c r="I4" s="14">
        <f t="shared" ref="I4:I22" si="1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5" t="str">
        <f>sprint0!B7</f>
        <v>REQ001_2</v>
      </c>
      <c r="C5" s="13">
        <f>sprint0!I7</f>
        <v>2</v>
      </c>
      <c r="D5" s="10">
        <v>0.0</v>
      </c>
      <c r="E5" s="10">
        <v>1.0</v>
      </c>
      <c r="F5" s="11">
        <v>0.0</v>
      </c>
      <c r="G5" s="11">
        <v>0.0</v>
      </c>
      <c r="H5" s="11">
        <v>0.0</v>
      </c>
      <c r="I5" s="14">
        <f t="shared" si="1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5" t="str">
        <f>sprint0!B8</f>
        <v>REQ001_2</v>
      </c>
      <c r="C6" s="13">
        <f>sprint0!I8</f>
        <v>4</v>
      </c>
      <c r="D6" s="10">
        <v>0.0</v>
      </c>
      <c r="E6" s="10">
        <v>0.0</v>
      </c>
      <c r="F6" s="10">
        <v>2.0</v>
      </c>
      <c r="G6" s="10">
        <v>2.0</v>
      </c>
      <c r="H6" s="10">
        <v>0.0</v>
      </c>
      <c r="I6" s="14">
        <f t="shared" si="1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5" t="str">
        <f>sprint0!B14</f>
        <v>REQ002_1</v>
      </c>
      <c r="C7" s="13">
        <f>sprint0!I14</f>
        <v>2</v>
      </c>
      <c r="D7" s="10">
        <v>2.0</v>
      </c>
      <c r="E7" s="10">
        <v>0.0</v>
      </c>
      <c r="F7" s="11">
        <v>0.0</v>
      </c>
      <c r="G7" s="11">
        <v>1.0</v>
      </c>
      <c r="H7" s="11">
        <v>0.0</v>
      </c>
      <c r="I7" s="14">
        <f t="shared" si="1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5" t="str">
        <f>sprint0!B15</f>
        <v>REQ002_2</v>
      </c>
      <c r="C8" s="13">
        <f>sprint0!I15</f>
        <v>1</v>
      </c>
      <c r="D8" s="11">
        <v>0.0</v>
      </c>
      <c r="E8" s="11">
        <v>1.0</v>
      </c>
      <c r="F8" s="10">
        <v>0.0</v>
      </c>
      <c r="G8" s="11">
        <v>0.0</v>
      </c>
      <c r="H8" s="11">
        <v>0.0</v>
      </c>
      <c r="I8" s="14">
        <f t="shared" si="1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5" t="str">
        <f>sprint0!B16</f>
        <v>REQ002_3</v>
      </c>
      <c r="C9" s="13">
        <f>sprint0!I16</f>
        <v>4</v>
      </c>
      <c r="D9" s="5">
        <v>0.0</v>
      </c>
      <c r="E9" s="4">
        <v>0.0</v>
      </c>
      <c r="F9" s="4">
        <v>2.0</v>
      </c>
      <c r="G9" s="4">
        <v>2.0</v>
      </c>
      <c r="H9" s="4">
        <v>1.0</v>
      </c>
      <c r="I9" s="14">
        <f t="shared" si="1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5" t="str">
        <f>sprint0!B22</f>
        <v>REQ003_1</v>
      </c>
      <c r="C10" s="13">
        <f>sprint0!I22</f>
        <v>2</v>
      </c>
      <c r="D10" s="4">
        <v>1.0</v>
      </c>
      <c r="E10" s="5">
        <v>0.0</v>
      </c>
      <c r="F10" s="5">
        <v>0.0</v>
      </c>
      <c r="G10" s="5">
        <v>0.0</v>
      </c>
      <c r="H10" s="5">
        <v>0.0</v>
      </c>
      <c r="I10" s="14">
        <f t="shared" si="1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5" t="str">
        <f>sprint0!B23</f>
        <v>REQ003_2</v>
      </c>
      <c r="C11" s="13">
        <f>sprint0!I23</f>
        <v>1</v>
      </c>
      <c r="D11" s="4">
        <v>0.0</v>
      </c>
      <c r="E11" s="4">
        <v>1.0</v>
      </c>
      <c r="F11" s="4">
        <v>0.0</v>
      </c>
      <c r="G11" s="4">
        <v>0.0</v>
      </c>
      <c r="H11" s="4">
        <v>0.0</v>
      </c>
      <c r="I11" s="14">
        <f t="shared" si="1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5" t="str">
        <f>sprint0!B24</f>
        <v>REQ003_3</v>
      </c>
      <c r="C12" s="13">
        <f>sprint0!I24</f>
        <v>1</v>
      </c>
      <c r="D12" s="4">
        <v>0.0</v>
      </c>
      <c r="E12" s="4">
        <v>1.0</v>
      </c>
      <c r="F12" s="4">
        <v>0.0</v>
      </c>
      <c r="G12" s="4">
        <v>0.0</v>
      </c>
      <c r="H12" s="4">
        <v>0.0</v>
      </c>
      <c r="I12" s="14">
        <f t="shared" si="1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5" t="str">
        <f>sprint0!B30</f>
        <v>REQ004_1</v>
      </c>
      <c r="C13" s="13">
        <f>sprint0!I30</f>
        <v>2</v>
      </c>
      <c r="D13" s="4">
        <v>2.0</v>
      </c>
      <c r="E13" s="4">
        <v>0.0</v>
      </c>
      <c r="F13" s="4">
        <v>0.0</v>
      </c>
      <c r="G13" s="4">
        <v>0.0</v>
      </c>
      <c r="H13" s="4">
        <v>0.0</v>
      </c>
      <c r="I13" s="14">
        <f t="shared" si="1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5" t="str">
        <f>sprint0!B31</f>
        <v>REQ004_2</v>
      </c>
      <c r="C14" s="13">
        <f>sprint0!I31</f>
        <v>2</v>
      </c>
      <c r="D14" s="4">
        <v>0.0</v>
      </c>
      <c r="E14" s="4">
        <v>1.0</v>
      </c>
      <c r="F14" s="4">
        <v>0.0</v>
      </c>
      <c r="G14" s="4">
        <v>0.0</v>
      </c>
      <c r="H14" s="4">
        <v>0.0</v>
      </c>
      <c r="I14" s="14">
        <f t="shared" si="1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5" t="str">
        <f>sprint0!B32</f>
        <v>REQ004_3</v>
      </c>
      <c r="C15" s="13">
        <f>sprint0!I32</f>
        <v>4</v>
      </c>
      <c r="D15" s="4">
        <v>0.0</v>
      </c>
      <c r="E15" s="4">
        <v>0.0</v>
      </c>
      <c r="F15" s="4">
        <v>2.0</v>
      </c>
      <c r="G15" s="4">
        <v>2.0</v>
      </c>
      <c r="H15" s="4">
        <v>0.0</v>
      </c>
      <c r="I15" s="14">
        <f t="shared" si="1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5" t="str">
        <f>sprint0!B38</f>
        <v>REQ005_1</v>
      </c>
      <c r="C16" s="13">
        <f>sprint0!I38</f>
        <v>2</v>
      </c>
      <c r="D16" s="4">
        <v>2.0</v>
      </c>
      <c r="E16" s="4">
        <v>0.0</v>
      </c>
      <c r="F16" s="4">
        <v>0.0</v>
      </c>
      <c r="G16" s="4">
        <v>0.0</v>
      </c>
      <c r="H16" s="4">
        <v>0.0</v>
      </c>
      <c r="I16" s="14">
        <f t="shared" si="1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5" t="str">
        <f>sprint0!B39</f>
        <v>REQ005_2</v>
      </c>
      <c r="C17" s="13">
        <f>sprint0!I39</f>
        <v>1</v>
      </c>
      <c r="D17" s="4">
        <v>0.0</v>
      </c>
      <c r="E17" s="4">
        <v>1.0</v>
      </c>
      <c r="F17" s="4">
        <v>0.0</v>
      </c>
      <c r="G17" s="4">
        <v>0.0</v>
      </c>
      <c r="H17" s="4">
        <v>0.0</v>
      </c>
      <c r="I17" s="14">
        <f t="shared" si="1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5" t="str">
        <f>sprint0!B40</f>
        <v>REQ005_3</v>
      </c>
      <c r="C18" s="13">
        <f>sprint0!I40</f>
        <v>1</v>
      </c>
      <c r="D18" s="4">
        <v>0.0</v>
      </c>
      <c r="E18" s="4">
        <v>1.0</v>
      </c>
      <c r="F18" s="4">
        <v>0.0</v>
      </c>
      <c r="G18" s="4">
        <v>0.0</v>
      </c>
      <c r="H18" s="4">
        <v>0.0</v>
      </c>
      <c r="I18" s="14">
        <f t="shared" si="1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5" t="str">
        <f>sprint0!B41</f>
        <v>REQ005_4</v>
      </c>
      <c r="C19" s="13">
        <f>sprint0!I41</f>
        <v>3</v>
      </c>
      <c r="D19" s="4">
        <v>0.0</v>
      </c>
      <c r="E19" s="4">
        <v>0.0</v>
      </c>
      <c r="F19" s="4">
        <v>2.0</v>
      </c>
      <c r="G19" s="4">
        <v>0.0</v>
      </c>
      <c r="H19" s="4">
        <v>0.0</v>
      </c>
      <c r="I19" s="14">
        <f t="shared" si="1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5" t="str">
        <f>sprint0!B47</f>
        <v>REQ006_1</v>
      </c>
      <c r="C20" s="13">
        <f>sprint0!I47</f>
        <v>2</v>
      </c>
      <c r="D20" s="4">
        <v>3.0</v>
      </c>
      <c r="E20" s="4">
        <v>0.0</v>
      </c>
      <c r="F20" s="4">
        <v>0.0</v>
      </c>
      <c r="G20" s="4">
        <v>0.0</v>
      </c>
      <c r="H20" s="4">
        <v>0.0</v>
      </c>
      <c r="I20" s="14">
        <f t="shared" si="1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5" t="str">
        <f>sprint0!B48</f>
        <v>REQ006_2</v>
      </c>
      <c r="C21" s="13">
        <f>sprint0!I48</f>
        <v>1</v>
      </c>
      <c r="D21" s="4">
        <v>0.0</v>
      </c>
      <c r="E21" s="4">
        <v>1.0</v>
      </c>
      <c r="F21" s="4">
        <v>0.0</v>
      </c>
      <c r="G21" s="4">
        <v>0.0</v>
      </c>
      <c r="H21" s="4">
        <v>0.0</v>
      </c>
      <c r="I21" s="14">
        <f t="shared" si="1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5" t="str">
        <f>sprint0!B49</f>
        <v>REQ006_3</v>
      </c>
      <c r="C22" s="13">
        <f>sprint0!I49</f>
        <v>3</v>
      </c>
      <c r="D22" s="4">
        <v>0.0</v>
      </c>
      <c r="E22" s="4">
        <v>0.0</v>
      </c>
      <c r="F22" s="4">
        <v>2.0</v>
      </c>
      <c r="G22" s="4">
        <v>2.0</v>
      </c>
      <c r="H22" s="4">
        <v>0.0</v>
      </c>
      <c r="I22" s="14">
        <f t="shared" si="1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15" t="s">
        <v>150</v>
      </c>
      <c r="C24" s="16">
        <f>SUM(C4:C22)</f>
        <v>40</v>
      </c>
      <c r="D24" s="16">
        <f t="shared" ref="D24:H24" si="2">C24-SUM(D4:D22)</f>
        <v>28</v>
      </c>
      <c r="E24" s="16">
        <f t="shared" si="2"/>
        <v>20</v>
      </c>
      <c r="F24" s="16">
        <f t="shared" si="2"/>
        <v>10</v>
      </c>
      <c r="G24" s="16">
        <f t="shared" si="2"/>
        <v>1</v>
      </c>
      <c r="H24" s="16">
        <f t="shared" si="2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15" t="s">
        <v>151</v>
      </c>
      <c r="C25" s="17">
        <f>SUM(C4:C22)</f>
        <v>40</v>
      </c>
      <c r="D25" s="17">
        <f>C25-(SUM(C4:C22)/5)</f>
        <v>32</v>
      </c>
      <c r="E25" s="17">
        <f>D25-(SUM(C4:C22)/5)</f>
        <v>24</v>
      </c>
      <c r="F25" s="17">
        <f>E25-(SUM(C4:C22)/5)</f>
        <v>16</v>
      </c>
      <c r="G25" s="17">
        <f>F25-(SUM(C4:C22)/5)</f>
        <v>8</v>
      </c>
      <c r="H25" s="17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