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068AA9A4-5AA0-47DF-90DF-06F3B180F5F5}" xr6:coauthVersionLast="47" xr6:coauthVersionMax="47" xr10:uidLastSave="{00000000-0000-0000-0000-000000000000}"/>
  <bookViews>
    <workbookView xWindow="6000" yWindow="3570" windowWidth="18000" windowHeight="9480" firstSheet="1" activeTab="1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sprint3" sheetId="7" r:id="rId5"/>
    <sheet name="burdonchart-sprint1" sheetId="4" r:id="rId6"/>
    <sheet name="burdonchart-sprint2" sheetId="6" r:id="rId7"/>
    <sheet name="burdonchart-sprint3" sheetId="8" r:id="rId8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8" l="1"/>
  <c r="D15" i="8"/>
  <c r="D14" i="8"/>
  <c r="D13" i="8"/>
  <c r="D12" i="8"/>
  <c r="D11" i="8"/>
  <c r="D10" i="8"/>
  <c r="D8" i="8"/>
  <c r="D7" i="8"/>
  <c r="D6" i="8"/>
  <c r="D5" i="8"/>
  <c r="D9" i="8"/>
  <c r="D4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C32" i="7"/>
  <c r="D32" i="7"/>
  <c r="E32" i="7"/>
  <c r="F32" i="7"/>
  <c r="G32" i="7"/>
  <c r="H32" i="7"/>
  <c r="I32" i="7"/>
  <c r="B32" i="7"/>
  <c r="B36" i="7" s="1"/>
  <c r="C16" i="8" s="1"/>
  <c r="C24" i="7"/>
  <c r="D24" i="7"/>
  <c r="E24" i="7"/>
  <c r="F24" i="7"/>
  <c r="G24" i="7"/>
  <c r="H24" i="7"/>
  <c r="I24" i="7"/>
  <c r="B24" i="7"/>
  <c r="C13" i="7"/>
  <c r="D13" i="7"/>
  <c r="E13" i="7"/>
  <c r="F13" i="7"/>
  <c r="G13" i="7"/>
  <c r="H13" i="7"/>
  <c r="I13" i="7"/>
  <c r="B13" i="7"/>
  <c r="B18" i="7" s="1"/>
  <c r="C10" i="8" s="1"/>
  <c r="D4" i="7"/>
  <c r="E4" i="7"/>
  <c r="F4" i="7"/>
  <c r="G4" i="7"/>
  <c r="H4" i="7"/>
  <c r="I4" i="7"/>
  <c r="C4" i="7"/>
  <c r="B4" i="7"/>
  <c r="B8" i="7" s="1"/>
  <c r="C6" i="8" s="1"/>
  <c r="D10" i="6"/>
  <c r="J10" i="6"/>
  <c r="D8" i="6"/>
  <c r="D9" i="6"/>
  <c r="D16" i="6"/>
  <c r="D17" i="6"/>
  <c r="D15" i="6"/>
  <c r="D12" i="6"/>
  <c r="D13" i="6"/>
  <c r="D14" i="6"/>
  <c r="D11" i="6"/>
  <c r="D7" i="6"/>
  <c r="D5" i="6"/>
  <c r="D6" i="6"/>
  <c r="D4" i="6"/>
  <c r="J17" i="6"/>
  <c r="J16" i="6"/>
  <c r="J15" i="6"/>
  <c r="J14" i="6"/>
  <c r="J13" i="6"/>
  <c r="J12" i="6"/>
  <c r="J11" i="6"/>
  <c r="J9" i="6"/>
  <c r="J8" i="6"/>
  <c r="J7" i="6"/>
  <c r="J6" i="6"/>
  <c r="J5" i="6"/>
  <c r="J4" i="6"/>
  <c r="B35" i="5"/>
  <c r="C16" i="6" s="1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B22" i="5"/>
  <c r="B28" i="5" s="1"/>
  <c r="B13" i="5"/>
  <c r="B18" i="5" s="1"/>
  <c r="C10" i="6" s="1"/>
  <c r="C4" i="5"/>
  <c r="D4" i="5"/>
  <c r="E4" i="5"/>
  <c r="F4" i="5"/>
  <c r="G4" i="5"/>
  <c r="H4" i="5"/>
  <c r="I4" i="5"/>
  <c r="B4" i="5"/>
  <c r="B7" i="5" s="1"/>
  <c r="C5" i="6" s="1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45" i="3"/>
  <c r="H45" i="3"/>
  <c r="G45" i="3"/>
  <c r="F45" i="3"/>
  <c r="E45" i="3"/>
  <c r="D45" i="3"/>
  <c r="C45" i="3"/>
  <c r="B45" i="3"/>
  <c r="B48" i="3" s="1"/>
  <c r="B21" i="4" s="1"/>
  <c r="I36" i="3"/>
  <c r="H36" i="3"/>
  <c r="G36" i="3"/>
  <c r="F36" i="3"/>
  <c r="E36" i="3"/>
  <c r="D36" i="3"/>
  <c r="C36" i="3"/>
  <c r="B36" i="3"/>
  <c r="B41" i="3" s="1"/>
  <c r="B19" i="4" s="1"/>
  <c r="I28" i="3"/>
  <c r="H28" i="3"/>
  <c r="G28" i="3"/>
  <c r="F28" i="3"/>
  <c r="E28" i="3"/>
  <c r="D28" i="3"/>
  <c r="C28" i="3"/>
  <c r="B28" i="3"/>
  <c r="B32" i="3" s="1"/>
  <c r="B15" i="4" s="1"/>
  <c r="I20" i="3"/>
  <c r="H20" i="3"/>
  <c r="G20" i="3"/>
  <c r="F20" i="3"/>
  <c r="E20" i="3"/>
  <c r="D20" i="3"/>
  <c r="C20" i="3"/>
  <c r="B20" i="3"/>
  <c r="B22" i="3" s="1"/>
  <c r="B10" i="4" s="1"/>
  <c r="I12" i="3"/>
  <c r="H12" i="3"/>
  <c r="G12" i="3"/>
  <c r="F12" i="3"/>
  <c r="E12" i="3"/>
  <c r="D12" i="3"/>
  <c r="C12" i="3"/>
  <c r="B12" i="3"/>
  <c r="B16" i="3" s="1"/>
  <c r="B9" i="4" s="1"/>
  <c r="I4" i="3"/>
  <c r="H4" i="3"/>
  <c r="G4" i="3"/>
  <c r="F4" i="3"/>
  <c r="E4" i="3"/>
  <c r="D4" i="3"/>
  <c r="C4" i="3"/>
  <c r="B4" i="3"/>
  <c r="B7" i="3" s="1"/>
  <c r="B5" i="4" s="1"/>
  <c r="B7" i="7" l="1"/>
  <c r="C5" i="8" s="1"/>
  <c r="B35" i="7"/>
  <c r="D19" i="8"/>
  <c r="E19" i="8" s="1"/>
  <c r="F19" i="8" s="1"/>
  <c r="G19" i="8" s="1"/>
  <c r="H19" i="8" s="1"/>
  <c r="I19" i="8" s="1"/>
  <c r="D18" i="8"/>
  <c r="E18" i="8" s="1"/>
  <c r="F18" i="8" s="1"/>
  <c r="G18" i="8" s="1"/>
  <c r="H18" i="8" s="1"/>
  <c r="I18" i="8" s="1"/>
  <c r="B19" i="7"/>
  <c r="C11" i="8" s="1"/>
  <c r="B26" i="7"/>
  <c r="C12" i="8" s="1"/>
  <c r="B6" i="7"/>
  <c r="C4" i="8" s="1"/>
  <c r="B16" i="7"/>
  <c r="C8" i="8" s="1"/>
  <c r="B27" i="7"/>
  <c r="C13" i="8" s="1"/>
  <c r="B34" i="7"/>
  <c r="C14" i="8" s="1"/>
  <c r="B15" i="7"/>
  <c r="C7" i="8" s="1"/>
  <c r="B17" i="7"/>
  <c r="C9" i="8" s="1"/>
  <c r="B34" i="5"/>
  <c r="C15" i="6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B25" i="5"/>
  <c r="C12" i="6" s="1"/>
  <c r="B26" i="5"/>
  <c r="C13" i="6" s="1"/>
  <c r="B27" i="5"/>
  <c r="C14" i="6" s="1"/>
  <c r="B8" i="5"/>
  <c r="C6" i="6" s="1"/>
  <c r="B15" i="5"/>
  <c r="C7" i="6" s="1"/>
  <c r="B16" i="5"/>
  <c r="C8" i="6" s="1"/>
  <c r="B17" i="5"/>
  <c r="C9" i="6" s="1"/>
  <c r="B6" i="5"/>
  <c r="C4" i="6" s="1"/>
  <c r="B49" i="3"/>
  <c r="B22" i="4" s="1"/>
  <c r="B31" i="3"/>
  <c r="B14" i="4" s="1"/>
  <c r="B8" i="3"/>
  <c r="B6" i="4" s="1"/>
  <c r="B15" i="3"/>
  <c r="B8" i="4" s="1"/>
  <c r="B23" i="3"/>
  <c r="B11" i="4" s="1"/>
  <c r="B24" i="3"/>
  <c r="B12" i="4" s="1"/>
  <c r="B47" i="3"/>
  <c r="B20" i="4" s="1"/>
  <c r="B6" i="3"/>
  <c r="B4" i="4" s="1"/>
  <c r="B30" i="3"/>
  <c r="B13" i="4" s="1"/>
  <c r="C25" i="4"/>
  <c r="D25" i="4" s="1"/>
  <c r="E25" i="4" s="1"/>
  <c r="F25" i="4" s="1"/>
  <c r="G25" i="4" s="1"/>
  <c r="H25" i="4" s="1"/>
  <c r="B14" i="3"/>
  <c r="B7" i="4" s="1"/>
  <c r="B39" i="3"/>
  <c r="B17" i="4" s="1"/>
  <c r="B38" i="3"/>
  <c r="B16" i="4" s="1"/>
  <c r="B40" i="3"/>
  <c r="B18" i="4" s="1"/>
  <c r="C15" i="8" l="1"/>
  <c r="B37" i="7"/>
</calcChain>
</file>

<file path=xl/sharedStrings.xml><?xml version="1.0" encoding="utf-8"?>
<sst xmlns="http://schemas.openxmlformats.org/spreadsheetml/2006/main" count="471" uniqueCount="161">
  <si>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</si>
  <si>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</si>
  <si>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</si>
  <si>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</si>
  <si>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</si>
  <si>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</si>
  <si>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</si>
  <si>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</si>
  <si>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</si>
  <si>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</si>
  <si>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</si>
  <si>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</si>
  <si>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</si>
  <si>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</si>
  <si>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</si>
  <si>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</si>
  <si>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</si>
  <si>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</si>
  <si>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</si>
  <si>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</si>
  <si>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</si>
  <si>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</si>
  <si>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</si>
  <si>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</si>
  <si>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</si>
  <si>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</si>
  <si>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</si>
  <si>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</si>
  <si>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</si>
  <si>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</si>
  <si>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</si>
  <si>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</si>
  <si>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</si>
  <si>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</si>
  <si>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</si>
  <si>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</si>
  <si>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</si>
  <si>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</si>
  <si>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</si>
  <si>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</si>
  <si>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</si>
  <si>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</si>
  <si>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</si>
  <si>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</si>
  <si>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</si>
  <si>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</si>
  <si>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</si>
  <si>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</si>
  <si>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</si>
  <si>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</si>
  <si>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</si>
  <si>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</si>
  <si>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</si>
  <si>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</si>
  <si>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</si>
  <si>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</si>
  <si>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</si>
  <si>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</si>
  <si>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</si>
  <si>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</si>
  <si>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</si>
  <si>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</si>
  <si>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</si>
  <si>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</si>
  <si>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</si>
  <si>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</si>
  <si>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</si>
  <si>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</si>
  <si>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</si>
  <si>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</si>
  <si>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</si>
  <si>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</si>
  <si>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</si>
  <si>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</si>
  <si>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</si>
  <si>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</si>
  <si>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</si>
  <si>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</si>
  <si>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</si>
  <si>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</si>
  <si>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</si>
  <si>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</si>
  <si>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</si>
  <si>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</si>
  <si>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</si>
  <si>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</si>
  <si>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</si>
  <si>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</si>
  <si>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</si>
  <si>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</si>
  <si>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</si>
  <si>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</si>
  <si>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</si>
  <si>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</si>
  <si>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</si>
  <si>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</si>
  <si>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</si>
  <si>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</si>
  <si>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</si>
  <si>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</si>
  <si>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</si>
  <si>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</si>
  <si>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</si>
  <si>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</si>
  <si>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</si>
  <si>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</si>
  <si>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</si>
  <si>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</si>
  <si>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</si>
  <si>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</si>
  <si>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</si>
  <si>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</si>
  <si>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</si>
  <si>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</si>
  <si>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</si>
  <si>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</si>
  <si>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</si>
  <si>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</si>
  <si>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</si>
  <si>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</si>
  <si>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</si>
  <si>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</si>
  <si>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</si>
  <si>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</si>
  <si>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</si>
  <si>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</si>
  <si>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</si>
  <si>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</si>
  <si>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</si>
  <si>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</si>
  <si>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</si>
  <si>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</si>
  <si>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</si>
  <si>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</si>
  <si>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</si>
  <si>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</si>
  <si>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</si>
  <si>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</si>
  <si>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</si>
  <si>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</si>
  <si>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</si>
  <si>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</si>
  <si>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</si>
  <si>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</si>
  <si>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</si>
  <si>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</si>
  <si>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</si>
  <si>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</si>
  <si>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Conclusion</t>
  </si>
  <si>
    <t>Las horas trabajadas, fueron menor que la planificacion, pudiendo observar, que el modulo, fue concluido antes de lo planificado</t>
  </si>
  <si>
    <t>Crear formulario para registrar producto</t>
  </si>
  <si>
    <t>Validar los campos del producto</t>
  </si>
  <si>
    <t>Habilitar la base de datos para ingresar un nuevo producto</t>
  </si>
  <si>
    <t>Crear formulario para consultar producto</t>
  </si>
  <si>
    <t>Crear formulario para consultar stock</t>
  </si>
  <si>
    <t>Validar la existencia del producto</t>
  </si>
  <si>
    <t>Crear formulario para modificar producto</t>
  </si>
  <si>
    <t>Habilitar la base de datos para actualizar el producto</t>
  </si>
  <si>
    <t>Crear formulario para la modificacion del stock</t>
  </si>
  <si>
    <t>Habilitar la base de datos para laactualizacion del stock</t>
  </si>
  <si>
    <t>Validar los campos del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</si>
</sst>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8" fillId="0" borderId="0" xfId="0" applyFont="1" applyAlignment="1">
      <alignment horizontal="left"/>
    </xf>
    <xf numFmtId="0" fontId="8" fillId="5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'burdonchart-sprint1'!$B$24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'burdonchart-sprint1'!$C$24:$H$24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tx>
            <c:strRef>
              <c:f>'burdonchart-sprint1'!$B$25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'burdonchart-sprint1'!$C$25:$H$25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'burdonchart-sprint2'!$C$19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tx>
            <c:strRef>
              <c:f>'burdonchart-sprint2'!$C$20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'burdonchart-sprint3'!$C$18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'burdonchart-sprint3'!$D$18:$I$18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BB7-BB60-1148D1C53837}"/>
            </c:ext>
          </c:extLst>
        </c:ser>
        <c:ser>
          <c:idx val="1"/>
          <c:order val="1"/>
          <c:tx>
            <c:strRef>
              <c:f>'burdonchart-sprint3'!$C$19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2-4BB7-BB60-1148D1C5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F21AC51-45B4-41CA-BDE6-9F5EA153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7" dataDxfId="6" totalsRowDxfId="5">
  <tableColumns count="1">
    <tableColumn id="1" xr3:uid="{E4BBFCD3-8241-47EF-B88B-111C8837113F}" name="Column1" dataDxfId="4">
      <calculatedColumnFormula>SUM(E4:I4)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69D65-F5EF-4D75-BC9D-679D23771E21}" name="Table_134" displayName="Table_134" ref="J4:J16" headerRowCount="0" headerRowDxfId="3" dataDxfId="2" totalsRowDxfId="1">
  <tableColumns count="1">
    <tableColumn id="1" xr3:uid="{CFDC4E9E-94C8-4B33-A7B8-18E604980DE0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tabSelected="1" zoomScaleNormal="100" workbookViewId="0">
      <selection activeCell="D25" sqref="D25"/>
    </sheetView>
  </sheetViews>
  <sheetFormatPr defaultColWidth="14.42578125" defaultRowHeight="15" customHeight="1" x14ac:dyDescent="0.2"/>
  <cols>
    <col min="1" max="1" width="14.42578125" customWidth="1"/>
    <col min="2" max="2" width="23.85546875" bestFit="1" customWidth="1"/>
    <col min="3" max="3" width="16.5703125" bestFit="1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21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11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11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11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11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5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I49" sqref="I47:I49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29" t="s">
        <v>111</v>
      </c>
      <c r="D6" s="30"/>
      <c r="E6" s="30"/>
      <c r="F6" s="30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29" t="s">
        <v>112</v>
      </c>
      <c r="D7" s="30"/>
      <c r="E7" s="30"/>
      <c r="F7" s="30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29" t="s">
        <v>113</v>
      </c>
      <c r="D8" s="30"/>
      <c r="E8" s="30"/>
      <c r="F8" s="30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31"/>
      <c r="D9" s="30"/>
      <c r="E9" s="30"/>
      <c r="F9" s="3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31"/>
      <c r="D10" s="30"/>
      <c r="E10" s="30"/>
      <c r="F10" s="3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29" t="s">
        <v>114</v>
      </c>
      <c r="D14" s="30"/>
      <c r="E14" s="30"/>
      <c r="F14" s="30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29" t="s">
        <v>115</v>
      </c>
      <c r="D15" s="30"/>
      <c r="E15" s="30"/>
      <c r="F15" s="30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32" t="s">
        <v>116</v>
      </c>
      <c r="D16" s="30"/>
      <c r="E16" s="30"/>
      <c r="F16" s="30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29" t="s">
        <v>117</v>
      </c>
      <c r="D22" s="30"/>
      <c r="E22" s="30"/>
      <c r="F22" s="30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29" t="s">
        <v>118</v>
      </c>
      <c r="D23" s="30"/>
      <c r="E23" s="30"/>
      <c r="F23" s="30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32" t="s">
        <v>119</v>
      </c>
      <c r="D24" s="30"/>
      <c r="E24" s="30"/>
      <c r="F24" s="30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29" t="s">
        <v>120</v>
      </c>
      <c r="D30" s="30"/>
      <c r="E30" s="30"/>
      <c r="F30" s="30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29" t="s">
        <v>112</v>
      </c>
      <c r="D31" s="30"/>
      <c r="E31" s="30"/>
      <c r="F31" s="30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29" t="s">
        <v>121</v>
      </c>
      <c r="D32" s="30"/>
      <c r="E32" s="30"/>
      <c r="F32" s="30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29" t="s">
        <v>122</v>
      </c>
      <c r="D38" s="30"/>
      <c r="E38" s="30"/>
      <c r="F38" s="30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29" t="s">
        <v>123</v>
      </c>
      <c r="D39" s="30"/>
      <c r="E39" s="30"/>
      <c r="F39" s="30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29" t="s">
        <v>124</v>
      </c>
      <c r="D40" s="30"/>
      <c r="E40" s="30"/>
      <c r="F40" s="30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29" t="s">
        <v>125</v>
      </c>
      <c r="D41" s="30"/>
      <c r="E41" s="30"/>
      <c r="F41" s="30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29" t="s">
        <v>126</v>
      </c>
      <c r="D47" s="30"/>
      <c r="E47" s="30"/>
      <c r="F47" s="30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29" t="s">
        <v>123</v>
      </c>
      <c r="D48" s="30"/>
      <c r="E48" s="30"/>
      <c r="F48" s="30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29" t="s">
        <v>127</v>
      </c>
      <c r="D49" s="30"/>
      <c r="E49" s="30"/>
      <c r="F49" s="30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31:F31"/>
    <mergeCell ref="C40:F40"/>
    <mergeCell ref="C41:F41"/>
    <mergeCell ref="C30:F30"/>
    <mergeCell ref="C32:F32"/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topLeftCell="A10" workbookViewId="0">
      <selection activeCell="B34" sqref="B34"/>
    </sheetView>
  </sheetViews>
  <sheetFormatPr defaultColWidth="8.85546875"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36" t="s">
        <v>108</v>
      </c>
      <c r="D5" s="36"/>
      <c r="E5" s="36"/>
      <c r="F5" s="36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34" t="s">
        <v>136</v>
      </c>
      <c r="D6" s="34"/>
      <c r="E6" s="34"/>
      <c r="F6" s="34"/>
      <c r="G6" s="4" t="s">
        <v>10</v>
      </c>
      <c r="H6" s="5"/>
      <c r="I6" s="8">
        <v>1</v>
      </c>
    </row>
    <row r="7" spans="1:9" x14ac:dyDescent="0.2">
      <c r="A7">
        <v>2</v>
      </c>
      <c r="B7" s="5" t="str">
        <f>CONCATENATE(B4,"_",A7)</f>
        <v>REQ007_2</v>
      </c>
      <c r="C7" s="34" t="s">
        <v>137</v>
      </c>
      <c r="D7" s="34"/>
      <c r="E7" s="34"/>
      <c r="F7" s="34"/>
      <c r="G7" s="4" t="s">
        <v>10</v>
      </c>
      <c r="H7" s="5"/>
      <c r="I7" s="8">
        <v>1</v>
      </c>
    </row>
    <row r="8" spans="1:9" x14ac:dyDescent="0.2">
      <c r="A8">
        <v>3</v>
      </c>
      <c r="B8" s="5" t="str">
        <f>CONCATENATE(B4,"_",A8)</f>
        <v>REQ007_3</v>
      </c>
      <c r="C8" s="33" t="s">
        <v>138</v>
      </c>
      <c r="D8" s="37"/>
      <c r="E8" s="37"/>
      <c r="F8" s="37"/>
      <c r="G8" s="4" t="s">
        <v>10</v>
      </c>
      <c r="H8" s="5"/>
      <c r="I8" s="8">
        <v>1</v>
      </c>
    </row>
    <row r="9" spans="1:9" x14ac:dyDescent="0.2">
      <c r="C9" s="38"/>
      <c r="D9" s="38"/>
      <c r="E9" s="38"/>
      <c r="F9" s="38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36" t="s">
        <v>108</v>
      </c>
      <c r="D14" s="36"/>
      <c r="E14" s="36"/>
      <c r="F14" s="36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34" t="s">
        <v>139</v>
      </c>
      <c r="D15" s="34"/>
      <c r="E15" s="34"/>
      <c r="F15" s="34"/>
      <c r="G15" s="4" t="s">
        <v>10</v>
      </c>
      <c r="H15" s="5"/>
      <c r="I15" s="8">
        <v>1</v>
      </c>
    </row>
    <row r="16" spans="1:9" x14ac:dyDescent="0.2">
      <c r="A16">
        <v>2</v>
      </c>
      <c r="B16" s="5" t="str">
        <f>CONCATENATE(B13,"_",A16)</f>
        <v>REQ008_2</v>
      </c>
      <c r="C16" s="34" t="s">
        <v>140</v>
      </c>
      <c r="D16" s="34"/>
      <c r="E16" s="34"/>
      <c r="F16" s="34"/>
      <c r="G16" s="4" t="s">
        <v>10</v>
      </c>
      <c r="H16" s="5"/>
      <c r="I16" s="8">
        <v>1</v>
      </c>
    </row>
    <row r="17" spans="1:9" x14ac:dyDescent="0.2">
      <c r="A17">
        <v>3</v>
      </c>
      <c r="B17" s="5" t="str">
        <f>CONCATENATE(B13,"_",A17)</f>
        <v>REQ008_3</v>
      </c>
      <c r="C17" s="34" t="s">
        <v>141</v>
      </c>
      <c r="D17" s="34"/>
      <c r="E17" s="34"/>
      <c r="F17" s="34"/>
      <c r="G17" s="4" t="s">
        <v>10</v>
      </c>
      <c r="H17" s="5"/>
      <c r="I17" s="8">
        <v>1</v>
      </c>
    </row>
    <row r="18" spans="1:9" x14ac:dyDescent="0.2">
      <c r="A18">
        <v>4</v>
      </c>
      <c r="B18" s="5" t="str">
        <f>CONCATENATE(B13,"_",A18)</f>
        <v>REQ008_4</v>
      </c>
      <c r="C18" s="34" t="s">
        <v>142</v>
      </c>
      <c r="D18" s="34"/>
      <c r="E18" s="34"/>
      <c r="F18" s="34"/>
      <c r="G18" s="4" t="s">
        <v>10</v>
      </c>
      <c r="H18" s="5"/>
      <c r="I18" s="8">
        <v>1</v>
      </c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36" t="s">
        <v>108</v>
      </c>
      <c r="D23" s="36"/>
      <c r="E23" s="36"/>
      <c r="F23" s="36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34" t="s">
        <v>139</v>
      </c>
      <c r="D24" s="34"/>
      <c r="E24" s="34"/>
      <c r="F24" s="34"/>
      <c r="G24" s="4" t="s">
        <v>10</v>
      </c>
      <c r="H24" s="5"/>
      <c r="I24" s="8">
        <v>1</v>
      </c>
    </row>
    <row r="25" spans="1:9" x14ac:dyDescent="0.2">
      <c r="A25">
        <v>2</v>
      </c>
      <c r="B25" s="5" t="str">
        <f>CONCATENATE(B22,"_",A25)</f>
        <v>REQ009_2</v>
      </c>
      <c r="C25" s="34" t="s">
        <v>140</v>
      </c>
      <c r="D25" s="34"/>
      <c r="E25" s="34"/>
      <c r="F25" s="34"/>
      <c r="G25" s="4" t="s">
        <v>10</v>
      </c>
      <c r="H25" s="5"/>
      <c r="I25" s="8">
        <v>1</v>
      </c>
    </row>
    <row r="26" spans="1:9" x14ac:dyDescent="0.2">
      <c r="A26">
        <v>3</v>
      </c>
      <c r="B26" s="5" t="str">
        <f>CONCATENATE(B22,"_",A26)</f>
        <v>REQ009_3</v>
      </c>
      <c r="C26" s="34" t="s">
        <v>143</v>
      </c>
      <c r="D26" s="34"/>
      <c r="E26" s="34"/>
      <c r="F26" s="34"/>
      <c r="G26" s="4" t="s">
        <v>10</v>
      </c>
      <c r="H26" s="5"/>
      <c r="I26" s="8">
        <v>1</v>
      </c>
    </row>
    <row r="27" spans="1:9" x14ac:dyDescent="0.2">
      <c r="A27">
        <v>4</v>
      </c>
      <c r="B27" s="5" t="str">
        <f>CONCATENATE(B22,"_",A27)</f>
        <v>REQ009_4</v>
      </c>
      <c r="C27" s="34" t="s">
        <v>137</v>
      </c>
      <c r="D27" s="34"/>
      <c r="E27" s="34"/>
      <c r="F27" s="34"/>
      <c r="G27" s="4" t="s">
        <v>10</v>
      </c>
      <c r="H27" s="5"/>
      <c r="I27" s="8">
        <v>1</v>
      </c>
    </row>
    <row r="28" spans="1:9" x14ac:dyDescent="0.2">
      <c r="A28">
        <v>5</v>
      </c>
      <c r="B28" s="5" t="str">
        <f>CONCATENATE(B22,"_",A28)</f>
        <v>REQ009_5</v>
      </c>
      <c r="C28" s="33" t="s">
        <v>144</v>
      </c>
      <c r="D28" s="37"/>
      <c r="E28" s="37"/>
      <c r="F28" s="37"/>
      <c r="G28" s="4" t="s">
        <v>10</v>
      </c>
      <c r="H28" s="5"/>
      <c r="I28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36" t="s">
        <v>108</v>
      </c>
      <c r="D33" s="36"/>
      <c r="E33" s="36"/>
      <c r="F33" s="36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35" t="s">
        <v>145</v>
      </c>
      <c r="D34" s="30"/>
      <c r="E34" s="30"/>
      <c r="F34" s="30"/>
      <c r="G34" s="4" t="s">
        <v>10</v>
      </c>
      <c r="H34" s="5"/>
      <c r="I34" s="8">
        <v>1</v>
      </c>
    </row>
    <row r="35" spans="1:9" x14ac:dyDescent="0.2">
      <c r="A35">
        <v>2</v>
      </c>
      <c r="B35" s="5" t="str">
        <f>CONCATENATE(B32,"_",A35)</f>
        <v>REQ010_2</v>
      </c>
      <c r="C35" s="35" t="s">
        <v>146</v>
      </c>
      <c r="D35" s="30"/>
      <c r="E35" s="30"/>
      <c r="F35" s="30"/>
      <c r="G35" s="4" t="s">
        <v>10</v>
      </c>
      <c r="H35" s="5"/>
      <c r="I35" s="8">
        <v>1</v>
      </c>
    </row>
    <row r="36" spans="1:9" x14ac:dyDescent="0.2">
      <c r="A36">
        <v>3</v>
      </c>
      <c r="B36" s="5" t="str">
        <f>CONCATENATE(B32,"_",A36)</f>
        <v>REQ010_3</v>
      </c>
      <c r="C36" s="35" t="s">
        <v>147</v>
      </c>
      <c r="D36" s="30"/>
      <c r="E36" s="30"/>
      <c r="F36" s="30"/>
      <c r="G36" s="4" t="s">
        <v>10</v>
      </c>
      <c r="I36">
        <v>1</v>
      </c>
    </row>
    <row r="37" spans="1:9" x14ac:dyDescent="0.2">
      <c r="C37" s="33"/>
      <c r="D37" s="33"/>
      <c r="E37" s="33"/>
      <c r="F37" s="33"/>
    </row>
  </sheetData>
  <mergeCells count="21"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  <mergeCell ref="C26:F26"/>
    <mergeCell ref="C35:F35"/>
    <mergeCell ref="C24:F24"/>
    <mergeCell ref="C25:F25"/>
    <mergeCell ref="C36:F36"/>
    <mergeCell ref="C37:F37"/>
    <mergeCell ref="C27:F27"/>
    <mergeCell ref="C34:F34"/>
    <mergeCell ref="C33:F33"/>
    <mergeCell ref="C28:F2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10B-2ED9-4BB2-830C-CA9857348531}">
  <dimension ref="A3:I37"/>
  <sheetViews>
    <sheetView workbookViewId="0">
      <selection activeCell="I6" sqref="I6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3.85546875" style="23" bestFit="1" customWidth="1"/>
    <col min="4" max="4" width="18.140625" style="23" customWidth="1"/>
    <col min="5" max="5" width="18.85546875" style="23" customWidth="1"/>
    <col min="6" max="6" width="39.28515625" style="23" customWidth="1"/>
    <col min="7" max="7" width="13.85546875" style="23" bestFit="1" customWidth="1"/>
    <col min="8" max="8" width="9.42578125" style="23" bestFit="1" customWidth="1"/>
    <col min="9" max="9" width="10.140625" style="23" bestFit="1" customWidth="1"/>
    <col min="10" max="16384" width="8.85546875" style="23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Backlog!A12</f>
        <v>REQ011</v>
      </c>
      <c r="C4" s="7" t="str">
        <f>Backlog!B12</f>
        <v>Inventario</v>
      </c>
      <c r="D4" s="7" t="str">
        <f>Backlog!C12</f>
        <v>Bodeguero</v>
      </c>
      <c r="E4" s="7" t="str">
        <f>Backlog!D12</f>
        <v>Ingresar Producto</v>
      </c>
      <c r="F4" s="7" t="str">
        <f>Backlog!E12</f>
        <v>Ingresar un nuevo producto adquirido</v>
      </c>
      <c r="G4" s="7">
        <f>Backlog!F12</f>
        <v>0</v>
      </c>
      <c r="H4" s="7" t="str">
        <f>Backlog!G12</f>
        <v>Alta</v>
      </c>
      <c r="I4" s="7" t="str">
        <f>Backlog!H12</f>
        <v>Terminado</v>
      </c>
    </row>
    <row r="5" spans="1:9" x14ac:dyDescent="0.2">
      <c r="C5" s="36" t="s">
        <v>108</v>
      </c>
      <c r="D5" s="36"/>
      <c r="E5" s="36"/>
      <c r="F5" s="36"/>
      <c r="G5" s="8" t="s">
        <v>109</v>
      </c>
      <c r="H5" s="24"/>
      <c r="I5" s="8" t="s">
        <v>110</v>
      </c>
    </row>
    <row r="6" spans="1:9" x14ac:dyDescent="0.2">
      <c r="A6" s="23">
        <v>1</v>
      </c>
      <c r="B6" s="24" t="str">
        <f>CONCATENATE(B4,"_",A6)</f>
        <v>REQ011_1</v>
      </c>
      <c r="C6" s="34" t="s">
        <v>150</v>
      </c>
      <c r="D6" s="34"/>
      <c r="E6" s="34"/>
      <c r="F6" s="34"/>
      <c r="G6" s="22" t="s">
        <v>4</v>
      </c>
      <c r="H6" s="24"/>
      <c r="I6" s="8">
        <v>1</v>
      </c>
    </row>
    <row r="7" spans="1:9" x14ac:dyDescent="0.2">
      <c r="A7" s="23">
        <v>2</v>
      </c>
      <c r="B7" s="27" t="str">
        <f>CONCATENATE(B4,"_",A7)</f>
        <v>REQ011_2</v>
      </c>
      <c r="C7" s="34" t="s">
        <v>151</v>
      </c>
      <c r="D7" s="34"/>
      <c r="E7" s="34"/>
      <c r="F7" s="34"/>
      <c r="G7" s="22" t="s">
        <v>4</v>
      </c>
      <c r="H7" s="24"/>
      <c r="I7" s="8">
        <v>2</v>
      </c>
    </row>
    <row r="8" spans="1:9" x14ac:dyDescent="0.2">
      <c r="A8" s="23">
        <v>3</v>
      </c>
      <c r="B8" s="24" t="str">
        <f>CONCATENATE(B4,"_",A8)</f>
        <v>REQ011_3</v>
      </c>
      <c r="C8" s="33" t="s">
        <v>152</v>
      </c>
      <c r="D8" s="37"/>
      <c r="E8" s="37"/>
      <c r="F8" s="37"/>
      <c r="G8" s="22" t="s">
        <v>4</v>
      </c>
      <c r="H8" s="24"/>
      <c r="I8" s="8">
        <v>1</v>
      </c>
    </row>
    <row r="9" spans="1:9" x14ac:dyDescent="0.2">
      <c r="C9" s="38"/>
      <c r="D9" s="38"/>
      <c r="E9" s="38"/>
      <c r="F9" s="38"/>
      <c r="G9" s="8"/>
      <c r="H9" s="24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Backlog!A13</f>
        <v>REQ012</v>
      </c>
      <c r="C13" s="7" t="str">
        <f>Backlog!B13</f>
        <v>Inventario</v>
      </c>
      <c r="D13" s="7" t="str">
        <f>Backlog!C13</f>
        <v>Bodeguero</v>
      </c>
      <c r="E13" s="7" t="str">
        <f>Backlog!D13</f>
        <v>Modificar Producto</v>
      </c>
      <c r="F13" s="7" t="str">
        <f>Backlog!E13</f>
        <v>Modificar los datos de un producto</v>
      </c>
      <c r="G13" s="7">
        <f>Backlog!F13</f>
        <v>0</v>
      </c>
      <c r="H13" s="7" t="str">
        <f>Backlog!G13</f>
        <v>Media</v>
      </c>
      <c r="I13" s="7" t="str">
        <f>Backlog!H13</f>
        <v>Terminado</v>
      </c>
    </row>
    <row r="14" spans="1:9" x14ac:dyDescent="0.2">
      <c r="C14" s="36" t="s">
        <v>108</v>
      </c>
      <c r="D14" s="36"/>
      <c r="E14" s="36"/>
      <c r="F14" s="36"/>
      <c r="G14" s="8" t="s">
        <v>109</v>
      </c>
      <c r="H14" s="24"/>
      <c r="I14" s="8" t="s">
        <v>110</v>
      </c>
    </row>
    <row r="15" spans="1:9" x14ac:dyDescent="0.2">
      <c r="A15" s="23">
        <v>1</v>
      </c>
      <c r="B15" s="24" t="str">
        <f>CONCATENATE(B13,"_",A15)</f>
        <v>REQ012_1</v>
      </c>
      <c r="C15" s="34" t="s">
        <v>153</v>
      </c>
      <c r="D15" s="34"/>
      <c r="E15" s="34"/>
      <c r="F15" s="34"/>
      <c r="G15" s="22" t="s">
        <v>4</v>
      </c>
      <c r="H15" s="24"/>
      <c r="I15" s="8">
        <v>1</v>
      </c>
    </row>
    <row r="16" spans="1:9" x14ac:dyDescent="0.2">
      <c r="A16" s="23">
        <v>2</v>
      </c>
      <c r="B16" s="24" t="str">
        <f>CONCATENATE(B13,"_",A16)</f>
        <v>REQ012_2</v>
      </c>
      <c r="C16" s="34" t="s">
        <v>140</v>
      </c>
      <c r="D16" s="34"/>
      <c r="E16" s="34"/>
      <c r="F16" s="34"/>
      <c r="G16" s="22" t="s">
        <v>4</v>
      </c>
      <c r="H16" s="24"/>
      <c r="I16" s="8">
        <v>1</v>
      </c>
    </row>
    <row r="17" spans="1:9" x14ac:dyDescent="0.2">
      <c r="A17" s="23">
        <v>3</v>
      </c>
      <c r="B17" s="24" t="str">
        <f>CONCATENATE(B13,"_",A17)</f>
        <v>REQ012_3</v>
      </c>
      <c r="C17" s="34" t="s">
        <v>156</v>
      </c>
      <c r="D17" s="34"/>
      <c r="E17" s="34"/>
      <c r="F17" s="34"/>
      <c r="G17" s="22" t="s">
        <v>4</v>
      </c>
      <c r="H17" s="24"/>
      <c r="I17" s="8">
        <v>1</v>
      </c>
    </row>
    <row r="18" spans="1:9" x14ac:dyDescent="0.2">
      <c r="A18" s="23">
        <v>4</v>
      </c>
      <c r="B18" s="24" t="str">
        <f>CONCATENATE(B13,"_",A18)</f>
        <v>REQ012_4</v>
      </c>
      <c r="C18" s="34" t="s">
        <v>151</v>
      </c>
      <c r="D18" s="34"/>
      <c r="E18" s="34"/>
      <c r="F18" s="34"/>
      <c r="G18" s="22" t="s">
        <v>4</v>
      </c>
      <c r="H18" s="24"/>
      <c r="I18" s="8">
        <v>1</v>
      </c>
    </row>
    <row r="19" spans="1:9" x14ac:dyDescent="0.2">
      <c r="A19" s="23">
        <v>5</v>
      </c>
      <c r="B19" s="24" t="str">
        <f>CONCATENATE(B13,"_",A19)</f>
        <v>REQ012_5</v>
      </c>
      <c r="C19" s="33" t="s">
        <v>157</v>
      </c>
      <c r="D19" s="33"/>
      <c r="E19" s="33"/>
      <c r="F19" s="33"/>
      <c r="G19" s="22" t="s">
        <v>4</v>
      </c>
      <c r="H19" s="24"/>
      <c r="I19" s="8">
        <v>1</v>
      </c>
    </row>
    <row r="20" spans="1:9" x14ac:dyDescent="0.2">
      <c r="B20" s="24"/>
      <c r="C20" s="25"/>
      <c r="D20" s="25"/>
      <c r="E20" s="25"/>
      <c r="F20" s="25"/>
      <c r="G20" s="22"/>
      <c r="H20" s="24"/>
      <c r="I20" s="8"/>
    </row>
    <row r="23" spans="1:9" x14ac:dyDescent="0.2">
      <c r="B23" s="3" t="s">
        <v>12</v>
      </c>
      <c r="C23" s="3" t="s">
        <v>13</v>
      </c>
      <c r="D23" s="3" t="s">
        <v>14</v>
      </c>
      <c r="E23" s="3" t="s">
        <v>105</v>
      </c>
      <c r="F23" s="3" t="s">
        <v>106</v>
      </c>
      <c r="G23" s="3" t="s">
        <v>17</v>
      </c>
      <c r="H23" s="3" t="s">
        <v>0</v>
      </c>
      <c r="I23" s="3" t="s">
        <v>107</v>
      </c>
    </row>
    <row r="24" spans="1:9" x14ac:dyDescent="0.2">
      <c r="B24" s="7" t="str">
        <f>Backlog!A14</f>
        <v>REQ013</v>
      </c>
      <c r="C24" s="7" t="str">
        <f>Backlog!B14</f>
        <v>Inventario</v>
      </c>
      <c r="D24" s="7" t="str">
        <f>Backlog!C14</f>
        <v>Bodeguero</v>
      </c>
      <c r="E24" s="7" t="str">
        <f>Backlog!D14</f>
        <v>Revisar Stock</v>
      </c>
      <c r="F24" s="7" t="str">
        <f>Backlog!E14</f>
        <v>Revisar el stock de cada producto</v>
      </c>
      <c r="G24" s="7">
        <f>Backlog!F14</f>
        <v>0</v>
      </c>
      <c r="H24" s="7" t="str">
        <f>Backlog!G14</f>
        <v>Media</v>
      </c>
      <c r="I24" s="7" t="str">
        <f>Backlog!H14</f>
        <v>Terminado</v>
      </c>
    </row>
    <row r="25" spans="1:9" x14ac:dyDescent="0.2">
      <c r="C25" s="36" t="s">
        <v>108</v>
      </c>
      <c r="D25" s="36"/>
      <c r="E25" s="36"/>
      <c r="F25" s="36"/>
      <c r="G25" s="8" t="s">
        <v>109</v>
      </c>
      <c r="H25" s="24"/>
      <c r="I25" s="8" t="s">
        <v>110</v>
      </c>
    </row>
    <row r="26" spans="1:9" x14ac:dyDescent="0.2">
      <c r="A26" s="23">
        <v>1</v>
      </c>
      <c r="B26" s="24" t="str">
        <f>CONCATENATE(B24,"_",A26)</f>
        <v>REQ013_1</v>
      </c>
      <c r="C26" s="34" t="s">
        <v>154</v>
      </c>
      <c r="D26" s="34"/>
      <c r="E26" s="34"/>
      <c r="F26" s="34"/>
      <c r="G26" s="22" t="s">
        <v>4</v>
      </c>
      <c r="H26" s="24"/>
      <c r="I26" s="8">
        <v>1</v>
      </c>
    </row>
    <row r="27" spans="1:9" x14ac:dyDescent="0.2">
      <c r="A27" s="23">
        <v>2</v>
      </c>
      <c r="B27" s="24" t="str">
        <f>CONCATENATE(B24,"_",A27)</f>
        <v>REQ013_2</v>
      </c>
      <c r="C27" s="34" t="s">
        <v>140</v>
      </c>
      <c r="D27" s="34"/>
      <c r="E27" s="34"/>
      <c r="F27" s="34"/>
      <c r="G27" s="22" t="s">
        <v>4</v>
      </c>
      <c r="H27" s="24"/>
      <c r="I27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Backlog!A15</f>
        <v>REQ014</v>
      </c>
      <c r="C32" s="7" t="str">
        <f>Backlog!B15</f>
        <v>Inventario</v>
      </c>
      <c r="D32" s="7" t="str">
        <f>Backlog!C15</f>
        <v>Bodeguero</v>
      </c>
      <c r="E32" s="7" t="str">
        <f>Backlog!D15</f>
        <v>Modificar Nuevo Stock</v>
      </c>
      <c r="F32" s="7" t="str">
        <f>Backlog!E15</f>
        <v>Modificar la cantidad/stock de cada producto</v>
      </c>
      <c r="G32" s="7">
        <f>Backlog!F15</f>
        <v>0</v>
      </c>
      <c r="H32" s="7" t="str">
        <f>Backlog!G15</f>
        <v>Media</v>
      </c>
      <c r="I32" s="7" t="str">
        <f>Backlog!H15</f>
        <v>Terminado</v>
      </c>
    </row>
    <row r="33" spans="1:9" x14ac:dyDescent="0.2">
      <c r="C33" s="36" t="s">
        <v>108</v>
      </c>
      <c r="D33" s="36"/>
      <c r="E33" s="36"/>
      <c r="F33" s="36"/>
      <c r="G33" s="8" t="s">
        <v>109</v>
      </c>
      <c r="H33" s="24"/>
      <c r="I33" s="8" t="s">
        <v>110</v>
      </c>
    </row>
    <row r="34" spans="1:9" x14ac:dyDescent="0.2">
      <c r="A34" s="23">
        <v>1</v>
      </c>
      <c r="B34" s="24" t="str">
        <f>CONCATENATE(B32,"_",A34)</f>
        <v>REQ014_1</v>
      </c>
      <c r="C34" s="35" t="s">
        <v>158</v>
      </c>
      <c r="D34" s="35"/>
      <c r="E34" s="35"/>
      <c r="F34" s="35"/>
      <c r="G34" s="22" t="s">
        <v>4</v>
      </c>
      <c r="H34" s="24"/>
      <c r="I34" s="8">
        <v>1</v>
      </c>
    </row>
    <row r="35" spans="1:9" x14ac:dyDescent="0.2">
      <c r="A35" s="23">
        <v>2</v>
      </c>
      <c r="B35" s="24" t="str">
        <f>CONCATENATE(B32,"_",A35)</f>
        <v>REQ014_2</v>
      </c>
      <c r="C35" s="35" t="s">
        <v>155</v>
      </c>
      <c r="D35" s="30"/>
      <c r="E35" s="30"/>
      <c r="F35" s="30"/>
      <c r="G35" s="22" t="s">
        <v>4</v>
      </c>
      <c r="H35" s="24"/>
      <c r="I35" s="8">
        <v>1</v>
      </c>
    </row>
    <row r="36" spans="1:9" x14ac:dyDescent="0.2">
      <c r="A36" s="23">
        <v>3</v>
      </c>
      <c r="B36" s="24" t="str">
        <f>CONCATENATE(B32,"_",A36)</f>
        <v>REQ014_3</v>
      </c>
      <c r="C36" s="35" t="s">
        <v>160</v>
      </c>
      <c r="D36" s="35"/>
      <c r="E36" s="35"/>
      <c r="F36" s="35"/>
      <c r="G36" s="22" t="s">
        <v>4</v>
      </c>
      <c r="I36" s="23">
        <v>1</v>
      </c>
    </row>
    <row r="37" spans="1:9" x14ac:dyDescent="0.2">
      <c r="A37" s="23">
        <v>4</v>
      </c>
      <c r="B37" s="24" t="str">
        <f>CONCATENATE(B35,"_",A37)</f>
        <v>REQ014_2_4</v>
      </c>
      <c r="C37" s="35" t="s">
        <v>159</v>
      </c>
      <c r="D37" s="30"/>
      <c r="E37" s="30"/>
      <c r="F37" s="30"/>
      <c r="G37" s="22" t="s">
        <v>4</v>
      </c>
      <c r="I37" s="23">
        <v>1</v>
      </c>
    </row>
  </sheetData>
  <mergeCells count="19">
    <mergeCell ref="C14:F14"/>
    <mergeCell ref="C5:F5"/>
    <mergeCell ref="C6:F6"/>
    <mergeCell ref="C7:F7"/>
    <mergeCell ref="C8:F8"/>
    <mergeCell ref="C9:F9"/>
    <mergeCell ref="C15:F15"/>
    <mergeCell ref="C16:F16"/>
    <mergeCell ref="C17:F17"/>
    <mergeCell ref="C18:F18"/>
    <mergeCell ref="C25:F25"/>
    <mergeCell ref="C35:F35"/>
    <mergeCell ref="C36:F36"/>
    <mergeCell ref="C37:F37"/>
    <mergeCell ref="C19:F19"/>
    <mergeCell ref="C27:F27"/>
    <mergeCell ref="C33:F33"/>
    <mergeCell ref="C34:F34"/>
    <mergeCell ref="C26:F2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C0A7C96-F636-4147-99D8-3098D79B4922}">
          <x14:formula1>
            <xm:f>Valores!$B$2:$B$4</xm:f>
          </x14:formula1>
          <xm:sqref>G6:G8 G34:G37 G26:G27 G15:G20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topLeftCell="A19" workbookViewId="0">
      <selection activeCell="C24" sqref="C24:H24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26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9" t="s">
        <v>148</v>
      </c>
      <c r="M26" s="39"/>
      <c r="N26" s="39"/>
      <c r="O26" s="39"/>
      <c r="P26" s="39"/>
      <c r="Q26" s="39"/>
      <c r="R26" s="39"/>
      <c r="S26" s="39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3" t="s">
        <v>149</v>
      </c>
      <c r="M27" s="37"/>
      <c r="N27" s="37"/>
      <c r="O27" s="37"/>
      <c r="P27" s="37"/>
      <c r="Q27" s="37"/>
      <c r="R27" s="37"/>
      <c r="S27" s="37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mergeCells count="2">
    <mergeCell ref="L26:S26"/>
    <mergeCell ref="L27:S27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V26"/>
  <sheetViews>
    <sheetView topLeftCell="A7" zoomScaleNormal="100" workbookViewId="0">
      <selection activeCell="M18" sqref="M18"/>
    </sheetView>
  </sheetViews>
  <sheetFormatPr defaultColWidth="8.85546875"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  <col min="22" max="22" width="24.4257812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M18" s="28"/>
    </row>
    <row r="19" spans="3:22" x14ac:dyDescent="0.2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22" x14ac:dyDescent="0.2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  <row r="25" spans="3:22" x14ac:dyDescent="0.2">
      <c r="O25" s="39" t="s">
        <v>148</v>
      </c>
      <c r="P25" s="39"/>
      <c r="Q25" s="39"/>
      <c r="R25" s="39"/>
      <c r="S25" s="39"/>
      <c r="T25" s="39"/>
      <c r="U25" s="39"/>
      <c r="V25" s="39"/>
    </row>
    <row r="26" spans="3:22" x14ac:dyDescent="0.2">
      <c r="O26" s="33" t="s">
        <v>149</v>
      </c>
      <c r="P26" s="33"/>
      <c r="Q26" s="33"/>
      <c r="R26" s="33"/>
      <c r="S26" s="33"/>
      <c r="T26" s="33"/>
      <c r="U26" s="33"/>
      <c r="V26" s="33"/>
    </row>
  </sheetData>
  <mergeCells count="2">
    <mergeCell ref="O25:V25"/>
    <mergeCell ref="O26:V2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49CD-A7E1-40D4-8529-DA55A195F779}">
  <dimension ref="C3:V25"/>
  <sheetViews>
    <sheetView zoomScaleNormal="100" workbookViewId="0">
      <selection activeCell="O24" sqref="O24:V24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5.7109375" style="23" bestFit="1" customWidth="1"/>
    <col min="4" max="4" width="8.85546875" style="23" bestFit="1" customWidth="1"/>
    <col min="5" max="9" width="7.42578125" style="23" customWidth="1"/>
    <col min="10" max="10" width="12.85546875" style="23" customWidth="1"/>
    <col min="11" max="21" width="8.85546875" style="23"/>
    <col min="22" max="22" width="24.42578125" style="23" customWidth="1"/>
    <col min="23" max="16384" width="8.85546875" style="23"/>
  </cols>
  <sheetData>
    <row r="3" spans="3:10" x14ac:dyDescent="0.2">
      <c r="C3" s="24"/>
      <c r="D3" s="24" t="s">
        <v>110</v>
      </c>
      <c r="E3" s="24" t="s">
        <v>128</v>
      </c>
      <c r="F3" s="24" t="s">
        <v>129</v>
      </c>
      <c r="G3" s="24" t="s">
        <v>130</v>
      </c>
      <c r="H3" s="24" t="s">
        <v>131</v>
      </c>
      <c r="I3" s="24" t="s">
        <v>132</v>
      </c>
      <c r="J3" s="24" t="s">
        <v>133</v>
      </c>
    </row>
    <row r="4" spans="3:10" x14ac:dyDescent="0.2">
      <c r="C4" s="11" t="str">
        <f>sprint3!B6</f>
        <v>REQ011_1</v>
      </c>
      <c r="D4" s="18">
        <f>sprint3!I6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6" si="0">SUM(E4:I4)</f>
        <v>1</v>
      </c>
    </row>
    <row r="5" spans="3:10" x14ac:dyDescent="0.2">
      <c r="C5" s="11" t="str">
        <f>sprint3!B7</f>
        <v>REQ011_2</v>
      </c>
      <c r="D5" s="18">
        <f>sprint3!I7</f>
        <v>2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9">
        <f t="shared" si="0"/>
        <v>2</v>
      </c>
    </row>
    <row r="6" spans="3:10" x14ac:dyDescent="0.2">
      <c r="C6" s="11" t="str">
        <f>sprint3!B8</f>
        <v>REQ011_3</v>
      </c>
      <c r="D6" s="18">
        <f>sprint3!I8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sprint3!B15</f>
        <v>REQ012_1</v>
      </c>
      <c r="D7" s="18">
        <f>sprint3!I15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sprint3!B16</f>
        <v>REQ012_2</v>
      </c>
      <c r="D8" s="18">
        <f>sprint3!I16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sprint3!B17</f>
        <v>REQ012_3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sprint3!B18</f>
        <v>REQ012_4</v>
      </c>
      <c r="D10" s="18">
        <f>sprint3!I18</f>
        <v>1</v>
      </c>
      <c r="E10" s="17">
        <v>0</v>
      </c>
      <c r="F10" s="17">
        <v>0</v>
      </c>
      <c r="G10" s="17">
        <v>1</v>
      </c>
      <c r="H10" s="17">
        <v>0</v>
      </c>
      <c r="I10" s="17">
        <v>0</v>
      </c>
      <c r="J10" s="19">
        <f>SUM(E10:I10)</f>
        <v>1</v>
      </c>
    </row>
    <row r="11" spans="3:10" x14ac:dyDescent="0.2">
      <c r="C11" s="11" t="str">
        <f>sprint3!B19</f>
        <v>REQ012_5</v>
      </c>
      <c r="D11" s="18">
        <f>sprint3!I19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sprint3!B26</f>
        <v>REQ013_1</v>
      </c>
      <c r="D12" s="18">
        <f>sprint3!I26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sprint3!B27</f>
        <v>REQ013_2</v>
      </c>
      <c r="D13" s="18">
        <f>sprint3!I27</f>
        <v>1</v>
      </c>
      <c r="E13" s="17">
        <v>0</v>
      </c>
      <c r="F13" s="17">
        <v>1</v>
      </c>
      <c r="G13" s="17">
        <v>0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sprint3!B34</f>
        <v>REQ014_1</v>
      </c>
      <c r="D14" s="18">
        <f>sprint3!I34</f>
        <v>1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sprint3!B35</f>
        <v>REQ014_2</v>
      </c>
      <c r="D15" s="18">
        <f>sprint3!I35</f>
        <v>1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sprint3!B36</f>
        <v>REQ014_3</v>
      </c>
      <c r="D16" s="18">
        <f>sprint3!I36</f>
        <v>1</v>
      </c>
      <c r="E16" s="17">
        <v>1</v>
      </c>
      <c r="F16" s="17">
        <v>0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8" spans="3:22" x14ac:dyDescent="0.2">
      <c r="C18" s="14" t="s">
        <v>134</v>
      </c>
      <c r="D18" s="20">
        <f>SUM(D4:D16)</f>
        <v>14</v>
      </c>
      <c r="E18" s="15">
        <f>D18-SUM(E4:E16)</f>
        <v>12</v>
      </c>
      <c r="F18" s="15">
        <f>E18-SUM(F4:F16)</f>
        <v>10</v>
      </c>
      <c r="G18" s="15">
        <f>F18-SUM(G4:G16)</f>
        <v>7</v>
      </c>
      <c r="H18" s="15">
        <f>G18-SUM(H4:H16)</f>
        <v>4</v>
      </c>
      <c r="I18" s="15">
        <f>H18-SUM(I4:I16)</f>
        <v>0</v>
      </c>
    </row>
    <row r="19" spans="3:22" x14ac:dyDescent="0.2">
      <c r="C19" s="14" t="s">
        <v>135</v>
      </c>
      <c r="D19" s="16">
        <f>SUM(D4:D16)</f>
        <v>14</v>
      </c>
      <c r="E19" s="16">
        <f>D19-(SUM(E4:E16)/5)</f>
        <v>13.6</v>
      </c>
      <c r="F19" s="16">
        <f>E19-(SUM(F4:F16)/5)</f>
        <v>13.2</v>
      </c>
      <c r="G19" s="16">
        <f>F19-(SUM(G4:G16)/5)</f>
        <v>12.6</v>
      </c>
      <c r="H19" s="16">
        <f>G19-(SUM(H4:H16)/5)</f>
        <v>12</v>
      </c>
      <c r="I19" s="16">
        <f>H19-(SUM(I4:I16)/5)</f>
        <v>11.2</v>
      </c>
    </row>
    <row r="24" spans="3:22" x14ac:dyDescent="0.2">
      <c r="O24" s="39" t="s">
        <v>148</v>
      </c>
      <c r="P24" s="39"/>
      <c r="Q24" s="39"/>
      <c r="R24" s="39"/>
      <c r="S24" s="39"/>
      <c r="T24" s="39"/>
      <c r="U24" s="39"/>
      <c r="V24" s="39"/>
    </row>
    <row r="25" spans="3:22" x14ac:dyDescent="0.2">
      <c r="O25" s="33" t="s">
        <v>149</v>
      </c>
      <c r="P25" s="33"/>
      <c r="Q25" s="33"/>
      <c r="R25" s="33"/>
      <c r="S25" s="33"/>
      <c r="T25" s="33"/>
      <c r="U25" s="33"/>
      <c r="V25" s="33"/>
    </row>
  </sheetData>
  <mergeCells count="2">
    <mergeCell ref="O24:V24"/>
    <mergeCell ref="O25:V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Valores</vt:lpstr>
      <vt:lpstr>Backlog</vt:lpstr>
      <vt:lpstr>sprint1</vt:lpstr>
      <vt:lpstr>sprint2</vt:lpstr>
      <vt:lpstr>sprint3</vt:lpstr>
      <vt:lpstr>burdonchart-sprint1</vt:lpstr>
      <vt:lpstr>burdonchart-sprint2</vt:lpstr>
      <vt:lpstr>burdonchart-sprint3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Muñoz</cp:lastModifiedBy>
  <dcterms:modified xsi:type="dcterms:W3CDTF">2022-02-08T02:37:42Z</dcterms:modified>
</cp:coreProperties>
</file>