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C:\Users\panch\Desktop\University\Semester-VI\Analisis\7185_G4\Proyecto\Documentacion\PREGAME\1. ELICITACION\1.6 Backlog\"/>
    </mc:Choice>
  </mc:AlternateContent>
  <xr:revisionPtr revIDLastSave="0" documentId="13_ncr:1_{9A5F10D9-B67B-41B3-B477-88D2AA95E02F}" xr6:coauthVersionLast="47" xr6:coauthVersionMax="47" xr10:uidLastSave="{00000000-0000-0000-0000-000000000000}"/>
  <bookViews>
    <workbookView xWindow="-120" yWindow="-120" windowWidth="24240" windowHeight="13290" firstSheet="6" activeTab="10" xr2:uid="{00000000-000D-0000-FFFF-FFFF00000000}"/>
  </bookViews>
  <sheets>
    <sheet name="Valores" sheetId="1" r:id="rId1"/>
    <sheet name="Backlog" sheetId="2" r:id="rId2"/>
    <sheet name="sprint1" sheetId="3" r:id="rId3"/>
    <sheet name="sprint2" sheetId="5" r:id="rId4"/>
    <sheet name="sprint3" sheetId="7" r:id="rId5"/>
    <sheet name="sprint4" sheetId="10" r:id="rId6"/>
    <sheet name="burdonchart-sprint1" sheetId="4" r:id="rId7"/>
    <sheet name="burdonchart-sprint2" sheetId="6" r:id="rId8"/>
    <sheet name="burdonchart-sprint3" sheetId="8" r:id="rId9"/>
    <sheet name="burdonchart-sprint4" sheetId="11" r:id="rId10"/>
    <sheet name="burdonchart-sprint-final" sheetId="12" r:id="rId11"/>
  </sheets>
  <definedNames>
    <definedName name="_xlnm._FilterDatabase" localSheetId="1" hidden="1">Backlog!$A$1:$H$13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1" i="12" l="1"/>
  <c r="F51" i="12"/>
  <c r="G51" i="12"/>
  <c r="H51" i="12"/>
  <c r="I51" i="12"/>
  <c r="E52" i="12"/>
  <c r="F52" i="12"/>
  <c r="G52" i="12"/>
  <c r="J52" i="12" s="1"/>
  <c r="H52" i="12"/>
  <c r="I52" i="12"/>
  <c r="E53" i="12"/>
  <c r="F53" i="12"/>
  <c r="G53" i="12"/>
  <c r="H53" i="12"/>
  <c r="I53" i="12"/>
  <c r="E54" i="12"/>
  <c r="J54" i="12" s="1"/>
  <c r="F54" i="12"/>
  <c r="G54" i="12"/>
  <c r="H54" i="12"/>
  <c r="I54" i="12"/>
  <c r="E55" i="12"/>
  <c r="F55" i="12"/>
  <c r="G55" i="12"/>
  <c r="H55" i="12"/>
  <c r="I55" i="12"/>
  <c r="E56" i="12"/>
  <c r="F56" i="12"/>
  <c r="G56" i="12"/>
  <c r="H56" i="12"/>
  <c r="I56" i="12"/>
  <c r="J56" i="12" s="1"/>
  <c r="E57" i="12"/>
  <c r="F57" i="12"/>
  <c r="J57" i="12" s="1"/>
  <c r="G57" i="12"/>
  <c r="H57" i="12"/>
  <c r="I57" i="12"/>
  <c r="E58" i="12"/>
  <c r="F58" i="12"/>
  <c r="G58" i="12"/>
  <c r="J58" i="12" s="1"/>
  <c r="H58" i="12"/>
  <c r="I58" i="12"/>
  <c r="E59" i="12"/>
  <c r="F59" i="12"/>
  <c r="G59" i="12"/>
  <c r="H59" i="12"/>
  <c r="I59" i="12"/>
  <c r="E60" i="12"/>
  <c r="F60" i="12"/>
  <c r="G60" i="12"/>
  <c r="J60" i="12" s="1"/>
  <c r="H60" i="12"/>
  <c r="I60" i="12"/>
  <c r="E61" i="12"/>
  <c r="F61" i="12"/>
  <c r="G61" i="12"/>
  <c r="H61" i="12"/>
  <c r="I61" i="12"/>
  <c r="E62" i="12"/>
  <c r="J62" i="12" s="1"/>
  <c r="F62" i="12"/>
  <c r="G62" i="12"/>
  <c r="H62" i="12"/>
  <c r="I62" i="12"/>
  <c r="E63" i="12"/>
  <c r="F63" i="12"/>
  <c r="G63" i="12"/>
  <c r="H63" i="12"/>
  <c r="J63" i="12" s="1"/>
  <c r="I63" i="12"/>
  <c r="E64" i="12"/>
  <c r="F64" i="12"/>
  <c r="G64" i="12"/>
  <c r="H64" i="12"/>
  <c r="I64" i="12"/>
  <c r="J64" i="12" s="1"/>
  <c r="E65" i="12"/>
  <c r="F65" i="12"/>
  <c r="J65" i="12" s="1"/>
  <c r="G65" i="12"/>
  <c r="H65" i="12"/>
  <c r="I65" i="12"/>
  <c r="E66" i="12"/>
  <c r="F66" i="12"/>
  <c r="G66" i="12"/>
  <c r="J66" i="12" s="1"/>
  <c r="H66" i="12"/>
  <c r="I66" i="12"/>
  <c r="E67" i="12"/>
  <c r="F67" i="12"/>
  <c r="G67" i="12"/>
  <c r="H67" i="12"/>
  <c r="I67" i="12"/>
  <c r="E50" i="12"/>
  <c r="F50" i="12"/>
  <c r="G50" i="12"/>
  <c r="H50" i="12"/>
  <c r="I50" i="12"/>
  <c r="E38" i="12"/>
  <c r="F38" i="12"/>
  <c r="G38" i="12"/>
  <c r="H38" i="12"/>
  <c r="I38" i="12"/>
  <c r="E39" i="12"/>
  <c r="F39" i="12"/>
  <c r="G39" i="12"/>
  <c r="J39" i="12" s="1"/>
  <c r="H39" i="12"/>
  <c r="I39" i="12"/>
  <c r="E40" i="12"/>
  <c r="J40" i="12" s="1"/>
  <c r="F40" i="12"/>
  <c r="G40" i="12"/>
  <c r="H40" i="12"/>
  <c r="I40" i="12"/>
  <c r="E41" i="12"/>
  <c r="J41" i="12" s="1"/>
  <c r="F41" i="12"/>
  <c r="G41" i="12"/>
  <c r="H41" i="12"/>
  <c r="I41" i="12"/>
  <c r="E42" i="12"/>
  <c r="J42" i="12" s="1"/>
  <c r="F42" i="12"/>
  <c r="G42" i="12"/>
  <c r="H42" i="12"/>
  <c r="I42" i="12"/>
  <c r="E43" i="12"/>
  <c r="F43" i="12"/>
  <c r="G43" i="12"/>
  <c r="H43" i="12"/>
  <c r="I43" i="12"/>
  <c r="E44" i="12"/>
  <c r="F44" i="12"/>
  <c r="J44" i="12" s="1"/>
  <c r="G44" i="12"/>
  <c r="H44" i="12"/>
  <c r="I44" i="12"/>
  <c r="E45" i="12"/>
  <c r="F45" i="12"/>
  <c r="G45" i="12"/>
  <c r="J45" i="12" s="1"/>
  <c r="H45" i="12"/>
  <c r="I45" i="12"/>
  <c r="E46" i="12"/>
  <c r="F46" i="12"/>
  <c r="G46" i="12"/>
  <c r="H46" i="12"/>
  <c r="I46" i="12"/>
  <c r="E47" i="12"/>
  <c r="F47" i="12"/>
  <c r="G47" i="12"/>
  <c r="H47" i="12"/>
  <c r="I47" i="12"/>
  <c r="E48" i="12"/>
  <c r="F48" i="12"/>
  <c r="G48" i="12"/>
  <c r="H48" i="12"/>
  <c r="J48" i="12" s="1"/>
  <c r="I48" i="12"/>
  <c r="E49" i="12"/>
  <c r="F49" i="12"/>
  <c r="G49" i="12"/>
  <c r="H49" i="12"/>
  <c r="I49" i="12"/>
  <c r="E37" i="12"/>
  <c r="F37" i="12"/>
  <c r="G37" i="12"/>
  <c r="H37" i="12"/>
  <c r="I37" i="12"/>
  <c r="E24" i="12"/>
  <c r="F24" i="12"/>
  <c r="G24" i="12"/>
  <c r="H24" i="12"/>
  <c r="I24" i="12"/>
  <c r="E25" i="12"/>
  <c r="F25" i="12"/>
  <c r="G25" i="12"/>
  <c r="J25" i="12" s="1"/>
  <c r="H25" i="12"/>
  <c r="I25" i="12"/>
  <c r="E26" i="12"/>
  <c r="F26" i="12"/>
  <c r="G26" i="12"/>
  <c r="H26" i="12"/>
  <c r="I26" i="12"/>
  <c r="E27" i="12"/>
  <c r="J27" i="12" s="1"/>
  <c r="F27" i="12"/>
  <c r="G27" i="12"/>
  <c r="H27" i="12"/>
  <c r="I27" i="12"/>
  <c r="E28" i="12"/>
  <c r="F28" i="12"/>
  <c r="G28" i="12"/>
  <c r="H28" i="12"/>
  <c r="J28" i="12" s="1"/>
  <c r="I28" i="12"/>
  <c r="E29" i="12"/>
  <c r="F29" i="12"/>
  <c r="G29" i="12"/>
  <c r="H29" i="12"/>
  <c r="I29" i="12"/>
  <c r="E30" i="12"/>
  <c r="F30" i="12"/>
  <c r="J30" i="12" s="1"/>
  <c r="G30" i="12"/>
  <c r="H30" i="12"/>
  <c r="I30" i="12"/>
  <c r="E31" i="12"/>
  <c r="F31" i="12"/>
  <c r="G31" i="12"/>
  <c r="H31" i="12"/>
  <c r="I31" i="12"/>
  <c r="J31" i="12" s="1"/>
  <c r="E32" i="12"/>
  <c r="F32" i="12"/>
  <c r="G32" i="12"/>
  <c r="H32" i="12"/>
  <c r="I32" i="12"/>
  <c r="E33" i="12"/>
  <c r="F33" i="12"/>
  <c r="G33" i="12"/>
  <c r="H33" i="12"/>
  <c r="I33" i="12"/>
  <c r="E34" i="12"/>
  <c r="F34" i="12"/>
  <c r="G34" i="12"/>
  <c r="H34" i="12"/>
  <c r="I34" i="12"/>
  <c r="E35" i="12"/>
  <c r="J35" i="12" s="1"/>
  <c r="F35" i="12"/>
  <c r="G35" i="12"/>
  <c r="H35" i="12"/>
  <c r="I35" i="12"/>
  <c r="E36" i="12"/>
  <c r="F36" i="12"/>
  <c r="G36" i="12"/>
  <c r="H36" i="12"/>
  <c r="J36" i="12" s="1"/>
  <c r="I36" i="12"/>
  <c r="E23" i="12"/>
  <c r="F23" i="12"/>
  <c r="J23" i="12" s="1"/>
  <c r="G23" i="12"/>
  <c r="H23" i="12"/>
  <c r="I23" i="12"/>
  <c r="F4" i="12"/>
  <c r="G4" i="12"/>
  <c r="H4" i="12"/>
  <c r="I4" i="12"/>
  <c r="F5" i="12"/>
  <c r="G5" i="12"/>
  <c r="H5" i="12"/>
  <c r="I5" i="12"/>
  <c r="J5" i="12" s="1"/>
  <c r="F6" i="12"/>
  <c r="G6" i="12"/>
  <c r="H6" i="12"/>
  <c r="I6" i="12"/>
  <c r="F7" i="12"/>
  <c r="G7" i="12"/>
  <c r="H7" i="12"/>
  <c r="I7" i="12"/>
  <c r="J7" i="12" s="1"/>
  <c r="F8" i="12"/>
  <c r="G8" i="12"/>
  <c r="H8" i="12"/>
  <c r="I8" i="12"/>
  <c r="F9" i="12"/>
  <c r="J9" i="12" s="1"/>
  <c r="G9" i="12"/>
  <c r="H9" i="12"/>
  <c r="I9" i="12"/>
  <c r="F10" i="12"/>
  <c r="G10" i="12"/>
  <c r="H10" i="12"/>
  <c r="I10" i="12"/>
  <c r="F11" i="12"/>
  <c r="J11" i="12" s="1"/>
  <c r="G11" i="12"/>
  <c r="H11" i="12"/>
  <c r="I11" i="12"/>
  <c r="F12" i="12"/>
  <c r="G12" i="12"/>
  <c r="H12" i="12"/>
  <c r="I12" i="12"/>
  <c r="F13" i="12"/>
  <c r="G13" i="12"/>
  <c r="H13" i="12"/>
  <c r="I13" i="12"/>
  <c r="J13" i="12" s="1"/>
  <c r="F14" i="12"/>
  <c r="G14" i="12"/>
  <c r="H14" i="12"/>
  <c r="I14" i="12"/>
  <c r="F15" i="12"/>
  <c r="G15" i="12"/>
  <c r="H15" i="12"/>
  <c r="I15" i="12"/>
  <c r="J15" i="12" s="1"/>
  <c r="F16" i="12"/>
  <c r="G16" i="12"/>
  <c r="H16" i="12"/>
  <c r="I16" i="12"/>
  <c r="F17" i="12"/>
  <c r="J17" i="12" s="1"/>
  <c r="G17" i="12"/>
  <c r="H17" i="12"/>
  <c r="I17" i="12"/>
  <c r="F18" i="12"/>
  <c r="G18" i="12"/>
  <c r="H18" i="12"/>
  <c r="I18" i="12"/>
  <c r="F19" i="12"/>
  <c r="J19" i="12" s="1"/>
  <c r="G19" i="12"/>
  <c r="H19" i="12"/>
  <c r="I19" i="12"/>
  <c r="F20" i="12"/>
  <c r="G20" i="12"/>
  <c r="H20" i="12"/>
  <c r="I20" i="12"/>
  <c r="F21" i="12"/>
  <c r="G21" i="12"/>
  <c r="H21" i="12"/>
  <c r="I21" i="12"/>
  <c r="J21" i="12" s="1"/>
  <c r="F22" i="12"/>
  <c r="G22" i="12"/>
  <c r="H22" i="12"/>
  <c r="I22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4" i="12"/>
  <c r="D51" i="12"/>
  <c r="D52" i="12"/>
  <c r="D53" i="12"/>
  <c r="D54" i="12"/>
  <c r="D55" i="12"/>
  <c r="D56" i="12"/>
  <c r="D57" i="12"/>
  <c r="D58" i="12"/>
  <c r="D59" i="12"/>
  <c r="D60" i="12"/>
  <c r="D61" i="12"/>
  <c r="D62" i="12"/>
  <c r="D63" i="12"/>
  <c r="D64" i="12"/>
  <c r="D65" i="12"/>
  <c r="D66" i="12"/>
  <c r="D67" i="12"/>
  <c r="D50" i="12"/>
  <c r="C51" i="12"/>
  <c r="C52" i="12"/>
  <c r="C53" i="12"/>
  <c r="C54" i="12"/>
  <c r="C55" i="12"/>
  <c r="C56" i="12"/>
  <c r="C57" i="12"/>
  <c r="C58" i="12"/>
  <c r="C59" i="12"/>
  <c r="C60" i="12"/>
  <c r="C61" i="12"/>
  <c r="C62" i="12"/>
  <c r="C63" i="12"/>
  <c r="C64" i="12"/>
  <c r="C65" i="12"/>
  <c r="C66" i="12"/>
  <c r="C67" i="12"/>
  <c r="C50" i="12"/>
  <c r="J50" i="12"/>
  <c r="J51" i="12"/>
  <c r="J53" i="12"/>
  <c r="J55" i="12"/>
  <c r="J59" i="12"/>
  <c r="J61" i="12"/>
  <c r="J67" i="12"/>
  <c r="J68" i="12"/>
  <c r="J69" i="12"/>
  <c r="J70" i="12"/>
  <c r="J71" i="12"/>
  <c r="J72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37" i="12"/>
  <c r="C49" i="12"/>
  <c r="C45" i="12"/>
  <c r="C46" i="12"/>
  <c r="C47" i="12"/>
  <c r="C48" i="12"/>
  <c r="C38" i="12"/>
  <c r="C39" i="12"/>
  <c r="C40" i="12"/>
  <c r="C41" i="12"/>
  <c r="C42" i="12"/>
  <c r="C43" i="12"/>
  <c r="C44" i="12"/>
  <c r="C37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23" i="12"/>
  <c r="C34" i="12"/>
  <c r="C35" i="12"/>
  <c r="C36" i="12"/>
  <c r="C32" i="12"/>
  <c r="C33" i="12"/>
  <c r="C24" i="12"/>
  <c r="C25" i="12"/>
  <c r="C26" i="12"/>
  <c r="C27" i="12"/>
  <c r="C28" i="12"/>
  <c r="C29" i="12"/>
  <c r="C30" i="12"/>
  <c r="C31" i="12"/>
  <c r="C23" i="12"/>
  <c r="C22" i="12"/>
  <c r="D22" i="12"/>
  <c r="C20" i="12"/>
  <c r="D20" i="12"/>
  <c r="C21" i="12"/>
  <c r="D21" i="12"/>
  <c r="C5" i="12"/>
  <c r="D5" i="12"/>
  <c r="C6" i="12"/>
  <c r="D6" i="12"/>
  <c r="C7" i="12"/>
  <c r="D7" i="12"/>
  <c r="C8" i="12"/>
  <c r="D8" i="12"/>
  <c r="C9" i="12"/>
  <c r="D9" i="12"/>
  <c r="C10" i="12"/>
  <c r="D10" i="12"/>
  <c r="C11" i="12"/>
  <c r="D11" i="12"/>
  <c r="C12" i="12"/>
  <c r="D12" i="12"/>
  <c r="C13" i="12"/>
  <c r="D13" i="12"/>
  <c r="C14" i="12"/>
  <c r="D14" i="12"/>
  <c r="C15" i="12"/>
  <c r="D15" i="12"/>
  <c r="C16" i="12"/>
  <c r="D16" i="12"/>
  <c r="C17" i="12"/>
  <c r="D17" i="12"/>
  <c r="C18" i="12"/>
  <c r="D18" i="12"/>
  <c r="C19" i="12"/>
  <c r="D19" i="12"/>
  <c r="D4" i="12"/>
  <c r="C4" i="12"/>
  <c r="J6" i="12"/>
  <c r="J8" i="12"/>
  <c r="J10" i="12"/>
  <c r="J12" i="12"/>
  <c r="J14" i="12"/>
  <c r="J16" i="12"/>
  <c r="J18" i="12"/>
  <c r="J20" i="12"/>
  <c r="J22" i="12"/>
  <c r="J24" i="12"/>
  <c r="J29" i="12"/>
  <c r="J32" i="12"/>
  <c r="J33" i="12"/>
  <c r="J34" i="12"/>
  <c r="J37" i="12"/>
  <c r="J38" i="12"/>
  <c r="J78" i="12"/>
  <c r="J77" i="12"/>
  <c r="J76" i="12"/>
  <c r="J75" i="12"/>
  <c r="J74" i="12"/>
  <c r="J73" i="12"/>
  <c r="J49" i="12"/>
  <c r="J47" i="12"/>
  <c r="J46" i="12"/>
  <c r="J43" i="12"/>
  <c r="J26" i="12"/>
  <c r="J4" i="12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D21" i="11"/>
  <c r="D20" i="11"/>
  <c r="D19" i="11"/>
  <c r="D18" i="11"/>
  <c r="D17" i="11"/>
  <c r="D16" i="11"/>
  <c r="D15" i="11"/>
  <c r="D14" i="11"/>
  <c r="D13" i="11"/>
  <c r="D12" i="11"/>
  <c r="D11" i="11"/>
  <c r="D10" i="11"/>
  <c r="D9" i="11"/>
  <c r="D8" i="11"/>
  <c r="D7" i="11"/>
  <c r="C20" i="11"/>
  <c r="C21" i="11"/>
  <c r="C19" i="11"/>
  <c r="C17" i="11"/>
  <c r="C18" i="11"/>
  <c r="C16" i="11"/>
  <c r="C12" i="11"/>
  <c r="C14" i="11"/>
  <c r="C15" i="11"/>
  <c r="C13" i="11"/>
  <c r="C11" i="11"/>
  <c r="C10" i="11"/>
  <c r="C8" i="11"/>
  <c r="C9" i="11"/>
  <c r="C7" i="11"/>
  <c r="D5" i="11"/>
  <c r="D6" i="11"/>
  <c r="D4" i="11"/>
  <c r="C5" i="11"/>
  <c r="C6" i="11"/>
  <c r="C4" i="11"/>
  <c r="J4" i="11"/>
  <c r="C18" i="10"/>
  <c r="D18" i="10"/>
  <c r="E18" i="10"/>
  <c r="F18" i="10"/>
  <c r="G18" i="10"/>
  <c r="H18" i="10"/>
  <c r="I18" i="10"/>
  <c r="C40" i="10"/>
  <c r="D40" i="10"/>
  <c r="E40" i="10"/>
  <c r="F40" i="10"/>
  <c r="G40" i="10"/>
  <c r="H40" i="10"/>
  <c r="I40" i="10"/>
  <c r="B40" i="10"/>
  <c r="B44" i="10" s="1"/>
  <c r="C32" i="10"/>
  <c r="D32" i="10"/>
  <c r="E32" i="10"/>
  <c r="F32" i="10"/>
  <c r="G32" i="10"/>
  <c r="H32" i="10"/>
  <c r="I32" i="10"/>
  <c r="B32" i="10"/>
  <c r="B36" i="10" s="1"/>
  <c r="B18" i="10"/>
  <c r="B20" i="10" s="1"/>
  <c r="C25" i="10"/>
  <c r="D25" i="10"/>
  <c r="E25" i="10"/>
  <c r="F25" i="10"/>
  <c r="G25" i="10"/>
  <c r="H25" i="10"/>
  <c r="I25" i="10"/>
  <c r="B25" i="10"/>
  <c r="B29" i="10" s="1"/>
  <c r="C11" i="10"/>
  <c r="D11" i="10"/>
  <c r="E11" i="10"/>
  <c r="F11" i="10"/>
  <c r="G11" i="10"/>
  <c r="H11" i="10"/>
  <c r="I11" i="10"/>
  <c r="B11" i="10"/>
  <c r="B13" i="10" s="1"/>
  <c r="C4" i="10"/>
  <c r="D4" i="10"/>
  <c r="E4" i="10"/>
  <c r="F4" i="10"/>
  <c r="G4" i="10"/>
  <c r="H4" i="10"/>
  <c r="I4" i="10"/>
  <c r="B4" i="10"/>
  <c r="B6" i="10" s="1"/>
  <c r="D16" i="8"/>
  <c r="D15" i="8"/>
  <c r="D14" i="8"/>
  <c r="D13" i="8"/>
  <c r="D12" i="8"/>
  <c r="D11" i="8"/>
  <c r="D10" i="8"/>
  <c r="D8" i="8"/>
  <c r="D7" i="8"/>
  <c r="D6" i="8"/>
  <c r="D5" i="8"/>
  <c r="D9" i="8"/>
  <c r="D4" i="8"/>
  <c r="J16" i="8"/>
  <c r="J15" i="8"/>
  <c r="J14" i="8"/>
  <c r="J13" i="8"/>
  <c r="J12" i="8"/>
  <c r="J11" i="8"/>
  <c r="J10" i="8"/>
  <c r="J9" i="8"/>
  <c r="J8" i="8"/>
  <c r="J7" i="8"/>
  <c r="J6" i="8"/>
  <c r="J5" i="8"/>
  <c r="J4" i="8"/>
  <c r="C32" i="7"/>
  <c r="D32" i="7"/>
  <c r="E32" i="7"/>
  <c r="F32" i="7"/>
  <c r="G32" i="7"/>
  <c r="H32" i="7"/>
  <c r="I32" i="7"/>
  <c r="B32" i="7"/>
  <c r="B36" i="7" s="1"/>
  <c r="C16" i="8" s="1"/>
  <c r="C24" i="7"/>
  <c r="D24" i="7"/>
  <c r="E24" i="7"/>
  <c r="F24" i="7"/>
  <c r="G24" i="7"/>
  <c r="H24" i="7"/>
  <c r="I24" i="7"/>
  <c r="B24" i="7"/>
  <c r="C13" i="7"/>
  <c r="D13" i="7"/>
  <c r="E13" i="7"/>
  <c r="F13" i="7"/>
  <c r="G13" i="7"/>
  <c r="H13" i="7"/>
  <c r="I13" i="7"/>
  <c r="B13" i="7"/>
  <c r="B18" i="7" s="1"/>
  <c r="C10" i="8" s="1"/>
  <c r="D4" i="7"/>
  <c r="E4" i="7"/>
  <c r="F4" i="7"/>
  <c r="G4" i="7"/>
  <c r="H4" i="7"/>
  <c r="I4" i="7"/>
  <c r="C4" i="7"/>
  <c r="B4" i="7"/>
  <c r="B8" i="7" s="1"/>
  <c r="C6" i="8" s="1"/>
  <c r="D10" i="6"/>
  <c r="J10" i="6"/>
  <c r="D8" i="6"/>
  <c r="D9" i="6"/>
  <c r="D16" i="6"/>
  <c r="D17" i="6"/>
  <c r="D15" i="6"/>
  <c r="D12" i="6"/>
  <c r="D13" i="6"/>
  <c r="D14" i="6"/>
  <c r="D11" i="6"/>
  <c r="D7" i="6"/>
  <c r="D5" i="6"/>
  <c r="D6" i="6"/>
  <c r="D4" i="6"/>
  <c r="J17" i="6"/>
  <c r="J16" i="6"/>
  <c r="J15" i="6"/>
  <c r="J14" i="6"/>
  <c r="J13" i="6"/>
  <c r="J12" i="6"/>
  <c r="J11" i="6"/>
  <c r="J9" i="6"/>
  <c r="J8" i="6"/>
  <c r="J7" i="6"/>
  <c r="J6" i="6"/>
  <c r="J5" i="6"/>
  <c r="J4" i="6"/>
  <c r="B35" i="5"/>
  <c r="C16" i="6" s="1"/>
  <c r="C32" i="5"/>
  <c r="D32" i="5"/>
  <c r="E32" i="5"/>
  <c r="F32" i="5"/>
  <c r="G32" i="5"/>
  <c r="H32" i="5"/>
  <c r="I32" i="5"/>
  <c r="C22" i="5"/>
  <c r="D22" i="5"/>
  <c r="E22" i="5"/>
  <c r="F22" i="5"/>
  <c r="G22" i="5"/>
  <c r="H22" i="5"/>
  <c r="I22" i="5"/>
  <c r="C13" i="5"/>
  <c r="D13" i="5"/>
  <c r="E13" i="5"/>
  <c r="F13" i="5"/>
  <c r="G13" i="5"/>
  <c r="H13" i="5"/>
  <c r="I13" i="5"/>
  <c r="B32" i="5"/>
  <c r="B36" i="5" s="1"/>
  <c r="C17" i="6" s="1"/>
  <c r="B22" i="5"/>
  <c r="B28" i="5" s="1"/>
  <c r="B13" i="5"/>
  <c r="B18" i="5" s="1"/>
  <c r="C10" i="6" s="1"/>
  <c r="C4" i="5"/>
  <c r="D4" i="5"/>
  <c r="E4" i="5"/>
  <c r="F4" i="5"/>
  <c r="G4" i="5"/>
  <c r="H4" i="5"/>
  <c r="I4" i="5"/>
  <c r="B4" i="5"/>
  <c r="B7" i="5" s="1"/>
  <c r="C5" i="6" s="1"/>
  <c r="I22" i="4"/>
  <c r="C22" i="4"/>
  <c r="I21" i="4"/>
  <c r="C21" i="4"/>
  <c r="I20" i="4"/>
  <c r="C20" i="4"/>
  <c r="I19" i="4"/>
  <c r="C19" i="4"/>
  <c r="I18" i="4"/>
  <c r="C18" i="4"/>
  <c r="I17" i="4"/>
  <c r="C17" i="4"/>
  <c r="I16" i="4"/>
  <c r="C16" i="4"/>
  <c r="I15" i="4"/>
  <c r="C15" i="4"/>
  <c r="I14" i="4"/>
  <c r="C14" i="4"/>
  <c r="I13" i="4"/>
  <c r="C13" i="4"/>
  <c r="I12" i="4"/>
  <c r="C12" i="4"/>
  <c r="I11" i="4"/>
  <c r="C11" i="4"/>
  <c r="I10" i="4"/>
  <c r="C10" i="4"/>
  <c r="I9" i="4"/>
  <c r="C9" i="4"/>
  <c r="I8" i="4"/>
  <c r="C8" i="4"/>
  <c r="I7" i="4"/>
  <c r="C7" i="4"/>
  <c r="I6" i="4"/>
  <c r="C6" i="4"/>
  <c r="I5" i="4"/>
  <c r="C5" i="4"/>
  <c r="I4" i="4"/>
  <c r="C4" i="4"/>
  <c r="I45" i="3"/>
  <c r="H45" i="3"/>
  <c r="G45" i="3"/>
  <c r="F45" i="3"/>
  <c r="E45" i="3"/>
  <c r="D45" i="3"/>
  <c r="C45" i="3"/>
  <c r="B45" i="3"/>
  <c r="B48" i="3" s="1"/>
  <c r="B21" i="4" s="1"/>
  <c r="I36" i="3"/>
  <c r="H36" i="3"/>
  <c r="G36" i="3"/>
  <c r="F36" i="3"/>
  <c r="E36" i="3"/>
  <c r="D36" i="3"/>
  <c r="C36" i="3"/>
  <c r="B36" i="3"/>
  <c r="B41" i="3" s="1"/>
  <c r="B19" i="4" s="1"/>
  <c r="I28" i="3"/>
  <c r="H28" i="3"/>
  <c r="G28" i="3"/>
  <c r="F28" i="3"/>
  <c r="E28" i="3"/>
  <c r="D28" i="3"/>
  <c r="C28" i="3"/>
  <c r="B28" i="3"/>
  <c r="B32" i="3" s="1"/>
  <c r="B15" i="4" s="1"/>
  <c r="I20" i="3"/>
  <c r="H20" i="3"/>
  <c r="G20" i="3"/>
  <c r="F20" i="3"/>
  <c r="E20" i="3"/>
  <c r="D20" i="3"/>
  <c r="C20" i="3"/>
  <c r="B20" i="3"/>
  <c r="B22" i="3" s="1"/>
  <c r="B10" i="4" s="1"/>
  <c r="I12" i="3"/>
  <c r="H12" i="3"/>
  <c r="G12" i="3"/>
  <c r="F12" i="3"/>
  <c r="E12" i="3"/>
  <c r="D12" i="3"/>
  <c r="C12" i="3"/>
  <c r="B12" i="3"/>
  <c r="B16" i="3" s="1"/>
  <c r="B9" i="4" s="1"/>
  <c r="I4" i="3"/>
  <c r="H4" i="3"/>
  <c r="G4" i="3"/>
  <c r="F4" i="3"/>
  <c r="E4" i="3"/>
  <c r="D4" i="3"/>
  <c r="C4" i="3"/>
  <c r="B4" i="3"/>
  <c r="B7" i="3" s="1"/>
  <c r="B5" i="4" s="1"/>
  <c r="D80" i="12" l="1"/>
  <c r="E80" i="12" s="1"/>
  <c r="F80" i="12" s="1"/>
  <c r="G80" i="12" s="1"/>
  <c r="H80" i="12" s="1"/>
  <c r="I80" i="12" s="1"/>
  <c r="D81" i="12"/>
  <c r="E81" i="12" s="1"/>
  <c r="F81" i="12" s="1"/>
  <c r="G81" i="12" s="1"/>
  <c r="H81" i="12" s="1"/>
  <c r="I81" i="12" s="1"/>
  <c r="D23" i="11"/>
  <c r="E23" i="11" s="1"/>
  <c r="F23" i="11" s="1"/>
  <c r="G23" i="11" s="1"/>
  <c r="H23" i="11" s="1"/>
  <c r="I23" i="11" s="1"/>
  <c r="D24" i="11"/>
  <c r="E24" i="11" s="1"/>
  <c r="F24" i="11" s="1"/>
  <c r="G24" i="11" s="1"/>
  <c r="H24" i="11" s="1"/>
  <c r="I24" i="11" s="1"/>
  <c r="B22" i="10"/>
  <c r="B14" i="10"/>
  <c r="B27" i="10"/>
  <c r="B28" i="10"/>
  <c r="B21" i="10"/>
  <c r="B15" i="10"/>
  <c r="B42" i="10"/>
  <c r="B43" i="10"/>
  <c r="B34" i="10"/>
  <c r="B35" i="10"/>
  <c r="B8" i="10"/>
  <c r="B7" i="10"/>
  <c r="B7" i="7"/>
  <c r="C5" i="8" s="1"/>
  <c r="B35" i="7"/>
  <c r="D19" i="8"/>
  <c r="E19" i="8" s="1"/>
  <c r="F19" i="8" s="1"/>
  <c r="G19" i="8" s="1"/>
  <c r="H19" i="8" s="1"/>
  <c r="I19" i="8" s="1"/>
  <c r="D18" i="8"/>
  <c r="E18" i="8" s="1"/>
  <c r="F18" i="8" s="1"/>
  <c r="G18" i="8" s="1"/>
  <c r="H18" i="8" s="1"/>
  <c r="I18" i="8" s="1"/>
  <c r="B19" i="7"/>
  <c r="C11" i="8" s="1"/>
  <c r="B26" i="7"/>
  <c r="C12" i="8" s="1"/>
  <c r="B6" i="7"/>
  <c r="C4" i="8" s="1"/>
  <c r="B16" i="7"/>
  <c r="C8" i="8" s="1"/>
  <c r="B27" i="7"/>
  <c r="C13" i="8" s="1"/>
  <c r="B34" i="7"/>
  <c r="C14" i="8" s="1"/>
  <c r="B15" i="7"/>
  <c r="C7" i="8" s="1"/>
  <c r="B17" i="7"/>
  <c r="C9" i="8" s="1"/>
  <c r="B34" i="5"/>
  <c r="C15" i="6" s="1"/>
  <c r="C24" i="4"/>
  <c r="D24" i="4" s="1"/>
  <c r="E24" i="4" s="1"/>
  <c r="F24" i="4" s="1"/>
  <c r="G24" i="4" s="1"/>
  <c r="H24" i="4" s="1"/>
  <c r="D20" i="6"/>
  <c r="E20" i="6" s="1"/>
  <c r="F20" i="6" s="1"/>
  <c r="G20" i="6" s="1"/>
  <c r="H20" i="6" s="1"/>
  <c r="I20" i="6" s="1"/>
  <c r="D19" i="6"/>
  <c r="E19" i="6" s="1"/>
  <c r="F19" i="6" s="1"/>
  <c r="G19" i="6" s="1"/>
  <c r="H19" i="6" s="1"/>
  <c r="I19" i="6" s="1"/>
  <c r="B24" i="5"/>
  <c r="C11" i="6" s="1"/>
  <c r="B25" i="5"/>
  <c r="C12" i="6" s="1"/>
  <c r="B26" i="5"/>
  <c r="C13" i="6" s="1"/>
  <c r="B27" i="5"/>
  <c r="C14" i="6" s="1"/>
  <c r="B8" i="5"/>
  <c r="C6" i="6" s="1"/>
  <c r="B15" i="5"/>
  <c r="C7" i="6" s="1"/>
  <c r="B16" i="5"/>
  <c r="C8" i="6" s="1"/>
  <c r="B17" i="5"/>
  <c r="C9" i="6" s="1"/>
  <c r="B6" i="5"/>
  <c r="C4" i="6" s="1"/>
  <c r="B49" i="3"/>
  <c r="B22" i="4" s="1"/>
  <c r="B31" i="3"/>
  <c r="B14" i="4" s="1"/>
  <c r="B8" i="3"/>
  <c r="B6" i="4" s="1"/>
  <c r="B15" i="3"/>
  <c r="B8" i="4" s="1"/>
  <c r="B23" i="3"/>
  <c r="B11" i="4" s="1"/>
  <c r="B24" i="3"/>
  <c r="B12" i="4" s="1"/>
  <c r="B47" i="3"/>
  <c r="B20" i="4" s="1"/>
  <c r="B6" i="3"/>
  <c r="B4" i="4" s="1"/>
  <c r="B30" i="3"/>
  <c r="B13" i="4" s="1"/>
  <c r="C25" i="4"/>
  <c r="D25" i="4" s="1"/>
  <c r="E25" i="4" s="1"/>
  <c r="F25" i="4" s="1"/>
  <c r="G25" i="4" s="1"/>
  <c r="H25" i="4" s="1"/>
  <c r="B14" i="3"/>
  <c r="B7" i="4" s="1"/>
  <c r="B39" i="3"/>
  <c r="B17" i="4" s="1"/>
  <c r="B38" i="3"/>
  <c r="B16" i="4" s="1"/>
  <c r="B40" i="3"/>
  <c r="B18" i="4" s="1"/>
  <c r="C15" i="8" l="1"/>
  <c r="B37" i="7"/>
</calcChain>
</file>

<file path=xl/sharedStrings.xml><?xml version="1.0" encoding="utf-8"?>
<sst xmlns="http://schemas.openxmlformats.org/spreadsheetml/2006/main" count="595" uniqueCount="177">
  <si>
    <t>Prioridad</t>
  </si>
  <si>
    <t>Equipo</t>
  </si>
  <si>
    <t>Estado</t>
  </si>
  <si>
    <t>Alta</t>
  </si>
  <si>
    <t>Nayeli Arellano</t>
  </si>
  <si>
    <t>No iniciado</t>
  </si>
  <si>
    <t>Media</t>
  </si>
  <si>
    <t>David Muñoz</t>
  </si>
  <si>
    <t>En proceso</t>
  </si>
  <si>
    <t>Baja</t>
  </si>
  <si>
    <t>Alan Bermudez</t>
  </si>
  <si>
    <t>Terminado</t>
  </si>
  <si>
    <t>ID</t>
  </si>
  <si>
    <t>Tema</t>
  </si>
  <si>
    <t>Como un..</t>
  </si>
  <si>
    <t>necesito</t>
  </si>
  <si>
    <t>asi podre...</t>
  </si>
  <si>
    <t>notas</t>
  </si>
  <si>
    <t>prioridad</t>
  </si>
  <si>
    <t>estatus</t>
  </si>
  <si>
    <t>REQ001</t>
  </si>
  <si>
    <t>Administracion del sistema</t>
  </si>
  <si>
    <t xml:space="preserve">Gerente </t>
  </si>
  <si>
    <t>Crear un usuario</t>
  </si>
  <si>
    <t>Crear distintos usuarios</t>
  </si>
  <si>
    <t>REQ002</t>
  </si>
  <si>
    <t>Asignar perfil de usuario</t>
  </si>
  <si>
    <t>Asignar perfiles de usuario a los usuarios ya creados</t>
  </si>
  <si>
    <t>REQ003</t>
  </si>
  <si>
    <t>Asignar contraseña</t>
  </si>
  <si>
    <t>Asignar una contraseña al usuario creado</t>
  </si>
  <si>
    <t>REQ004</t>
  </si>
  <si>
    <t>Usuario</t>
  </si>
  <si>
    <t>Ingresar al Sistema</t>
  </si>
  <si>
    <t>Ingresar al sistema con las credenciales del usuario</t>
  </si>
  <si>
    <t>REQ005</t>
  </si>
  <si>
    <t>Modificar Contraseña</t>
  </si>
  <si>
    <t>Modificar la contraseña en caso se olvide</t>
  </si>
  <si>
    <t>REQ006</t>
  </si>
  <si>
    <t>Eliminar usuario</t>
  </si>
  <si>
    <t>Eliminar usuarios que ya no vayan a usar el sistema</t>
  </si>
  <si>
    <t>REQ007</t>
  </si>
  <si>
    <t>Gestion de Clientes</t>
  </si>
  <si>
    <t>Registrar Cliente</t>
  </si>
  <si>
    <t>Registrar nuevos clientes</t>
  </si>
  <si>
    <t>REQ008</t>
  </si>
  <si>
    <t>Gerente/Vendedor</t>
  </si>
  <si>
    <t>Consultar Cliente</t>
  </si>
  <si>
    <t>Verificar los datos de un cliente</t>
  </si>
  <si>
    <t>REQ009</t>
  </si>
  <si>
    <t>Gerente</t>
  </si>
  <si>
    <t>Modificar Cliente</t>
  </si>
  <si>
    <t>Modificar los datos de un cliente</t>
  </si>
  <si>
    <t>REQ010</t>
  </si>
  <si>
    <t>Eliminar Cliente</t>
  </si>
  <si>
    <t>Eliminar un cliente que ya no sea visitado</t>
  </si>
  <si>
    <t>REQ011</t>
  </si>
  <si>
    <t>Inventario</t>
  </si>
  <si>
    <t>Bodeguero</t>
  </si>
  <si>
    <t>Ingresar Producto</t>
  </si>
  <si>
    <t>Ingresar un nuevo producto adquirido</t>
  </si>
  <si>
    <t>REQ012</t>
  </si>
  <si>
    <t>Modificar Producto</t>
  </si>
  <si>
    <t>Modificar los datos de un producto</t>
  </si>
  <si>
    <t>REQ013</t>
  </si>
  <si>
    <t>Revisar Stock</t>
  </si>
  <si>
    <t>Revisar el stock de cada producto</t>
  </si>
  <si>
    <t>REQ014</t>
  </si>
  <si>
    <t>Modificar Nuevo Stock</t>
  </si>
  <si>
    <t>Modificar la cantidad/stock de cada producto</t>
  </si>
  <si>
    <t>REQ015</t>
  </si>
  <si>
    <t>Catalogo</t>
  </si>
  <si>
    <t>Vendedor</t>
  </si>
  <si>
    <t>Mostrar Catalogo de Productos a Consignacion</t>
  </si>
  <si>
    <t>Mostrar la variedad de productos de la empresa</t>
  </si>
  <si>
    <t>REQ016</t>
  </si>
  <si>
    <t>Gestion de Visitas</t>
  </si>
  <si>
    <t>Registrar Visita</t>
  </si>
  <si>
    <t>Registrar la visita hacia un cliente</t>
  </si>
  <si>
    <t>REQ017</t>
  </si>
  <si>
    <t>Notificar Visita</t>
  </si>
  <si>
    <t>Notificar de la visita que se va a realizar al cliente</t>
  </si>
  <si>
    <t>REQ018</t>
  </si>
  <si>
    <t>Mostrar Visitas</t>
  </si>
  <si>
    <t>Mostrar las visitas que se van a realizar</t>
  </si>
  <si>
    <t>REQ019</t>
  </si>
  <si>
    <t>Modificar Visita</t>
  </si>
  <si>
    <t>Modificar la visita en caso de que haya un cambio con el cliente</t>
  </si>
  <si>
    <t>REQ020</t>
  </si>
  <si>
    <t>Eliminar Visita</t>
  </si>
  <si>
    <t>Eliminar la visita enj caso de que el cliente ya no lo requiera</t>
  </si>
  <si>
    <t>REQ021</t>
  </si>
  <si>
    <t>Gestion de Pedidos</t>
  </si>
  <si>
    <t>Generar Pedido</t>
  </si>
  <si>
    <t>Generar un pedido a partir de los productos solicitados por el cliente</t>
  </si>
  <si>
    <t>REQ022</t>
  </si>
  <si>
    <t>Visualizar Pedido</t>
  </si>
  <si>
    <t>Visualizar el pedido de un cliente</t>
  </si>
  <si>
    <t>REQ023</t>
  </si>
  <si>
    <t>Informes</t>
  </si>
  <si>
    <t>Visualizar Informe de Pedido</t>
  </si>
  <si>
    <t>Visualizar los productos de pedido que ha realizado el cliente</t>
  </si>
  <si>
    <t>REQ024</t>
  </si>
  <si>
    <t>Visualizar Informe de Inventario</t>
  </si>
  <si>
    <t xml:space="preserve">Visualizar los cambios de los productosdentro del inventario </t>
  </si>
  <si>
    <t>Necesito</t>
  </si>
  <si>
    <t>así podre...</t>
  </si>
  <si>
    <t>Status</t>
  </si>
  <si>
    <t>Tareas</t>
  </si>
  <si>
    <t>Asignado</t>
  </si>
  <si>
    <t>Estimado</t>
  </si>
  <si>
    <t>Crear formulario para ingresar al usuario</t>
  </si>
  <si>
    <t>Validar los datos del usuario</t>
  </si>
  <si>
    <t>Habilitar la base de datos para registrar a un nuevo usuario</t>
  </si>
  <si>
    <t>Crear un formulario para la asginacion del perfil de usuario</t>
  </si>
  <si>
    <t>Mostrar los perfiles predefinidos</t>
  </si>
  <si>
    <t>Dividir la base de datos por perfiles de usuario</t>
  </si>
  <si>
    <t>Crear formulario para la asignacion de la contraseña</t>
  </si>
  <si>
    <t>Establecer una longitud minima de la contraseña</t>
  </si>
  <si>
    <t>Generar una secuencia con caracteres alfanumericos</t>
  </si>
  <si>
    <t>Crear formulario para el ingreso del usuario</t>
  </si>
  <si>
    <t>Habilitar la base de datos para consultar al usuario</t>
  </si>
  <si>
    <t>Crear formulario para la modificacion de la contraseña</t>
  </si>
  <si>
    <t>Validar la existencia del usuario</t>
  </si>
  <si>
    <t>Validar la contraseña</t>
  </si>
  <si>
    <t>Habilitar la base de datos para la modificacion de la contraseña</t>
  </si>
  <si>
    <t>Crear formulario para la eliminacion de usuario</t>
  </si>
  <si>
    <t>Habilitar la base de datos para la eliminacion del usuario</t>
  </si>
  <si>
    <t>Dia 5</t>
  </si>
  <si>
    <t>Dia 4</t>
  </si>
  <si>
    <t>Dia 3</t>
  </si>
  <si>
    <t>Dia 2</t>
  </si>
  <si>
    <t>Dia 1</t>
  </si>
  <si>
    <t>Total de Horas</t>
  </si>
  <si>
    <t>Horas Estimadas</t>
  </si>
  <si>
    <t>Horas Estimadas
Restantes</t>
  </si>
  <si>
    <t>Crear formulario para registrar cliente</t>
  </si>
  <si>
    <t>Validar los campos del cliente</t>
  </si>
  <si>
    <t>Habilitar la base de datos para ingresar a un nuevo cliente</t>
  </si>
  <si>
    <t>Crear formulario para consultar cliente</t>
  </si>
  <si>
    <t>Validar los campos de consulta</t>
  </si>
  <si>
    <t>Habilitar la base de datos para consultar uno o varios clientes</t>
  </si>
  <si>
    <t>Mostrar los clientes</t>
  </si>
  <si>
    <t>Crear formulario para modificar cliente</t>
  </si>
  <si>
    <t>Habilitar la base de datos para actualizar a un cliente</t>
  </si>
  <si>
    <t>Crear formulario para la eliminacion de cliente</t>
  </si>
  <si>
    <t>Validar la existencia del cliente</t>
  </si>
  <si>
    <t>Habilitar la base de datos para la eliminacion del cliente</t>
  </si>
  <si>
    <t>Conclusion</t>
  </si>
  <si>
    <t>Las horas trabajadas, fueron menor que la planificacion, pudiendo observar, que el modulo, fue concluido antes de lo planificado</t>
  </si>
  <si>
    <t>Crear formulario para registrar producto</t>
  </si>
  <si>
    <t>Validar los campos del producto</t>
  </si>
  <si>
    <t>Habilitar la base de datos para ingresar un nuevo producto</t>
  </si>
  <si>
    <t>Crear formulario para consultar producto</t>
  </si>
  <si>
    <t>Crear formulario para consultar stock</t>
  </si>
  <si>
    <t>Validar la existencia del producto</t>
  </si>
  <si>
    <t>Crear formulario para modificar producto</t>
  </si>
  <si>
    <t>Habilitar la base de datos para actualizar el producto</t>
  </si>
  <si>
    <t>Crear formulario para la modificacion del stock</t>
  </si>
  <si>
    <t>Habilitar la base de datos para laactualizacion del stock</t>
  </si>
  <si>
    <t>Validar los campos del Stock</t>
  </si>
  <si>
    <t>Implementacion de opcion para el despliege del catalogo</t>
  </si>
  <si>
    <t>Habilitar la base de datos para solicitar el producto a consignacion</t>
  </si>
  <si>
    <t>Creacion del componente para visualizar el producto</t>
  </si>
  <si>
    <t>Crear formulario para registrar visitas</t>
  </si>
  <si>
    <t>Validar los campos del registro de la visita</t>
  </si>
  <si>
    <t>Habilitar la base de datos para la insercion de una vista nueva</t>
  </si>
  <si>
    <t>Implementacion de opcion para el despliege de las visitas</t>
  </si>
  <si>
    <t>Creacion del componente para visualizar las visitas</t>
  </si>
  <si>
    <t>Habilitar la base de datos para solicitar las visitas</t>
  </si>
  <si>
    <t>Crear formulario para la modificacion de visitas</t>
  </si>
  <si>
    <t>Validar los campos de la modificacion de la visita</t>
  </si>
  <si>
    <t>Habilitar la base de datos para la modificacio de una vista</t>
  </si>
  <si>
    <t>Crear formulario para la eliminacion de visitas</t>
  </si>
  <si>
    <t>Crear formulario para generar un pedido</t>
  </si>
  <si>
    <t>Validar los campos del pedido</t>
  </si>
  <si>
    <t>Habilitar la base de datos para registrar un pedido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</si>
</sst>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4" x14ac:knownFonts="1">
    <font>
      <sz val="10"/>
      <color rgb="FF000000"/>
      <name val="Arial"/>
    </font>
    <font>
      <b/>
      <sz val="10"/>
      <name val="Arial"/>
    </font>
    <font>
      <i/>
      <sz val="10"/>
      <name val="Arial"/>
    </font>
    <font>
      <b/>
      <sz val="10"/>
      <color theme="1"/>
      <name val="Arial"/>
    </font>
    <font>
      <sz val="10"/>
      <color theme="1"/>
      <name val="Arial"/>
    </font>
    <font>
      <sz val="10"/>
      <color theme="1"/>
      <name val="Arial"/>
    </font>
    <font>
      <sz val="10"/>
      <name val="Arial"/>
    </font>
    <font>
      <sz val="10"/>
      <color rgb="FFFF0000"/>
      <name val="Arial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u/>
      <sz val="10"/>
      <color theme="1"/>
      <name val="Arial"/>
      <family val="2"/>
    </font>
    <font>
      <u/>
      <sz val="10"/>
      <color rgb="FF000000"/>
      <name val="Arial"/>
      <family val="2"/>
    </font>
    <font>
      <b/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9FC5E8"/>
        <bgColor rgb="FF9FC5E8"/>
      </patternFill>
    </fill>
    <fill>
      <patternFill patternType="solid">
        <fgColor rgb="FF6AA84F"/>
        <bgColor rgb="FF6AA84F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49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4" fillId="0" borderId="0" xfId="0" applyFont="1" applyAlignment="1"/>
    <xf numFmtId="0" fontId="4" fillId="0" borderId="0" xfId="0" applyFont="1"/>
    <xf numFmtId="0" fontId="5" fillId="0" borderId="0" xfId="0" applyFont="1"/>
    <xf numFmtId="0" fontId="4" fillId="2" borderId="1" xfId="0" applyFont="1" applyFill="1" applyBorder="1"/>
    <xf numFmtId="0" fontId="3" fillId="0" borderId="0" xfId="0" applyFont="1"/>
    <xf numFmtId="0" fontId="6" fillId="0" borderId="0" xfId="0" applyFont="1" applyAlignment="1"/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1" xfId="0" applyFont="1" applyFill="1" applyBorder="1" applyAlignment="1">
      <alignment horizontal="right"/>
    </xf>
    <xf numFmtId="0" fontId="4" fillId="4" borderId="1" xfId="0" applyFont="1" applyFill="1" applyBorder="1" applyAlignment="1">
      <alignment horizontal="right"/>
    </xf>
    <xf numFmtId="0" fontId="4" fillId="5" borderId="1" xfId="0" applyFont="1" applyFill="1" applyBorder="1"/>
    <xf numFmtId="0" fontId="5" fillId="0" borderId="0" xfId="0" applyFont="1"/>
    <xf numFmtId="0" fontId="7" fillId="0" borderId="0" xfId="0" applyFont="1"/>
    <xf numFmtId="0" fontId="4" fillId="0" borderId="0" xfId="0" applyFont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8" fillId="0" borderId="0" xfId="0" applyFont="1"/>
    <xf numFmtId="0" fontId="8" fillId="0" borderId="0" xfId="0" applyFont="1" applyAlignment="1"/>
    <xf numFmtId="0" fontId="4" fillId="0" borderId="0" xfId="0" applyFont="1" applyAlignment="1"/>
    <xf numFmtId="0" fontId="0" fillId="0" borderId="0" xfId="0" applyFont="1" applyAlignment="1"/>
    <xf numFmtId="0" fontId="4" fillId="0" borderId="0" xfId="0" applyFont="1"/>
    <xf numFmtId="0" fontId="8" fillId="0" borderId="0" xfId="0" applyFont="1" applyAlignment="1">
      <alignment horizontal="left"/>
    </xf>
    <xf numFmtId="0" fontId="8" fillId="5" borderId="1" xfId="0" applyFont="1" applyFill="1" applyBorder="1" applyAlignment="1">
      <alignment wrapText="1"/>
    </xf>
    <xf numFmtId="0" fontId="11" fillId="0" borderId="0" xfId="0" applyFont="1"/>
    <xf numFmtId="0" fontId="12" fillId="0" borderId="0" xfId="0" applyFont="1" applyAlignment="1"/>
    <xf numFmtId="0" fontId="4" fillId="0" borderId="0" xfId="0" applyFont="1" applyAlignment="1"/>
    <xf numFmtId="0" fontId="0" fillId="0" borderId="0" xfId="0" applyFont="1" applyAlignment="1"/>
    <xf numFmtId="0" fontId="4" fillId="0" borderId="0" xfId="0" applyFont="1"/>
    <xf numFmtId="0" fontId="0" fillId="0" borderId="0" xfId="0" applyFont="1" applyAlignment="1"/>
    <xf numFmtId="0" fontId="4" fillId="0" borderId="0" xfId="0" applyFont="1"/>
    <xf numFmtId="0" fontId="0" fillId="0" borderId="0" xfId="0" applyFont="1" applyAlignment="1">
      <alignment horizontal="right"/>
    </xf>
    <xf numFmtId="0" fontId="4" fillId="0" borderId="0" xfId="0" applyFont="1" applyAlignment="1"/>
    <xf numFmtId="0" fontId="0" fillId="0" borderId="0" xfId="0" applyFont="1" applyAlignment="1"/>
    <xf numFmtId="0" fontId="4" fillId="0" borderId="0" xfId="0" applyFont="1"/>
    <xf numFmtId="0" fontId="5" fillId="0" borderId="0" xfId="0" applyFont="1" applyAlignment="1"/>
    <xf numFmtId="0" fontId="9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8" fillId="0" borderId="0" xfId="0" applyFont="1" applyAlignment="1"/>
    <xf numFmtId="0" fontId="3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center"/>
    </xf>
    <xf numFmtId="0" fontId="13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4" fillId="0" borderId="0" xfId="0" applyFont="1" applyFill="1" applyAlignment="1">
      <alignment horizontal="center"/>
    </xf>
    <xf numFmtId="0" fontId="4" fillId="0" borderId="1" xfId="0" applyFont="1" applyFill="1" applyBorder="1" applyAlignment="1">
      <alignment horizontal="center"/>
    </xf>
  </cellXfs>
  <cellStyles count="1">
    <cellStyle name="Normal" xfId="0" builtinId="0"/>
  </cellStyles>
  <dxfs count="19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burdonchart-style" pivot="0" count="3" xr9:uid="{00000000-0011-0000-FFFF-FFFF00000000}">
      <tableStyleElement type="headerRow" dxfId="18"/>
      <tableStyleElement type="firstRowStripe" dxfId="17"/>
      <tableStyleElement type="secondRowStripe" dxfId="1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'burdonchart-sprint1'!$B$24</c:f>
              <c:strCache>
                <c:ptCount val="1"/>
                <c:pt idx="0">
                  <c:v>Horas Estimadas</c:v>
                </c:pt>
              </c:strCache>
            </c:strRef>
          </c:tx>
          <c:spPr>
            <a:ln cmpd="sng">
              <a:solidFill>
                <a:srgbClr val="3366CC"/>
              </a:solidFill>
            </a:ln>
          </c:spPr>
          <c:marker>
            <c:symbol val="none"/>
          </c:marker>
          <c:cat>
            <c:strLit>
              <c:ptCount val="1"/>
              <c:pt idx="0">
                <c:v>Hora Estimada Restantet</c:v>
              </c:pt>
            </c:strLit>
          </c:cat>
          <c:val>
            <c:numRef>
              <c:f>'burdonchart-sprint1'!$C$24:$H$24</c:f>
              <c:numCache>
                <c:formatCode>General</c:formatCode>
                <c:ptCount val="6"/>
                <c:pt idx="0">
                  <c:v>40</c:v>
                </c:pt>
                <c:pt idx="1">
                  <c:v>28</c:v>
                </c:pt>
                <c:pt idx="2">
                  <c:v>20</c:v>
                </c:pt>
                <c:pt idx="3">
                  <c:v>10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E5-44B4-B90F-2EE330F487BD}"/>
            </c:ext>
          </c:extLst>
        </c:ser>
        <c:ser>
          <c:idx val="1"/>
          <c:order val="1"/>
          <c:tx>
            <c:strRef>
              <c:f>'burdonchart-sprint1'!$B$25</c:f>
              <c:strCache>
                <c:ptCount val="1"/>
                <c:pt idx="0">
                  <c:v>Horas Estimadas
Restantes</c:v>
                </c:pt>
              </c:strCache>
            </c:strRef>
          </c:tx>
          <c:spPr>
            <a:ln cmpd="sng">
              <a:solidFill>
                <a:srgbClr val="DC3912"/>
              </a:solidFill>
            </a:ln>
          </c:spPr>
          <c:marker>
            <c:symbol val="none"/>
          </c:marker>
          <c:cat>
            <c:strLit>
              <c:ptCount val="1"/>
              <c:pt idx="0">
                <c:v>Hora Estimada Restantet</c:v>
              </c:pt>
            </c:strLit>
          </c:cat>
          <c:val>
            <c:numRef>
              <c:f>'burdonchart-sprint1'!$C$25:$H$25</c:f>
              <c:numCache>
                <c:formatCode>General</c:formatCode>
                <c:ptCount val="6"/>
                <c:pt idx="0">
                  <c:v>40</c:v>
                </c:pt>
                <c:pt idx="1">
                  <c:v>32</c:v>
                </c:pt>
                <c:pt idx="2">
                  <c:v>24</c:v>
                </c:pt>
                <c:pt idx="3">
                  <c:v>16</c:v>
                </c:pt>
                <c:pt idx="4">
                  <c:v>8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E5-44B4-B90F-2EE330F487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542931"/>
        <c:axId val="643110630"/>
      </c:lineChart>
      <c:catAx>
        <c:axId val="18665429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419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s-419"/>
          </a:p>
        </c:txPr>
        <c:crossAx val="643110630"/>
        <c:crosses val="autoZero"/>
        <c:auto val="1"/>
        <c:lblAlgn val="ctr"/>
        <c:lblOffset val="100"/>
        <c:noMultiLvlLbl val="1"/>
      </c:catAx>
      <c:valAx>
        <c:axId val="6431106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419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s-419"/>
          </a:p>
        </c:txPr>
        <c:crossAx val="186654293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000000"/>
              </a:solidFill>
              <a:latin typeface="Roboto"/>
            </a:defRPr>
          </a:pPr>
          <a:endParaRPr lang="es-419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'burdonchart-sprint2'!$C$19</c:f>
              <c:strCache>
                <c:ptCount val="1"/>
                <c:pt idx="0">
                  <c:v>Horas Estimadas</c:v>
                </c:pt>
              </c:strCache>
            </c:strRef>
          </c:tx>
          <c:spPr>
            <a:ln cmpd="sng">
              <a:solidFill>
                <a:srgbClr val="3366CC"/>
              </a:solidFill>
            </a:ln>
          </c:spPr>
          <c:marker>
            <c:symbol val="none"/>
          </c:marker>
          <c:cat>
            <c:numRef>
              <c:f>'burdonchart-sprint2'!$D$20:$I$20</c:f>
              <c:numCache>
                <c:formatCode>General</c:formatCode>
                <c:ptCount val="6"/>
                <c:pt idx="0">
                  <c:v>14</c:v>
                </c:pt>
                <c:pt idx="1">
                  <c:v>14</c:v>
                </c:pt>
                <c:pt idx="2">
                  <c:v>13.4</c:v>
                </c:pt>
                <c:pt idx="3">
                  <c:v>12.6</c:v>
                </c:pt>
                <c:pt idx="4">
                  <c:v>11.799999999999999</c:v>
                </c:pt>
                <c:pt idx="5">
                  <c:v>11.2</c:v>
                </c:pt>
              </c:numCache>
            </c:numRef>
          </c:cat>
          <c:val>
            <c:numRef>
              <c:f>'burdonchart-sprint2'!$D$19:$I$19</c:f>
              <c:numCache>
                <c:formatCode>General</c:formatCode>
                <c:ptCount val="6"/>
                <c:pt idx="0">
                  <c:v>14</c:v>
                </c:pt>
                <c:pt idx="1">
                  <c:v>14</c:v>
                </c:pt>
                <c:pt idx="2">
                  <c:v>11</c:v>
                </c:pt>
                <c:pt idx="3">
                  <c:v>7</c:v>
                </c:pt>
                <c:pt idx="4">
                  <c:v>3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46-4983-BC4E-1C6CF00FAAEB}"/>
            </c:ext>
          </c:extLst>
        </c:ser>
        <c:ser>
          <c:idx val="1"/>
          <c:order val="1"/>
          <c:tx>
            <c:strRef>
              <c:f>'burdonchart-sprint2'!$C$20</c:f>
              <c:strCache>
                <c:ptCount val="1"/>
                <c:pt idx="0">
                  <c:v>Horas Estimadas
Restantes</c:v>
                </c:pt>
              </c:strCache>
            </c:strRef>
          </c:tx>
          <c:spPr>
            <a:ln cmpd="sng">
              <a:solidFill>
                <a:srgbClr val="DC3912"/>
              </a:solidFill>
            </a:ln>
          </c:spPr>
          <c:marker>
            <c:symbol val="none"/>
          </c:marker>
          <c:cat>
            <c:numRef>
              <c:f>'burdonchart-sprint2'!$D$20:$I$20</c:f>
              <c:numCache>
                <c:formatCode>General</c:formatCode>
                <c:ptCount val="6"/>
                <c:pt idx="0">
                  <c:v>14</c:v>
                </c:pt>
                <c:pt idx="1">
                  <c:v>14</c:v>
                </c:pt>
                <c:pt idx="2">
                  <c:v>13.4</c:v>
                </c:pt>
                <c:pt idx="3">
                  <c:v>12.6</c:v>
                </c:pt>
                <c:pt idx="4">
                  <c:v>11.799999999999999</c:v>
                </c:pt>
                <c:pt idx="5">
                  <c:v>11.2</c:v>
                </c:pt>
              </c:numCache>
            </c:numRef>
          </c:cat>
          <c:val>
            <c:numRef>
              <c:f>'burdonchart-sprint2'!$D$20:$I$20</c:f>
              <c:numCache>
                <c:formatCode>General</c:formatCode>
                <c:ptCount val="6"/>
                <c:pt idx="0">
                  <c:v>14</c:v>
                </c:pt>
                <c:pt idx="1">
                  <c:v>14</c:v>
                </c:pt>
                <c:pt idx="2">
                  <c:v>13.4</c:v>
                </c:pt>
                <c:pt idx="3">
                  <c:v>12.6</c:v>
                </c:pt>
                <c:pt idx="4">
                  <c:v>11.799999999999999</c:v>
                </c:pt>
                <c:pt idx="5">
                  <c:v>11.2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46-4983-BC4E-1C6CF00FAA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542931"/>
        <c:axId val="643110630"/>
      </c:lineChart>
      <c:catAx>
        <c:axId val="18665429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419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s-419"/>
          </a:p>
        </c:txPr>
        <c:crossAx val="643110630"/>
        <c:crosses val="autoZero"/>
        <c:auto val="1"/>
        <c:lblAlgn val="ctr"/>
        <c:lblOffset val="100"/>
        <c:noMultiLvlLbl val="1"/>
      </c:catAx>
      <c:valAx>
        <c:axId val="6431106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419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s-419"/>
          </a:p>
        </c:txPr>
        <c:crossAx val="186654293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 rtl="0">
            <a:defRPr b="0" i="0">
              <a:solidFill>
                <a:srgbClr val="000000"/>
              </a:solidFill>
              <a:latin typeface="Roboto"/>
            </a:defRPr>
          </a:pPr>
          <a:endParaRPr lang="es-419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'burdonchart-sprint3'!$C$18</c:f>
              <c:strCache>
                <c:ptCount val="1"/>
                <c:pt idx="0">
                  <c:v>Horas Estimadas</c:v>
                </c:pt>
              </c:strCache>
            </c:strRef>
          </c:tx>
          <c:spPr>
            <a:ln cmpd="sng">
              <a:solidFill>
                <a:srgbClr val="3366CC"/>
              </a:solidFill>
            </a:ln>
          </c:spPr>
          <c:marker>
            <c:symbol val="none"/>
          </c:marker>
          <c:cat>
            <c:numRef>
              <c:f>'burdonchart-sprint3'!$D$19:$I$19</c:f>
              <c:numCache>
                <c:formatCode>General</c:formatCode>
                <c:ptCount val="6"/>
                <c:pt idx="0">
                  <c:v>14</c:v>
                </c:pt>
                <c:pt idx="1">
                  <c:v>13.6</c:v>
                </c:pt>
                <c:pt idx="2">
                  <c:v>13.2</c:v>
                </c:pt>
                <c:pt idx="3">
                  <c:v>12.6</c:v>
                </c:pt>
                <c:pt idx="4">
                  <c:v>12</c:v>
                </c:pt>
                <c:pt idx="5">
                  <c:v>11.2</c:v>
                </c:pt>
              </c:numCache>
            </c:numRef>
          </c:cat>
          <c:val>
            <c:numRef>
              <c:f>'burdonchart-sprint3'!$D$18:$I$18</c:f>
              <c:numCache>
                <c:formatCode>General</c:formatCode>
                <c:ptCount val="6"/>
                <c:pt idx="0">
                  <c:v>14</c:v>
                </c:pt>
                <c:pt idx="1">
                  <c:v>12</c:v>
                </c:pt>
                <c:pt idx="2">
                  <c:v>10</c:v>
                </c:pt>
                <c:pt idx="3">
                  <c:v>7</c:v>
                </c:pt>
                <c:pt idx="4">
                  <c:v>4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22-4BB7-BB60-1148D1C53837}"/>
            </c:ext>
          </c:extLst>
        </c:ser>
        <c:ser>
          <c:idx val="1"/>
          <c:order val="1"/>
          <c:tx>
            <c:strRef>
              <c:f>'burdonchart-sprint3'!$C$19</c:f>
              <c:strCache>
                <c:ptCount val="1"/>
                <c:pt idx="0">
                  <c:v>Horas Estimadas
Restantes</c:v>
                </c:pt>
              </c:strCache>
            </c:strRef>
          </c:tx>
          <c:spPr>
            <a:ln cmpd="sng">
              <a:solidFill>
                <a:srgbClr val="DC3912"/>
              </a:solidFill>
            </a:ln>
          </c:spPr>
          <c:marker>
            <c:symbol val="none"/>
          </c:marker>
          <c:cat>
            <c:numRef>
              <c:f>'burdonchart-sprint3'!$D$19:$I$19</c:f>
              <c:numCache>
                <c:formatCode>General</c:formatCode>
                <c:ptCount val="6"/>
                <c:pt idx="0">
                  <c:v>14</c:v>
                </c:pt>
                <c:pt idx="1">
                  <c:v>13.6</c:v>
                </c:pt>
                <c:pt idx="2">
                  <c:v>13.2</c:v>
                </c:pt>
                <c:pt idx="3">
                  <c:v>12.6</c:v>
                </c:pt>
                <c:pt idx="4">
                  <c:v>12</c:v>
                </c:pt>
                <c:pt idx="5">
                  <c:v>11.2</c:v>
                </c:pt>
              </c:numCache>
            </c:numRef>
          </c:cat>
          <c:val>
            <c:numRef>
              <c:f>'burdonchart-sprint3'!$D$19:$I$19</c:f>
              <c:numCache>
                <c:formatCode>General</c:formatCode>
                <c:ptCount val="6"/>
                <c:pt idx="0">
                  <c:v>14</c:v>
                </c:pt>
                <c:pt idx="1">
                  <c:v>13.6</c:v>
                </c:pt>
                <c:pt idx="2">
                  <c:v>13.2</c:v>
                </c:pt>
                <c:pt idx="3">
                  <c:v>12.6</c:v>
                </c:pt>
                <c:pt idx="4">
                  <c:v>12</c:v>
                </c:pt>
                <c:pt idx="5">
                  <c:v>11.2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22-4BB7-BB60-1148D1C538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542931"/>
        <c:axId val="643110630"/>
      </c:lineChart>
      <c:catAx>
        <c:axId val="18665429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419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s-419"/>
          </a:p>
        </c:txPr>
        <c:crossAx val="643110630"/>
        <c:crosses val="autoZero"/>
        <c:auto val="1"/>
        <c:lblAlgn val="ctr"/>
        <c:lblOffset val="100"/>
        <c:noMultiLvlLbl val="1"/>
      </c:catAx>
      <c:valAx>
        <c:axId val="6431106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419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s-419"/>
          </a:p>
        </c:txPr>
        <c:crossAx val="186654293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 rtl="0">
            <a:defRPr b="0" i="0">
              <a:solidFill>
                <a:srgbClr val="000000"/>
              </a:solidFill>
              <a:latin typeface="Roboto"/>
            </a:defRPr>
          </a:pPr>
          <a:endParaRPr lang="es-419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'burdonchart-sprint4'!$C$23</c:f>
              <c:strCache>
                <c:ptCount val="1"/>
                <c:pt idx="0">
                  <c:v>Horas Estimadas</c:v>
                </c:pt>
              </c:strCache>
            </c:strRef>
          </c:tx>
          <c:spPr>
            <a:ln cmpd="sng">
              <a:solidFill>
                <a:srgbClr val="3366CC"/>
              </a:solidFill>
            </a:ln>
          </c:spPr>
          <c:marker>
            <c:symbol val="none"/>
          </c:marker>
          <c:cat>
            <c:numRef>
              <c:f>'burdonchart-sprint4'!$D$24:$I$24</c:f>
              <c:numCache>
                <c:formatCode>General</c:formatCode>
                <c:ptCount val="6"/>
                <c:pt idx="0">
                  <c:v>27</c:v>
                </c:pt>
                <c:pt idx="1">
                  <c:v>25.6</c:v>
                </c:pt>
                <c:pt idx="2">
                  <c:v>24.400000000000002</c:v>
                </c:pt>
                <c:pt idx="3">
                  <c:v>23.400000000000002</c:v>
                </c:pt>
                <c:pt idx="4">
                  <c:v>22.8</c:v>
                </c:pt>
                <c:pt idx="5">
                  <c:v>21.6</c:v>
                </c:pt>
              </c:numCache>
            </c:numRef>
          </c:cat>
          <c:val>
            <c:numRef>
              <c:f>'burdonchart-sprint4'!$D$23:$I$23</c:f>
              <c:numCache>
                <c:formatCode>General</c:formatCode>
                <c:ptCount val="6"/>
                <c:pt idx="0">
                  <c:v>27</c:v>
                </c:pt>
                <c:pt idx="1">
                  <c:v>20</c:v>
                </c:pt>
                <c:pt idx="2">
                  <c:v>14</c:v>
                </c:pt>
                <c:pt idx="3">
                  <c:v>9</c:v>
                </c:pt>
                <c:pt idx="4">
                  <c:v>6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4B-4D97-A270-8A7D7BE6150F}"/>
            </c:ext>
          </c:extLst>
        </c:ser>
        <c:ser>
          <c:idx val="1"/>
          <c:order val="1"/>
          <c:tx>
            <c:strRef>
              <c:f>'burdonchart-sprint4'!$C$24</c:f>
              <c:strCache>
                <c:ptCount val="1"/>
                <c:pt idx="0">
                  <c:v>Horas Estimadas
Restantes</c:v>
                </c:pt>
              </c:strCache>
            </c:strRef>
          </c:tx>
          <c:spPr>
            <a:ln cmpd="sng">
              <a:solidFill>
                <a:srgbClr val="DC3912"/>
              </a:solidFill>
            </a:ln>
          </c:spPr>
          <c:marker>
            <c:symbol val="none"/>
          </c:marker>
          <c:cat>
            <c:numRef>
              <c:f>'burdonchart-sprint4'!$D$24:$I$24</c:f>
              <c:numCache>
                <c:formatCode>General</c:formatCode>
                <c:ptCount val="6"/>
                <c:pt idx="0">
                  <c:v>27</c:v>
                </c:pt>
                <c:pt idx="1">
                  <c:v>25.6</c:v>
                </c:pt>
                <c:pt idx="2">
                  <c:v>24.400000000000002</c:v>
                </c:pt>
                <c:pt idx="3">
                  <c:v>23.400000000000002</c:v>
                </c:pt>
                <c:pt idx="4">
                  <c:v>22.8</c:v>
                </c:pt>
                <c:pt idx="5">
                  <c:v>21.6</c:v>
                </c:pt>
              </c:numCache>
            </c:numRef>
          </c:cat>
          <c:val>
            <c:numRef>
              <c:f>'burdonchart-sprint4'!$D$24:$I$24</c:f>
              <c:numCache>
                <c:formatCode>General</c:formatCode>
                <c:ptCount val="6"/>
                <c:pt idx="0">
                  <c:v>27</c:v>
                </c:pt>
                <c:pt idx="1">
                  <c:v>25.6</c:v>
                </c:pt>
                <c:pt idx="2">
                  <c:v>24.400000000000002</c:v>
                </c:pt>
                <c:pt idx="3">
                  <c:v>23.400000000000002</c:v>
                </c:pt>
                <c:pt idx="4">
                  <c:v>22.8</c:v>
                </c:pt>
                <c:pt idx="5">
                  <c:v>21.6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4B-4D97-A270-8A7D7BE615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542931"/>
        <c:axId val="643110630"/>
      </c:lineChart>
      <c:catAx>
        <c:axId val="18665429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419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s-419"/>
          </a:p>
        </c:txPr>
        <c:crossAx val="643110630"/>
        <c:crosses val="autoZero"/>
        <c:auto val="1"/>
        <c:lblAlgn val="ctr"/>
        <c:lblOffset val="100"/>
        <c:noMultiLvlLbl val="1"/>
      </c:catAx>
      <c:valAx>
        <c:axId val="6431106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419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s-419"/>
          </a:p>
        </c:txPr>
        <c:crossAx val="186654293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 rtl="0">
            <a:defRPr b="0" i="0">
              <a:solidFill>
                <a:srgbClr val="000000"/>
              </a:solidFill>
              <a:latin typeface="Roboto"/>
            </a:defRPr>
          </a:pPr>
          <a:endParaRPr lang="es-419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'burdonchart-sprint-final'!$C$80</c:f>
              <c:strCache>
                <c:ptCount val="1"/>
                <c:pt idx="0">
                  <c:v>Horas Estimadas</c:v>
                </c:pt>
              </c:strCache>
            </c:strRef>
          </c:tx>
          <c:spPr>
            <a:ln cmpd="sng">
              <a:solidFill>
                <a:srgbClr val="3366CC"/>
              </a:solidFill>
            </a:ln>
          </c:spPr>
          <c:marker>
            <c:symbol val="none"/>
          </c:marker>
          <c:cat>
            <c:numRef>
              <c:f>'burdonchart-sprint-final'!$D$81:$I$81</c:f>
              <c:numCache>
                <c:formatCode>General</c:formatCode>
                <c:ptCount val="6"/>
                <c:pt idx="0">
                  <c:v>95</c:v>
                </c:pt>
                <c:pt idx="1">
                  <c:v>90.8</c:v>
                </c:pt>
                <c:pt idx="2">
                  <c:v>87</c:v>
                </c:pt>
                <c:pt idx="3">
                  <c:v>82.6</c:v>
                </c:pt>
                <c:pt idx="4">
                  <c:v>78.8</c:v>
                </c:pt>
                <c:pt idx="5">
                  <c:v>76</c:v>
                </c:pt>
              </c:numCache>
            </c:numRef>
          </c:cat>
          <c:val>
            <c:numRef>
              <c:f>'burdonchart-sprint-final'!$D$80:$I$80</c:f>
              <c:numCache>
                <c:formatCode>General</c:formatCode>
                <c:ptCount val="6"/>
                <c:pt idx="0">
                  <c:v>95</c:v>
                </c:pt>
                <c:pt idx="1">
                  <c:v>74</c:v>
                </c:pt>
                <c:pt idx="2">
                  <c:v>55</c:v>
                </c:pt>
                <c:pt idx="3">
                  <c:v>33</c:v>
                </c:pt>
                <c:pt idx="4">
                  <c:v>14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1D-493C-B18A-D2DB1B446A16}"/>
            </c:ext>
          </c:extLst>
        </c:ser>
        <c:ser>
          <c:idx val="1"/>
          <c:order val="1"/>
          <c:tx>
            <c:strRef>
              <c:f>'burdonchart-sprint-final'!$C$81</c:f>
              <c:strCache>
                <c:ptCount val="1"/>
                <c:pt idx="0">
                  <c:v>Horas Estimadas
Restantes</c:v>
                </c:pt>
              </c:strCache>
            </c:strRef>
          </c:tx>
          <c:spPr>
            <a:ln cmpd="sng">
              <a:solidFill>
                <a:srgbClr val="DC3912"/>
              </a:solidFill>
            </a:ln>
          </c:spPr>
          <c:marker>
            <c:symbol val="none"/>
          </c:marker>
          <c:cat>
            <c:numRef>
              <c:f>'burdonchart-sprint-final'!$D$81:$I$81</c:f>
              <c:numCache>
                <c:formatCode>General</c:formatCode>
                <c:ptCount val="6"/>
                <c:pt idx="0">
                  <c:v>95</c:v>
                </c:pt>
                <c:pt idx="1">
                  <c:v>90.8</c:v>
                </c:pt>
                <c:pt idx="2">
                  <c:v>87</c:v>
                </c:pt>
                <c:pt idx="3">
                  <c:v>82.6</c:v>
                </c:pt>
                <c:pt idx="4">
                  <c:v>78.8</c:v>
                </c:pt>
                <c:pt idx="5">
                  <c:v>76</c:v>
                </c:pt>
              </c:numCache>
            </c:numRef>
          </c:cat>
          <c:val>
            <c:numRef>
              <c:f>'burdonchart-sprint-final'!$D$81:$I$81</c:f>
              <c:numCache>
                <c:formatCode>General</c:formatCode>
                <c:ptCount val="6"/>
                <c:pt idx="0">
                  <c:v>95</c:v>
                </c:pt>
                <c:pt idx="1">
                  <c:v>90.8</c:v>
                </c:pt>
                <c:pt idx="2">
                  <c:v>87</c:v>
                </c:pt>
                <c:pt idx="3">
                  <c:v>82.6</c:v>
                </c:pt>
                <c:pt idx="4">
                  <c:v>78.8</c:v>
                </c:pt>
                <c:pt idx="5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1D-493C-B18A-D2DB1B446A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542931"/>
        <c:axId val="643110630"/>
      </c:lineChart>
      <c:catAx>
        <c:axId val="18665429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419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s-419"/>
          </a:p>
        </c:txPr>
        <c:crossAx val="643110630"/>
        <c:crosses val="autoZero"/>
        <c:auto val="1"/>
        <c:lblAlgn val="ctr"/>
        <c:lblOffset val="100"/>
        <c:noMultiLvlLbl val="1"/>
      </c:catAx>
      <c:valAx>
        <c:axId val="6431106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419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s-419"/>
          </a:p>
        </c:txPr>
        <c:crossAx val="186654293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 rtl="0">
            <a:defRPr b="0" i="0">
              <a:solidFill>
                <a:srgbClr val="000000"/>
              </a:solidFill>
              <a:latin typeface="Roboto"/>
            </a:defRPr>
          </a:pPr>
          <a:endParaRPr lang="es-419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962025</xdr:colOff>
      <xdr:row>25</xdr:row>
      <xdr:rowOff>133350</xdr:rowOff>
    </xdr:from>
    <xdr:ext cx="5715000" cy="3533775"/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24</xdr:row>
      <xdr:rowOff>0</xdr:rowOff>
    </xdr:from>
    <xdr:ext cx="5715000" cy="3533775"/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24156204-B523-4F3A-A7D7-6D3FF7D570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23</xdr:row>
      <xdr:rowOff>0</xdr:rowOff>
    </xdr:from>
    <xdr:ext cx="5715000" cy="3533775"/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3F21AC51-45B4-41CA-BDE6-9F5EA1532A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28</xdr:row>
      <xdr:rowOff>0</xdr:rowOff>
    </xdr:from>
    <xdr:ext cx="5715000" cy="3533775"/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386C1248-C440-4965-BD8E-E7F05B101A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542925</xdr:colOff>
      <xdr:row>2</xdr:row>
      <xdr:rowOff>133350</xdr:rowOff>
    </xdr:from>
    <xdr:ext cx="5715000" cy="3533775"/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8F9EC0C4-A3AC-46BB-8598-0CBF16100A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I4:I22" headerRowCount="0">
  <tableColumns count="1">
    <tableColumn id="1" xr3:uid="{00000000-0010-0000-0000-000001000000}" name="Column1"/>
  </tableColumns>
  <tableStyleInfo name="burdonchart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0208BEB-48FB-40AE-BD2B-F027ED1F7AC7}" name="Table_13" displayName="Table_13" ref="J4:J17" headerRowCount="0" headerRowDxfId="15" dataDxfId="14" totalsRowDxfId="13">
  <tableColumns count="1">
    <tableColumn id="1" xr3:uid="{E4BBFCD3-8241-47EF-B88B-111C8837113F}" name="Column1" dataDxfId="12">
      <calculatedColumnFormula>SUM(E4:I4)</calculatedColumnFormula>
    </tableColumn>
  </tableColumns>
  <tableStyleInfo name="burdonchart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7169D65-F5EF-4D75-BC9D-679D23771E21}" name="Table_134" displayName="Table_134" ref="J4:J16" headerRowCount="0" headerRowDxfId="11" dataDxfId="10" totalsRowDxfId="9">
  <tableColumns count="1">
    <tableColumn id="1" xr3:uid="{CFDC4E9E-94C8-4B33-A7B8-18E604980DE0}" name="Column1" dataDxfId="8">
      <calculatedColumnFormula>SUM(E4:I4)</calculatedColumnFormula>
    </tableColumn>
  </tableColumns>
  <tableStyleInfo name="burdonchart-style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1F2601B-54E1-4FE0-9E33-90E192789B72}" name="Table_1345" displayName="Table_1345" ref="J4:J21" headerRowCount="0" headerRowDxfId="7" dataDxfId="6" totalsRowDxfId="5">
  <tableColumns count="1">
    <tableColumn id="1" xr3:uid="{DFF794C1-6211-43F0-8788-BBD9AB5923A8}" name="Column1" dataDxfId="4">
      <calculatedColumnFormula>SUM(E4:I4)</calculatedColumnFormula>
    </tableColumn>
  </tableColumns>
  <tableStyleInfo name="burdonchart-style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20E9152-B0AC-4FA2-93C1-17EED3559D77}" name="Table_13456" displayName="Table_13456" ref="J4:J78" headerRowCount="0" headerRowDxfId="3" dataDxfId="2" totalsRowDxfId="1">
  <tableColumns count="1">
    <tableColumn id="1" xr3:uid="{F75047A7-AA45-4BB2-A226-6BBF29B861AB}" name="Column1" dataDxfId="0">
      <calculatedColumnFormula>SUM(E4:I4)</calculatedColumnFormula>
    </tableColumn>
  </tableColumns>
  <tableStyleInfo name="burdonchart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4"/>
  <sheetViews>
    <sheetView workbookViewId="0"/>
  </sheetViews>
  <sheetFormatPr defaultColWidth="14.42578125" defaultRowHeight="15" customHeight="1" x14ac:dyDescent="0.2"/>
  <sheetData>
    <row r="1" spans="1:3" ht="15" customHeight="1" x14ac:dyDescent="0.2">
      <c r="A1" s="1" t="s">
        <v>0</v>
      </c>
      <c r="B1" s="1" t="s">
        <v>1</v>
      </c>
      <c r="C1" s="1" t="s">
        <v>2</v>
      </c>
    </row>
    <row r="2" spans="1:3" ht="15" customHeight="1" x14ac:dyDescent="0.2">
      <c r="A2" s="2" t="s">
        <v>3</v>
      </c>
      <c r="B2" s="2" t="s">
        <v>4</v>
      </c>
      <c r="C2" s="2" t="s">
        <v>5</v>
      </c>
    </row>
    <row r="3" spans="1:3" ht="15" customHeight="1" x14ac:dyDescent="0.2">
      <c r="A3" s="2" t="s">
        <v>6</v>
      </c>
      <c r="B3" s="2" t="s">
        <v>7</v>
      </c>
      <c r="C3" s="2" t="s">
        <v>8</v>
      </c>
    </row>
    <row r="4" spans="1:3" ht="15" customHeight="1" x14ac:dyDescent="0.2">
      <c r="A4" s="2" t="s">
        <v>9</v>
      </c>
      <c r="B4" s="2" t="s">
        <v>10</v>
      </c>
      <c r="C4" s="2" t="s">
        <v>11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FAC20-163D-45B0-A5B9-025EB98D3DD0}">
  <dimension ref="C3:V30"/>
  <sheetViews>
    <sheetView zoomScaleNormal="100" workbookViewId="0">
      <selection activeCell="I14" sqref="I14"/>
    </sheetView>
  </sheetViews>
  <sheetFormatPr defaultColWidth="8.85546875" defaultRowHeight="12.75" x14ac:dyDescent="0.2"/>
  <cols>
    <col min="1" max="1" width="8.85546875" style="30"/>
    <col min="2" max="2" width="10" style="30" bestFit="1" customWidth="1"/>
    <col min="3" max="3" width="25.7109375" style="30" bestFit="1" customWidth="1"/>
    <col min="4" max="4" width="8.85546875" style="30" bestFit="1" customWidth="1"/>
    <col min="5" max="9" width="7.42578125" style="30" customWidth="1"/>
    <col min="10" max="10" width="12.85546875" style="30" customWidth="1"/>
    <col min="11" max="21" width="8.85546875" style="30"/>
    <col min="22" max="22" width="24.42578125" style="30" customWidth="1"/>
    <col min="23" max="16384" width="8.85546875" style="30"/>
  </cols>
  <sheetData>
    <row r="3" spans="3:10" x14ac:dyDescent="0.2">
      <c r="C3" s="31"/>
      <c r="D3" s="31" t="s">
        <v>110</v>
      </c>
      <c r="E3" s="31" t="s">
        <v>128</v>
      </c>
      <c r="F3" s="31" t="s">
        <v>129</v>
      </c>
      <c r="G3" s="31" t="s">
        <v>130</v>
      </c>
      <c r="H3" s="31" t="s">
        <v>131</v>
      </c>
      <c r="I3" s="31" t="s">
        <v>132</v>
      </c>
      <c r="J3" s="31" t="s">
        <v>133</v>
      </c>
    </row>
    <row r="4" spans="3:10" x14ac:dyDescent="0.2">
      <c r="C4" s="11" t="str">
        <f>sprint4!B6</f>
        <v>REQ015_1</v>
      </c>
      <c r="D4" s="18">
        <f>sprint4!I6</f>
        <v>2</v>
      </c>
      <c r="E4" s="17">
        <v>0</v>
      </c>
      <c r="F4" s="17">
        <v>0</v>
      </c>
      <c r="G4" s="17">
        <v>0</v>
      </c>
      <c r="H4" s="17">
        <v>1</v>
      </c>
      <c r="I4" s="17">
        <v>1</v>
      </c>
      <c r="J4" s="19">
        <f t="shared" ref="J4:J21" si="0">SUM(E4:I4)</f>
        <v>2</v>
      </c>
    </row>
    <row r="5" spans="3:10" x14ac:dyDescent="0.2">
      <c r="C5" s="11" t="str">
        <f>sprint4!B7</f>
        <v>REQ015_2</v>
      </c>
      <c r="D5" s="18">
        <f>sprint4!I7</f>
        <v>2</v>
      </c>
      <c r="E5" s="17">
        <v>0</v>
      </c>
      <c r="F5" s="17">
        <v>0</v>
      </c>
      <c r="G5" s="17">
        <v>0</v>
      </c>
      <c r="H5" s="17">
        <v>1</v>
      </c>
      <c r="I5" s="17">
        <v>1</v>
      </c>
      <c r="J5" s="19">
        <f t="shared" si="0"/>
        <v>2</v>
      </c>
    </row>
    <row r="6" spans="3:10" x14ac:dyDescent="0.2">
      <c r="C6" s="11" t="str">
        <f>sprint4!B8</f>
        <v>REQ015_3</v>
      </c>
      <c r="D6" s="18">
        <f>sprint4!I8</f>
        <v>2</v>
      </c>
      <c r="E6" s="17">
        <v>0</v>
      </c>
      <c r="F6" s="17">
        <v>0</v>
      </c>
      <c r="G6" s="17">
        <v>0</v>
      </c>
      <c r="H6" s="17">
        <v>1</v>
      </c>
      <c r="I6" s="17">
        <v>1</v>
      </c>
      <c r="J6" s="19">
        <f t="shared" si="0"/>
        <v>2</v>
      </c>
    </row>
    <row r="7" spans="3:10" x14ac:dyDescent="0.2">
      <c r="C7" s="11" t="str">
        <f>sprint4!B13</f>
        <v>REQ016_1</v>
      </c>
      <c r="D7" s="18">
        <f>sprint4!I13</f>
        <v>2</v>
      </c>
      <c r="E7" s="17">
        <v>0</v>
      </c>
      <c r="F7" s="17">
        <v>1</v>
      </c>
      <c r="G7" s="17">
        <v>1</v>
      </c>
      <c r="H7" s="17">
        <v>0</v>
      </c>
      <c r="I7" s="17">
        <v>0</v>
      </c>
      <c r="J7" s="19">
        <f t="shared" si="0"/>
        <v>2</v>
      </c>
    </row>
    <row r="8" spans="3:10" x14ac:dyDescent="0.2">
      <c r="C8" s="11" t="str">
        <f>sprint4!B14</f>
        <v>REQ016_2</v>
      </c>
      <c r="D8" s="18">
        <f>sprint4!I14</f>
        <v>2</v>
      </c>
      <c r="E8" s="17">
        <v>0</v>
      </c>
      <c r="F8" s="17">
        <v>1</v>
      </c>
      <c r="G8" s="17">
        <v>1</v>
      </c>
      <c r="H8" s="17">
        <v>0</v>
      </c>
      <c r="I8" s="17">
        <v>0</v>
      </c>
      <c r="J8" s="19">
        <f t="shared" si="0"/>
        <v>2</v>
      </c>
    </row>
    <row r="9" spans="3:10" x14ac:dyDescent="0.2">
      <c r="C9" s="11" t="str">
        <f>sprint4!B15</f>
        <v>REQ016_3</v>
      </c>
      <c r="D9" s="18">
        <f>sprint4!I15</f>
        <v>2</v>
      </c>
      <c r="E9" s="17">
        <v>1</v>
      </c>
      <c r="F9" s="17">
        <v>1</v>
      </c>
      <c r="G9" s="17">
        <v>0</v>
      </c>
      <c r="H9" s="17">
        <v>0</v>
      </c>
      <c r="I9" s="17">
        <v>0</v>
      </c>
      <c r="J9" s="19">
        <f t="shared" si="0"/>
        <v>2</v>
      </c>
    </row>
    <row r="10" spans="3:10" x14ac:dyDescent="0.2">
      <c r="C10" s="11" t="str">
        <f>sprint4!B20</f>
        <v>REQ018_1</v>
      </c>
      <c r="D10" s="18">
        <f>sprint4!I20</f>
        <v>1</v>
      </c>
      <c r="E10" s="17">
        <v>0</v>
      </c>
      <c r="F10" s="17">
        <v>0</v>
      </c>
      <c r="G10" s="17">
        <v>0</v>
      </c>
      <c r="H10" s="17">
        <v>0</v>
      </c>
      <c r="I10" s="17">
        <v>1</v>
      </c>
      <c r="J10" s="19">
        <f t="shared" si="0"/>
        <v>1</v>
      </c>
    </row>
    <row r="11" spans="3:10" x14ac:dyDescent="0.2">
      <c r="C11" s="11" t="str">
        <f>sprint4!B21</f>
        <v>REQ018_2</v>
      </c>
      <c r="D11" s="18">
        <f>sprint4!I21</f>
        <v>1</v>
      </c>
      <c r="E11" s="17">
        <v>0</v>
      </c>
      <c r="F11" s="17">
        <v>0</v>
      </c>
      <c r="G11" s="17">
        <v>0</v>
      </c>
      <c r="H11" s="17">
        <v>0</v>
      </c>
      <c r="I11" s="17">
        <v>1</v>
      </c>
      <c r="J11" s="19">
        <f t="shared" si="0"/>
        <v>1</v>
      </c>
    </row>
    <row r="12" spans="3:10" x14ac:dyDescent="0.2">
      <c r="C12" s="11" t="str">
        <f>sprint4!B22</f>
        <v>REQ018_3</v>
      </c>
      <c r="D12" s="18">
        <f>sprint4!I22</f>
        <v>1</v>
      </c>
      <c r="E12" s="17">
        <v>0</v>
      </c>
      <c r="F12" s="17">
        <v>0</v>
      </c>
      <c r="G12" s="17">
        <v>0</v>
      </c>
      <c r="H12" s="17">
        <v>0</v>
      </c>
      <c r="I12" s="17">
        <v>1</v>
      </c>
      <c r="J12" s="19">
        <f t="shared" si="0"/>
        <v>1</v>
      </c>
    </row>
    <row r="13" spans="3:10" x14ac:dyDescent="0.2">
      <c r="C13" s="11" t="str">
        <f>sprint4!B27</f>
        <v>REQ019_1</v>
      </c>
      <c r="D13" s="18">
        <f>sprint4!I27</f>
        <v>1</v>
      </c>
      <c r="E13" s="17">
        <v>0</v>
      </c>
      <c r="F13" s="17">
        <v>0</v>
      </c>
      <c r="G13" s="17">
        <v>1</v>
      </c>
      <c r="H13" s="17">
        <v>0</v>
      </c>
      <c r="I13" s="17">
        <v>0</v>
      </c>
      <c r="J13" s="19">
        <f t="shared" si="0"/>
        <v>1</v>
      </c>
    </row>
    <row r="14" spans="3:10" x14ac:dyDescent="0.2">
      <c r="C14" s="11" t="str">
        <f>sprint4!B28</f>
        <v>REQ019_2</v>
      </c>
      <c r="D14" s="18">
        <f>sprint4!I28</f>
        <v>1</v>
      </c>
      <c r="E14" s="17">
        <v>0</v>
      </c>
      <c r="F14" s="17">
        <v>0</v>
      </c>
      <c r="G14" s="17">
        <v>1</v>
      </c>
      <c r="H14" s="17">
        <v>0</v>
      </c>
      <c r="I14" s="17">
        <v>0</v>
      </c>
      <c r="J14" s="19">
        <f t="shared" si="0"/>
        <v>1</v>
      </c>
    </row>
    <row r="15" spans="3:10" x14ac:dyDescent="0.2">
      <c r="C15" s="11" t="str">
        <f>sprint4!B29</f>
        <v>REQ019_3</v>
      </c>
      <c r="D15" s="18">
        <f>sprint4!I29</f>
        <v>1</v>
      </c>
      <c r="E15" s="17">
        <v>0</v>
      </c>
      <c r="F15" s="17">
        <v>0</v>
      </c>
      <c r="G15" s="17">
        <v>1</v>
      </c>
      <c r="H15" s="17">
        <v>0</v>
      </c>
      <c r="I15" s="17">
        <v>0</v>
      </c>
      <c r="J15" s="19">
        <f t="shared" si="0"/>
        <v>1</v>
      </c>
    </row>
    <row r="16" spans="3:10" x14ac:dyDescent="0.2">
      <c r="C16" s="11" t="str">
        <f>sprint4!B34</f>
        <v>REQ020_1</v>
      </c>
      <c r="D16" s="18">
        <f>sprint4!I34</f>
        <v>1</v>
      </c>
      <c r="E16" s="17">
        <v>0</v>
      </c>
      <c r="F16" s="17">
        <v>1</v>
      </c>
      <c r="G16" s="17">
        <v>0</v>
      </c>
      <c r="H16" s="17">
        <v>0</v>
      </c>
      <c r="I16" s="17">
        <v>0</v>
      </c>
      <c r="J16" s="19">
        <f t="shared" si="0"/>
        <v>1</v>
      </c>
    </row>
    <row r="17" spans="3:22" x14ac:dyDescent="0.2">
      <c r="C17" s="11" t="str">
        <f>sprint4!B35</f>
        <v>REQ020_2</v>
      </c>
      <c r="D17" s="18">
        <f>sprint4!I35</f>
        <v>1</v>
      </c>
      <c r="E17" s="17">
        <v>0</v>
      </c>
      <c r="F17" s="17">
        <v>1</v>
      </c>
      <c r="G17" s="17">
        <v>0</v>
      </c>
      <c r="H17" s="17">
        <v>0</v>
      </c>
      <c r="I17" s="17">
        <v>0</v>
      </c>
      <c r="J17" s="19">
        <f t="shared" si="0"/>
        <v>1</v>
      </c>
    </row>
    <row r="18" spans="3:22" x14ac:dyDescent="0.2">
      <c r="C18" s="11" t="str">
        <f>sprint4!B36</f>
        <v>REQ020_3</v>
      </c>
      <c r="D18" s="18">
        <f>sprint4!I36</f>
        <v>1</v>
      </c>
      <c r="E18" s="17">
        <v>0</v>
      </c>
      <c r="F18" s="17">
        <v>1</v>
      </c>
      <c r="G18" s="17">
        <v>0</v>
      </c>
      <c r="H18" s="17">
        <v>0</v>
      </c>
      <c r="I18" s="17">
        <v>0</v>
      </c>
      <c r="J18" s="19">
        <f t="shared" si="0"/>
        <v>1</v>
      </c>
    </row>
    <row r="19" spans="3:22" x14ac:dyDescent="0.2">
      <c r="C19" s="34" t="str">
        <f>sprint4!B42</f>
        <v>REQ021_1</v>
      </c>
      <c r="D19" s="18">
        <f>sprint4!I42</f>
        <v>2</v>
      </c>
      <c r="E19" s="17">
        <v>2</v>
      </c>
      <c r="F19" s="17">
        <v>0</v>
      </c>
      <c r="G19" s="17">
        <v>0</v>
      </c>
      <c r="H19" s="17">
        <v>0</v>
      </c>
      <c r="I19" s="17">
        <v>0</v>
      </c>
      <c r="J19" s="19">
        <f t="shared" si="0"/>
        <v>2</v>
      </c>
    </row>
    <row r="20" spans="3:22" x14ac:dyDescent="0.2">
      <c r="C20" s="34" t="str">
        <f>sprint4!B43</f>
        <v>REQ021_2</v>
      </c>
      <c r="D20" s="18">
        <f>sprint4!I43</f>
        <v>2</v>
      </c>
      <c r="E20" s="17">
        <v>2</v>
      </c>
      <c r="F20" s="17">
        <v>0</v>
      </c>
      <c r="G20" s="17">
        <v>0</v>
      </c>
      <c r="H20" s="17">
        <v>0</v>
      </c>
      <c r="I20" s="17">
        <v>0</v>
      </c>
      <c r="J20" s="19">
        <f t="shared" si="0"/>
        <v>2</v>
      </c>
    </row>
    <row r="21" spans="3:22" x14ac:dyDescent="0.2">
      <c r="C21" s="34" t="str">
        <f>sprint4!B44</f>
        <v>REQ021_3</v>
      </c>
      <c r="D21" s="18">
        <f>sprint4!I44</f>
        <v>2</v>
      </c>
      <c r="E21" s="17">
        <v>2</v>
      </c>
      <c r="F21" s="17">
        <v>0</v>
      </c>
      <c r="G21" s="17">
        <v>0</v>
      </c>
      <c r="H21" s="17">
        <v>0</v>
      </c>
      <c r="I21" s="17">
        <v>0</v>
      </c>
      <c r="J21" s="19">
        <f t="shared" si="0"/>
        <v>2</v>
      </c>
    </row>
    <row r="23" spans="3:22" x14ac:dyDescent="0.2">
      <c r="C23" s="14" t="s">
        <v>134</v>
      </c>
      <c r="D23" s="20">
        <f>SUM(D4:D21)</f>
        <v>27</v>
      </c>
      <c r="E23" s="15">
        <f>D23-SUM(E4:E21)</f>
        <v>20</v>
      </c>
      <c r="F23" s="15">
        <f>E23-SUM(F4:F21)</f>
        <v>14</v>
      </c>
      <c r="G23" s="15">
        <f>F23-SUM(G4:G21)</f>
        <v>9</v>
      </c>
      <c r="H23" s="15">
        <f>G23-SUM(H4:H21)</f>
        <v>6</v>
      </c>
      <c r="I23" s="15">
        <f>H23-SUM(I4:I21)</f>
        <v>0</v>
      </c>
    </row>
    <row r="24" spans="3:22" x14ac:dyDescent="0.2">
      <c r="C24" s="14" t="s">
        <v>135</v>
      </c>
      <c r="D24" s="16">
        <f>SUM(D4:D21)</f>
        <v>27</v>
      </c>
      <c r="E24" s="16">
        <f>D24-(SUM(E4:E21)/5)</f>
        <v>25.6</v>
      </c>
      <c r="F24" s="16">
        <f>E24-(SUM(F4:F21)/5)</f>
        <v>24.400000000000002</v>
      </c>
      <c r="G24" s="16">
        <f>F24-(SUM(G4:G21)/5)</f>
        <v>23.400000000000002</v>
      </c>
      <c r="H24" s="16">
        <f>G24-(SUM(H4:H21)/5)</f>
        <v>22.8</v>
      </c>
      <c r="I24" s="16">
        <f>H24-(SUM(I4:I21)/5)</f>
        <v>21.6</v>
      </c>
    </row>
    <row r="29" spans="3:22" x14ac:dyDescent="0.2">
      <c r="O29" s="46" t="s">
        <v>148</v>
      </c>
      <c r="P29" s="46"/>
      <c r="Q29" s="46"/>
      <c r="R29" s="46"/>
      <c r="S29" s="46"/>
      <c r="T29" s="46"/>
      <c r="U29" s="46"/>
      <c r="V29" s="46"/>
    </row>
    <row r="30" spans="3:22" x14ac:dyDescent="0.2">
      <c r="O30" s="39" t="s">
        <v>149</v>
      </c>
      <c r="P30" s="39"/>
      <c r="Q30" s="39"/>
      <c r="R30" s="39"/>
      <c r="S30" s="39"/>
      <c r="T30" s="39"/>
      <c r="U30" s="39"/>
      <c r="V30" s="39"/>
    </row>
  </sheetData>
  <mergeCells count="2">
    <mergeCell ref="O29:V29"/>
    <mergeCell ref="O30:V30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32CC8-5252-4C13-9993-DCD0D0D1BE9B}">
  <dimension ref="C3:S81"/>
  <sheetViews>
    <sheetView tabSelected="1" topLeftCell="A19" zoomScaleNormal="100" workbookViewId="0">
      <selection activeCell="R36" sqref="R36:R37"/>
    </sheetView>
  </sheetViews>
  <sheetFormatPr defaultColWidth="8.85546875" defaultRowHeight="12.75" x14ac:dyDescent="0.2"/>
  <cols>
    <col min="1" max="1" width="8.85546875" style="32"/>
    <col min="2" max="2" width="10" style="32" bestFit="1" customWidth="1"/>
    <col min="3" max="3" width="25.7109375" style="32" bestFit="1" customWidth="1"/>
    <col min="4" max="4" width="8.85546875" style="32" bestFit="1" customWidth="1"/>
    <col min="5" max="9" width="7.42578125" style="32" customWidth="1"/>
    <col min="10" max="10" width="12.85546875" style="32" customWidth="1"/>
    <col min="11" max="21" width="8.85546875" style="32"/>
    <col min="22" max="22" width="24.42578125" style="32" customWidth="1"/>
    <col min="23" max="16384" width="8.85546875" style="32"/>
  </cols>
  <sheetData>
    <row r="3" spans="3:10" x14ac:dyDescent="0.2">
      <c r="C3" s="33"/>
      <c r="D3" s="33" t="s">
        <v>110</v>
      </c>
      <c r="E3" s="33" t="s">
        <v>128</v>
      </c>
      <c r="F3" s="33" t="s">
        <v>129</v>
      </c>
      <c r="G3" s="33" t="s">
        <v>130</v>
      </c>
      <c r="H3" s="33" t="s">
        <v>131</v>
      </c>
      <c r="I3" s="33" t="s">
        <v>132</v>
      </c>
      <c r="J3" s="33" t="s">
        <v>133</v>
      </c>
    </row>
    <row r="4" spans="3:10" x14ac:dyDescent="0.2">
      <c r="C4" s="11" t="str">
        <f>'burdonchart-sprint1'!B4</f>
        <v>REQ001_1</v>
      </c>
      <c r="D4" s="18">
        <f>'burdonchart-sprint1'!C4</f>
        <v>2</v>
      </c>
      <c r="E4" s="17">
        <f>'burdonchart-sprint1'!D4</f>
        <v>2</v>
      </c>
      <c r="F4" s="17">
        <f>'burdonchart-sprint1'!E4</f>
        <v>0</v>
      </c>
      <c r="G4" s="17">
        <f>'burdonchart-sprint1'!F4</f>
        <v>0</v>
      </c>
      <c r="H4" s="17">
        <f>'burdonchart-sprint1'!G4</f>
        <v>0</v>
      </c>
      <c r="I4" s="17">
        <f>'burdonchart-sprint1'!H4</f>
        <v>0</v>
      </c>
      <c r="J4" s="19">
        <f t="shared" ref="J4:J78" si="0">SUM(E4:I4)</f>
        <v>2</v>
      </c>
    </row>
    <row r="5" spans="3:10" x14ac:dyDescent="0.2">
      <c r="C5" s="11" t="str">
        <f>'burdonchart-sprint1'!B5</f>
        <v>REQ001_2</v>
      </c>
      <c r="D5" s="18">
        <f>'burdonchart-sprint1'!C5</f>
        <v>2</v>
      </c>
      <c r="E5" s="17">
        <f>'burdonchart-sprint1'!D5</f>
        <v>0</v>
      </c>
      <c r="F5" s="17">
        <f>'burdonchart-sprint1'!E5</f>
        <v>1</v>
      </c>
      <c r="G5" s="17">
        <f>'burdonchart-sprint1'!F5</f>
        <v>0</v>
      </c>
      <c r="H5" s="17">
        <f>'burdonchart-sprint1'!G5</f>
        <v>0</v>
      </c>
      <c r="I5" s="17">
        <f>'burdonchart-sprint1'!H5</f>
        <v>0</v>
      </c>
      <c r="J5" s="19">
        <f t="shared" ref="J5:J25" si="1">SUM(E5:I5)</f>
        <v>1</v>
      </c>
    </row>
    <row r="6" spans="3:10" x14ac:dyDescent="0.2">
      <c r="C6" s="11" t="str">
        <f>'burdonchart-sprint1'!B6</f>
        <v>REQ001_3</v>
      </c>
      <c r="D6" s="18">
        <f>'burdonchart-sprint1'!C6</f>
        <v>4</v>
      </c>
      <c r="E6" s="47">
        <f>'burdonchart-sprint1'!D6</f>
        <v>0</v>
      </c>
      <c r="F6" s="47">
        <f>'burdonchart-sprint1'!E6</f>
        <v>0</v>
      </c>
      <c r="G6" s="47">
        <f>'burdonchart-sprint1'!F6</f>
        <v>2</v>
      </c>
      <c r="H6" s="47">
        <f>'burdonchart-sprint1'!G6</f>
        <v>2</v>
      </c>
      <c r="I6" s="47">
        <f>'burdonchart-sprint1'!H6</f>
        <v>0</v>
      </c>
      <c r="J6" s="19">
        <f t="shared" si="1"/>
        <v>4</v>
      </c>
    </row>
    <row r="7" spans="3:10" x14ac:dyDescent="0.2">
      <c r="C7" s="11" t="str">
        <f>'burdonchart-sprint1'!B7</f>
        <v>REQ002_1</v>
      </c>
      <c r="D7" s="18">
        <f>'burdonchart-sprint1'!C7</f>
        <v>2</v>
      </c>
      <c r="E7" s="47">
        <f>'burdonchart-sprint1'!D7</f>
        <v>2</v>
      </c>
      <c r="F7" s="47">
        <f>'burdonchart-sprint1'!E7</f>
        <v>0</v>
      </c>
      <c r="G7" s="47">
        <f>'burdonchart-sprint1'!F7</f>
        <v>0</v>
      </c>
      <c r="H7" s="47">
        <f>'burdonchart-sprint1'!G7</f>
        <v>1</v>
      </c>
      <c r="I7" s="47">
        <f>'burdonchart-sprint1'!H7</f>
        <v>0</v>
      </c>
      <c r="J7" s="19">
        <f t="shared" si="1"/>
        <v>3</v>
      </c>
    </row>
    <row r="8" spans="3:10" x14ac:dyDescent="0.2">
      <c r="C8" s="11" t="str">
        <f>'burdonchart-sprint1'!B8</f>
        <v>REQ002_2</v>
      </c>
      <c r="D8" s="18">
        <f>'burdonchart-sprint1'!C8</f>
        <v>1</v>
      </c>
      <c r="E8" s="47">
        <f>'burdonchart-sprint1'!D8</f>
        <v>0</v>
      </c>
      <c r="F8" s="47">
        <f>'burdonchart-sprint1'!E8</f>
        <v>1</v>
      </c>
      <c r="G8" s="47">
        <f>'burdonchart-sprint1'!F8</f>
        <v>0</v>
      </c>
      <c r="H8" s="47">
        <f>'burdonchart-sprint1'!G8</f>
        <v>0</v>
      </c>
      <c r="I8" s="47">
        <f>'burdonchart-sprint1'!H8</f>
        <v>0</v>
      </c>
      <c r="J8" s="19">
        <f t="shared" si="1"/>
        <v>1</v>
      </c>
    </row>
    <row r="9" spans="3:10" x14ac:dyDescent="0.2">
      <c r="C9" s="11" t="str">
        <f>'burdonchart-sprint1'!B9</f>
        <v>REQ002_3</v>
      </c>
      <c r="D9" s="18">
        <f>'burdonchart-sprint1'!C9</f>
        <v>4</v>
      </c>
      <c r="E9" s="47">
        <f>'burdonchart-sprint1'!D9</f>
        <v>0</v>
      </c>
      <c r="F9" s="47">
        <f>'burdonchart-sprint1'!E9</f>
        <v>0</v>
      </c>
      <c r="G9" s="47">
        <f>'burdonchart-sprint1'!F9</f>
        <v>2</v>
      </c>
      <c r="H9" s="47">
        <f>'burdonchart-sprint1'!G9</f>
        <v>2</v>
      </c>
      <c r="I9" s="47">
        <f>'burdonchart-sprint1'!H9</f>
        <v>1</v>
      </c>
      <c r="J9" s="19">
        <f t="shared" si="1"/>
        <v>5</v>
      </c>
    </row>
    <row r="10" spans="3:10" x14ac:dyDescent="0.2">
      <c r="C10" s="11" t="str">
        <f>'burdonchart-sprint1'!B10</f>
        <v>REQ003_1</v>
      </c>
      <c r="D10" s="18">
        <f>'burdonchart-sprint1'!C10</f>
        <v>2</v>
      </c>
      <c r="E10" s="47">
        <f>'burdonchart-sprint1'!D10</f>
        <v>1</v>
      </c>
      <c r="F10" s="47">
        <f>'burdonchart-sprint1'!E10</f>
        <v>0</v>
      </c>
      <c r="G10" s="47">
        <f>'burdonchart-sprint1'!F10</f>
        <v>0</v>
      </c>
      <c r="H10" s="47">
        <f>'burdonchart-sprint1'!G10</f>
        <v>0</v>
      </c>
      <c r="I10" s="47">
        <f>'burdonchart-sprint1'!H10</f>
        <v>0</v>
      </c>
      <c r="J10" s="19">
        <f t="shared" si="1"/>
        <v>1</v>
      </c>
    </row>
    <row r="11" spans="3:10" x14ac:dyDescent="0.2">
      <c r="C11" s="11" t="str">
        <f>'burdonchart-sprint1'!B11</f>
        <v>REQ003_2</v>
      </c>
      <c r="D11" s="18">
        <f>'burdonchart-sprint1'!C11</f>
        <v>1</v>
      </c>
      <c r="E11" s="47">
        <f>'burdonchart-sprint1'!D11</f>
        <v>0</v>
      </c>
      <c r="F11" s="47">
        <f>'burdonchart-sprint1'!E11</f>
        <v>1</v>
      </c>
      <c r="G11" s="47">
        <f>'burdonchart-sprint1'!F11</f>
        <v>0</v>
      </c>
      <c r="H11" s="47">
        <f>'burdonchart-sprint1'!G11</f>
        <v>0</v>
      </c>
      <c r="I11" s="47">
        <f>'burdonchart-sprint1'!H11</f>
        <v>0</v>
      </c>
      <c r="J11" s="19">
        <f t="shared" si="1"/>
        <v>1</v>
      </c>
    </row>
    <row r="12" spans="3:10" x14ac:dyDescent="0.2">
      <c r="C12" s="11" t="str">
        <f>'burdonchart-sprint1'!B12</f>
        <v>REQ003_3</v>
      </c>
      <c r="D12" s="18">
        <f>'burdonchart-sprint1'!C12</f>
        <v>1</v>
      </c>
      <c r="E12" s="47">
        <f>'burdonchart-sprint1'!D12</f>
        <v>0</v>
      </c>
      <c r="F12" s="47">
        <f>'burdonchart-sprint1'!E12</f>
        <v>1</v>
      </c>
      <c r="G12" s="47">
        <f>'burdonchart-sprint1'!F12</f>
        <v>0</v>
      </c>
      <c r="H12" s="47">
        <f>'burdonchart-sprint1'!G12</f>
        <v>0</v>
      </c>
      <c r="I12" s="47">
        <f>'burdonchart-sprint1'!H12</f>
        <v>0</v>
      </c>
      <c r="J12" s="19">
        <f t="shared" si="1"/>
        <v>1</v>
      </c>
    </row>
    <row r="13" spans="3:10" x14ac:dyDescent="0.2">
      <c r="C13" s="11" t="str">
        <f>'burdonchart-sprint1'!B13</f>
        <v>REQ004_1</v>
      </c>
      <c r="D13" s="18">
        <f>'burdonchart-sprint1'!C13</f>
        <v>2</v>
      </c>
      <c r="E13" s="47">
        <f>'burdonchart-sprint1'!D13</f>
        <v>2</v>
      </c>
      <c r="F13" s="47">
        <f>'burdonchart-sprint1'!E13</f>
        <v>0</v>
      </c>
      <c r="G13" s="47">
        <f>'burdonchart-sprint1'!F13</f>
        <v>0</v>
      </c>
      <c r="H13" s="47">
        <f>'burdonchart-sprint1'!G13</f>
        <v>0</v>
      </c>
      <c r="I13" s="47">
        <f>'burdonchart-sprint1'!H13</f>
        <v>0</v>
      </c>
      <c r="J13" s="19">
        <f t="shared" si="1"/>
        <v>2</v>
      </c>
    </row>
    <row r="14" spans="3:10" x14ac:dyDescent="0.2">
      <c r="C14" s="11" t="str">
        <f>'burdonchart-sprint1'!B14</f>
        <v>REQ004_2</v>
      </c>
      <c r="D14" s="18">
        <f>'burdonchart-sprint1'!C14</f>
        <v>2</v>
      </c>
      <c r="E14" s="47">
        <f>'burdonchart-sprint1'!D14</f>
        <v>0</v>
      </c>
      <c r="F14" s="47">
        <f>'burdonchart-sprint1'!E14</f>
        <v>1</v>
      </c>
      <c r="G14" s="47">
        <f>'burdonchart-sprint1'!F14</f>
        <v>0</v>
      </c>
      <c r="H14" s="47">
        <f>'burdonchart-sprint1'!G14</f>
        <v>0</v>
      </c>
      <c r="I14" s="47">
        <f>'burdonchart-sprint1'!H14</f>
        <v>0</v>
      </c>
      <c r="J14" s="19">
        <f t="shared" si="1"/>
        <v>1</v>
      </c>
    </row>
    <row r="15" spans="3:10" x14ac:dyDescent="0.2">
      <c r="C15" s="11" t="str">
        <f>'burdonchart-sprint1'!B15</f>
        <v>REQ004_3</v>
      </c>
      <c r="D15" s="18">
        <f>'burdonchart-sprint1'!C15</f>
        <v>4</v>
      </c>
      <c r="E15" s="47">
        <f>'burdonchart-sprint1'!D15</f>
        <v>0</v>
      </c>
      <c r="F15" s="47">
        <f>'burdonchart-sprint1'!E15</f>
        <v>0</v>
      </c>
      <c r="G15" s="47">
        <f>'burdonchart-sprint1'!F15</f>
        <v>2</v>
      </c>
      <c r="H15" s="47">
        <f>'burdonchart-sprint1'!G15</f>
        <v>2</v>
      </c>
      <c r="I15" s="47">
        <f>'burdonchart-sprint1'!H15</f>
        <v>0</v>
      </c>
      <c r="J15" s="19">
        <f t="shared" si="1"/>
        <v>4</v>
      </c>
    </row>
    <row r="16" spans="3:10" x14ac:dyDescent="0.2">
      <c r="C16" s="11" t="str">
        <f>'burdonchart-sprint1'!B16</f>
        <v>REQ005_1</v>
      </c>
      <c r="D16" s="18">
        <f>'burdonchart-sprint1'!C16</f>
        <v>2</v>
      </c>
      <c r="E16" s="47">
        <f>'burdonchart-sprint1'!D16</f>
        <v>2</v>
      </c>
      <c r="F16" s="47">
        <f>'burdonchart-sprint1'!E16</f>
        <v>0</v>
      </c>
      <c r="G16" s="47">
        <f>'burdonchart-sprint1'!F16</f>
        <v>0</v>
      </c>
      <c r="H16" s="47">
        <f>'burdonchart-sprint1'!G16</f>
        <v>0</v>
      </c>
      <c r="I16" s="47">
        <f>'burdonchart-sprint1'!H16</f>
        <v>0</v>
      </c>
      <c r="J16" s="19">
        <f t="shared" si="1"/>
        <v>2</v>
      </c>
    </row>
    <row r="17" spans="3:19" x14ac:dyDescent="0.2">
      <c r="C17" s="11" t="str">
        <f>'burdonchart-sprint1'!B17</f>
        <v>REQ005_2</v>
      </c>
      <c r="D17" s="18">
        <f>'burdonchart-sprint1'!C17</f>
        <v>1</v>
      </c>
      <c r="E17" s="47">
        <f>'burdonchart-sprint1'!D17</f>
        <v>0</v>
      </c>
      <c r="F17" s="47">
        <f>'burdonchart-sprint1'!E17</f>
        <v>1</v>
      </c>
      <c r="G17" s="47">
        <f>'burdonchart-sprint1'!F17</f>
        <v>0</v>
      </c>
      <c r="H17" s="47">
        <f>'burdonchart-sprint1'!G17</f>
        <v>0</v>
      </c>
      <c r="I17" s="47">
        <f>'burdonchart-sprint1'!H17</f>
        <v>0</v>
      </c>
      <c r="J17" s="19">
        <f t="shared" si="1"/>
        <v>1</v>
      </c>
    </row>
    <row r="18" spans="3:19" x14ac:dyDescent="0.2">
      <c r="C18" s="11" t="str">
        <f>'burdonchart-sprint1'!B18</f>
        <v>REQ005_3</v>
      </c>
      <c r="D18" s="18">
        <f>'burdonchart-sprint1'!C18</f>
        <v>1</v>
      </c>
      <c r="E18" s="47">
        <f>'burdonchart-sprint1'!D18</f>
        <v>0</v>
      </c>
      <c r="F18" s="47">
        <f>'burdonchart-sprint1'!E18</f>
        <v>1</v>
      </c>
      <c r="G18" s="47">
        <f>'burdonchart-sprint1'!F18</f>
        <v>0</v>
      </c>
      <c r="H18" s="47">
        <f>'burdonchart-sprint1'!G18</f>
        <v>0</v>
      </c>
      <c r="I18" s="47">
        <f>'burdonchart-sprint1'!H18</f>
        <v>0</v>
      </c>
      <c r="J18" s="19">
        <f t="shared" si="1"/>
        <v>1</v>
      </c>
    </row>
    <row r="19" spans="3:19" x14ac:dyDescent="0.2">
      <c r="C19" s="11" t="str">
        <f>'burdonchart-sprint1'!B19</f>
        <v>REQ005_4</v>
      </c>
      <c r="D19" s="18">
        <f>'burdonchart-sprint1'!C19</f>
        <v>3</v>
      </c>
      <c r="E19" s="47">
        <f>'burdonchart-sprint1'!D19</f>
        <v>0</v>
      </c>
      <c r="F19" s="47">
        <f>'burdonchart-sprint1'!E19</f>
        <v>0</v>
      </c>
      <c r="G19" s="47">
        <f>'burdonchart-sprint1'!F19</f>
        <v>2</v>
      </c>
      <c r="H19" s="47">
        <f>'burdonchart-sprint1'!G19</f>
        <v>0</v>
      </c>
      <c r="I19" s="47">
        <f>'burdonchart-sprint1'!H19</f>
        <v>0</v>
      </c>
      <c r="J19" s="19">
        <f t="shared" si="1"/>
        <v>2</v>
      </c>
    </row>
    <row r="20" spans="3:19" x14ac:dyDescent="0.2">
      <c r="C20" s="11" t="str">
        <f>'burdonchart-sprint1'!B20</f>
        <v>REQ006_1</v>
      </c>
      <c r="D20" s="18">
        <f>'burdonchart-sprint1'!C20</f>
        <v>2</v>
      </c>
      <c r="E20" s="47">
        <f>'burdonchart-sprint1'!D20</f>
        <v>3</v>
      </c>
      <c r="F20" s="47">
        <f>'burdonchart-sprint1'!E20</f>
        <v>0</v>
      </c>
      <c r="G20" s="47">
        <f>'burdonchart-sprint1'!F20</f>
        <v>0</v>
      </c>
      <c r="H20" s="47">
        <f>'burdonchart-sprint1'!G20</f>
        <v>0</v>
      </c>
      <c r="I20" s="47">
        <f>'burdonchart-sprint1'!H20</f>
        <v>0</v>
      </c>
      <c r="J20" s="19">
        <f t="shared" si="1"/>
        <v>3</v>
      </c>
    </row>
    <row r="21" spans="3:19" x14ac:dyDescent="0.2">
      <c r="C21" s="11" t="str">
        <f>'burdonchart-sprint1'!B21</f>
        <v>REQ006_2</v>
      </c>
      <c r="D21" s="18">
        <f>'burdonchart-sprint1'!C21</f>
        <v>1</v>
      </c>
      <c r="E21" s="47">
        <f>'burdonchart-sprint1'!D21</f>
        <v>0</v>
      </c>
      <c r="F21" s="47">
        <f>'burdonchart-sprint1'!E21</f>
        <v>1</v>
      </c>
      <c r="G21" s="47">
        <f>'burdonchart-sprint1'!F21</f>
        <v>0</v>
      </c>
      <c r="H21" s="47">
        <f>'burdonchart-sprint1'!G21</f>
        <v>0</v>
      </c>
      <c r="I21" s="47">
        <f>'burdonchart-sprint1'!H21</f>
        <v>0</v>
      </c>
      <c r="J21" s="19">
        <f t="shared" si="1"/>
        <v>1</v>
      </c>
    </row>
    <row r="22" spans="3:19" x14ac:dyDescent="0.2">
      <c r="C22" s="11" t="str">
        <f>'burdonchart-sprint1'!B22</f>
        <v>REQ006_3</v>
      </c>
      <c r="D22" s="18">
        <f>'burdonchart-sprint1'!C22</f>
        <v>3</v>
      </c>
      <c r="E22" s="47">
        <f>'burdonchart-sprint1'!D22</f>
        <v>0</v>
      </c>
      <c r="F22" s="47">
        <f>'burdonchart-sprint1'!E22</f>
        <v>0</v>
      </c>
      <c r="G22" s="47">
        <f>'burdonchart-sprint1'!F22</f>
        <v>2</v>
      </c>
      <c r="H22" s="47">
        <f>'burdonchart-sprint1'!G22</f>
        <v>2</v>
      </c>
      <c r="I22" s="47">
        <f>'burdonchart-sprint1'!H22</f>
        <v>0</v>
      </c>
      <c r="J22" s="19">
        <f t="shared" si="1"/>
        <v>4</v>
      </c>
    </row>
    <row r="23" spans="3:19" x14ac:dyDescent="0.2">
      <c r="C23" s="11" t="str">
        <f>'burdonchart-sprint2'!C4</f>
        <v>REQ007_1</v>
      </c>
      <c r="D23" s="18">
        <f>'burdonchart-sprint2'!D4</f>
        <v>1</v>
      </c>
      <c r="E23" s="48">
        <f>'burdonchart-sprint2'!E4</f>
        <v>0</v>
      </c>
      <c r="F23" s="48">
        <f>'burdonchart-sprint2'!F4</f>
        <v>0</v>
      </c>
      <c r="G23" s="48">
        <f>'burdonchart-sprint2'!G4</f>
        <v>0</v>
      </c>
      <c r="H23" s="48">
        <f>'burdonchart-sprint2'!H4</f>
        <v>0</v>
      </c>
      <c r="I23" s="48">
        <f>'burdonchart-sprint2'!I4</f>
        <v>1</v>
      </c>
      <c r="J23" s="19">
        <f t="shared" si="1"/>
        <v>1</v>
      </c>
    </row>
    <row r="24" spans="3:19" x14ac:dyDescent="0.2">
      <c r="C24" s="11" t="str">
        <f>'burdonchart-sprint2'!C5</f>
        <v>REQ007_2</v>
      </c>
      <c r="D24" s="18">
        <f>'burdonchart-sprint2'!D5</f>
        <v>1</v>
      </c>
      <c r="E24" s="48">
        <f>'burdonchart-sprint2'!E5</f>
        <v>0</v>
      </c>
      <c r="F24" s="48">
        <f>'burdonchart-sprint2'!F5</f>
        <v>0</v>
      </c>
      <c r="G24" s="48">
        <f>'burdonchart-sprint2'!G5</f>
        <v>0</v>
      </c>
      <c r="H24" s="48">
        <f>'burdonchart-sprint2'!H5</f>
        <v>0</v>
      </c>
      <c r="I24" s="48">
        <f>'burdonchart-sprint2'!I5</f>
        <v>1</v>
      </c>
      <c r="J24" s="19">
        <f t="shared" si="1"/>
        <v>1</v>
      </c>
    </row>
    <row r="25" spans="3:19" x14ac:dyDescent="0.2">
      <c r="C25" s="11" t="str">
        <f>'burdonchart-sprint2'!C6</f>
        <v>REQ007_3</v>
      </c>
      <c r="D25" s="18">
        <f>'burdonchart-sprint2'!D6</f>
        <v>1</v>
      </c>
      <c r="E25" s="48">
        <f>'burdonchart-sprint2'!E6</f>
        <v>0</v>
      </c>
      <c r="F25" s="48">
        <f>'burdonchart-sprint2'!F6</f>
        <v>0</v>
      </c>
      <c r="G25" s="48">
        <f>'burdonchart-sprint2'!G6</f>
        <v>0</v>
      </c>
      <c r="H25" s="48">
        <f>'burdonchart-sprint2'!H6</f>
        <v>0</v>
      </c>
      <c r="I25" s="48">
        <f>'burdonchart-sprint2'!I6</f>
        <v>1</v>
      </c>
      <c r="J25" s="19">
        <f t="shared" si="1"/>
        <v>1</v>
      </c>
    </row>
    <row r="26" spans="3:19" x14ac:dyDescent="0.2">
      <c r="C26" s="11" t="str">
        <f>'burdonchart-sprint2'!C7</f>
        <v>REQ008_1</v>
      </c>
      <c r="D26" s="18">
        <f>'burdonchart-sprint2'!D7</f>
        <v>1</v>
      </c>
      <c r="E26" s="48">
        <f>'burdonchart-sprint2'!E7</f>
        <v>0</v>
      </c>
      <c r="F26" s="48">
        <f>'burdonchart-sprint2'!F7</f>
        <v>0</v>
      </c>
      <c r="G26" s="48">
        <f>'burdonchart-sprint2'!G7</f>
        <v>0</v>
      </c>
      <c r="H26" s="48">
        <f>'burdonchart-sprint2'!H7</f>
        <v>1</v>
      </c>
      <c r="I26" s="48">
        <f>'burdonchart-sprint2'!I7</f>
        <v>0</v>
      </c>
      <c r="J26" s="19">
        <f t="shared" si="0"/>
        <v>1</v>
      </c>
    </row>
    <row r="27" spans="3:19" x14ac:dyDescent="0.2">
      <c r="C27" s="11" t="str">
        <f>'burdonchart-sprint2'!C8</f>
        <v>REQ008_2</v>
      </c>
      <c r="D27" s="18">
        <f>'burdonchart-sprint2'!D8</f>
        <v>1</v>
      </c>
      <c r="E27" s="48">
        <f>'burdonchart-sprint2'!E8</f>
        <v>0</v>
      </c>
      <c r="F27" s="48">
        <f>'burdonchart-sprint2'!F8</f>
        <v>0</v>
      </c>
      <c r="G27" s="48">
        <f>'burdonchart-sprint2'!G8</f>
        <v>0</v>
      </c>
      <c r="H27" s="48">
        <f>'burdonchart-sprint2'!H8</f>
        <v>1</v>
      </c>
      <c r="I27" s="48">
        <f>'burdonchart-sprint2'!I8</f>
        <v>0</v>
      </c>
      <c r="J27" s="19">
        <f t="shared" si="0"/>
        <v>1</v>
      </c>
    </row>
    <row r="28" spans="3:19" x14ac:dyDescent="0.2">
      <c r="C28" s="11" t="str">
        <f>'burdonchart-sprint2'!C9</f>
        <v>REQ008_3</v>
      </c>
      <c r="D28" s="18">
        <f>'burdonchart-sprint2'!D9</f>
        <v>1</v>
      </c>
      <c r="E28" s="48">
        <f>'burdonchart-sprint2'!E9</f>
        <v>0</v>
      </c>
      <c r="F28" s="48">
        <f>'burdonchart-sprint2'!F9</f>
        <v>0</v>
      </c>
      <c r="G28" s="48">
        <f>'burdonchart-sprint2'!G9</f>
        <v>0</v>
      </c>
      <c r="H28" s="48">
        <f>'burdonchart-sprint2'!H9</f>
        <v>1</v>
      </c>
      <c r="I28" s="48">
        <f>'burdonchart-sprint2'!I9</f>
        <v>0</v>
      </c>
      <c r="J28" s="19">
        <f t="shared" ref="J28:J42" si="2">SUM(E28:I28)</f>
        <v>1</v>
      </c>
      <c r="L28" s="46" t="s">
        <v>148</v>
      </c>
      <c r="M28" s="46"/>
      <c r="N28" s="46"/>
      <c r="O28" s="46"/>
      <c r="P28" s="46"/>
      <c r="Q28" s="46"/>
      <c r="R28" s="46"/>
      <c r="S28" s="46"/>
    </row>
    <row r="29" spans="3:19" x14ac:dyDescent="0.2">
      <c r="C29" s="11" t="str">
        <f>'burdonchart-sprint2'!C10</f>
        <v>REQ008_4</v>
      </c>
      <c r="D29" s="18">
        <f>'burdonchart-sprint2'!D10</f>
        <v>1</v>
      </c>
      <c r="E29" s="48">
        <f>'burdonchart-sprint2'!E10</f>
        <v>0</v>
      </c>
      <c r="F29" s="48">
        <f>'burdonchart-sprint2'!F10</f>
        <v>0</v>
      </c>
      <c r="G29" s="48">
        <f>'burdonchart-sprint2'!G10</f>
        <v>0</v>
      </c>
      <c r="H29" s="48">
        <f>'burdonchart-sprint2'!H10</f>
        <v>1</v>
      </c>
      <c r="I29" s="48">
        <f>'burdonchart-sprint2'!I10</f>
        <v>0</v>
      </c>
      <c r="J29" s="19">
        <f t="shared" si="2"/>
        <v>1</v>
      </c>
      <c r="L29" s="39" t="s">
        <v>149</v>
      </c>
      <c r="M29" s="39"/>
      <c r="N29" s="39"/>
      <c r="O29" s="39"/>
      <c r="P29" s="39"/>
      <c r="Q29" s="39"/>
      <c r="R29" s="39"/>
      <c r="S29" s="39"/>
    </row>
    <row r="30" spans="3:19" x14ac:dyDescent="0.2">
      <c r="C30" s="11" t="str">
        <f>'burdonchart-sprint2'!C11</f>
        <v>REQ009_1</v>
      </c>
      <c r="D30" s="18">
        <f>'burdonchart-sprint2'!D11</f>
        <v>1</v>
      </c>
      <c r="E30" s="48">
        <f>'burdonchart-sprint2'!E11</f>
        <v>0</v>
      </c>
      <c r="F30" s="48">
        <f>'burdonchart-sprint2'!F11</f>
        <v>0</v>
      </c>
      <c r="G30" s="48">
        <f>'burdonchart-sprint2'!G11</f>
        <v>1</v>
      </c>
      <c r="H30" s="48">
        <f>'burdonchart-sprint2'!H11</f>
        <v>0</v>
      </c>
      <c r="I30" s="48">
        <f>'burdonchart-sprint2'!I11</f>
        <v>0</v>
      </c>
      <c r="J30" s="19">
        <f t="shared" si="2"/>
        <v>1</v>
      </c>
    </row>
    <row r="31" spans="3:19" x14ac:dyDescent="0.2">
      <c r="C31" s="11" t="str">
        <f>'burdonchart-sprint2'!C12</f>
        <v>REQ009_2</v>
      </c>
      <c r="D31" s="18">
        <f>'burdonchart-sprint2'!D12</f>
        <v>1</v>
      </c>
      <c r="E31" s="48">
        <f>'burdonchart-sprint2'!E12</f>
        <v>0</v>
      </c>
      <c r="F31" s="48">
        <f>'burdonchart-sprint2'!F12</f>
        <v>0</v>
      </c>
      <c r="G31" s="48">
        <f>'burdonchart-sprint2'!G12</f>
        <v>1</v>
      </c>
      <c r="H31" s="48">
        <f>'burdonchart-sprint2'!H12</f>
        <v>0</v>
      </c>
      <c r="I31" s="48">
        <f>'burdonchart-sprint2'!I12</f>
        <v>0</v>
      </c>
      <c r="J31" s="19">
        <f t="shared" si="2"/>
        <v>1</v>
      </c>
    </row>
    <row r="32" spans="3:19" x14ac:dyDescent="0.2">
      <c r="C32" s="11" t="str">
        <f>'burdonchart-sprint2'!C13</f>
        <v>REQ009_3</v>
      </c>
      <c r="D32" s="18">
        <f>'burdonchart-sprint2'!D13</f>
        <v>1</v>
      </c>
      <c r="E32" s="48">
        <f>'burdonchart-sprint2'!E13</f>
        <v>0</v>
      </c>
      <c r="F32" s="48">
        <f>'burdonchart-sprint2'!F13</f>
        <v>0</v>
      </c>
      <c r="G32" s="48">
        <f>'burdonchart-sprint2'!G13</f>
        <v>1</v>
      </c>
      <c r="H32" s="48">
        <f>'burdonchart-sprint2'!H13</f>
        <v>0</v>
      </c>
      <c r="I32" s="48">
        <f>'burdonchart-sprint2'!I13</f>
        <v>0</v>
      </c>
      <c r="J32" s="19">
        <f t="shared" si="2"/>
        <v>1</v>
      </c>
    </row>
    <row r="33" spans="3:10" x14ac:dyDescent="0.2">
      <c r="C33" s="11" t="str">
        <f>'burdonchart-sprint2'!C14</f>
        <v>REQ009_4</v>
      </c>
      <c r="D33" s="18">
        <f>'burdonchart-sprint2'!D14</f>
        <v>1</v>
      </c>
      <c r="E33" s="48">
        <f>'burdonchart-sprint2'!E14</f>
        <v>0</v>
      </c>
      <c r="F33" s="48">
        <f>'burdonchart-sprint2'!F14</f>
        <v>0</v>
      </c>
      <c r="G33" s="48">
        <f>'burdonchart-sprint2'!G14</f>
        <v>1</v>
      </c>
      <c r="H33" s="48">
        <f>'burdonchart-sprint2'!H14</f>
        <v>0</v>
      </c>
      <c r="I33" s="48">
        <f>'burdonchart-sprint2'!I14</f>
        <v>0</v>
      </c>
      <c r="J33" s="19">
        <f t="shared" si="2"/>
        <v>1</v>
      </c>
    </row>
    <row r="34" spans="3:10" x14ac:dyDescent="0.2">
      <c r="C34" s="11" t="str">
        <f>'burdonchart-sprint2'!C15</f>
        <v>REQ010_1</v>
      </c>
      <c r="D34" s="18">
        <f>'burdonchart-sprint2'!D15</f>
        <v>1</v>
      </c>
      <c r="E34" s="48">
        <f>'burdonchart-sprint2'!E15</f>
        <v>0</v>
      </c>
      <c r="F34" s="48">
        <f>'burdonchart-sprint2'!F15</f>
        <v>1</v>
      </c>
      <c r="G34" s="48">
        <f>'burdonchart-sprint2'!G15</f>
        <v>0</v>
      </c>
      <c r="H34" s="48">
        <f>'burdonchart-sprint2'!H15</f>
        <v>0</v>
      </c>
      <c r="I34" s="48">
        <f>'burdonchart-sprint2'!I15</f>
        <v>0</v>
      </c>
      <c r="J34" s="19">
        <f t="shared" si="2"/>
        <v>1</v>
      </c>
    </row>
    <row r="35" spans="3:10" x14ac:dyDescent="0.2">
      <c r="C35" s="11" t="str">
        <f>'burdonchart-sprint2'!C16</f>
        <v>REQ010_2</v>
      </c>
      <c r="D35" s="18">
        <f>'burdonchart-sprint2'!D16</f>
        <v>1</v>
      </c>
      <c r="E35" s="48">
        <f>'burdonchart-sprint2'!E16</f>
        <v>0</v>
      </c>
      <c r="F35" s="48">
        <f>'burdonchart-sprint2'!F16</f>
        <v>1</v>
      </c>
      <c r="G35" s="48">
        <f>'burdonchart-sprint2'!G16</f>
        <v>0</v>
      </c>
      <c r="H35" s="48">
        <f>'burdonchart-sprint2'!H16</f>
        <v>0</v>
      </c>
      <c r="I35" s="48">
        <f>'burdonchart-sprint2'!I16</f>
        <v>0</v>
      </c>
      <c r="J35" s="19">
        <f t="shared" si="2"/>
        <v>1</v>
      </c>
    </row>
    <row r="36" spans="3:10" x14ac:dyDescent="0.2">
      <c r="C36" s="11" t="str">
        <f>'burdonchart-sprint2'!C17</f>
        <v>REQ010_3</v>
      </c>
      <c r="D36" s="18">
        <f>'burdonchart-sprint2'!D17</f>
        <v>1</v>
      </c>
      <c r="E36" s="48">
        <f>'burdonchart-sprint2'!E17</f>
        <v>0</v>
      </c>
      <c r="F36" s="48">
        <f>'burdonchart-sprint2'!F17</f>
        <v>1</v>
      </c>
      <c r="G36" s="48">
        <f>'burdonchart-sprint2'!G17</f>
        <v>0</v>
      </c>
      <c r="H36" s="48">
        <f>'burdonchart-sprint2'!H17</f>
        <v>0</v>
      </c>
      <c r="I36" s="48">
        <f>'burdonchart-sprint2'!I17</f>
        <v>0</v>
      </c>
      <c r="J36" s="19">
        <f t="shared" si="2"/>
        <v>1</v>
      </c>
    </row>
    <row r="37" spans="3:10" x14ac:dyDescent="0.2">
      <c r="C37" s="11" t="str">
        <f>'burdonchart-sprint3'!C4</f>
        <v>REQ011_1</v>
      </c>
      <c r="D37" s="18">
        <f>'burdonchart-sprint3'!D4</f>
        <v>1</v>
      </c>
      <c r="E37" s="48">
        <f>'burdonchart-sprint3'!E4</f>
        <v>0</v>
      </c>
      <c r="F37" s="48">
        <f>'burdonchart-sprint3'!F4</f>
        <v>0</v>
      </c>
      <c r="G37" s="48">
        <f>'burdonchart-sprint3'!G4</f>
        <v>0</v>
      </c>
      <c r="H37" s="48">
        <f>'burdonchart-sprint3'!H4</f>
        <v>0</v>
      </c>
      <c r="I37" s="48">
        <f>'burdonchart-sprint3'!I4</f>
        <v>1</v>
      </c>
      <c r="J37" s="19">
        <f t="shared" si="2"/>
        <v>1</v>
      </c>
    </row>
    <row r="38" spans="3:10" x14ac:dyDescent="0.2">
      <c r="C38" s="11" t="str">
        <f>'burdonchart-sprint3'!C5</f>
        <v>REQ011_2</v>
      </c>
      <c r="D38" s="18">
        <f>'burdonchart-sprint3'!D5</f>
        <v>2</v>
      </c>
      <c r="E38" s="48">
        <f>'burdonchart-sprint3'!E5</f>
        <v>0</v>
      </c>
      <c r="F38" s="48">
        <f>'burdonchart-sprint3'!F5</f>
        <v>0</v>
      </c>
      <c r="G38" s="48">
        <f>'burdonchart-sprint3'!G5</f>
        <v>0</v>
      </c>
      <c r="H38" s="48">
        <f>'burdonchart-sprint3'!H5</f>
        <v>0</v>
      </c>
      <c r="I38" s="48">
        <f>'burdonchart-sprint3'!I5</f>
        <v>2</v>
      </c>
      <c r="J38" s="19">
        <f t="shared" si="2"/>
        <v>2</v>
      </c>
    </row>
    <row r="39" spans="3:10" x14ac:dyDescent="0.2">
      <c r="C39" s="11" t="str">
        <f>'burdonchart-sprint3'!C6</f>
        <v>REQ011_3</v>
      </c>
      <c r="D39" s="18">
        <f>'burdonchart-sprint3'!D6</f>
        <v>1</v>
      </c>
      <c r="E39" s="48">
        <f>'burdonchart-sprint3'!E6</f>
        <v>0</v>
      </c>
      <c r="F39" s="48">
        <f>'burdonchart-sprint3'!F6</f>
        <v>0</v>
      </c>
      <c r="G39" s="48">
        <f>'burdonchart-sprint3'!G6</f>
        <v>0</v>
      </c>
      <c r="H39" s="48">
        <f>'burdonchart-sprint3'!H6</f>
        <v>0</v>
      </c>
      <c r="I39" s="48">
        <f>'burdonchart-sprint3'!I6</f>
        <v>1</v>
      </c>
      <c r="J39" s="19">
        <f t="shared" si="2"/>
        <v>1</v>
      </c>
    </row>
    <row r="40" spans="3:10" x14ac:dyDescent="0.2">
      <c r="C40" s="11" t="str">
        <f>'burdonchart-sprint3'!C7</f>
        <v>REQ012_1</v>
      </c>
      <c r="D40" s="18">
        <f>'burdonchart-sprint3'!D7</f>
        <v>1</v>
      </c>
      <c r="E40" s="48">
        <f>'burdonchart-sprint3'!E7</f>
        <v>0</v>
      </c>
      <c r="F40" s="48">
        <f>'burdonchart-sprint3'!F7</f>
        <v>0</v>
      </c>
      <c r="G40" s="48">
        <f>'burdonchart-sprint3'!G7</f>
        <v>0</v>
      </c>
      <c r="H40" s="48">
        <f>'burdonchart-sprint3'!H7</f>
        <v>1</v>
      </c>
      <c r="I40" s="48">
        <f>'burdonchart-sprint3'!I7</f>
        <v>0</v>
      </c>
      <c r="J40" s="19">
        <f t="shared" si="2"/>
        <v>1</v>
      </c>
    </row>
    <row r="41" spans="3:10" x14ac:dyDescent="0.2">
      <c r="C41" s="11" t="str">
        <f>'burdonchart-sprint3'!C8</f>
        <v>REQ012_2</v>
      </c>
      <c r="D41" s="18">
        <f>'burdonchart-sprint3'!D8</f>
        <v>1</v>
      </c>
      <c r="E41" s="48">
        <f>'burdonchart-sprint3'!E8</f>
        <v>0</v>
      </c>
      <c r="F41" s="48">
        <f>'burdonchart-sprint3'!F8</f>
        <v>0</v>
      </c>
      <c r="G41" s="48">
        <f>'burdonchart-sprint3'!G8</f>
        <v>0</v>
      </c>
      <c r="H41" s="48">
        <f>'burdonchart-sprint3'!H8</f>
        <v>1</v>
      </c>
      <c r="I41" s="48">
        <f>'burdonchart-sprint3'!I8</f>
        <v>0</v>
      </c>
      <c r="J41" s="19">
        <f t="shared" si="2"/>
        <v>1</v>
      </c>
    </row>
    <row r="42" spans="3:10" x14ac:dyDescent="0.2">
      <c r="C42" s="11" t="str">
        <f>'burdonchart-sprint3'!C9</f>
        <v>REQ012_3</v>
      </c>
      <c r="D42" s="18">
        <f>'burdonchart-sprint3'!D9</f>
        <v>1</v>
      </c>
      <c r="E42" s="48">
        <f>'burdonchart-sprint3'!E9</f>
        <v>0</v>
      </c>
      <c r="F42" s="48">
        <f>'burdonchart-sprint3'!F9</f>
        <v>0</v>
      </c>
      <c r="G42" s="48">
        <f>'burdonchart-sprint3'!G9</f>
        <v>0</v>
      </c>
      <c r="H42" s="48">
        <f>'burdonchart-sprint3'!H9</f>
        <v>1</v>
      </c>
      <c r="I42" s="48">
        <f>'burdonchart-sprint3'!I9</f>
        <v>0</v>
      </c>
      <c r="J42" s="19">
        <f t="shared" si="2"/>
        <v>1</v>
      </c>
    </row>
    <row r="43" spans="3:10" x14ac:dyDescent="0.2">
      <c r="C43" s="11" t="str">
        <f>'burdonchart-sprint3'!C10</f>
        <v>REQ012_4</v>
      </c>
      <c r="D43" s="18">
        <f>'burdonchart-sprint3'!D10</f>
        <v>1</v>
      </c>
      <c r="E43" s="48">
        <f>'burdonchart-sprint3'!E10</f>
        <v>0</v>
      </c>
      <c r="F43" s="48">
        <f>'burdonchart-sprint3'!F10</f>
        <v>0</v>
      </c>
      <c r="G43" s="48">
        <f>'burdonchart-sprint3'!G10</f>
        <v>1</v>
      </c>
      <c r="H43" s="48">
        <f>'burdonchart-sprint3'!H10</f>
        <v>0</v>
      </c>
      <c r="I43" s="48">
        <f>'burdonchart-sprint3'!I10</f>
        <v>0</v>
      </c>
      <c r="J43" s="19">
        <f t="shared" si="0"/>
        <v>1</v>
      </c>
    </row>
    <row r="44" spans="3:10" x14ac:dyDescent="0.2">
      <c r="C44" s="11" t="str">
        <f>'burdonchart-sprint3'!C11</f>
        <v>REQ012_5</v>
      </c>
      <c r="D44" s="18">
        <f>'burdonchart-sprint3'!D11</f>
        <v>1</v>
      </c>
      <c r="E44" s="48">
        <f>'burdonchart-sprint3'!E11</f>
        <v>0</v>
      </c>
      <c r="F44" s="48">
        <f>'burdonchart-sprint3'!F11</f>
        <v>0</v>
      </c>
      <c r="G44" s="48">
        <f>'burdonchart-sprint3'!G11</f>
        <v>1</v>
      </c>
      <c r="H44" s="48">
        <f>'burdonchart-sprint3'!H11</f>
        <v>0</v>
      </c>
      <c r="I44" s="48">
        <f>'burdonchart-sprint3'!I11</f>
        <v>0</v>
      </c>
      <c r="J44" s="19">
        <f t="shared" si="0"/>
        <v>1</v>
      </c>
    </row>
    <row r="45" spans="3:10" x14ac:dyDescent="0.2">
      <c r="C45" s="11" t="str">
        <f>'burdonchart-sprint3'!C12</f>
        <v>REQ013_1</v>
      </c>
      <c r="D45" s="18">
        <f>'burdonchart-sprint3'!D12</f>
        <v>1</v>
      </c>
      <c r="E45" s="48">
        <f>'burdonchart-sprint3'!E12</f>
        <v>0</v>
      </c>
      <c r="F45" s="48">
        <f>'burdonchart-sprint3'!F12</f>
        <v>0</v>
      </c>
      <c r="G45" s="48">
        <f>'burdonchart-sprint3'!G12</f>
        <v>1</v>
      </c>
      <c r="H45" s="48">
        <f>'burdonchart-sprint3'!H12</f>
        <v>0</v>
      </c>
      <c r="I45" s="48">
        <f>'burdonchart-sprint3'!I12</f>
        <v>0</v>
      </c>
      <c r="J45" s="19">
        <f t="shared" si="0"/>
        <v>1</v>
      </c>
    </row>
    <row r="46" spans="3:10" x14ac:dyDescent="0.2">
      <c r="C46" s="11" t="str">
        <f>'burdonchart-sprint3'!C13</f>
        <v>REQ013_2</v>
      </c>
      <c r="D46" s="18">
        <f>'burdonchart-sprint3'!D13</f>
        <v>1</v>
      </c>
      <c r="E46" s="48">
        <f>'burdonchart-sprint3'!E13</f>
        <v>0</v>
      </c>
      <c r="F46" s="48">
        <f>'burdonchart-sprint3'!F13</f>
        <v>1</v>
      </c>
      <c r="G46" s="48">
        <f>'burdonchart-sprint3'!G13</f>
        <v>0</v>
      </c>
      <c r="H46" s="48">
        <f>'burdonchart-sprint3'!H13</f>
        <v>0</v>
      </c>
      <c r="I46" s="48">
        <f>'burdonchart-sprint3'!I13</f>
        <v>0</v>
      </c>
      <c r="J46" s="19">
        <f t="shared" si="0"/>
        <v>1</v>
      </c>
    </row>
    <row r="47" spans="3:10" x14ac:dyDescent="0.2">
      <c r="C47" s="11" t="str">
        <f>'burdonchart-sprint3'!C14</f>
        <v>REQ014_1</v>
      </c>
      <c r="D47" s="18">
        <f>'burdonchart-sprint3'!D14</f>
        <v>1</v>
      </c>
      <c r="E47" s="48">
        <f>'burdonchart-sprint3'!E14</f>
        <v>0</v>
      </c>
      <c r="F47" s="48">
        <f>'burdonchart-sprint3'!F14</f>
        <v>1</v>
      </c>
      <c r="G47" s="48">
        <f>'burdonchart-sprint3'!G14</f>
        <v>0</v>
      </c>
      <c r="H47" s="48">
        <f>'burdonchart-sprint3'!H14</f>
        <v>0</v>
      </c>
      <c r="I47" s="48">
        <f>'burdonchart-sprint3'!I14</f>
        <v>0</v>
      </c>
      <c r="J47" s="19">
        <f t="shared" si="0"/>
        <v>1</v>
      </c>
    </row>
    <row r="48" spans="3:10" x14ac:dyDescent="0.2">
      <c r="C48" s="11" t="str">
        <f>'burdonchart-sprint3'!C15</f>
        <v>REQ014_2</v>
      </c>
      <c r="D48" s="18">
        <f>'burdonchart-sprint3'!D15</f>
        <v>1</v>
      </c>
      <c r="E48" s="48">
        <f>'burdonchart-sprint3'!E15</f>
        <v>1</v>
      </c>
      <c r="F48" s="48">
        <f>'burdonchart-sprint3'!F15</f>
        <v>0</v>
      </c>
      <c r="G48" s="48">
        <f>'burdonchart-sprint3'!G15</f>
        <v>0</v>
      </c>
      <c r="H48" s="48">
        <f>'burdonchart-sprint3'!H15</f>
        <v>0</v>
      </c>
      <c r="I48" s="48">
        <f>'burdonchart-sprint3'!I15</f>
        <v>0</v>
      </c>
      <c r="J48" s="19">
        <f t="shared" si="0"/>
        <v>1</v>
      </c>
    </row>
    <row r="49" spans="3:10" x14ac:dyDescent="0.2">
      <c r="C49" s="11" t="str">
        <f>'burdonchart-sprint3'!C16</f>
        <v>REQ014_3</v>
      </c>
      <c r="D49" s="18">
        <f>'burdonchart-sprint3'!D16</f>
        <v>1</v>
      </c>
      <c r="E49" s="48">
        <f>'burdonchart-sprint3'!E16</f>
        <v>1</v>
      </c>
      <c r="F49" s="48">
        <f>'burdonchart-sprint3'!F16</f>
        <v>0</v>
      </c>
      <c r="G49" s="48">
        <f>'burdonchart-sprint3'!G16</f>
        <v>0</v>
      </c>
      <c r="H49" s="48">
        <f>'burdonchart-sprint3'!H16</f>
        <v>0</v>
      </c>
      <c r="I49" s="48">
        <f>'burdonchart-sprint3'!I16</f>
        <v>0</v>
      </c>
      <c r="J49" s="19">
        <f t="shared" si="0"/>
        <v>1</v>
      </c>
    </row>
    <row r="50" spans="3:10" x14ac:dyDescent="0.2">
      <c r="C50" s="11" t="str">
        <f>'burdonchart-sprint4'!C4</f>
        <v>REQ015_1</v>
      </c>
      <c r="D50" s="18">
        <f>'burdonchart-sprint4'!D4</f>
        <v>2</v>
      </c>
      <c r="E50" s="48">
        <f>'burdonchart-sprint4'!E4</f>
        <v>0</v>
      </c>
      <c r="F50" s="48">
        <f>'burdonchart-sprint4'!F4</f>
        <v>0</v>
      </c>
      <c r="G50" s="48">
        <f>'burdonchart-sprint4'!G4</f>
        <v>0</v>
      </c>
      <c r="H50" s="48">
        <f>'burdonchart-sprint4'!H4</f>
        <v>1</v>
      </c>
      <c r="I50" s="48">
        <f>'burdonchart-sprint4'!I4</f>
        <v>1</v>
      </c>
      <c r="J50" s="19">
        <f t="shared" ref="J50:J64" si="3">SUM(E50:I50)</f>
        <v>2</v>
      </c>
    </row>
    <row r="51" spans="3:10" x14ac:dyDescent="0.2">
      <c r="C51" s="11" t="str">
        <f>'burdonchart-sprint4'!C5</f>
        <v>REQ015_2</v>
      </c>
      <c r="D51" s="18">
        <f>'burdonchart-sprint4'!D5</f>
        <v>2</v>
      </c>
      <c r="E51" s="48">
        <f>'burdonchart-sprint4'!E5</f>
        <v>0</v>
      </c>
      <c r="F51" s="48">
        <f>'burdonchart-sprint4'!F5</f>
        <v>0</v>
      </c>
      <c r="G51" s="48">
        <f>'burdonchart-sprint4'!G5</f>
        <v>0</v>
      </c>
      <c r="H51" s="48">
        <f>'burdonchart-sprint4'!H5</f>
        <v>1</v>
      </c>
      <c r="I51" s="48">
        <f>'burdonchart-sprint4'!I5</f>
        <v>1</v>
      </c>
      <c r="J51" s="19">
        <f t="shared" si="3"/>
        <v>2</v>
      </c>
    </row>
    <row r="52" spans="3:10" x14ac:dyDescent="0.2">
      <c r="C52" s="11" t="str">
        <f>'burdonchart-sprint4'!C6</f>
        <v>REQ015_3</v>
      </c>
      <c r="D52" s="18">
        <f>'burdonchart-sprint4'!D6</f>
        <v>2</v>
      </c>
      <c r="E52" s="48">
        <f>'burdonchart-sprint4'!E6</f>
        <v>0</v>
      </c>
      <c r="F52" s="48">
        <f>'burdonchart-sprint4'!F6</f>
        <v>0</v>
      </c>
      <c r="G52" s="48">
        <f>'burdonchart-sprint4'!G6</f>
        <v>0</v>
      </c>
      <c r="H52" s="48">
        <f>'burdonchart-sprint4'!H6</f>
        <v>1</v>
      </c>
      <c r="I52" s="48">
        <f>'burdonchart-sprint4'!I6</f>
        <v>1</v>
      </c>
      <c r="J52" s="19">
        <f t="shared" si="3"/>
        <v>2</v>
      </c>
    </row>
    <row r="53" spans="3:10" x14ac:dyDescent="0.2">
      <c r="C53" s="11" t="str">
        <f>'burdonchart-sprint4'!C7</f>
        <v>REQ016_1</v>
      </c>
      <c r="D53" s="18">
        <f>'burdonchart-sprint4'!D7</f>
        <v>2</v>
      </c>
      <c r="E53" s="48">
        <f>'burdonchart-sprint4'!E7</f>
        <v>0</v>
      </c>
      <c r="F53" s="48">
        <f>'burdonchart-sprint4'!F7</f>
        <v>1</v>
      </c>
      <c r="G53" s="48">
        <f>'burdonchart-sprint4'!G7</f>
        <v>1</v>
      </c>
      <c r="H53" s="48">
        <f>'burdonchart-sprint4'!H7</f>
        <v>0</v>
      </c>
      <c r="I53" s="48">
        <f>'burdonchart-sprint4'!I7</f>
        <v>0</v>
      </c>
      <c r="J53" s="19">
        <f t="shared" si="3"/>
        <v>2</v>
      </c>
    </row>
    <row r="54" spans="3:10" x14ac:dyDescent="0.2">
      <c r="C54" s="11" t="str">
        <f>'burdonchart-sprint4'!C8</f>
        <v>REQ016_2</v>
      </c>
      <c r="D54" s="18">
        <f>'burdonchart-sprint4'!D8</f>
        <v>2</v>
      </c>
      <c r="E54" s="48">
        <f>'burdonchart-sprint4'!E8</f>
        <v>0</v>
      </c>
      <c r="F54" s="48">
        <f>'burdonchart-sprint4'!F8</f>
        <v>1</v>
      </c>
      <c r="G54" s="48">
        <f>'burdonchart-sprint4'!G8</f>
        <v>1</v>
      </c>
      <c r="H54" s="48">
        <f>'burdonchart-sprint4'!H8</f>
        <v>0</v>
      </c>
      <c r="I54" s="48">
        <f>'burdonchart-sprint4'!I8</f>
        <v>0</v>
      </c>
      <c r="J54" s="19">
        <f t="shared" si="3"/>
        <v>2</v>
      </c>
    </row>
    <row r="55" spans="3:10" x14ac:dyDescent="0.2">
      <c r="C55" s="11" t="str">
        <f>'burdonchart-sprint4'!C9</f>
        <v>REQ016_3</v>
      </c>
      <c r="D55" s="18">
        <f>'burdonchart-sprint4'!D9</f>
        <v>2</v>
      </c>
      <c r="E55" s="48">
        <f>'burdonchart-sprint4'!E9</f>
        <v>1</v>
      </c>
      <c r="F55" s="48">
        <f>'burdonchart-sprint4'!F9</f>
        <v>1</v>
      </c>
      <c r="G55" s="48">
        <f>'burdonchart-sprint4'!G9</f>
        <v>0</v>
      </c>
      <c r="H55" s="48">
        <f>'burdonchart-sprint4'!H9</f>
        <v>0</v>
      </c>
      <c r="I55" s="48">
        <f>'burdonchart-sprint4'!I9</f>
        <v>0</v>
      </c>
      <c r="J55" s="19">
        <f t="shared" si="3"/>
        <v>2</v>
      </c>
    </row>
    <row r="56" spans="3:10" x14ac:dyDescent="0.2">
      <c r="C56" s="11" t="str">
        <f>'burdonchart-sprint4'!C10</f>
        <v>REQ018_1</v>
      </c>
      <c r="D56" s="18">
        <f>'burdonchart-sprint4'!D10</f>
        <v>1</v>
      </c>
      <c r="E56" s="48">
        <f>'burdonchart-sprint4'!E10</f>
        <v>0</v>
      </c>
      <c r="F56" s="48">
        <f>'burdonchart-sprint4'!F10</f>
        <v>0</v>
      </c>
      <c r="G56" s="48">
        <f>'burdonchart-sprint4'!G10</f>
        <v>0</v>
      </c>
      <c r="H56" s="48">
        <f>'burdonchart-sprint4'!H10</f>
        <v>0</v>
      </c>
      <c r="I56" s="48">
        <f>'burdonchart-sprint4'!I10</f>
        <v>1</v>
      </c>
      <c r="J56" s="19">
        <f t="shared" si="3"/>
        <v>1</v>
      </c>
    </row>
    <row r="57" spans="3:10" x14ac:dyDescent="0.2">
      <c r="C57" s="11" t="str">
        <f>'burdonchart-sprint4'!C11</f>
        <v>REQ018_2</v>
      </c>
      <c r="D57" s="18">
        <f>'burdonchart-sprint4'!D11</f>
        <v>1</v>
      </c>
      <c r="E57" s="48">
        <f>'burdonchart-sprint4'!E11</f>
        <v>0</v>
      </c>
      <c r="F57" s="48">
        <f>'burdonchart-sprint4'!F11</f>
        <v>0</v>
      </c>
      <c r="G57" s="48">
        <f>'burdonchart-sprint4'!G11</f>
        <v>0</v>
      </c>
      <c r="H57" s="48">
        <f>'burdonchart-sprint4'!H11</f>
        <v>0</v>
      </c>
      <c r="I57" s="48">
        <f>'burdonchart-sprint4'!I11</f>
        <v>1</v>
      </c>
      <c r="J57" s="19">
        <f t="shared" si="3"/>
        <v>1</v>
      </c>
    </row>
    <row r="58" spans="3:10" x14ac:dyDescent="0.2">
      <c r="C58" s="11" t="str">
        <f>'burdonchart-sprint4'!C12</f>
        <v>REQ018_3</v>
      </c>
      <c r="D58" s="18">
        <f>'burdonchart-sprint4'!D12</f>
        <v>1</v>
      </c>
      <c r="E58" s="48">
        <f>'burdonchart-sprint4'!E12</f>
        <v>0</v>
      </c>
      <c r="F58" s="48">
        <f>'burdonchart-sprint4'!F12</f>
        <v>0</v>
      </c>
      <c r="G58" s="48">
        <f>'burdonchart-sprint4'!G12</f>
        <v>0</v>
      </c>
      <c r="H58" s="48">
        <f>'burdonchart-sprint4'!H12</f>
        <v>0</v>
      </c>
      <c r="I58" s="48">
        <f>'burdonchart-sprint4'!I12</f>
        <v>1</v>
      </c>
      <c r="J58" s="19">
        <f t="shared" si="3"/>
        <v>1</v>
      </c>
    </row>
    <row r="59" spans="3:10" x14ac:dyDescent="0.2">
      <c r="C59" s="11" t="str">
        <f>'burdonchart-sprint4'!C13</f>
        <v>REQ019_1</v>
      </c>
      <c r="D59" s="18">
        <f>'burdonchart-sprint4'!D13</f>
        <v>1</v>
      </c>
      <c r="E59" s="48">
        <f>'burdonchart-sprint4'!E13</f>
        <v>0</v>
      </c>
      <c r="F59" s="48">
        <f>'burdonchart-sprint4'!F13</f>
        <v>0</v>
      </c>
      <c r="G59" s="48">
        <f>'burdonchart-sprint4'!G13</f>
        <v>1</v>
      </c>
      <c r="H59" s="48">
        <f>'burdonchart-sprint4'!H13</f>
        <v>0</v>
      </c>
      <c r="I59" s="48">
        <f>'burdonchart-sprint4'!I13</f>
        <v>0</v>
      </c>
      <c r="J59" s="19">
        <f t="shared" si="3"/>
        <v>1</v>
      </c>
    </row>
    <row r="60" spans="3:10" x14ac:dyDescent="0.2">
      <c r="C60" s="11" t="str">
        <f>'burdonchart-sprint4'!C14</f>
        <v>REQ019_2</v>
      </c>
      <c r="D60" s="18">
        <f>'burdonchart-sprint4'!D14</f>
        <v>1</v>
      </c>
      <c r="E60" s="48">
        <f>'burdonchart-sprint4'!E14</f>
        <v>0</v>
      </c>
      <c r="F60" s="48">
        <f>'burdonchart-sprint4'!F14</f>
        <v>0</v>
      </c>
      <c r="G60" s="48">
        <f>'burdonchart-sprint4'!G14</f>
        <v>1</v>
      </c>
      <c r="H60" s="48">
        <f>'burdonchart-sprint4'!H14</f>
        <v>0</v>
      </c>
      <c r="I60" s="48">
        <f>'burdonchart-sprint4'!I14</f>
        <v>0</v>
      </c>
      <c r="J60" s="19">
        <f t="shared" si="3"/>
        <v>1</v>
      </c>
    </row>
    <row r="61" spans="3:10" x14ac:dyDescent="0.2">
      <c r="C61" s="11" t="str">
        <f>'burdonchart-sprint4'!C15</f>
        <v>REQ019_3</v>
      </c>
      <c r="D61" s="18">
        <f>'burdonchart-sprint4'!D15</f>
        <v>1</v>
      </c>
      <c r="E61" s="48">
        <f>'burdonchart-sprint4'!E15</f>
        <v>0</v>
      </c>
      <c r="F61" s="48">
        <f>'burdonchart-sprint4'!F15</f>
        <v>0</v>
      </c>
      <c r="G61" s="48">
        <f>'burdonchart-sprint4'!G15</f>
        <v>1</v>
      </c>
      <c r="H61" s="48">
        <f>'burdonchart-sprint4'!H15</f>
        <v>0</v>
      </c>
      <c r="I61" s="48">
        <f>'burdonchart-sprint4'!I15</f>
        <v>0</v>
      </c>
      <c r="J61" s="19">
        <f t="shared" si="3"/>
        <v>1</v>
      </c>
    </row>
    <row r="62" spans="3:10" x14ac:dyDescent="0.2">
      <c r="C62" s="11" t="str">
        <f>'burdonchart-sprint4'!C16</f>
        <v>REQ020_1</v>
      </c>
      <c r="D62" s="18">
        <f>'burdonchart-sprint4'!D16</f>
        <v>1</v>
      </c>
      <c r="E62" s="48">
        <f>'burdonchart-sprint4'!E16</f>
        <v>0</v>
      </c>
      <c r="F62" s="48">
        <f>'burdonchart-sprint4'!F16</f>
        <v>1</v>
      </c>
      <c r="G62" s="48">
        <f>'burdonchart-sprint4'!G16</f>
        <v>0</v>
      </c>
      <c r="H62" s="48">
        <f>'burdonchart-sprint4'!H16</f>
        <v>0</v>
      </c>
      <c r="I62" s="48">
        <f>'burdonchart-sprint4'!I16</f>
        <v>0</v>
      </c>
      <c r="J62" s="19">
        <f t="shared" si="3"/>
        <v>1</v>
      </c>
    </row>
    <row r="63" spans="3:10" x14ac:dyDescent="0.2">
      <c r="C63" s="11" t="str">
        <f>'burdonchart-sprint4'!C17</f>
        <v>REQ020_2</v>
      </c>
      <c r="D63" s="18">
        <f>'burdonchart-sprint4'!D17</f>
        <v>1</v>
      </c>
      <c r="E63" s="48">
        <f>'burdonchart-sprint4'!E17</f>
        <v>0</v>
      </c>
      <c r="F63" s="48">
        <f>'burdonchart-sprint4'!F17</f>
        <v>1</v>
      </c>
      <c r="G63" s="48">
        <f>'burdonchart-sprint4'!G17</f>
        <v>0</v>
      </c>
      <c r="H63" s="48">
        <f>'burdonchart-sprint4'!H17</f>
        <v>0</v>
      </c>
      <c r="I63" s="48">
        <f>'burdonchart-sprint4'!I17</f>
        <v>0</v>
      </c>
      <c r="J63" s="19">
        <f t="shared" si="3"/>
        <v>1</v>
      </c>
    </row>
    <row r="64" spans="3:10" x14ac:dyDescent="0.2">
      <c r="C64" s="11" t="str">
        <f>'burdonchart-sprint4'!C18</f>
        <v>REQ020_3</v>
      </c>
      <c r="D64" s="18">
        <f>'burdonchart-sprint4'!D18</f>
        <v>1</v>
      </c>
      <c r="E64" s="48">
        <f>'burdonchart-sprint4'!E18</f>
        <v>0</v>
      </c>
      <c r="F64" s="48">
        <f>'burdonchart-sprint4'!F18</f>
        <v>1</v>
      </c>
      <c r="G64" s="48">
        <f>'burdonchart-sprint4'!G18</f>
        <v>0</v>
      </c>
      <c r="H64" s="48">
        <f>'burdonchart-sprint4'!H18</f>
        <v>0</v>
      </c>
      <c r="I64" s="48">
        <f>'burdonchart-sprint4'!I18</f>
        <v>0</v>
      </c>
      <c r="J64" s="19">
        <f t="shared" si="3"/>
        <v>1</v>
      </c>
    </row>
    <row r="65" spans="3:10" x14ac:dyDescent="0.2">
      <c r="C65" s="11" t="str">
        <f>'burdonchart-sprint4'!C19</f>
        <v>REQ021_1</v>
      </c>
      <c r="D65" s="18">
        <f>'burdonchart-sprint4'!D19</f>
        <v>2</v>
      </c>
      <c r="E65" s="48">
        <f>'burdonchart-sprint4'!E19</f>
        <v>2</v>
      </c>
      <c r="F65" s="48">
        <f>'burdonchart-sprint4'!F19</f>
        <v>0</v>
      </c>
      <c r="G65" s="48">
        <f>'burdonchart-sprint4'!G19</f>
        <v>0</v>
      </c>
      <c r="H65" s="48">
        <f>'burdonchart-sprint4'!H19</f>
        <v>0</v>
      </c>
      <c r="I65" s="48">
        <f>'burdonchart-sprint4'!I19</f>
        <v>0</v>
      </c>
      <c r="J65" s="19">
        <f t="shared" si="0"/>
        <v>2</v>
      </c>
    </row>
    <row r="66" spans="3:10" x14ac:dyDescent="0.2">
      <c r="C66" s="11" t="str">
        <f>'burdonchart-sprint4'!C20</f>
        <v>REQ021_2</v>
      </c>
      <c r="D66" s="18">
        <f>'burdonchart-sprint4'!D20</f>
        <v>2</v>
      </c>
      <c r="E66" s="48">
        <f>'burdonchart-sprint4'!E20</f>
        <v>2</v>
      </c>
      <c r="F66" s="48">
        <f>'burdonchart-sprint4'!F20</f>
        <v>0</v>
      </c>
      <c r="G66" s="48">
        <f>'burdonchart-sprint4'!G20</f>
        <v>0</v>
      </c>
      <c r="H66" s="48">
        <f>'burdonchart-sprint4'!H20</f>
        <v>0</v>
      </c>
      <c r="I66" s="48">
        <f>'burdonchart-sprint4'!I20</f>
        <v>0</v>
      </c>
      <c r="J66" s="19">
        <f t="shared" si="0"/>
        <v>2</v>
      </c>
    </row>
    <row r="67" spans="3:10" x14ac:dyDescent="0.2">
      <c r="C67" s="11" t="str">
        <f>'burdonchart-sprint4'!C21</f>
        <v>REQ021_3</v>
      </c>
      <c r="D67" s="18">
        <f>'burdonchart-sprint4'!D21</f>
        <v>2</v>
      </c>
      <c r="E67" s="48">
        <f>'burdonchart-sprint4'!E21</f>
        <v>2</v>
      </c>
      <c r="F67" s="48">
        <f>'burdonchart-sprint4'!F21</f>
        <v>0</v>
      </c>
      <c r="G67" s="48">
        <f>'burdonchart-sprint4'!G21</f>
        <v>0</v>
      </c>
      <c r="H67" s="48">
        <f>'burdonchart-sprint4'!H21</f>
        <v>0</v>
      </c>
      <c r="I67" s="48">
        <f>'burdonchart-sprint4'!I21</f>
        <v>0</v>
      </c>
      <c r="J67" s="19">
        <f t="shared" ref="J67:J72" si="4">SUM(E67:I67)</f>
        <v>2</v>
      </c>
    </row>
    <row r="68" spans="3:10" x14ac:dyDescent="0.2">
      <c r="C68" s="11"/>
      <c r="D68" s="18"/>
      <c r="E68" s="47"/>
      <c r="F68" s="47"/>
      <c r="G68" s="47"/>
      <c r="H68" s="47"/>
      <c r="I68" s="47"/>
      <c r="J68" s="19">
        <f t="shared" si="4"/>
        <v>0</v>
      </c>
    </row>
    <row r="69" spans="3:10" x14ac:dyDescent="0.2">
      <c r="C69" s="11"/>
      <c r="D69" s="18"/>
      <c r="E69" s="47"/>
      <c r="F69" s="47"/>
      <c r="G69" s="47"/>
      <c r="H69" s="47"/>
      <c r="I69" s="47"/>
      <c r="J69" s="19">
        <f t="shared" si="4"/>
        <v>0</v>
      </c>
    </row>
    <row r="70" spans="3:10" x14ac:dyDescent="0.2">
      <c r="C70" s="11"/>
      <c r="D70" s="18"/>
      <c r="E70" s="47"/>
      <c r="F70" s="47"/>
      <c r="G70" s="47"/>
      <c r="H70" s="47"/>
      <c r="I70" s="47"/>
      <c r="J70" s="19">
        <f t="shared" si="4"/>
        <v>0</v>
      </c>
    </row>
    <row r="71" spans="3:10" x14ac:dyDescent="0.2">
      <c r="C71" s="11"/>
      <c r="D71" s="18"/>
      <c r="E71" s="17"/>
      <c r="F71" s="17"/>
      <c r="G71" s="17"/>
      <c r="H71" s="17"/>
      <c r="I71" s="17"/>
      <c r="J71" s="19">
        <f t="shared" si="4"/>
        <v>0</v>
      </c>
    </row>
    <row r="72" spans="3:10" x14ac:dyDescent="0.2">
      <c r="C72" s="11"/>
      <c r="D72" s="18"/>
      <c r="E72" s="17"/>
      <c r="F72" s="17"/>
      <c r="G72" s="17"/>
      <c r="H72" s="17"/>
      <c r="I72" s="17"/>
      <c r="J72" s="19">
        <f t="shared" si="4"/>
        <v>0</v>
      </c>
    </row>
    <row r="73" spans="3:10" x14ac:dyDescent="0.2">
      <c r="C73" s="11"/>
      <c r="D73" s="18"/>
      <c r="E73" s="17"/>
      <c r="F73" s="17"/>
      <c r="G73" s="17"/>
      <c r="H73" s="17"/>
      <c r="I73" s="17"/>
      <c r="J73" s="19">
        <f t="shared" si="0"/>
        <v>0</v>
      </c>
    </row>
    <row r="74" spans="3:10" x14ac:dyDescent="0.2">
      <c r="C74" s="11"/>
      <c r="D74" s="18"/>
      <c r="E74" s="17"/>
      <c r="F74" s="17"/>
      <c r="G74" s="17"/>
      <c r="H74" s="17"/>
      <c r="I74" s="17"/>
      <c r="J74" s="19">
        <f t="shared" si="0"/>
        <v>0</v>
      </c>
    </row>
    <row r="75" spans="3:10" x14ac:dyDescent="0.2">
      <c r="C75" s="11"/>
      <c r="D75" s="18"/>
      <c r="E75" s="17"/>
      <c r="F75" s="17"/>
      <c r="G75" s="17"/>
      <c r="H75" s="17"/>
      <c r="I75" s="17"/>
      <c r="J75" s="19">
        <f t="shared" si="0"/>
        <v>0</v>
      </c>
    </row>
    <row r="76" spans="3:10" x14ac:dyDescent="0.2">
      <c r="C76" s="34"/>
      <c r="D76" s="18"/>
      <c r="E76" s="17"/>
      <c r="F76" s="17"/>
      <c r="G76" s="17"/>
      <c r="H76" s="17"/>
      <c r="I76" s="17"/>
      <c r="J76" s="19">
        <f t="shared" si="0"/>
        <v>0</v>
      </c>
    </row>
    <row r="77" spans="3:10" x14ac:dyDescent="0.2">
      <c r="C77" s="34"/>
      <c r="D77" s="18"/>
      <c r="E77" s="17"/>
      <c r="F77" s="17"/>
      <c r="G77" s="17"/>
      <c r="H77" s="17"/>
      <c r="I77" s="17"/>
      <c r="J77" s="19">
        <f t="shared" si="0"/>
        <v>0</v>
      </c>
    </row>
    <row r="78" spans="3:10" x14ac:dyDescent="0.2">
      <c r="C78" s="34"/>
      <c r="D78" s="18"/>
      <c r="E78" s="17"/>
      <c r="F78" s="17"/>
      <c r="G78" s="17"/>
      <c r="H78" s="17"/>
      <c r="I78" s="17"/>
      <c r="J78" s="19">
        <f t="shared" si="0"/>
        <v>0</v>
      </c>
    </row>
    <row r="80" spans="3:10" x14ac:dyDescent="0.2">
      <c r="C80" s="14" t="s">
        <v>134</v>
      </c>
      <c r="D80" s="20">
        <f>SUM(D4:D78)</f>
        <v>95</v>
      </c>
      <c r="E80" s="15">
        <f>D80-SUM(E4:E78)</f>
        <v>74</v>
      </c>
      <c r="F80" s="15">
        <f>E80-SUM(F4:F78)</f>
        <v>55</v>
      </c>
      <c r="G80" s="15">
        <f>F80-SUM(G4:G78)</f>
        <v>33</v>
      </c>
      <c r="H80" s="15">
        <f>G80-SUM(H4:H78)</f>
        <v>14</v>
      </c>
      <c r="I80" s="15">
        <f>H80-SUM(I4:I78)</f>
        <v>0</v>
      </c>
    </row>
    <row r="81" spans="3:9" x14ac:dyDescent="0.2">
      <c r="C81" s="14" t="s">
        <v>135</v>
      </c>
      <c r="D81" s="16">
        <f>SUM(D4:D78)</f>
        <v>95</v>
      </c>
      <c r="E81" s="16">
        <f>D81-(SUM(E4:E78)/5)</f>
        <v>90.8</v>
      </c>
      <c r="F81" s="16">
        <f>E81-(SUM(F4:F78)/5)</f>
        <v>87</v>
      </c>
      <c r="G81" s="16">
        <f>F81-(SUM(G4:G78)/5)</f>
        <v>82.6</v>
      </c>
      <c r="H81" s="16">
        <f>G81-(SUM(H4:H78)/5)</f>
        <v>78.8</v>
      </c>
      <c r="I81" s="16">
        <f>H81-(SUM(I4:I78)/5)</f>
        <v>76</v>
      </c>
    </row>
  </sheetData>
  <mergeCells count="2">
    <mergeCell ref="L28:S28"/>
    <mergeCell ref="L29:S29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>
    <outlinePr summaryBelow="0" summaryRight="0"/>
  </sheetPr>
  <dimension ref="A1:H793"/>
  <sheetViews>
    <sheetView zoomScaleNormal="100" workbookViewId="0">
      <selection activeCell="H23" sqref="C23:H23"/>
    </sheetView>
  </sheetViews>
  <sheetFormatPr defaultColWidth="14.42578125" defaultRowHeight="15" customHeight="1" x14ac:dyDescent="0.2"/>
  <cols>
    <col min="1" max="1" width="14.42578125" customWidth="1"/>
    <col min="2" max="2" width="23.85546875" bestFit="1" customWidth="1"/>
    <col min="3" max="3" width="16.5703125" bestFit="1" customWidth="1"/>
    <col min="4" max="4" width="19.42578125" customWidth="1"/>
    <col min="5" max="5" width="62.140625" customWidth="1"/>
    <col min="6" max="6" width="14.42578125" customWidth="1"/>
  </cols>
  <sheetData>
    <row r="1" spans="1:8" ht="15.75" customHeight="1" x14ac:dyDescent="0.2">
      <c r="A1" s="3" t="s">
        <v>12</v>
      </c>
      <c r="B1" s="3" t="s">
        <v>13</v>
      </c>
      <c r="C1" s="3" t="s">
        <v>14</v>
      </c>
      <c r="D1" s="3" t="s">
        <v>15</v>
      </c>
      <c r="E1" s="3" t="s">
        <v>16</v>
      </c>
      <c r="F1" s="3" t="s">
        <v>17</v>
      </c>
      <c r="G1" s="3" t="s">
        <v>18</v>
      </c>
      <c r="H1" s="3" t="s">
        <v>19</v>
      </c>
    </row>
    <row r="2" spans="1:8" ht="15.75" customHeight="1" x14ac:dyDescent="0.2">
      <c r="A2" s="4" t="s">
        <v>20</v>
      </c>
      <c r="B2" s="21" t="s">
        <v>21</v>
      </c>
      <c r="C2" s="5" t="s">
        <v>22</v>
      </c>
      <c r="D2" s="4" t="s">
        <v>23</v>
      </c>
      <c r="E2" s="4" t="s">
        <v>24</v>
      </c>
      <c r="G2" s="4" t="s">
        <v>3</v>
      </c>
      <c r="H2" s="4" t="s">
        <v>11</v>
      </c>
    </row>
    <row r="3" spans="1:8" ht="15.75" customHeight="1" x14ac:dyDescent="0.2">
      <c r="A3" s="4" t="s">
        <v>25</v>
      </c>
      <c r="B3" s="4" t="s">
        <v>21</v>
      </c>
      <c r="C3" s="5" t="s">
        <v>22</v>
      </c>
      <c r="D3" s="4" t="s">
        <v>26</v>
      </c>
      <c r="E3" s="4" t="s">
        <v>27</v>
      </c>
      <c r="G3" s="4" t="s">
        <v>6</v>
      </c>
      <c r="H3" s="4" t="s">
        <v>11</v>
      </c>
    </row>
    <row r="4" spans="1:8" ht="15.75" customHeight="1" x14ac:dyDescent="0.2">
      <c r="A4" s="4" t="s">
        <v>28</v>
      </c>
      <c r="B4" s="4" t="s">
        <v>21</v>
      </c>
      <c r="C4" s="5" t="s">
        <v>22</v>
      </c>
      <c r="D4" s="4" t="s">
        <v>29</v>
      </c>
      <c r="E4" s="4" t="s">
        <v>30</v>
      </c>
      <c r="G4" s="4" t="s">
        <v>6</v>
      </c>
      <c r="H4" s="4" t="s">
        <v>11</v>
      </c>
    </row>
    <row r="5" spans="1:8" ht="15.75" customHeight="1" x14ac:dyDescent="0.2">
      <c r="A5" s="4" t="s">
        <v>31</v>
      </c>
      <c r="B5" s="4" t="s">
        <v>21</v>
      </c>
      <c r="C5" s="4" t="s">
        <v>32</v>
      </c>
      <c r="D5" s="4" t="s">
        <v>33</v>
      </c>
      <c r="E5" s="4" t="s">
        <v>34</v>
      </c>
      <c r="G5" s="4" t="s">
        <v>3</v>
      </c>
      <c r="H5" s="4" t="s">
        <v>11</v>
      </c>
    </row>
    <row r="6" spans="1:8" ht="15.75" customHeight="1" x14ac:dyDescent="0.2">
      <c r="A6" s="4" t="s">
        <v>35</v>
      </c>
      <c r="B6" s="4" t="s">
        <v>21</v>
      </c>
      <c r="C6" s="4" t="s">
        <v>32</v>
      </c>
      <c r="D6" s="4" t="s">
        <v>36</v>
      </c>
      <c r="E6" s="4" t="s">
        <v>37</v>
      </c>
      <c r="G6" s="4" t="s">
        <v>6</v>
      </c>
      <c r="H6" s="4" t="s">
        <v>11</v>
      </c>
    </row>
    <row r="7" spans="1:8" ht="15.75" customHeight="1" x14ac:dyDescent="0.2">
      <c r="A7" s="4" t="s">
        <v>38</v>
      </c>
      <c r="B7" s="4" t="s">
        <v>21</v>
      </c>
      <c r="C7" s="5" t="s">
        <v>22</v>
      </c>
      <c r="D7" s="4" t="s">
        <v>39</v>
      </c>
      <c r="E7" s="4" t="s">
        <v>40</v>
      </c>
      <c r="G7" s="4" t="s">
        <v>9</v>
      </c>
      <c r="H7" s="4" t="s">
        <v>11</v>
      </c>
    </row>
    <row r="8" spans="1:8" ht="15.75" customHeight="1" x14ac:dyDescent="0.2">
      <c r="A8" s="4" t="s">
        <v>41</v>
      </c>
      <c r="B8" s="4" t="s">
        <v>42</v>
      </c>
      <c r="C8" s="4" t="s">
        <v>22</v>
      </c>
      <c r="D8" s="4" t="s">
        <v>43</v>
      </c>
      <c r="E8" s="4" t="s">
        <v>44</v>
      </c>
      <c r="G8" s="4" t="s">
        <v>3</v>
      </c>
      <c r="H8" s="4" t="s">
        <v>11</v>
      </c>
    </row>
    <row r="9" spans="1:8" ht="15.75" customHeight="1" x14ac:dyDescent="0.2">
      <c r="A9" s="4" t="s">
        <v>45</v>
      </c>
      <c r="B9" s="4" t="s">
        <v>42</v>
      </c>
      <c r="C9" s="4" t="s">
        <v>46</v>
      </c>
      <c r="D9" s="4" t="s">
        <v>47</v>
      </c>
      <c r="E9" s="4" t="s">
        <v>48</v>
      </c>
      <c r="G9" s="4" t="s">
        <v>6</v>
      </c>
      <c r="H9" s="4" t="s">
        <v>11</v>
      </c>
    </row>
    <row r="10" spans="1:8" ht="15.75" customHeight="1" x14ac:dyDescent="0.2">
      <c r="A10" s="4" t="s">
        <v>49</v>
      </c>
      <c r="B10" s="4" t="s">
        <v>42</v>
      </c>
      <c r="C10" s="4" t="s">
        <v>50</v>
      </c>
      <c r="D10" s="4" t="s">
        <v>51</v>
      </c>
      <c r="E10" s="4" t="s">
        <v>52</v>
      </c>
      <c r="G10" s="4" t="s">
        <v>6</v>
      </c>
      <c r="H10" s="4" t="s">
        <v>11</v>
      </c>
    </row>
    <row r="11" spans="1:8" ht="15.75" customHeight="1" x14ac:dyDescent="0.2">
      <c r="A11" s="4" t="s">
        <v>53</v>
      </c>
      <c r="B11" s="4" t="s">
        <v>42</v>
      </c>
      <c r="C11" s="4" t="s">
        <v>50</v>
      </c>
      <c r="D11" s="4" t="s">
        <v>54</v>
      </c>
      <c r="E11" s="4" t="s">
        <v>55</v>
      </c>
      <c r="G11" s="4" t="s">
        <v>9</v>
      </c>
      <c r="H11" s="4" t="s">
        <v>11</v>
      </c>
    </row>
    <row r="12" spans="1:8" ht="15.75" customHeight="1" x14ac:dyDescent="0.2">
      <c r="A12" s="4" t="s">
        <v>56</v>
      </c>
      <c r="B12" s="4" t="s">
        <v>57</v>
      </c>
      <c r="C12" s="4" t="s">
        <v>58</v>
      </c>
      <c r="D12" s="4" t="s">
        <v>59</v>
      </c>
      <c r="E12" s="4" t="s">
        <v>60</v>
      </c>
      <c r="G12" s="4" t="s">
        <v>3</v>
      </c>
      <c r="H12" s="4" t="s">
        <v>11</v>
      </c>
    </row>
    <row r="13" spans="1:8" ht="15.75" customHeight="1" x14ac:dyDescent="0.2">
      <c r="A13" s="4" t="s">
        <v>61</v>
      </c>
      <c r="B13" s="4" t="s">
        <v>57</v>
      </c>
      <c r="C13" s="4" t="s">
        <v>58</v>
      </c>
      <c r="D13" s="4" t="s">
        <v>62</v>
      </c>
      <c r="E13" s="4" t="s">
        <v>63</v>
      </c>
      <c r="G13" s="4" t="s">
        <v>6</v>
      </c>
      <c r="H13" s="4" t="s">
        <v>11</v>
      </c>
    </row>
    <row r="14" spans="1:8" ht="15.75" customHeight="1" x14ac:dyDescent="0.2">
      <c r="A14" s="4" t="s">
        <v>64</v>
      </c>
      <c r="B14" s="4" t="s">
        <v>57</v>
      </c>
      <c r="C14" s="4" t="s">
        <v>58</v>
      </c>
      <c r="D14" s="4" t="s">
        <v>65</v>
      </c>
      <c r="E14" s="4" t="s">
        <v>66</v>
      </c>
      <c r="G14" s="4" t="s">
        <v>6</v>
      </c>
      <c r="H14" s="4" t="s">
        <v>11</v>
      </c>
    </row>
    <row r="15" spans="1:8" ht="15.75" customHeight="1" x14ac:dyDescent="0.2">
      <c r="A15" s="4" t="s">
        <v>67</v>
      </c>
      <c r="B15" s="4" t="s">
        <v>57</v>
      </c>
      <c r="C15" s="4" t="s">
        <v>58</v>
      </c>
      <c r="D15" s="4" t="s">
        <v>68</v>
      </c>
      <c r="E15" s="4" t="s">
        <v>69</v>
      </c>
      <c r="G15" s="4" t="s">
        <v>6</v>
      </c>
      <c r="H15" s="4" t="s">
        <v>11</v>
      </c>
    </row>
    <row r="16" spans="1:8" ht="15.75" customHeight="1" x14ac:dyDescent="0.2">
      <c r="A16" s="4" t="s">
        <v>70</v>
      </c>
      <c r="B16" s="4" t="s">
        <v>71</v>
      </c>
      <c r="C16" s="4" t="s">
        <v>72</v>
      </c>
      <c r="D16" s="4" t="s">
        <v>73</v>
      </c>
      <c r="E16" s="4" t="s">
        <v>74</v>
      </c>
      <c r="G16" s="4" t="s">
        <v>6</v>
      </c>
      <c r="H16" s="4" t="s">
        <v>11</v>
      </c>
    </row>
    <row r="17" spans="1:8" ht="15.75" customHeight="1" x14ac:dyDescent="0.2">
      <c r="A17" s="4" t="s">
        <v>75</v>
      </c>
      <c r="B17" s="4" t="s">
        <v>76</v>
      </c>
      <c r="C17" s="4" t="s">
        <v>72</v>
      </c>
      <c r="D17" s="4" t="s">
        <v>77</v>
      </c>
      <c r="E17" s="4" t="s">
        <v>78</v>
      </c>
      <c r="G17" s="4" t="s">
        <v>3</v>
      </c>
      <c r="H17" s="4" t="s">
        <v>11</v>
      </c>
    </row>
    <row r="18" spans="1:8" ht="15.75" customHeight="1" x14ac:dyDescent="0.2">
      <c r="A18" s="4" t="s">
        <v>79</v>
      </c>
      <c r="B18" s="4" t="s">
        <v>76</v>
      </c>
      <c r="C18" s="4" t="s">
        <v>72</v>
      </c>
      <c r="D18" s="4" t="s">
        <v>80</v>
      </c>
      <c r="E18" s="4" t="s">
        <v>81</v>
      </c>
      <c r="G18" s="4" t="s">
        <v>9</v>
      </c>
      <c r="H18" s="4" t="s">
        <v>11</v>
      </c>
    </row>
    <row r="19" spans="1:8" ht="15.75" customHeight="1" x14ac:dyDescent="0.2">
      <c r="A19" s="4" t="s">
        <v>82</v>
      </c>
      <c r="B19" s="4" t="s">
        <v>76</v>
      </c>
      <c r="C19" s="4" t="s">
        <v>72</v>
      </c>
      <c r="D19" s="4" t="s">
        <v>83</v>
      </c>
      <c r="E19" s="4" t="s">
        <v>84</v>
      </c>
      <c r="G19" s="4" t="s">
        <v>6</v>
      </c>
      <c r="H19" s="4" t="s">
        <v>11</v>
      </c>
    </row>
    <row r="20" spans="1:8" ht="15.75" customHeight="1" x14ac:dyDescent="0.2">
      <c r="A20" s="4" t="s">
        <v>85</v>
      </c>
      <c r="B20" s="4" t="s">
        <v>76</v>
      </c>
      <c r="C20" s="4" t="s">
        <v>72</v>
      </c>
      <c r="D20" s="4" t="s">
        <v>86</v>
      </c>
      <c r="E20" s="4" t="s">
        <v>87</v>
      </c>
      <c r="G20" s="4" t="s">
        <v>6</v>
      </c>
      <c r="H20" s="4" t="s">
        <v>11</v>
      </c>
    </row>
    <row r="21" spans="1:8" ht="15.75" customHeight="1" x14ac:dyDescent="0.2">
      <c r="A21" s="4" t="s">
        <v>88</v>
      </c>
      <c r="B21" s="4" t="s">
        <v>76</v>
      </c>
      <c r="C21" s="4" t="s">
        <v>72</v>
      </c>
      <c r="D21" s="4" t="s">
        <v>89</v>
      </c>
      <c r="E21" s="4" t="s">
        <v>90</v>
      </c>
      <c r="G21" s="4" t="s">
        <v>9</v>
      </c>
      <c r="H21" s="4" t="s">
        <v>11</v>
      </c>
    </row>
    <row r="22" spans="1:8" ht="15.75" customHeight="1" x14ac:dyDescent="0.2">
      <c r="A22" s="4" t="s">
        <v>91</v>
      </c>
      <c r="B22" s="4" t="s">
        <v>92</v>
      </c>
      <c r="C22" s="4" t="s">
        <v>72</v>
      </c>
      <c r="D22" s="4" t="s">
        <v>93</v>
      </c>
      <c r="E22" s="4" t="s">
        <v>94</v>
      </c>
      <c r="G22" s="4" t="s">
        <v>3</v>
      </c>
      <c r="H22" s="4" t="s">
        <v>11</v>
      </c>
    </row>
    <row r="23" spans="1:8" ht="15.75" customHeight="1" x14ac:dyDescent="0.2">
      <c r="A23" s="4" t="s">
        <v>95</v>
      </c>
      <c r="B23" s="4" t="s">
        <v>92</v>
      </c>
      <c r="C23" s="4" t="s">
        <v>58</v>
      </c>
      <c r="D23" s="4" t="s">
        <v>96</v>
      </c>
      <c r="E23" s="4" t="s">
        <v>97</v>
      </c>
      <c r="G23" s="4" t="s">
        <v>6</v>
      </c>
      <c r="H23" s="4" t="s">
        <v>5</v>
      </c>
    </row>
    <row r="24" spans="1:8" ht="15.75" customHeight="1" x14ac:dyDescent="0.2">
      <c r="A24" s="4" t="s">
        <v>98</v>
      </c>
      <c r="B24" s="4" t="s">
        <v>99</v>
      </c>
      <c r="C24" s="4" t="s">
        <v>50</v>
      </c>
      <c r="D24" s="4" t="s">
        <v>100</v>
      </c>
      <c r="E24" s="4" t="s">
        <v>101</v>
      </c>
      <c r="G24" s="4" t="s">
        <v>6</v>
      </c>
      <c r="H24" s="4" t="s">
        <v>5</v>
      </c>
    </row>
    <row r="25" spans="1:8" ht="15.75" customHeight="1" x14ac:dyDescent="0.2">
      <c r="A25" s="4" t="s">
        <v>102</v>
      </c>
      <c r="B25" s="4" t="s">
        <v>99</v>
      </c>
      <c r="C25" s="4" t="s">
        <v>50</v>
      </c>
      <c r="D25" s="4" t="s">
        <v>103</v>
      </c>
      <c r="E25" s="4" t="s">
        <v>104</v>
      </c>
      <c r="G25" s="4" t="s">
        <v>6</v>
      </c>
      <c r="H25" s="4" t="s">
        <v>5</v>
      </c>
    </row>
    <row r="26" spans="1:8" ht="15.75" customHeight="1" x14ac:dyDescent="0.2"/>
    <row r="27" spans="1:8" ht="15.75" customHeight="1" x14ac:dyDescent="0.2"/>
    <row r="28" spans="1:8" ht="15.75" customHeight="1" x14ac:dyDescent="0.2"/>
    <row r="29" spans="1:8" ht="15.75" customHeight="1" x14ac:dyDescent="0.2"/>
    <row r="30" spans="1:8" ht="15.75" customHeight="1" x14ac:dyDescent="0.2"/>
    <row r="31" spans="1:8" ht="15.75" customHeight="1" x14ac:dyDescent="0.2"/>
    <row r="32" spans="1:8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</sheetData>
  <autoFilter ref="A1:H13" xr:uid="{00000000-0009-0000-0000-000001000000}">
    <filterColumn colId="6">
      <filters>
        <filter val="Alta"/>
        <filter val="Baja"/>
      </filters>
    </filterColumn>
  </autoFilter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100-000000000000}">
          <x14:formula1>
            <xm:f>Valores!$A$2:$A$4</xm:f>
          </x14:formula1>
          <xm:sqref>G2:G13 G14:G25</xm:sqref>
        </x14:dataValidation>
        <x14:dataValidation type="list" allowBlank="1" xr:uid="{00000000-0002-0000-0100-000001000000}">
          <x14:formula1>
            <xm:f>Valores!$C$2:$C$4</xm:f>
          </x14:formula1>
          <xm:sqref>H2:H13 H14:H25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931"/>
  <sheetViews>
    <sheetView topLeftCell="A34" workbookViewId="0">
      <selection activeCell="I49" sqref="I47:I49"/>
    </sheetView>
  </sheetViews>
  <sheetFormatPr defaultColWidth="14.42578125" defaultRowHeight="15" customHeight="1" x14ac:dyDescent="0.2"/>
  <cols>
    <col min="1" max="4" width="14.42578125" customWidth="1"/>
    <col min="5" max="5" width="23.7109375" customWidth="1"/>
    <col min="6" max="6" width="64.140625" customWidth="1"/>
  </cols>
  <sheetData>
    <row r="1" spans="1:26" ht="15.75" customHeight="1" x14ac:dyDescent="0.2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5.75" customHeight="1" x14ac:dyDescent="0.2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5.75" customHeight="1" x14ac:dyDescent="0.2">
      <c r="A3" s="6"/>
      <c r="B3" s="3" t="s">
        <v>12</v>
      </c>
      <c r="C3" s="3" t="s">
        <v>13</v>
      </c>
      <c r="D3" s="3" t="s">
        <v>14</v>
      </c>
      <c r="E3" s="3" t="s">
        <v>105</v>
      </c>
      <c r="F3" s="3" t="s">
        <v>106</v>
      </c>
      <c r="G3" s="3" t="s">
        <v>17</v>
      </c>
      <c r="H3" s="3" t="s">
        <v>0</v>
      </c>
      <c r="I3" s="3" t="s">
        <v>107</v>
      </c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5.75" customHeight="1" x14ac:dyDescent="0.2">
      <c r="A4" s="6"/>
      <c r="B4" s="7" t="str">
        <f>Backlog!A2</f>
        <v>REQ001</v>
      </c>
      <c r="C4" s="7" t="str">
        <f>Backlog!B2</f>
        <v>Administracion del sistema</v>
      </c>
      <c r="D4" s="7" t="str">
        <f>Backlog!C2</f>
        <v xml:space="preserve">Gerente </v>
      </c>
      <c r="E4" s="7" t="str">
        <f>Backlog!D2</f>
        <v>Crear un usuario</v>
      </c>
      <c r="F4" s="7" t="str">
        <f>Backlog!E2</f>
        <v>Crear distintos usuarios</v>
      </c>
      <c r="G4" s="7">
        <f>Backlog!F2</f>
        <v>0</v>
      </c>
      <c r="H4" s="7" t="str">
        <f>Backlog!G2</f>
        <v>Alta</v>
      </c>
      <c r="I4" s="7" t="str">
        <f>Backlog!H2</f>
        <v>Terminado</v>
      </c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5.75" customHeight="1" x14ac:dyDescent="0.2">
      <c r="A5" s="6"/>
      <c r="B5" s="5"/>
      <c r="C5" s="8" t="s">
        <v>108</v>
      </c>
      <c r="D5" s="5"/>
      <c r="E5" s="5"/>
      <c r="F5" s="5"/>
      <c r="G5" s="8" t="s">
        <v>109</v>
      </c>
      <c r="H5" s="5"/>
      <c r="I5" s="8" t="s">
        <v>110</v>
      </c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5.75" customHeight="1" x14ac:dyDescent="0.2">
      <c r="A6" s="9">
        <v>1</v>
      </c>
      <c r="B6" s="5" t="str">
        <f>CONCATENATE(B4,"_",A6)</f>
        <v>REQ001_1</v>
      </c>
      <c r="C6" s="35" t="s">
        <v>111</v>
      </c>
      <c r="D6" s="36"/>
      <c r="E6" s="36"/>
      <c r="F6" s="36"/>
      <c r="G6" s="4" t="s">
        <v>7</v>
      </c>
      <c r="H6" s="5"/>
      <c r="I6" s="10">
        <v>2</v>
      </c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5.75" customHeight="1" x14ac:dyDescent="0.2">
      <c r="A7" s="9">
        <v>2</v>
      </c>
      <c r="B7" s="5" t="str">
        <f>CONCATENATE(B4,"_",A7)</f>
        <v>REQ001_2</v>
      </c>
      <c r="C7" s="35" t="s">
        <v>112</v>
      </c>
      <c r="D7" s="36"/>
      <c r="E7" s="36"/>
      <c r="F7" s="36"/>
      <c r="G7" s="4" t="s">
        <v>7</v>
      </c>
      <c r="H7" s="5"/>
      <c r="I7" s="11">
        <v>2</v>
      </c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5.75" customHeight="1" x14ac:dyDescent="0.2">
      <c r="A8" s="9">
        <v>3</v>
      </c>
      <c r="B8" s="5" t="str">
        <f>CONCATENATE(B4,"_",A8)</f>
        <v>REQ001_3</v>
      </c>
      <c r="C8" s="35" t="s">
        <v>113</v>
      </c>
      <c r="D8" s="36"/>
      <c r="E8" s="36"/>
      <c r="F8" s="36"/>
      <c r="G8" s="4" t="s">
        <v>7</v>
      </c>
      <c r="H8" s="5"/>
      <c r="I8" s="10">
        <v>4</v>
      </c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5.75" customHeight="1" x14ac:dyDescent="0.2">
      <c r="A9" s="6"/>
      <c r="B9" s="5"/>
      <c r="C9" s="37"/>
      <c r="D9" s="36"/>
      <c r="E9" s="36"/>
      <c r="F9" s="3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5.75" customHeight="1" x14ac:dyDescent="0.2">
      <c r="A10" s="6"/>
      <c r="B10" s="5"/>
      <c r="C10" s="37"/>
      <c r="D10" s="36"/>
      <c r="E10" s="36"/>
      <c r="F10" s="3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5.75" customHeight="1" x14ac:dyDescent="0.2">
      <c r="A11" s="6"/>
      <c r="B11" s="3" t="s">
        <v>12</v>
      </c>
      <c r="C11" s="3" t="s">
        <v>13</v>
      </c>
      <c r="D11" s="3" t="s">
        <v>14</v>
      </c>
      <c r="E11" s="3" t="s">
        <v>105</v>
      </c>
      <c r="F11" s="3" t="s">
        <v>106</v>
      </c>
      <c r="G11" s="3" t="s">
        <v>17</v>
      </c>
      <c r="H11" s="3" t="s">
        <v>0</v>
      </c>
      <c r="I11" s="3" t="s">
        <v>107</v>
      </c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5.75" customHeight="1" x14ac:dyDescent="0.2">
      <c r="A12" s="6"/>
      <c r="B12" s="7" t="str">
        <f>Backlog!A3</f>
        <v>REQ002</v>
      </c>
      <c r="C12" s="7" t="str">
        <f>Backlog!B3</f>
        <v>Administracion del sistema</v>
      </c>
      <c r="D12" s="7" t="str">
        <f>Backlog!C3</f>
        <v xml:space="preserve">Gerente </v>
      </c>
      <c r="E12" s="7" t="str">
        <f>Backlog!D3</f>
        <v>Asignar perfil de usuario</v>
      </c>
      <c r="F12" s="7" t="str">
        <f>Backlog!E3</f>
        <v>Asignar perfiles de usuario a los usuarios ya creados</v>
      </c>
      <c r="G12" s="7">
        <f>Backlog!F3</f>
        <v>0</v>
      </c>
      <c r="H12" s="7" t="str">
        <f>Backlog!G3</f>
        <v>Media</v>
      </c>
      <c r="I12" s="7" t="str">
        <f>Backlog!H3</f>
        <v>Terminado</v>
      </c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5.75" customHeight="1" x14ac:dyDescent="0.2">
      <c r="A13" s="6"/>
      <c r="B13" s="5"/>
      <c r="C13" s="8" t="s">
        <v>108</v>
      </c>
      <c r="D13" s="5"/>
      <c r="E13" s="5"/>
      <c r="F13" s="5"/>
      <c r="G13" s="8" t="s">
        <v>109</v>
      </c>
      <c r="H13" s="5"/>
      <c r="I13" s="8" t="s">
        <v>110</v>
      </c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5.75" customHeight="1" x14ac:dyDescent="0.2">
      <c r="A14" s="9">
        <v>1</v>
      </c>
      <c r="B14" s="5" t="str">
        <f>CONCATENATE(B12,"_",A14)</f>
        <v>REQ002_1</v>
      </c>
      <c r="C14" s="35" t="s">
        <v>114</v>
      </c>
      <c r="D14" s="36"/>
      <c r="E14" s="36"/>
      <c r="F14" s="36"/>
      <c r="G14" s="4" t="s">
        <v>7</v>
      </c>
      <c r="H14" s="5"/>
      <c r="I14" s="10">
        <v>2</v>
      </c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5.75" customHeight="1" x14ac:dyDescent="0.2">
      <c r="A15" s="9">
        <v>2</v>
      </c>
      <c r="B15" s="5" t="str">
        <f>CONCATENATE(B12,"_",A15)</f>
        <v>REQ002_2</v>
      </c>
      <c r="C15" s="35" t="s">
        <v>115</v>
      </c>
      <c r="D15" s="36"/>
      <c r="E15" s="36"/>
      <c r="F15" s="36"/>
      <c r="G15" s="4" t="s">
        <v>7</v>
      </c>
      <c r="H15" s="5"/>
      <c r="I15" s="10">
        <v>1</v>
      </c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5.75" customHeight="1" x14ac:dyDescent="0.2">
      <c r="A16" s="9">
        <v>3</v>
      </c>
      <c r="B16" s="5" t="str">
        <f>CONCATENATE(B12,"_",A16)</f>
        <v>REQ002_3</v>
      </c>
      <c r="C16" s="38" t="s">
        <v>116</v>
      </c>
      <c r="D16" s="36"/>
      <c r="E16" s="36"/>
      <c r="F16" s="36"/>
      <c r="G16" s="4" t="s">
        <v>7</v>
      </c>
      <c r="H16" s="6"/>
      <c r="I16" s="9">
        <v>4</v>
      </c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5.75" customHeight="1" x14ac:dyDescent="0.2">
      <c r="A17" s="6"/>
      <c r="B17" s="5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5.75" customHeight="1" x14ac:dyDescent="0.2">
      <c r="A18" s="6"/>
      <c r="B18" s="5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5.75" customHeight="1" x14ac:dyDescent="0.2">
      <c r="A19" s="6"/>
      <c r="B19" s="3" t="s">
        <v>12</v>
      </c>
      <c r="C19" s="3" t="s">
        <v>13</v>
      </c>
      <c r="D19" s="3" t="s">
        <v>14</v>
      </c>
      <c r="E19" s="3" t="s">
        <v>105</v>
      </c>
      <c r="F19" s="3" t="s">
        <v>106</v>
      </c>
      <c r="G19" s="3" t="s">
        <v>17</v>
      </c>
      <c r="H19" s="3" t="s">
        <v>0</v>
      </c>
      <c r="I19" s="3" t="s">
        <v>107</v>
      </c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5.75" customHeight="1" x14ac:dyDescent="0.2">
      <c r="A20" s="6"/>
      <c r="B20" s="7" t="str">
        <f>Backlog!A4</f>
        <v>REQ003</v>
      </c>
      <c r="C20" s="7" t="str">
        <f>Backlog!B4</f>
        <v>Administracion del sistema</v>
      </c>
      <c r="D20" s="7" t="str">
        <f>Backlog!C4</f>
        <v xml:space="preserve">Gerente </v>
      </c>
      <c r="E20" s="7" t="str">
        <f>Backlog!D4</f>
        <v>Asignar contraseña</v>
      </c>
      <c r="F20" s="7" t="str">
        <f>Backlog!E4</f>
        <v>Asignar una contraseña al usuario creado</v>
      </c>
      <c r="G20" s="7">
        <f>Backlog!F4</f>
        <v>0</v>
      </c>
      <c r="H20" s="7" t="str">
        <f>Backlog!G4</f>
        <v>Media</v>
      </c>
      <c r="I20" s="7" t="str">
        <f>Backlog!H4</f>
        <v>Terminado</v>
      </c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5.75" customHeight="1" x14ac:dyDescent="0.2">
      <c r="A21" s="6"/>
      <c r="B21" s="5"/>
      <c r="C21" s="8" t="s">
        <v>108</v>
      </c>
      <c r="D21" s="5"/>
      <c r="E21" s="5"/>
      <c r="F21" s="5"/>
      <c r="G21" s="8" t="s">
        <v>109</v>
      </c>
      <c r="H21" s="5"/>
      <c r="I21" s="8" t="s">
        <v>110</v>
      </c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5.75" customHeight="1" x14ac:dyDescent="0.2">
      <c r="A22" s="9">
        <v>1</v>
      </c>
      <c r="B22" s="5" t="str">
        <f>CONCATENATE(B20,"_",A22)</f>
        <v>REQ003_1</v>
      </c>
      <c r="C22" s="35" t="s">
        <v>117</v>
      </c>
      <c r="D22" s="36"/>
      <c r="E22" s="36"/>
      <c r="F22" s="36"/>
      <c r="G22" s="4" t="s">
        <v>7</v>
      </c>
      <c r="H22" s="5"/>
      <c r="I22" s="10">
        <v>2</v>
      </c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5.75" customHeight="1" x14ac:dyDescent="0.2">
      <c r="A23" s="9">
        <v>2</v>
      </c>
      <c r="B23" s="5" t="str">
        <f>CONCATENATE(B20,"_",A23)</f>
        <v>REQ003_2</v>
      </c>
      <c r="C23" s="35" t="s">
        <v>118</v>
      </c>
      <c r="D23" s="36"/>
      <c r="E23" s="36"/>
      <c r="F23" s="36"/>
      <c r="G23" s="4" t="s">
        <v>7</v>
      </c>
      <c r="H23" s="5"/>
      <c r="I23" s="10">
        <v>1</v>
      </c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5.75" customHeight="1" x14ac:dyDescent="0.2">
      <c r="A24" s="9">
        <v>3</v>
      </c>
      <c r="B24" s="5" t="str">
        <f>CONCATENATE(B20,"_",A24)</f>
        <v>REQ003_3</v>
      </c>
      <c r="C24" s="38" t="s">
        <v>119</v>
      </c>
      <c r="D24" s="36"/>
      <c r="E24" s="36"/>
      <c r="F24" s="36"/>
      <c r="G24" s="4" t="s">
        <v>7</v>
      </c>
      <c r="H24" s="6"/>
      <c r="I24" s="9">
        <v>1</v>
      </c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5.75" customHeight="1" x14ac:dyDescent="0.2">
      <c r="A25" s="6"/>
      <c r="B25" s="5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5.75" customHeight="1" x14ac:dyDescent="0.2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5.75" customHeight="1" x14ac:dyDescent="0.2">
      <c r="A27" s="6"/>
      <c r="B27" s="3" t="s">
        <v>12</v>
      </c>
      <c r="C27" s="3" t="s">
        <v>13</v>
      </c>
      <c r="D27" s="3" t="s">
        <v>14</v>
      </c>
      <c r="E27" s="3" t="s">
        <v>105</v>
      </c>
      <c r="F27" s="3" t="s">
        <v>106</v>
      </c>
      <c r="G27" s="3" t="s">
        <v>17</v>
      </c>
      <c r="H27" s="3" t="s">
        <v>0</v>
      </c>
      <c r="I27" s="3" t="s">
        <v>107</v>
      </c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5.75" customHeight="1" x14ac:dyDescent="0.2">
      <c r="A28" s="6"/>
      <c r="B28" s="7" t="str">
        <f>Backlog!A5</f>
        <v>REQ004</v>
      </c>
      <c r="C28" s="7" t="str">
        <f>Backlog!B5</f>
        <v>Administracion del sistema</v>
      </c>
      <c r="D28" s="7" t="str">
        <f>Backlog!C5</f>
        <v>Usuario</v>
      </c>
      <c r="E28" s="7" t="str">
        <f>Backlog!D5</f>
        <v>Ingresar al Sistema</v>
      </c>
      <c r="F28" s="7" t="str">
        <f>Backlog!E5</f>
        <v>Ingresar al sistema con las credenciales del usuario</v>
      </c>
      <c r="G28" s="7">
        <f>Backlog!F5</f>
        <v>0</v>
      </c>
      <c r="H28" s="7" t="str">
        <f>Backlog!G5</f>
        <v>Alta</v>
      </c>
      <c r="I28" s="7" t="str">
        <f>Backlog!H5</f>
        <v>Terminado</v>
      </c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5.75" customHeight="1" x14ac:dyDescent="0.2">
      <c r="A29" s="6"/>
      <c r="B29" s="5"/>
      <c r="C29" s="8" t="s">
        <v>108</v>
      </c>
      <c r="D29" s="5"/>
      <c r="E29" s="5"/>
      <c r="F29" s="5"/>
      <c r="G29" s="8" t="s">
        <v>109</v>
      </c>
      <c r="H29" s="5"/>
      <c r="I29" s="8" t="s">
        <v>110</v>
      </c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5.75" customHeight="1" x14ac:dyDescent="0.2">
      <c r="A30" s="9">
        <v>1</v>
      </c>
      <c r="B30" s="5" t="str">
        <f>CONCATENATE(B28,"_",A30)</f>
        <v>REQ004_1</v>
      </c>
      <c r="C30" s="35" t="s">
        <v>120</v>
      </c>
      <c r="D30" s="36"/>
      <c r="E30" s="36"/>
      <c r="F30" s="36"/>
      <c r="G30" s="4" t="s">
        <v>7</v>
      </c>
      <c r="H30" s="5"/>
      <c r="I30" s="10">
        <v>2</v>
      </c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5.75" customHeight="1" x14ac:dyDescent="0.2">
      <c r="A31" s="9">
        <v>2</v>
      </c>
      <c r="B31" s="5" t="str">
        <f>CONCATENATE(B28,"_",A31)</f>
        <v>REQ004_2</v>
      </c>
      <c r="C31" s="35" t="s">
        <v>112</v>
      </c>
      <c r="D31" s="36"/>
      <c r="E31" s="36"/>
      <c r="F31" s="36"/>
      <c r="G31" s="4" t="s">
        <v>7</v>
      </c>
      <c r="H31" s="5"/>
      <c r="I31" s="11">
        <v>2</v>
      </c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5.75" customHeight="1" x14ac:dyDescent="0.2">
      <c r="A32" s="9">
        <v>3</v>
      </c>
      <c r="B32" s="5" t="str">
        <f>CONCATENATE(B28,"_",A32)</f>
        <v>REQ004_3</v>
      </c>
      <c r="C32" s="35" t="s">
        <v>121</v>
      </c>
      <c r="D32" s="36"/>
      <c r="E32" s="36"/>
      <c r="F32" s="36"/>
      <c r="G32" s="4" t="s">
        <v>7</v>
      </c>
      <c r="H32" s="5"/>
      <c r="I32" s="10">
        <v>4</v>
      </c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5.75" customHeight="1" x14ac:dyDescent="0.2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5.75" customHeight="1" x14ac:dyDescent="0.2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5.75" customHeight="1" x14ac:dyDescent="0.2">
      <c r="A35" s="6"/>
      <c r="B35" s="3" t="s">
        <v>12</v>
      </c>
      <c r="C35" s="3" t="s">
        <v>13</v>
      </c>
      <c r="D35" s="3" t="s">
        <v>14</v>
      </c>
      <c r="E35" s="3" t="s">
        <v>105</v>
      </c>
      <c r="F35" s="3" t="s">
        <v>106</v>
      </c>
      <c r="G35" s="3" t="s">
        <v>17</v>
      </c>
      <c r="H35" s="3" t="s">
        <v>0</v>
      </c>
      <c r="I35" s="3" t="s">
        <v>107</v>
      </c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5.75" customHeight="1" x14ac:dyDescent="0.2">
      <c r="A36" s="6"/>
      <c r="B36" s="7" t="str">
        <f>Backlog!A6</f>
        <v>REQ005</v>
      </c>
      <c r="C36" s="7" t="str">
        <f>Backlog!B6</f>
        <v>Administracion del sistema</v>
      </c>
      <c r="D36" s="7" t="str">
        <f>Backlog!C6</f>
        <v>Usuario</v>
      </c>
      <c r="E36" s="7" t="str">
        <f>Backlog!D6</f>
        <v>Modificar Contraseña</v>
      </c>
      <c r="F36" s="7" t="str">
        <f>Backlog!E6</f>
        <v>Modificar la contraseña en caso se olvide</v>
      </c>
      <c r="G36" s="7">
        <f>Backlog!F6</f>
        <v>0</v>
      </c>
      <c r="H36" s="7" t="str">
        <f>Backlog!G6</f>
        <v>Media</v>
      </c>
      <c r="I36" s="7" t="str">
        <f>Backlog!H6</f>
        <v>Terminado</v>
      </c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5.75" customHeight="1" x14ac:dyDescent="0.2">
      <c r="A37" s="6"/>
      <c r="B37" s="5"/>
      <c r="C37" s="8" t="s">
        <v>108</v>
      </c>
      <c r="D37" s="5"/>
      <c r="E37" s="5"/>
      <c r="F37" s="5"/>
      <c r="G37" s="8" t="s">
        <v>109</v>
      </c>
      <c r="H37" s="5"/>
      <c r="I37" s="8" t="s">
        <v>110</v>
      </c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5.75" customHeight="1" x14ac:dyDescent="0.2">
      <c r="A38" s="9">
        <v>1</v>
      </c>
      <c r="B38" s="5" t="str">
        <f>CONCATENATE(B36,"_",A38)</f>
        <v>REQ005_1</v>
      </c>
      <c r="C38" s="35" t="s">
        <v>122</v>
      </c>
      <c r="D38" s="36"/>
      <c r="E38" s="36"/>
      <c r="F38" s="36"/>
      <c r="G38" s="4" t="s">
        <v>7</v>
      </c>
      <c r="H38" s="5"/>
      <c r="I38" s="10">
        <v>2</v>
      </c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5.75" customHeight="1" x14ac:dyDescent="0.2">
      <c r="A39" s="9">
        <v>2</v>
      </c>
      <c r="B39" s="5" t="str">
        <f>CONCATENATE(B36,"_",A39)</f>
        <v>REQ005_2</v>
      </c>
      <c r="C39" s="35" t="s">
        <v>123</v>
      </c>
      <c r="D39" s="36"/>
      <c r="E39" s="36"/>
      <c r="F39" s="36"/>
      <c r="G39" s="4" t="s">
        <v>7</v>
      </c>
      <c r="H39" s="5"/>
      <c r="I39" s="10">
        <v>1</v>
      </c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5.75" customHeight="1" x14ac:dyDescent="0.2">
      <c r="A40" s="9">
        <v>3</v>
      </c>
      <c r="B40" s="5" t="str">
        <f>CONCATENATE(B36,"_",A40)</f>
        <v>REQ005_3</v>
      </c>
      <c r="C40" s="35" t="s">
        <v>124</v>
      </c>
      <c r="D40" s="36"/>
      <c r="E40" s="36"/>
      <c r="F40" s="36"/>
      <c r="G40" s="4" t="s">
        <v>7</v>
      </c>
      <c r="H40" s="5"/>
      <c r="I40" s="10">
        <v>1</v>
      </c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5.75" customHeight="1" x14ac:dyDescent="0.2">
      <c r="A41" s="9">
        <v>4</v>
      </c>
      <c r="B41" s="5" t="str">
        <f>CONCATENATE(B36,"_",A41)</f>
        <v>REQ005_4</v>
      </c>
      <c r="C41" s="35" t="s">
        <v>125</v>
      </c>
      <c r="D41" s="36"/>
      <c r="E41" s="36"/>
      <c r="F41" s="36"/>
      <c r="G41" s="4" t="s">
        <v>7</v>
      </c>
      <c r="H41" s="5"/>
      <c r="I41" s="10">
        <v>3</v>
      </c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5.75" customHeight="1" x14ac:dyDescent="0.2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5.75" customHeight="1" x14ac:dyDescent="0.2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5.75" customHeight="1" x14ac:dyDescent="0.2">
      <c r="A44" s="6"/>
      <c r="B44" s="3" t="s">
        <v>12</v>
      </c>
      <c r="C44" s="3" t="s">
        <v>13</v>
      </c>
      <c r="D44" s="3" t="s">
        <v>14</v>
      </c>
      <c r="E44" s="3" t="s">
        <v>105</v>
      </c>
      <c r="F44" s="3" t="s">
        <v>106</v>
      </c>
      <c r="G44" s="3" t="s">
        <v>17</v>
      </c>
      <c r="H44" s="3" t="s">
        <v>0</v>
      </c>
      <c r="I44" s="3" t="s">
        <v>107</v>
      </c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5.75" customHeight="1" x14ac:dyDescent="0.2">
      <c r="A45" s="6"/>
      <c r="B45" s="7" t="str">
        <f>Backlog!A7</f>
        <v>REQ006</v>
      </c>
      <c r="C45" s="7" t="str">
        <f>Backlog!B7</f>
        <v>Administracion del sistema</v>
      </c>
      <c r="D45" s="7" t="str">
        <f>Backlog!C7</f>
        <v xml:space="preserve">Gerente </v>
      </c>
      <c r="E45" s="7" t="str">
        <f>Backlog!D7</f>
        <v>Eliminar usuario</v>
      </c>
      <c r="F45" s="7" t="str">
        <f>Backlog!E7</f>
        <v>Eliminar usuarios que ya no vayan a usar el sistema</v>
      </c>
      <c r="G45" s="7">
        <f>Backlog!F7</f>
        <v>0</v>
      </c>
      <c r="H45" s="7" t="str">
        <f>Backlog!G7</f>
        <v>Baja</v>
      </c>
      <c r="I45" s="7" t="str">
        <f>Backlog!H7</f>
        <v>Terminado</v>
      </c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5.75" customHeight="1" x14ac:dyDescent="0.2">
      <c r="A46" s="6"/>
      <c r="B46" s="5"/>
      <c r="C46" s="8" t="s">
        <v>108</v>
      </c>
      <c r="D46" s="5"/>
      <c r="E46" s="5"/>
      <c r="F46" s="5"/>
      <c r="G46" s="8" t="s">
        <v>109</v>
      </c>
      <c r="H46" s="5"/>
      <c r="I46" s="8" t="s">
        <v>110</v>
      </c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5.75" customHeight="1" x14ac:dyDescent="0.2">
      <c r="A47" s="9">
        <v>1</v>
      </c>
      <c r="B47" s="5" t="str">
        <f>CONCATENATE(B45,"_",A47)</f>
        <v>REQ006_1</v>
      </c>
      <c r="C47" s="35" t="s">
        <v>126</v>
      </c>
      <c r="D47" s="36"/>
      <c r="E47" s="36"/>
      <c r="F47" s="36"/>
      <c r="G47" s="4" t="s">
        <v>7</v>
      </c>
      <c r="H47" s="5"/>
      <c r="I47" s="10">
        <v>2</v>
      </c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5.75" customHeight="1" x14ac:dyDescent="0.2">
      <c r="A48" s="9">
        <v>2</v>
      </c>
      <c r="B48" s="5" t="str">
        <f>CONCATENATE(B45,"_",A48)</f>
        <v>REQ006_2</v>
      </c>
      <c r="C48" s="35" t="s">
        <v>123</v>
      </c>
      <c r="D48" s="36"/>
      <c r="E48" s="36"/>
      <c r="F48" s="36"/>
      <c r="G48" s="4" t="s">
        <v>7</v>
      </c>
      <c r="H48" s="5"/>
      <c r="I48" s="10">
        <v>1</v>
      </c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5.75" customHeight="1" x14ac:dyDescent="0.2">
      <c r="A49" s="9">
        <v>3</v>
      </c>
      <c r="B49" s="5" t="str">
        <f>CONCATENATE(B45,"_",A49)</f>
        <v>REQ006_3</v>
      </c>
      <c r="C49" s="35" t="s">
        <v>127</v>
      </c>
      <c r="D49" s="36"/>
      <c r="E49" s="36"/>
      <c r="F49" s="36"/>
      <c r="G49" s="4" t="s">
        <v>7</v>
      </c>
      <c r="H49" s="5"/>
      <c r="I49" s="10">
        <v>3</v>
      </c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5.75" customHeight="1" x14ac:dyDescent="0.2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5.75" customHeight="1" x14ac:dyDescent="0.2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5.75" customHeight="1" x14ac:dyDescent="0.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5.75" customHeight="1" x14ac:dyDescent="0.2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5.75" customHeight="1" x14ac:dyDescent="0.2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5.75" customHeight="1" x14ac:dyDescent="0.2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5.75" customHeight="1" x14ac:dyDescent="0.2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5.75" customHeight="1" x14ac:dyDescent="0.2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5.75" customHeight="1" x14ac:dyDescent="0.2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5.75" customHeight="1" x14ac:dyDescent="0.2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5.75" customHeight="1" x14ac:dyDescent="0.2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5.75" customHeight="1" x14ac:dyDescent="0.2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5.75" customHeight="1" x14ac:dyDescent="0.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5.75" customHeight="1" x14ac:dyDescent="0.2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5.75" customHeight="1" x14ac:dyDescent="0.2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5.75" customHeight="1" x14ac:dyDescent="0.2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5.75" customHeight="1" x14ac:dyDescent="0.2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5.75" customHeight="1" x14ac:dyDescent="0.2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5.75" customHeight="1" x14ac:dyDescent="0.2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5.75" customHeight="1" x14ac:dyDescent="0.2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5.75" customHeight="1" x14ac:dyDescent="0.2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5.75" customHeight="1" x14ac:dyDescent="0.2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5.75" customHeight="1" x14ac:dyDescent="0.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5.75" customHeight="1" x14ac:dyDescent="0.2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5.75" customHeight="1" x14ac:dyDescent="0.2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5.75" customHeight="1" x14ac:dyDescent="0.2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5.75" customHeight="1" x14ac:dyDescent="0.2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5.75" customHeight="1" x14ac:dyDescent="0.2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5.75" customHeight="1" x14ac:dyDescent="0.2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5.75" customHeight="1" x14ac:dyDescent="0.2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5.75" customHeight="1" x14ac:dyDescent="0.2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5.75" customHeight="1" x14ac:dyDescent="0.2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5.75" customHeight="1" x14ac:dyDescent="0.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5.75" customHeight="1" x14ac:dyDescent="0.2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5.75" customHeight="1" x14ac:dyDescent="0.2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5.75" customHeight="1" x14ac:dyDescent="0.2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5.75" customHeight="1" x14ac:dyDescent="0.2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5.75" customHeight="1" x14ac:dyDescent="0.2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5.75" customHeight="1" x14ac:dyDescent="0.2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5.75" customHeight="1" x14ac:dyDescent="0.2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5.75" customHeight="1" x14ac:dyDescent="0.2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5.75" customHeight="1" x14ac:dyDescent="0.2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5.75" customHeight="1" x14ac:dyDescent="0.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5.75" customHeight="1" x14ac:dyDescent="0.2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5.75" customHeight="1" x14ac:dyDescent="0.2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5.75" customHeight="1" x14ac:dyDescent="0.2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5.75" customHeight="1" x14ac:dyDescent="0.2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5.75" customHeight="1" x14ac:dyDescent="0.2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5.75" customHeight="1" x14ac:dyDescent="0.2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5.75" customHeight="1" x14ac:dyDescent="0.2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5.75" customHeight="1" x14ac:dyDescent="0.2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5.75" customHeight="1" x14ac:dyDescent="0.2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5.75" customHeight="1" x14ac:dyDescent="0.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5.75" customHeight="1" x14ac:dyDescent="0.2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5.75" customHeight="1" x14ac:dyDescent="0.2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5.75" customHeight="1" x14ac:dyDescent="0.2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5.75" customHeight="1" x14ac:dyDescent="0.2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5.75" customHeight="1" x14ac:dyDescent="0.2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5.75" customHeight="1" x14ac:dyDescent="0.2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5.75" customHeight="1" x14ac:dyDescent="0.2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5.75" customHeight="1" x14ac:dyDescent="0.2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5.75" customHeight="1" x14ac:dyDescent="0.2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5.75" customHeight="1" x14ac:dyDescent="0.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5.75" customHeight="1" x14ac:dyDescent="0.2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5.75" customHeight="1" x14ac:dyDescent="0.2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5.75" customHeight="1" x14ac:dyDescent="0.2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5.75" customHeight="1" x14ac:dyDescent="0.2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5.75" customHeight="1" x14ac:dyDescent="0.2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5.75" customHeight="1" x14ac:dyDescent="0.2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5.75" customHeight="1" x14ac:dyDescent="0.2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5.75" customHeight="1" x14ac:dyDescent="0.2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5.75" customHeight="1" x14ac:dyDescent="0.2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5.75" customHeight="1" x14ac:dyDescent="0.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5.75" customHeight="1" x14ac:dyDescent="0.2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5.75" customHeight="1" x14ac:dyDescent="0.2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5.75" customHeight="1" x14ac:dyDescent="0.2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5.75" customHeight="1" x14ac:dyDescent="0.2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5.75" customHeight="1" x14ac:dyDescent="0.2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5.75" customHeight="1" x14ac:dyDescent="0.2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5.75" customHeight="1" x14ac:dyDescent="0.2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5.75" customHeight="1" x14ac:dyDescent="0.2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5.75" customHeight="1" x14ac:dyDescent="0.2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5.75" customHeight="1" x14ac:dyDescent="0.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5.75" customHeight="1" x14ac:dyDescent="0.2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5.75" customHeight="1" x14ac:dyDescent="0.2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5.75" customHeight="1" x14ac:dyDescent="0.2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5.75" customHeight="1" x14ac:dyDescent="0.2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5.75" customHeight="1" x14ac:dyDescent="0.2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5.75" customHeight="1" x14ac:dyDescent="0.2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5.75" customHeight="1" x14ac:dyDescent="0.2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5.75" customHeight="1" x14ac:dyDescent="0.2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5.75" customHeight="1" x14ac:dyDescent="0.2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5.75" customHeight="1" x14ac:dyDescent="0.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5.75" customHeight="1" x14ac:dyDescent="0.2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5.75" customHeight="1" x14ac:dyDescent="0.2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5.75" customHeight="1" x14ac:dyDescent="0.2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5.75" customHeight="1" x14ac:dyDescent="0.2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5.75" customHeight="1" x14ac:dyDescent="0.2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5.75" customHeight="1" x14ac:dyDescent="0.2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5.75" customHeight="1" x14ac:dyDescent="0.2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5.75" customHeight="1" x14ac:dyDescent="0.2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5.75" customHeight="1" x14ac:dyDescent="0.2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5.75" customHeight="1" x14ac:dyDescent="0.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5.75" customHeight="1" x14ac:dyDescent="0.2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5.75" customHeight="1" x14ac:dyDescent="0.2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5.75" customHeight="1" x14ac:dyDescent="0.2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5.75" customHeight="1" x14ac:dyDescent="0.2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5.75" customHeight="1" x14ac:dyDescent="0.2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5.75" customHeight="1" x14ac:dyDescent="0.2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5.75" customHeight="1" x14ac:dyDescent="0.2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5.75" customHeight="1" x14ac:dyDescent="0.2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5.75" customHeight="1" x14ac:dyDescent="0.2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5.75" customHeight="1" x14ac:dyDescent="0.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5.75" customHeight="1" x14ac:dyDescent="0.2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5.75" customHeight="1" x14ac:dyDescent="0.2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5.75" customHeight="1" x14ac:dyDescent="0.2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5.75" customHeight="1" x14ac:dyDescent="0.2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5.75" customHeight="1" x14ac:dyDescent="0.2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5.75" customHeight="1" x14ac:dyDescent="0.2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5.75" customHeight="1" x14ac:dyDescent="0.2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5.75" customHeight="1" x14ac:dyDescent="0.2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5.75" customHeight="1" x14ac:dyDescent="0.2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5.75" customHeight="1" x14ac:dyDescent="0.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5.75" customHeight="1" x14ac:dyDescent="0.2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5.75" customHeight="1" x14ac:dyDescent="0.2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5.75" customHeight="1" x14ac:dyDescent="0.2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5.75" customHeight="1" x14ac:dyDescent="0.2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5.75" customHeight="1" x14ac:dyDescent="0.2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5.75" customHeight="1" x14ac:dyDescent="0.2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5.75" customHeight="1" x14ac:dyDescent="0.2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5.75" customHeight="1" x14ac:dyDescent="0.2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5.75" customHeight="1" x14ac:dyDescent="0.2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5.75" customHeight="1" x14ac:dyDescent="0.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5.75" customHeight="1" x14ac:dyDescent="0.2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5.75" customHeight="1" x14ac:dyDescent="0.2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5.75" customHeight="1" x14ac:dyDescent="0.2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5.75" customHeight="1" x14ac:dyDescent="0.2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5.75" customHeight="1" x14ac:dyDescent="0.2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5.75" customHeight="1" x14ac:dyDescent="0.2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5.75" customHeight="1" x14ac:dyDescent="0.2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5.75" customHeight="1" x14ac:dyDescent="0.2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5.75" customHeight="1" x14ac:dyDescent="0.2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5.75" customHeight="1" x14ac:dyDescent="0.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5.75" customHeight="1" x14ac:dyDescent="0.2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5.75" customHeight="1" x14ac:dyDescent="0.2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5.75" customHeight="1" x14ac:dyDescent="0.2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5.75" customHeight="1" x14ac:dyDescent="0.2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5.75" customHeight="1" x14ac:dyDescent="0.2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5.75" customHeight="1" x14ac:dyDescent="0.2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5.75" customHeight="1" x14ac:dyDescent="0.2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5.75" customHeight="1" x14ac:dyDescent="0.2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5.75" customHeight="1" x14ac:dyDescent="0.2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5.75" customHeight="1" x14ac:dyDescent="0.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5.75" customHeight="1" x14ac:dyDescent="0.2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5.75" customHeight="1" x14ac:dyDescent="0.2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5.75" customHeight="1" x14ac:dyDescent="0.2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5.75" customHeight="1" x14ac:dyDescent="0.2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5.75" customHeight="1" x14ac:dyDescent="0.2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5.75" customHeight="1" x14ac:dyDescent="0.2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5.75" customHeight="1" x14ac:dyDescent="0.2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5.75" customHeight="1" x14ac:dyDescent="0.2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5.75" customHeight="1" x14ac:dyDescent="0.2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5.75" customHeight="1" x14ac:dyDescent="0.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5.75" customHeight="1" x14ac:dyDescent="0.2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5.75" customHeight="1" x14ac:dyDescent="0.2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5.75" customHeight="1" x14ac:dyDescent="0.2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5.75" customHeight="1" x14ac:dyDescent="0.2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5.75" customHeight="1" x14ac:dyDescent="0.2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5.75" customHeight="1" x14ac:dyDescent="0.2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5.75" customHeight="1" x14ac:dyDescent="0.2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5.75" customHeight="1" x14ac:dyDescent="0.2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5.75" customHeight="1" x14ac:dyDescent="0.2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5.75" customHeight="1" x14ac:dyDescent="0.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5.75" customHeight="1" x14ac:dyDescent="0.2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5.75" customHeight="1" x14ac:dyDescent="0.2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5.75" customHeight="1" x14ac:dyDescent="0.2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5.75" customHeight="1" x14ac:dyDescent="0.2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5.75" customHeight="1" x14ac:dyDescent="0.2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5.75" customHeight="1" x14ac:dyDescent="0.2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5.75" customHeight="1" x14ac:dyDescent="0.2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5.75" customHeight="1" x14ac:dyDescent="0.2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5.75" customHeight="1" x14ac:dyDescent="0.2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5.75" customHeight="1" x14ac:dyDescent="0.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5.75" customHeight="1" x14ac:dyDescent="0.2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5.75" customHeight="1" x14ac:dyDescent="0.2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5.75" customHeight="1" x14ac:dyDescent="0.2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5.75" customHeight="1" x14ac:dyDescent="0.2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5.75" customHeight="1" x14ac:dyDescent="0.2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5.75" customHeight="1" x14ac:dyDescent="0.2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5.75" customHeight="1" x14ac:dyDescent="0.2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5.75" customHeight="1" x14ac:dyDescent="0.2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5.75" customHeight="1" x14ac:dyDescent="0.2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5.75" customHeight="1" x14ac:dyDescent="0.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5.75" customHeight="1" x14ac:dyDescent="0.2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5.75" customHeight="1" x14ac:dyDescent="0.2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5.75" customHeight="1" x14ac:dyDescent="0.2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5.75" customHeight="1" x14ac:dyDescent="0.2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5.75" customHeight="1" x14ac:dyDescent="0.2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5.75" customHeight="1" x14ac:dyDescent="0.2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5.75" customHeight="1" x14ac:dyDescent="0.2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5.75" customHeight="1" x14ac:dyDescent="0.2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5.75" customHeight="1" x14ac:dyDescent="0.2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5.75" customHeight="1" x14ac:dyDescent="0.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5.75" customHeight="1" x14ac:dyDescent="0.2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5.75" customHeight="1" x14ac:dyDescent="0.2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5.75" customHeight="1" x14ac:dyDescent="0.2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5.75" customHeight="1" x14ac:dyDescent="0.2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5.75" customHeight="1" x14ac:dyDescent="0.2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5.75" customHeight="1" x14ac:dyDescent="0.2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5.75" customHeight="1" x14ac:dyDescent="0.2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5.75" customHeight="1" x14ac:dyDescent="0.2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5.75" customHeight="1" x14ac:dyDescent="0.2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5.75" customHeight="1" x14ac:dyDescent="0.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5.75" customHeight="1" x14ac:dyDescent="0.2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5.75" customHeight="1" x14ac:dyDescent="0.2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5.75" customHeight="1" x14ac:dyDescent="0.2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5.75" customHeight="1" x14ac:dyDescent="0.2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5.75" customHeight="1" x14ac:dyDescent="0.2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5.75" customHeight="1" x14ac:dyDescent="0.2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5.75" customHeight="1" x14ac:dyDescent="0.2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5.75" customHeight="1" x14ac:dyDescent="0.2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5.75" customHeight="1" x14ac:dyDescent="0.2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5.75" customHeight="1" x14ac:dyDescent="0.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5.75" customHeight="1" x14ac:dyDescent="0.2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5.75" customHeight="1" x14ac:dyDescent="0.2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5.75" customHeight="1" x14ac:dyDescent="0.2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5.75" customHeight="1" x14ac:dyDescent="0.2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5.75" customHeight="1" x14ac:dyDescent="0.2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5.75" customHeight="1" x14ac:dyDescent="0.2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5.75" customHeight="1" x14ac:dyDescent="0.2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5.75" customHeight="1" x14ac:dyDescent="0.2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5.75" customHeight="1" x14ac:dyDescent="0.2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5.75" customHeight="1" x14ac:dyDescent="0.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5.75" customHeight="1" x14ac:dyDescent="0.2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5.75" customHeight="1" x14ac:dyDescent="0.2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5.75" customHeight="1" x14ac:dyDescent="0.2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5.75" customHeight="1" x14ac:dyDescent="0.2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5.75" customHeight="1" x14ac:dyDescent="0.2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5.75" customHeight="1" x14ac:dyDescent="0.2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5.75" customHeight="1" x14ac:dyDescent="0.2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5.75" customHeight="1" x14ac:dyDescent="0.2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5.75" customHeight="1" x14ac:dyDescent="0.2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5.75" customHeight="1" x14ac:dyDescent="0.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5.75" customHeight="1" x14ac:dyDescent="0.2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5.75" customHeight="1" x14ac:dyDescent="0.2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5.75" customHeight="1" x14ac:dyDescent="0.2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5.75" customHeight="1" x14ac:dyDescent="0.2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5.75" customHeight="1" x14ac:dyDescent="0.2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5.75" customHeight="1" x14ac:dyDescent="0.2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5.75" customHeight="1" x14ac:dyDescent="0.2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5.75" customHeight="1" x14ac:dyDescent="0.2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5.75" customHeight="1" x14ac:dyDescent="0.2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5.75" customHeight="1" x14ac:dyDescent="0.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5.75" customHeight="1" x14ac:dyDescent="0.2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5.75" customHeight="1" x14ac:dyDescent="0.2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5.75" customHeight="1" x14ac:dyDescent="0.2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5.75" customHeight="1" x14ac:dyDescent="0.2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5.75" customHeight="1" x14ac:dyDescent="0.2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5.75" customHeight="1" x14ac:dyDescent="0.2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5.75" customHeight="1" x14ac:dyDescent="0.2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5.75" customHeight="1" x14ac:dyDescent="0.2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5.75" customHeight="1" x14ac:dyDescent="0.2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5.75" customHeight="1" x14ac:dyDescent="0.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5.75" customHeight="1" x14ac:dyDescent="0.2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5.75" customHeight="1" x14ac:dyDescent="0.2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5.75" customHeight="1" x14ac:dyDescent="0.2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5.75" customHeight="1" x14ac:dyDescent="0.2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5.75" customHeight="1" x14ac:dyDescent="0.2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5.75" customHeight="1" x14ac:dyDescent="0.2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5.75" customHeight="1" x14ac:dyDescent="0.2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5.75" customHeight="1" x14ac:dyDescent="0.2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5.75" customHeight="1" x14ac:dyDescent="0.2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5.75" customHeight="1" x14ac:dyDescent="0.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5.75" customHeight="1" x14ac:dyDescent="0.2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5.75" customHeight="1" x14ac:dyDescent="0.2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5.75" customHeight="1" x14ac:dyDescent="0.2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5.75" customHeight="1" x14ac:dyDescent="0.2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5.75" customHeight="1" x14ac:dyDescent="0.2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5.75" customHeight="1" x14ac:dyDescent="0.2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5.75" customHeight="1" x14ac:dyDescent="0.2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5.75" customHeight="1" x14ac:dyDescent="0.2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5.75" customHeight="1" x14ac:dyDescent="0.2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5.75" customHeight="1" x14ac:dyDescent="0.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5.75" customHeight="1" x14ac:dyDescent="0.2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5.75" customHeight="1" x14ac:dyDescent="0.2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5.75" customHeight="1" x14ac:dyDescent="0.2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5.75" customHeight="1" x14ac:dyDescent="0.2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5.75" customHeight="1" x14ac:dyDescent="0.2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5.75" customHeight="1" x14ac:dyDescent="0.2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5.75" customHeight="1" x14ac:dyDescent="0.2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5.75" customHeight="1" x14ac:dyDescent="0.2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5.75" customHeight="1" x14ac:dyDescent="0.2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5.75" customHeight="1" x14ac:dyDescent="0.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5.75" customHeight="1" x14ac:dyDescent="0.2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5.75" customHeight="1" x14ac:dyDescent="0.2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5.75" customHeight="1" x14ac:dyDescent="0.2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5.75" customHeight="1" x14ac:dyDescent="0.2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5.75" customHeight="1" x14ac:dyDescent="0.2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5.75" customHeight="1" x14ac:dyDescent="0.2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5.75" customHeight="1" x14ac:dyDescent="0.2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5.75" customHeight="1" x14ac:dyDescent="0.2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5.75" customHeight="1" x14ac:dyDescent="0.2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5.75" customHeight="1" x14ac:dyDescent="0.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5.75" customHeight="1" x14ac:dyDescent="0.2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5.75" customHeight="1" x14ac:dyDescent="0.2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5.75" customHeight="1" x14ac:dyDescent="0.2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5.75" customHeight="1" x14ac:dyDescent="0.2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5.75" customHeight="1" x14ac:dyDescent="0.2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5.75" customHeight="1" x14ac:dyDescent="0.2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5.75" customHeight="1" x14ac:dyDescent="0.2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5.75" customHeight="1" x14ac:dyDescent="0.2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5.75" customHeight="1" x14ac:dyDescent="0.2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5.75" customHeight="1" x14ac:dyDescent="0.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5.75" customHeight="1" x14ac:dyDescent="0.2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5.75" customHeight="1" x14ac:dyDescent="0.2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5.75" customHeight="1" x14ac:dyDescent="0.2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5.75" customHeight="1" x14ac:dyDescent="0.2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5.75" customHeight="1" x14ac:dyDescent="0.2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5.75" customHeight="1" x14ac:dyDescent="0.2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5.75" customHeight="1" x14ac:dyDescent="0.2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5.75" customHeight="1" x14ac:dyDescent="0.2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5.75" customHeight="1" x14ac:dyDescent="0.2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5.75" customHeight="1" x14ac:dyDescent="0.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5.75" customHeight="1" x14ac:dyDescent="0.2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5.75" customHeight="1" x14ac:dyDescent="0.2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5.75" customHeight="1" x14ac:dyDescent="0.2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5.75" customHeight="1" x14ac:dyDescent="0.2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5.75" customHeight="1" x14ac:dyDescent="0.2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5.75" customHeight="1" x14ac:dyDescent="0.2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5.75" customHeight="1" x14ac:dyDescent="0.2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5.75" customHeight="1" x14ac:dyDescent="0.2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5.75" customHeight="1" x14ac:dyDescent="0.2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5.75" customHeight="1" x14ac:dyDescent="0.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5.75" customHeight="1" x14ac:dyDescent="0.2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5.75" customHeight="1" x14ac:dyDescent="0.2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5.75" customHeight="1" x14ac:dyDescent="0.2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5.75" customHeight="1" x14ac:dyDescent="0.2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5.75" customHeight="1" x14ac:dyDescent="0.2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5.75" customHeight="1" x14ac:dyDescent="0.2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5.75" customHeight="1" x14ac:dyDescent="0.2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5.75" customHeight="1" x14ac:dyDescent="0.2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5.75" customHeight="1" x14ac:dyDescent="0.2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5.75" customHeight="1" x14ac:dyDescent="0.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5.75" customHeight="1" x14ac:dyDescent="0.2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5.75" customHeight="1" x14ac:dyDescent="0.2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5.75" customHeight="1" x14ac:dyDescent="0.2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5.75" customHeight="1" x14ac:dyDescent="0.2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5.75" customHeight="1" x14ac:dyDescent="0.2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5.75" customHeight="1" x14ac:dyDescent="0.2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5.75" customHeight="1" x14ac:dyDescent="0.2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5.75" customHeight="1" x14ac:dyDescent="0.2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5.75" customHeight="1" x14ac:dyDescent="0.2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5.75" customHeight="1" x14ac:dyDescent="0.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5.75" customHeight="1" x14ac:dyDescent="0.2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5.75" customHeight="1" x14ac:dyDescent="0.2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5.75" customHeight="1" x14ac:dyDescent="0.2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5.75" customHeight="1" x14ac:dyDescent="0.2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5.75" customHeight="1" x14ac:dyDescent="0.2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5.75" customHeight="1" x14ac:dyDescent="0.2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5.75" customHeight="1" x14ac:dyDescent="0.2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5.75" customHeight="1" x14ac:dyDescent="0.2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5.75" customHeight="1" x14ac:dyDescent="0.2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5.75" customHeight="1" x14ac:dyDescent="0.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5.75" customHeight="1" x14ac:dyDescent="0.2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5.75" customHeight="1" x14ac:dyDescent="0.2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5.75" customHeight="1" x14ac:dyDescent="0.2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5.75" customHeight="1" x14ac:dyDescent="0.2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5.75" customHeight="1" x14ac:dyDescent="0.2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5.75" customHeight="1" x14ac:dyDescent="0.2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5.75" customHeight="1" x14ac:dyDescent="0.2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5.75" customHeight="1" x14ac:dyDescent="0.2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5.75" customHeight="1" x14ac:dyDescent="0.2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5.75" customHeight="1" x14ac:dyDescent="0.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5.75" customHeight="1" x14ac:dyDescent="0.2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5.75" customHeight="1" x14ac:dyDescent="0.2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5.75" customHeight="1" x14ac:dyDescent="0.2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5.75" customHeight="1" x14ac:dyDescent="0.2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5.75" customHeight="1" x14ac:dyDescent="0.2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5.75" customHeight="1" x14ac:dyDescent="0.2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5.75" customHeight="1" x14ac:dyDescent="0.2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5.75" customHeight="1" x14ac:dyDescent="0.2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5.75" customHeight="1" x14ac:dyDescent="0.2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5.75" customHeight="1" x14ac:dyDescent="0.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5.75" customHeight="1" x14ac:dyDescent="0.2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5.75" customHeight="1" x14ac:dyDescent="0.2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5.75" customHeight="1" x14ac:dyDescent="0.2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5.75" customHeight="1" x14ac:dyDescent="0.2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5.75" customHeight="1" x14ac:dyDescent="0.2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5.75" customHeight="1" x14ac:dyDescent="0.2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5.75" customHeight="1" x14ac:dyDescent="0.2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5.75" customHeight="1" x14ac:dyDescent="0.2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5.75" customHeight="1" x14ac:dyDescent="0.2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5.75" customHeight="1" x14ac:dyDescent="0.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5.75" customHeight="1" x14ac:dyDescent="0.2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5.75" customHeight="1" x14ac:dyDescent="0.2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5.75" customHeight="1" x14ac:dyDescent="0.2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5.75" customHeight="1" x14ac:dyDescent="0.2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5.75" customHeight="1" x14ac:dyDescent="0.2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5.75" customHeight="1" x14ac:dyDescent="0.2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5.75" customHeight="1" x14ac:dyDescent="0.2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5.75" customHeight="1" x14ac:dyDescent="0.2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5.75" customHeight="1" x14ac:dyDescent="0.2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5.75" customHeight="1" x14ac:dyDescent="0.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5.75" customHeight="1" x14ac:dyDescent="0.2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5.75" customHeight="1" x14ac:dyDescent="0.2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5.75" customHeight="1" x14ac:dyDescent="0.2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5.75" customHeight="1" x14ac:dyDescent="0.2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5.75" customHeight="1" x14ac:dyDescent="0.2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5.75" customHeight="1" x14ac:dyDescent="0.2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5.75" customHeight="1" x14ac:dyDescent="0.2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5.75" customHeight="1" x14ac:dyDescent="0.2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5.75" customHeight="1" x14ac:dyDescent="0.2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5.75" customHeight="1" x14ac:dyDescent="0.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5.75" customHeight="1" x14ac:dyDescent="0.2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5.75" customHeight="1" x14ac:dyDescent="0.2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5.75" customHeight="1" x14ac:dyDescent="0.2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5.75" customHeight="1" x14ac:dyDescent="0.2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5.75" customHeight="1" x14ac:dyDescent="0.2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5.75" customHeight="1" x14ac:dyDescent="0.2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5.75" customHeight="1" x14ac:dyDescent="0.2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5.75" customHeight="1" x14ac:dyDescent="0.2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5.75" customHeight="1" x14ac:dyDescent="0.2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5.75" customHeight="1" x14ac:dyDescent="0.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5.75" customHeight="1" x14ac:dyDescent="0.2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5.75" customHeight="1" x14ac:dyDescent="0.2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5.75" customHeight="1" x14ac:dyDescent="0.2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5.75" customHeight="1" x14ac:dyDescent="0.2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5.75" customHeight="1" x14ac:dyDescent="0.2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5.75" customHeight="1" x14ac:dyDescent="0.2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5.75" customHeight="1" x14ac:dyDescent="0.2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5.75" customHeight="1" x14ac:dyDescent="0.2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5.75" customHeight="1" x14ac:dyDescent="0.2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5.75" customHeight="1" x14ac:dyDescent="0.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5.75" customHeight="1" x14ac:dyDescent="0.2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5.75" customHeight="1" x14ac:dyDescent="0.2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5.75" customHeight="1" x14ac:dyDescent="0.2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5.75" customHeight="1" x14ac:dyDescent="0.2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5.75" customHeight="1" x14ac:dyDescent="0.2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5.75" customHeight="1" x14ac:dyDescent="0.2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5.75" customHeight="1" x14ac:dyDescent="0.2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5.75" customHeight="1" x14ac:dyDescent="0.2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5.75" customHeight="1" x14ac:dyDescent="0.2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5.75" customHeight="1" x14ac:dyDescent="0.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5.75" customHeight="1" x14ac:dyDescent="0.2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5.75" customHeight="1" x14ac:dyDescent="0.2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5.75" customHeight="1" x14ac:dyDescent="0.2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5.75" customHeight="1" x14ac:dyDescent="0.2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5.75" customHeight="1" x14ac:dyDescent="0.2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5.75" customHeight="1" x14ac:dyDescent="0.2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5.75" customHeight="1" x14ac:dyDescent="0.2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5.75" customHeight="1" x14ac:dyDescent="0.2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5.75" customHeight="1" x14ac:dyDescent="0.2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5.75" customHeight="1" x14ac:dyDescent="0.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5.75" customHeight="1" x14ac:dyDescent="0.2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5.75" customHeight="1" x14ac:dyDescent="0.2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5.75" customHeight="1" x14ac:dyDescent="0.2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5.75" customHeight="1" x14ac:dyDescent="0.2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5.75" customHeight="1" x14ac:dyDescent="0.2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5.75" customHeight="1" x14ac:dyDescent="0.2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5.75" customHeight="1" x14ac:dyDescent="0.2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5.75" customHeight="1" x14ac:dyDescent="0.2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5.75" customHeight="1" x14ac:dyDescent="0.2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5.75" customHeight="1" x14ac:dyDescent="0.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5.75" customHeight="1" x14ac:dyDescent="0.2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5.75" customHeight="1" x14ac:dyDescent="0.2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5.75" customHeight="1" x14ac:dyDescent="0.2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5.75" customHeight="1" x14ac:dyDescent="0.2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5.75" customHeight="1" x14ac:dyDescent="0.2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5.75" customHeight="1" x14ac:dyDescent="0.2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5.75" customHeight="1" x14ac:dyDescent="0.2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5.75" customHeight="1" x14ac:dyDescent="0.2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5.75" customHeight="1" x14ac:dyDescent="0.2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5.75" customHeight="1" x14ac:dyDescent="0.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5.75" customHeight="1" x14ac:dyDescent="0.2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5.75" customHeight="1" x14ac:dyDescent="0.2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5.75" customHeight="1" x14ac:dyDescent="0.2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5.75" customHeight="1" x14ac:dyDescent="0.2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5.75" customHeight="1" x14ac:dyDescent="0.2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5.75" customHeight="1" x14ac:dyDescent="0.2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5.75" customHeight="1" x14ac:dyDescent="0.2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5.75" customHeight="1" x14ac:dyDescent="0.2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5.75" customHeight="1" x14ac:dyDescent="0.2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5.75" customHeight="1" x14ac:dyDescent="0.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5.75" customHeight="1" x14ac:dyDescent="0.2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5.75" customHeight="1" x14ac:dyDescent="0.2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5.75" customHeight="1" x14ac:dyDescent="0.2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5.75" customHeight="1" x14ac:dyDescent="0.2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5.75" customHeight="1" x14ac:dyDescent="0.2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5.75" customHeight="1" x14ac:dyDescent="0.2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5.75" customHeight="1" x14ac:dyDescent="0.2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5.75" customHeight="1" x14ac:dyDescent="0.2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5.75" customHeight="1" x14ac:dyDescent="0.2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5.75" customHeight="1" x14ac:dyDescent="0.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5.75" customHeight="1" x14ac:dyDescent="0.2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5.75" customHeight="1" x14ac:dyDescent="0.2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5.75" customHeight="1" x14ac:dyDescent="0.2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5.75" customHeight="1" x14ac:dyDescent="0.2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5.75" customHeight="1" x14ac:dyDescent="0.2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5.75" customHeight="1" x14ac:dyDescent="0.2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5.75" customHeight="1" x14ac:dyDescent="0.2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5.75" customHeight="1" x14ac:dyDescent="0.2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5.75" customHeight="1" x14ac:dyDescent="0.2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5.75" customHeight="1" x14ac:dyDescent="0.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5.75" customHeight="1" x14ac:dyDescent="0.2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5.75" customHeight="1" x14ac:dyDescent="0.2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5.75" customHeight="1" x14ac:dyDescent="0.2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5.75" customHeight="1" x14ac:dyDescent="0.2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5.75" customHeight="1" x14ac:dyDescent="0.2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5.75" customHeight="1" x14ac:dyDescent="0.2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5.75" customHeight="1" x14ac:dyDescent="0.2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5.75" customHeight="1" x14ac:dyDescent="0.2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5.75" customHeight="1" x14ac:dyDescent="0.2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5.75" customHeight="1" x14ac:dyDescent="0.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5.75" customHeight="1" x14ac:dyDescent="0.2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5.75" customHeight="1" x14ac:dyDescent="0.2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5.75" customHeight="1" x14ac:dyDescent="0.2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5.75" customHeight="1" x14ac:dyDescent="0.2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5.75" customHeight="1" x14ac:dyDescent="0.2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5.75" customHeight="1" x14ac:dyDescent="0.2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5.75" customHeight="1" x14ac:dyDescent="0.2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5.75" customHeight="1" x14ac:dyDescent="0.2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5.75" customHeight="1" x14ac:dyDescent="0.2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5.75" customHeight="1" x14ac:dyDescent="0.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5.75" customHeight="1" x14ac:dyDescent="0.2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5.75" customHeight="1" x14ac:dyDescent="0.2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5.75" customHeight="1" x14ac:dyDescent="0.2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5.75" customHeight="1" x14ac:dyDescent="0.2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5.75" customHeight="1" x14ac:dyDescent="0.2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5.75" customHeight="1" x14ac:dyDescent="0.2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5.75" customHeight="1" x14ac:dyDescent="0.2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5.75" customHeight="1" x14ac:dyDescent="0.2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5.75" customHeight="1" x14ac:dyDescent="0.2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5.75" customHeight="1" x14ac:dyDescent="0.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5.75" customHeight="1" x14ac:dyDescent="0.2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5.75" customHeight="1" x14ac:dyDescent="0.2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5.75" customHeight="1" x14ac:dyDescent="0.2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5.75" customHeight="1" x14ac:dyDescent="0.2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5.75" customHeight="1" x14ac:dyDescent="0.2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5.75" customHeight="1" x14ac:dyDescent="0.2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5.75" customHeight="1" x14ac:dyDescent="0.2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5.75" customHeight="1" x14ac:dyDescent="0.2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5.75" customHeight="1" x14ac:dyDescent="0.2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5.75" customHeight="1" x14ac:dyDescent="0.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5.75" customHeight="1" x14ac:dyDescent="0.2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5.75" customHeight="1" x14ac:dyDescent="0.2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5.75" customHeight="1" x14ac:dyDescent="0.2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5.75" customHeight="1" x14ac:dyDescent="0.2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5.75" customHeight="1" x14ac:dyDescent="0.2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5.75" customHeight="1" x14ac:dyDescent="0.2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5.75" customHeight="1" x14ac:dyDescent="0.2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5.75" customHeight="1" x14ac:dyDescent="0.2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5.75" customHeight="1" x14ac:dyDescent="0.2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5.75" customHeight="1" x14ac:dyDescent="0.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5.75" customHeight="1" x14ac:dyDescent="0.2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5.75" customHeight="1" x14ac:dyDescent="0.2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5.75" customHeight="1" x14ac:dyDescent="0.2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5.75" customHeight="1" x14ac:dyDescent="0.2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5.75" customHeight="1" x14ac:dyDescent="0.2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5.75" customHeight="1" x14ac:dyDescent="0.2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5.75" customHeight="1" x14ac:dyDescent="0.2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5.75" customHeight="1" x14ac:dyDescent="0.2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5.75" customHeight="1" x14ac:dyDescent="0.2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5.75" customHeight="1" x14ac:dyDescent="0.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5.75" customHeight="1" x14ac:dyDescent="0.2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5.75" customHeight="1" x14ac:dyDescent="0.2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5.75" customHeight="1" x14ac:dyDescent="0.2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5.75" customHeight="1" x14ac:dyDescent="0.2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5.75" customHeight="1" x14ac:dyDescent="0.2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5.75" customHeight="1" x14ac:dyDescent="0.2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5.75" customHeight="1" x14ac:dyDescent="0.2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5.75" customHeight="1" x14ac:dyDescent="0.2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5.75" customHeight="1" x14ac:dyDescent="0.2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5.75" customHeight="1" x14ac:dyDescent="0.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5.75" customHeight="1" x14ac:dyDescent="0.2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5.75" customHeight="1" x14ac:dyDescent="0.2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5.75" customHeight="1" x14ac:dyDescent="0.2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5.75" customHeight="1" x14ac:dyDescent="0.2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5.75" customHeight="1" x14ac:dyDescent="0.2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5.75" customHeight="1" x14ac:dyDescent="0.2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5.75" customHeight="1" x14ac:dyDescent="0.2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5.75" customHeight="1" x14ac:dyDescent="0.2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5.75" customHeight="1" x14ac:dyDescent="0.2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5.75" customHeight="1" x14ac:dyDescent="0.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5.75" customHeight="1" x14ac:dyDescent="0.2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5.75" customHeight="1" x14ac:dyDescent="0.2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5.75" customHeight="1" x14ac:dyDescent="0.2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5.75" customHeight="1" x14ac:dyDescent="0.2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5.75" customHeight="1" x14ac:dyDescent="0.2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5.75" customHeight="1" x14ac:dyDescent="0.2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5.75" customHeight="1" x14ac:dyDescent="0.2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5.75" customHeight="1" x14ac:dyDescent="0.2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5.75" customHeight="1" x14ac:dyDescent="0.2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5.75" customHeight="1" x14ac:dyDescent="0.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5.75" customHeight="1" x14ac:dyDescent="0.2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5.75" customHeight="1" x14ac:dyDescent="0.2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5.75" customHeight="1" x14ac:dyDescent="0.2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5.75" customHeight="1" x14ac:dyDescent="0.2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5.75" customHeight="1" x14ac:dyDescent="0.2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5.75" customHeight="1" x14ac:dyDescent="0.2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5.75" customHeight="1" x14ac:dyDescent="0.2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5.75" customHeight="1" x14ac:dyDescent="0.2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5.75" customHeight="1" x14ac:dyDescent="0.2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5.75" customHeight="1" x14ac:dyDescent="0.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5.75" customHeight="1" x14ac:dyDescent="0.2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5.75" customHeight="1" x14ac:dyDescent="0.2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5.75" customHeight="1" x14ac:dyDescent="0.2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5.75" customHeight="1" x14ac:dyDescent="0.2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5.75" customHeight="1" x14ac:dyDescent="0.2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5.75" customHeight="1" x14ac:dyDescent="0.2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5.75" customHeight="1" x14ac:dyDescent="0.2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5.75" customHeight="1" x14ac:dyDescent="0.2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5.75" customHeight="1" x14ac:dyDescent="0.2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5.75" customHeight="1" x14ac:dyDescent="0.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5.75" customHeight="1" x14ac:dyDescent="0.2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5.75" customHeight="1" x14ac:dyDescent="0.2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5.75" customHeight="1" x14ac:dyDescent="0.2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5.75" customHeight="1" x14ac:dyDescent="0.2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5.75" customHeight="1" x14ac:dyDescent="0.2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5.75" customHeight="1" x14ac:dyDescent="0.2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5.75" customHeight="1" x14ac:dyDescent="0.2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5.75" customHeight="1" x14ac:dyDescent="0.2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5.75" customHeight="1" x14ac:dyDescent="0.2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5.75" customHeight="1" x14ac:dyDescent="0.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5.75" customHeight="1" x14ac:dyDescent="0.2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5.75" customHeight="1" x14ac:dyDescent="0.2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5.75" customHeight="1" x14ac:dyDescent="0.2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5.75" customHeight="1" x14ac:dyDescent="0.2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5.75" customHeight="1" x14ac:dyDescent="0.2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5.75" customHeight="1" x14ac:dyDescent="0.2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5.75" customHeight="1" x14ac:dyDescent="0.2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5.75" customHeight="1" x14ac:dyDescent="0.2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5.75" customHeight="1" x14ac:dyDescent="0.2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5.75" customHeight="1" x14ac:dyDescent="0.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5.75" customHeight="1" x14ac:dyDescent="0.2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5.75" customHeight="1" x14ac:dyDescent="0.2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5.75" customHeight="1" x14ac:dyDescent="0.2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5.75" customHeight="1" x14ac:dyDescent="0.2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5.75" customHeight="1" x14ac:dyDescent="0.2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5.75" customHeight="1" x14ac:dyDescent="0.2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5.75" customHeight="1" x14ac:dyDescent="0.2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5.75" customHeight="1" x14ac:dyDescent="0.2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5.75" customHeight="1" x14ac:dyDescent="0.2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5.75" customHeight="1" x14ac:dyDescent="0.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5.75" customHeight="1" x14ac:dyDescent="0.2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5.75" customHeight="1" x14ac:dyDescent="0.2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5.75" customHeight="1" x14ac:dyDescent="0.2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5.75" customHeight="1" x14ac:dyDescent="0.2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5.75" customHeight="1" x14ac:dyDescent="0.2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5.75" customHeight="1" x14ac:dyDescent="0.2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5.75" customHeight="1" x14ac:dyDescent="0.2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5.75" customHeight="1" x14ac:dyDescent="0.2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5.75" customHeight="1" x14ac:dyDescent="0.2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5.75" customHeight="1" x14ac:dyDescent="0.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5.75" customHeight="1" x14ac:dyDescent="0.2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5.75" customHeight="1" x14ac:dyDescent="0.2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5.75" customHeight="1" x14ac:dyDescent="0.2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5.75" customHeight="1" x14ac:dyDescent="0.2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5.75" customHeight="1" x14ac:dyDescent="0.2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5.75" customHeight="1" x14ac:dyDescent="0.2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5.75" customHeight="1" x14ac:dyDescent="0.2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5.75" customHeight="1" x14ac:dyDescent="0.2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5.75" customHeight="1" x14ac:dyDescent="0.2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5.75" customHeight="1" x14ac:dyDescent="0.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5.75" customHeight="1" x14ac:dyDescent="0.2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5.75" customHeight="1" x14ac:dyDescent="0.2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5.75" customHeight="1" x14ac:dyDescent="0.2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5.75" customHeight="1" x14ac:dyDescent="0.2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5.75" customHeight="1" x14ac:dyDescent="0.2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5.75" customHeight="1" x14ac:dyDescent="0.2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5.75" customHeight="1" x14ac:dyDescent="0.2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5.75" customHeight="1" x14ac:dyDescent="0.2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5.75" customHeight="1" x14ac:dyDescent="0.2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5.75" customHeight="1" x14ac:dyDescent="0.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5.75" customHeight="1" x14ac:dyDescent="0.2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5.75" customHeight="1" x14ac:dyDescent="0.2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5.75" customHeight="1" x14ac:dyDescent="0.2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5.75" customHeight="1" x14ac:dyDescent="0.2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5.75" customHeight="1" x14ac:dyDescent="0.2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5.75" customHeight="1" x14ac:dyDescent="0.2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5.75" customHeight="1" x14ac:dyDescent="0.2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5.75" customHeight="1" x14ac:dyDescent="0.2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5.75" customHeight="1" x14ac:dyDescent="0.2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5.75" customHeight="1" x14ac:dyDescent="0.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5.75" customHeight="1" x14ac:dyDescent="0.2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5.75" customHeight="1" x14ac:dyDescent="0.2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5.75" customHeight="1" x14ac:dyDescent="0.2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5.75" customHeight="1" x14ac:dyDescent="0.2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5.75" customHeight="1" x14ac:dyDescent="0.2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5.75" customHeight="1" x14ac:dyDescent="0.2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5.75" customHeight="1" x14ac:dyDescent="0.2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5.75" customHeight="1" x14ac:dyDescent="0.2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5.75" customHeight="1" x14ac:dyDescent="0.2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5.75" customHeight="1" x14ac:dyDescent="0.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5.75" customHeight="1" x14ac:dyDescent="0.2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5.75" customHeight="1" x14ac:dyDescent="0.2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5.75" customHeight="1" x14ac:dyDescent="0.2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5.75" customHeight="1" x14ac:dyDescent="0.2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5.75" customHeight="1" x14ac:dyDescent="0.2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5.75" customHeight="1" x14ac:dyDescent="0.2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5.75" customHeight="1" x14ac:dyDescent="0.2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5.75" customHeight="1" x14ac:dyDescent="0.2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5.75" customHeight="1" x14ac:dyDescent="0.2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5.75" customHeight="1" x14ac:dyDescent="0.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5.75" customHeight="1" x14ac:dyDescent="0.2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5.75" customHeight="1" x14ac:dyDescent="0.2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5.75" customHeight="1" x14ac:dyDescent="0.2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5.75" customHeight="1" x14ac:dyDescent="0.2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5.75" customHeight="1" x14ac:dyDescent="0.2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5.75" customHeight="1" x14ac:dyDescent="0.2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5.75" customHeight="1" x14ac:dyDescent="0.2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5.75" customHeight="1" x14ac:dyDescent="0.2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5.75" customHeight="1" x14ac:dyDescent="0.2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5.75" customHeight="1" x14ac:dyDescent="0.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5.75" customHeight="1" x14ac:dyDescent="0.2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5.75" customHeight="1" x14ac:dyDescent="0.2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5.75" customHeight="1" x14ac:dyDescent="0.2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5.75" customHeight="1" x14ac:dyDescent="0.2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5.75" customHeight="1" x14ac:dyDescent="0.2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5.75" customHeight="1" x14ac:dyDescent="0.2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5.75" customHeight="1" x14ac:dyDescent="0.2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5.75" customHeight="1" x14ac:dyDescent="0.2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5.75" customHeight="1" x14ac:dyDescent="0.2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5.75" customHeight="1" x14ac:dyDescent="0.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5.75" customHeight="1" x14ac:dyDescent="0.2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5.75" customHeight="1" x14ac:dyDescent="0.2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5.75" customHeight="1" x14ac:dyDescent="0.2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5.75" customHeight="1" x14ac:dyDescent="0.2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5.75" customHeight="1" x14ac:dyDescent="0.2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5.75" customHeight="1" x14ac:dyDescent="0.2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5.75" customHeight="1" x14ac:dyDescent="0.2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5.75" customHeight="1" x14ac:dyDescent="0.2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5.75" customHeight="1" x14ac:dyDescent="0.2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5.75" customHeight="1" x14ac:dyDescent="0.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5.75" customHeight="1" x14ac:dyDescent="0.2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5.75" customHeight="1" x14ac:dyDescent="0.2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5.75" customHeight="1" x14ac:dyDescent="0.2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5.75" customHeight="1" x14ac:dyDescent="0.2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5.75" customHeight="1" x14ac:dyDescent="0.2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5.75" customHeight="1" x14ac:dyDescent="0.2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5.75" customHeight="1" x14ac:dyDescent="0.2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5.75" customHeight="1" x14ac:dyDescent="0.2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5.75" customHeight="1" x14ac:dyDescent="0.2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5.75" customHeight="1" x14ac:dyDescent="0.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5.75" customHeight="1" x14ac:dyDescent="0.2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5.75" customHeight="1" x14ac:dyDescent="0.2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5.75" customHeight="1" x14ac:dyDescent="0.2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5.75" customHeight="1" x14ac:dyDescent="0.2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5.75" customHeight="1" x14ac:dyDescent="0.2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5.75" customHeight="1" x14ac:dyDescent="0.2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5.75" customHeight="1" x14ac:dyDescent="0.2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5.75" customHeight="1" x14ac:dyDescent="0.2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5.75" customHeight="1" x14ac:dyDescent="0.2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5.75" customHeight="1" x14ac:dyDescent="0.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5.75" customHeight="1" x14ac:dyDescent="0.2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5.75" customHeight="1" x14ac:dyDescent="0.2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5.75" customHeight="1" x14ac:dyDescent="0.2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5.75" customHeight="1" x14ac:dyDescent="0.2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5.75" customHeight="1" x14ac:dyDescent="0.2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5.75" customHeight="1" x14ac:dyDescent="0.2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5.75" customHeight="1" x14ac:dyDescent="0.2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5.75" customHeight="1" x14ac:dyDescent="0.2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5.75" customHeight="1" x14ac:dyDescent="0.2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5.75" customHeight="1" x14ac:dyDescent="0.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5.75" customHeight="1" x14ac:dyDescent="0.2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5.75" customHeight="1" x14ac:dyDescent="0.2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5.75" customHeight="1" x14ac:dyDescent="0.2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5.75" customHeight="1" x14ac:dyDescent="0.2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5.75" customHeight="1" x14ac:dyDescent="0.2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5.75" customHeight="1" x14ac:dyDescent="0.2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5.75" customHeight="1" x14ac:dyDescent="0.2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5.75" customHeight="1" x14ac:dyDescent="0.2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5.75" customHeight="1" x14ac:dyDescent="0.2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5.75" customHeight="1" x14ac:dyDescent="0.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5.75" customHeight="1" x14ac:dyDescent="0.2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5.75" customHeight="1" x14ac:dyDescent="0.2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5.75" customHeight="1" x14ac:dyDescent="0.2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5.75" customHeight="1" x14ac:dyDescent="0.2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5.75" customHeight="1" x14ac:dyDescent="0.2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5.75" customHeight="1" x14ac:dyDescent="0.2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5.75" customHeight="1" x14ac:dyDescent="0.2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5.75" customHeight="1" x14ac:dyDescent="0.2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5.75" customHeight="1" x14ac:dyDescent="0.2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5.75" customHeight="1" x14ac:dyDescent="0.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5.75" customHeight="1" x14ac:dyDescent="0.2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5.75" customHeight="1" x14ac:dyDescent="0.2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5.75" customHeight="1" x14ac:dyDescent="0.2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5.75" customHeight="1" x14ac:dyDescent="0.2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5.75" customHeight="1" x14ac:dyDescent="0.2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5.75" customHeight="1" x14ac:dyDescent="0.2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5.75" customHeight="1" x14ac:dyDescent="0.2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5.75" customHeight="1" x14ac:dyDescent="0.2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5.75" customHeight="1" x14ac:dyDescent="0.2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5.75" customHeight="1" x14ac:dyDescent="0.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5.75" customHeight="1" x14ac:dyDescent="0.2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5.75" customHeight="1" x14ac:dyDescent="0.2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5.75" customHeight="1" x14ac:dyDescent="0.2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5.75" customHeight="1" x14ac:dyDescent="0.2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5.75" customHeight="1" x14ac:dyDescent="0.2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5.75" customHeight="1" x14ac:dyDescent="0.2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5.75" customHeight="1" x14ac:dyDescent="0.2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5.75" customHeight="1" x14ac:dyDescent="0.2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5.75" customHeight="1" x14ac:dyDescent="0.2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5.75" customHeight="1" x14ac:dyDescent="0.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5.75" customHeight="1" x14ac:dyDescent="0.2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5.75" customHeight="1" x14ac:dyDescent="0.2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5.75" customHeight="1" x14ac:dyDescent="0.2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5.75" customHeight="1" x14ac:dyDescent="0.2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5.75" customHeight="1" x14ac:dyDescent="0.2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5.75" customHeight="1" x14ac:dyDescent="0.2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5.75" customHeight="1" x14ac:dyDescent="0.2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5.75" customHeight="1" x14ac:dyDescent="0.2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5.75" customHeight="1" x14ac:dyDescent="0.2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5.75" customHeight="1" x14ac:dyDescent="0.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5.75" customHeight="1" x14ac:dyDescent="0.2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5.75" customHeight="1" x14ac:dyDescent="0.2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5.75" customHeight="1" x14ac:dyDescent="0.2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5.75" customHeight="1" x14ac:dyDescent="0.2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5.75" customHeight="1" x14ac:dyDescent="0.2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5.75" customHeight="1" x14ac:dyDescent="0.2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5.75" customHeight="1" x14ac:dyDescent="0.2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5.75" customHeight="1" x14ac:dyDescent="0.2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5.75" customHeight="1" x14ac:dyDescent="0.2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5.75" customHeight="1" x14ac:dyDescent="0.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5.75" customHeight="1" x14ac:dyDescent="0.2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5.75" customHeight="1" x14ac:dyDescent="0.2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5.75" customHeight="1" x14ac:dyDescent="0.2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5.75" customHeight="1" x14ac:dyDescent="0.2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5.75" customHeight="1" x14ac:dyDescent="0.2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5.75" customHeight="1" x14ac:dyDescent="0.2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5.75" customHeight="1" x14ac:dyDescent="0.2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5.75" customHeight="1" x14ac:dyDescent="0.2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5.75" customHeight="1" x14ac:dyDescent="0.2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5.75" customHeight="1" x14ac:dyDescent="0.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5.75" customHeight="1" x14ac:dyDescent="0.2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5.75" customHeight="1" x14ac:dyDescent="0.2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5.75" customHeight="1" x14ac:dyDescent="0.2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5.75" customHeight="1" x14ac:dyDescent="0.2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5.75" customHeight="1" x14ac:dyDescent="0.2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5.75" customHeight="1" x14ac:dyDescent="0.2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5.75" customHeight="1" x14ac:dyDescent="0.2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5.75" customHeight="1" x14ac:dyDescent="0.2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5.75" customHeight="1" x14ac:dyDescent="0.2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5.75" customHeight="1" x14ac:dyDescent="0.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5.75" customHeight="1" x14ac:dyDescent="0.2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5.75" customHeight="1" x14ac:dyDescent="0.2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5.75" customHeight="1" x14ac:dyDescent="0.2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5.75" customHeight="1" x14ac:dyDescent="0.2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5.75" customHeight="1" x14ac:dyDescent="0.2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5.75" customHeight="1" x14ac:dyDescent="0.2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5.75" customHeight="1" x14ac:dyDescent="0.2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5.75" customHeight="1" x14ac:dyDescent="0.2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5.75" customHeight="1" x14ac:dyDescent="0.2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5.75" customHeight="1" x14ac:dyDescent="0.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5.75" customHeight="1" x14ac:dyDescent="0.2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5.75" customHeight="1" x14ac:dyDescent="0.2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5.75" customHeight="1" x14ac:dyDescent="0.2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5.75" customHeight="1" x14ac:dyDescent="0.2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5.75" customHeight="1" x14ac:dyDescent="0.2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5.75" customHeight="1" x14ac:dyDescent="0.2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5.75" customHeight="1" x14ac:dyDescent="0.2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5.75" customHeight="1" x14ac:dyDescent="0.2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5.75" customHeight="1" x14ac:dyDescent="0.2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5.75" customHeight="1" x14ac:dyDescent="0.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5.75" customHeight="1" x14ac:dyDescent="0.2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5.75" customHeight="1" x14ac:dyDescent="0.2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5.75" customHeight="1" x14ac:dyDescent="0.2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5.75" customHeight="1" x14ac:dyDescent="0.2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5.75" customHeight="1" x14ac:dyDescent="0.2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5.75" customHeight="1" x14ac:dyDescent="0.2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5.75" customHeight="1" x14ac:dyDescent="0.2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5.75" customHeight="1" x14ac:dyDescent="0.2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5.75" customHeight="1" x14ac:dyDescent="0.2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5.75" customHeight="1" x14ac:dyDescent="0.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5.75" customHeight="1" x14ac:dyDescent="0.2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5.75" customHeight="1" x14ac:dyDescent="0.2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5.75" customHeight="1" x14ac:dyDescent="0.2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5.75" customHeight="1" x14ac:dyDescent="0.2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5.75" customHeight="1" x14ac:dyDescent="0.2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5.75" customHeight="1" x14ac:dyDescent="0.2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5.75" customHeight="1" x14ac:dyDescent="0.2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5.75" customHeight="1" x14ac:dyDescent="0.2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5.75" customHeight="1" x14ac:dyDescent="0.2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</sheetData>
  <mergeCells count="21">
    <mergeCell ref="C31:F31"/>
    <mergeCell ref="C40:F40"/>
    <mergeCell ref="C41:F41"/>
    <mergeCell ref="C30:F30"/>
    <mergeCell ref="C32:F32"/>
    <mergeCell ref="C49:F49"/>
    <mergeCell ref="C9:F9"/>
    <mergeCell ref="C8:F8"/>
    <mergeCell ref="C6:F6"/>
    <mergeCell ref="C7:F7"/>
    <mergeCell ref="C10:F10"/>
    <mergeCell ref="C14:F14"/>
    <mergeCell ref="C15:F15"/>
    <mergeCell ref="C22:F22"/>
    <mergeCell ref="C16:F16"/>
    <mergeCell ref="C23:F23"/>
    <mergeCell ref="C38:F38"/>
    <mergeCell ref="C39:F39"/>
    <mergeCell ref="C47:F47"/>
    <mergeCell ref="C48:F48"/>
    <mergeCell ref="C24:F24"/>
  </mergeCells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200-000000000000}">
          <x14:formula1>
            <xm:f>Valores!$B$2:$B$4</xm:f>
          </x14:formula1>
          <xm:sqref>G6:G8 G14:G16 G22:G24 G30:G32 G38:G41 G47:G49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F3BD5-229C-40B4-B2E3-EFEE31A879A4}">
  <dimension ref="A3:I37"/>
  <sheetViews>
    <sheetView topLeftCell="A10" workbookViewId="0">
      <selection activeCell="B34" sqref="B34"/>
    </sheetView>
  </sheetViews>
  <sheetFormatPr defaultColWidth="8.85546875" defaultRowHeight="12.75" x14ac:dyDescent="0.2"/>
  <cols>
    <col min="2" max="2" width="10" bestFit="1" customWidth="1"/>
    <col min="3" max="3" width="23.85546875" bestFit="1" customWidth="1"/>
    <col min="4" max="4" width="18.140625" customWidth="1"/>
    <col min="5" max="5" width="18.85546875" customWidth="1"/>
    <col min="6" max="6" width="39.28515625" customWidth="1"/>
    <col min="7" max="7" width="13.85546875" bestFit="1" customWidth="1"/>
    <col min="8" max="8" width="9.42578125" bestFit="1" customWidth="1"/>
    <col min="9" max="9" width="10.140625" bestFit="1" customWidth="1"/>
  </cols>
  <sheetData>
    <row r="3" spans="1:9" x14ac:dyDescent="0.2">
      <c r="B3" s="3" t="s">
        <v>12</v>
      </c>
      <c r="C3" s="3" t="s">
        <v>13</v>
      </c>
      <c r="D3" s="3" t="s">
        <v>14</v>
      </c>
      <c r="E3" s="3" t="s">
        <v>105</v>
      </c>
      <c r="F3" s="3" t="s">
        <v>106</v>
      </c>
      <c r="G3" s="3" t="s">
        <v>17</v>
      </c>
      <c r="H3" s="3" t="s">
        <v>0</v>
      </c>
      <c r="I3" s="3" t="s">
        <v>107</v>
      </c>
    </row>
    <row r="4" spans="1:9" x14ac:dyDescent="0.2">
      <c r="B4" s="7" t="str">
        <f>Backlog!A8</f>
        <v>REQ007</v>
      </c>
      <c r="C4" s="7" t="str">
        <f>Backlog!B8</f>
        <v>Gestion de Clientes</v>
      </c>
      <c r="D4" s="7" t="str">
        <f>Backlog!C8</f>
        <v xml:space="preserve">Gerente </v>
      </c>
      <c r="E4" s="7" t="str">
        <f>Backlog!D8</f>
        <v>Registrar Cliente</v>
      </c>
      <c r="F4" s="7" t="str">
        <f>Backlog!E8</f>
        <v>Registrar nuevos clientes</v>
      </c>
      <c r="G4" s="7">
        <f>Backlog!F8</f>
        <v>0</v>
      </c>
      <c r="H4" s="7" t="str">
        <f>Backlog!G8</f>
        <v>Alta</v>
      </c>
      <c r="I4" s="7" t="str">
        <f>Backlog!H8</f>
        <v>Terminado</v>
      </c>
    </row>
    <row r="5" spans="1:9" x14ac:dyDescent="0.2">
      <c r="C5" s="42" t="s">
        <v>108</v>
      </c>
      <c r="D5" s="42"/>
      <c r="E5" s="42"/>
      <c r="F5" s="42"/>
      <c r="G5" s="8" t="s">
        <v>109</v>
      </c>
      <c r="H5" s="5"/>
      <c r="I5" s="8" t="s">
        <v>110</v>
      </c>
    </row>
    <row r="6" spans="1:9" x14ac:dyDescent="0.2">
      <c r="A6">
        <v>1</v>
      </c>
      <c r="B6" s="5" t="str">
        <f>CONCATENATE(B4,"_",A6)</f>
        <v>REQ007_1</v>
      </c>
      <c r="C6" s="40" t="s">
        <v>136</v>
      </c>
      <c r="D6" s="40"/>
      <c r="E6" s="40"/>
      <c r="F6" s="40"/>
      <c r="G6" s="4" t="s">
        <v>10</v>
      </c>
      <c r="H6" s="5"/>
      <c r="I6" s="8">
        <v>1</v>
      </c>
    </row>
    <row r="7" spans="1:9" x14ac:dyDescent="0.2">
      <c r="A7">
        <v>2</v>
      </c>
      <c r="B7" s="5" t="str">
        <f>CONCATENATE(B4,"_",A7)</f>
        <v>REQ007_2</v>
      </c>
      <c r="C7" s="40" t="s">
        <v>137</v>
      </c>
      <c r="D7" s="40"/>
      <c r="E7" s="40"/>
      <c r="F7" s="40"/>
      <c r="G7" s="4" t="s">
        <v>10</v>
      </c>
      <c r="H7" s="5"/>
      <c r="I7" s="8">
        <v>1</v>
      </c>
    </row>
    <row r="8" spans="1:9" x14ac:dyDescent="0.2">
      <c r="A8">
        <v>3</v>
      </c>
      <c r="B8" s="5" t="str">
        <f>CONCATENATE(B4,"_",A8)</f>
        <v>REQ007_3</v>
      </c>
      <c r="C8" s="39" t="s">
        <v>138</v>
      </c>
      <c r="D8" s="43"/>
      <c r="E8" s="43"/>
      <c r="F8" s="43"/>
      <c r="G8" s="4" t="s">
        <v>10</v>
      </c>
      <c r="H8" s="5"/>
      <c r="I8" s="8">
        <v>1</v>
      </c>
    </row>
    <row r="9" spans="1:9" x14ac:dyDescent="0.2">
      <c r="C9" s="44"/>
      <c r="D9" s="44"/>
      <c r="E9" s="44"/>
      <c r="F9" s="44"/>
      <c r="G9" s="8"/>
      <c r="H9" s="5"/>
      <c r="I9" s="8"/>
    </row>
    <row r="12" spans="1:9" x14ac:dyDescent="0.2">
      <c r="B12" s="3" t="s">
        <v>12</v>
      </c>
      <c r="C12" s="3" t="s">
        <v>13</v>
      </c>
      <c r="D12" s="3" t="s">
        <v>14</v>
      </c>
      <c r="E12" s="3" t="s">
        <v>105</v>
      </c>
      <c r="F12" s="3" t="s">
        <v>106</v>
      </c>
      <c r="G12" s="3" t="s">
        <v>17</v>
      </c>
      <c r="H12" s="3" t="s">
        <v>0</v>
      </c>
      <c r="I12" s="3" t="s">
        <v>107</v>
      </c>
    </row>
    <row r="13" spans="1:9" x14ac:dyDescent="0.2">
      <c r="B13" s="7" t="str">
        <f>Backlog!A9</f>
        <v>REQ008</v>
      </c>
      <c r="C13" s="7" t="str">
        <f>Backlog!B9</f>
        <v>Gestion de Clientes</v>
      </c>
      <c r="D13" s="7" t="str">
        <f>Backlog!C9</f>
        <v>Gerente/Vendedor</v>
      </c>
      <c r="E13" s="7" t="str">
        <f>Backlog!D9</f>
        <v>Consultar Cliente</v>
      </c>
      <c r="F13" s="7" t="str">
        <f>Backlog!E9</f>
        <v>Verificar los datos de un cliente</v>
      </c>
      <c r="G13" s="7">
        <f>Backlog!F9</f>
        <v>0</v>
      </c>
      <c r="H13" s="7" t="str">
        <f>Backlog!G9</f>
        <v>Media</v>
      </c>
      <c r="I13" s="7" t="str">
        <f>Backlog!H9</f>
        <v>Terminado</v>
      </c>
    </row>
    <row r="14" spans="1:9" x14ac:dyDescent="0.2">
      <c r="C14" s="42" t="s">
        <v>108</v>
      </c>
      <c r="D14" s="42"/>
      <c r="E14" s="42"/>
      <c r="F14" s="42"/>
      <c r="G14" s="8" t="s">
        <v>109</v>
      </c>
      <c r="H14" s="5"/>
      <c r="I14" s="8" t="s">
        <v>110</v>
      </c>
    </row>
    <row r="15" spans="1:9" x14ac:dyDescent="0.2">
      <c r="A15">
        <v>1</v>
      </c>
      <c r="B15" s="5" t="str">
        <f>CONCATENATE(B13,"_",A15)</f>
        <v>REQ008_1</v>
      </c>
      <c r="C15" s="40" t="s">
        <v>139</v>
      </c>
      <c r="D15" s="40"/>
      <c r="E15" s="40"/>
      <c r="F15" s="40"/>
      <c r="G15" s="4" t="s">
        <v>10</v>
      </c>
      <c r="H15" s="5"/>
      <c r="I15" s="8">
        <v>1</v>
      </c>
    </row>
    <row r="16" spans="1:9" x14ac:dyDescent="0.2">
      <c r="A16">
        <v>2</v>
      </c>
      <c r="B16" s="5" t="str">
        <f>CONCATENATE(B13,"_",A16)</f>
        <v>REQ008_2</v>
      </c>
      <c r="C16" s="40" t="s">
        <v>140</v>
      </c>
      <c r="D16" s="40"/>
      <c r="E16" s="40"/>
      <c r="F16" s="40"/>
      <c r="G16" s="4" t="s">
        <v>10</v>
      </c>
      <c r="H16" s="5"/>
      <c r="I16" s="8">
        <v>1</v>
      </c>
    </row>
    <row r="17" spans="1:9" x14ac:dyDescent="0.2">
      <c r="A17">
        <v>3</v>
      </c>
      <c r="B17" s="5" t="str">
        <f>CONCATENATE(B13,"_",A17)</f>
        <v>REQ008_3</v>
      </c>
      <c r="C17" s="40" t="s">
        <v>141</v>
      </c>
      <c r="D17" s="40"/>
      <c r="E17" s="40"/>
      <c r="F17" s="40"/>
      <c r="G17" s="4" t="s">
        <v>10</v>
      </c>
      <c r="H17" s="5"/>
      <c r="I17" s="8">
        <v>1</v>
      </c>
    </row>
    <row r="18" spans="1:9" x14ac:dyDescent="0.2">
      <c r="A18">
        <v>4</v>
      </c>
      <c r="B18" s="5" t="str">
        <f>CONCATENATE(B13,"_",A18)</f>
        <v>REQ008_4</v>
      </c>
      <c r="C18" s="40" t="s">
        <v>142</v>
      </c>
      <c r="D18" s="40"/>
      <c r="E18" s="40"/>
      <c r="F18" s="40"/>
      <c r="G18" s="4" t="s">
        <v>10</v>
      </c>
      <c r="H18" s="5"/>
      <c r="I18" s="8">
        <v>1</v>
      </c>
    </row>
    <row r="21" spans="1:9" x14ac:dyDescent="0.2">
      <c r="B21" s="3" t="s">
        <v>12</v>
      </c>
      <c r="C21" s="3" t="s">
        <v>13</v>
      </c>
      <c r="D21" s="3" t="s">
        <v>14</v>
      </c>
      <c r="E21" s="3" t="s">
        <v>105</v>
      </c>
      <c r="F21" s="3" t="s">
        <v>106</v>
      </c>
      <c r="G21" s="3" t="s">
        <v>17</v>
      </c>
      <c r="H21" s="3" t="s">
        <v>0</v>
      </c>
      <c r="I21" s="3" t="s">
        <v>107</v>
      </c>
    </row>
    <row r="22" spans="1:9" x14ac:dyDescent="0.2">
      <c r="B22" s="7" t="str">
        <f>Backlog!A10</f>
        <v>REQ009</v>
      </c>
      <c r="C22" s="7" t="str">
        <f>Backlog!B10</f>
        <v>Gestion de Clientes</v>
      </c>
      <c r="D22" s="7" t="str">
        <f>Backlog!C10</f>
        <v>Gerente</v>
      </c>
      <c r="E22" s="7" t="str">
        <f>Backlog!D10</f>
        <v>Modificar Cliente</v>
      </c>
      <c r="F22" s="7" t="str">
        <f>Backlog!E10</f>
        <v>Modificar los datos de un cliente</v>
      </c>
      <c r="G22" s="7">
        <f>Backlog!F10</f>
        <v>0</v>
      </c>
      <c r="H22" s="7" t="str">
        <f>Backlog!G10</f>
        <v>Media</v>
      </c>
      <c r="I22" s="7" t="str">
        <f>Backlog!H10</f>
        <v>Terminado</v>
      </c>
    </row>
    <row r="23" spans="1:9" x14ac:dyDescent="0.2">
      <c r="C23" s="42" t="s">
        <v>108</v>
      </c>
      <c r="D23" s="42"/>
      <c r="E23" s="42"/>
      <c r="F23" s="42"/>
      <c r="G23" s="8" t="s">
        <v>109</v>
      </c>
      <c r="H23" s="5"/>
      <c r="I23" s="8" t="s">
        <v>110</v>
      </c>
    </row>
    <row r="24" spans="1:9" x14ac:dyDescent="0.2">
      <c r="A24">
        <v>1</v>
      </c>
      <c r="B24" s="5" t="str">
        <f>CONCATENATE(B22,"_",A24)</f>
        <v>REQ009_1</v>
      </c>
      <c r="C24" s="40" t="s">
        <v>139</v>
      </c>
      <c r="D24" s="40"/>
      <c r="E24" s="40"/>
      <c r="F24" s="40"/>
      <c r="G24" s="4" t="s">
        <v>10</v>
      </c>
      <c r="H24" s="5"/>
      <c r="I24" s="8">
        <v>1</v>
      </c>
    </row>
    <row r="25" spans="1:9" x14ac:dyDescent="0.2">
      <c r="A25">
        <v>2</v>
      </c>
      <c r="B25" s="5" t="str">
        <f>CONCATENATE(B22,"_",A25)</f>
        <v>REQ009_2</v>
      </c>
      <c r="C25" s="40" t="s">
        <v>140</v>
      </c>
      <c r="D25" s="40"/>
      <c r="E25" s="40"/>
      <c r="F25" s="40"/>
      <c r="G25" s="4" t="s">
        <v>10</v>
      </c>
      <c r="H25" s="5"/>
      <c r="I25" s="8">
        <v>1</v>
      </c>
    </row>
    <row r="26" spans="1:9" x14ac:dyDescent="0.2">
      <c r="A26">
        <v>3</v>
      </c>
      <c r="B26" s="5" t="str">
        <f>CONCATENATE(B22,"_",A26)</f>
        <v>REQ009_3</v>
      </c>
      <c r="C26" s="40" t="s">
        <v>143</v>
      </c>
      <c r="D26" s="40"/>
      <c r="E26" s="40"/>
      <c r="F26" s="40"/>
      <c r="G26" s="4" t="s">
        <v>10</v>
      </c>
      <c r="H26" s="5"/>
      <c r="I26" s="8">
        <v>1</v>
      </c>
    </row>
    <row r="27" spans="1:9" x14ac:dyDescent="0.2">
      <c r="A27">
        <v>4</v>
      </c>
      <c r="B27" s="5" t="str">
        <f>CONCATENATE(B22,"_",A27)</f>
        <v>REQ009_4</v>
      </c>
      <c r="C27" s="40" t="s">
        <v>137</v>
      </c>
      <c r="D27" s="40"/>
      <c r="E27" s="40"/>
      <c r="F27" s="40"/>
      <c r="G27" s="4" t="s">
        <v>10</v>
      </c>
      <c r="H27" s="5"/>
      <c r="I27" s="8">
        <v>1</v>
      </c>
    </row>
    <row r="28" spans="1:9" x14ac:dyDescent="0.2">
      <c r="A28">
        <v>5</v>
      </c>
      <c r="B28" s="5" t="str">
        <f>CONCATENATE(B22,"_",A28)</f>
        <v>REQ009_5</v>
      </c>
      <c r="C28" s="39" t="s">
        <v>144</v>
      </c>
      <c r="D28" s="43"/>
      <c r="E28" s="43"/>
      <c r="F28" s="43"/>
      <c r="G28" s="4" t="s">
        <v>10</v>
      </c>
      <c r="H28" s="5"/>
      <c r="I28" s="8">
        <v>1</v>
      </c>
    </row>
    <row r="31" spans="1:9" x14ac:dyDescent="0.2">
      <c r="B31" s="3" t="s">
        <v>12</v>
      </c>
      <c r="C31" s="3" t="s">
        <v>13</v>
      </c>
      <c r="D31" s="3" t="s">
        <v>14</v>
      </c>
      <c r="E31" s="3" t="s">
        <v>105</v>
      </c>
      <c r="F31" s="3" t="s">
        <v>106</v>
      </c>
      <c r="G31" s="3" t="s">
        <v>17</v>
      </c>
      <c r="H31" s="3" t="s">
        <v>0</v>
      </c>
      <c r="I31" s="3" t="s">
        <v>107</v>
      </c>
    </row>
    <row r="32" spans="1:9" x14ac:dyDescent="0.2">
      <c r="B32" s="7" t="str">
        <f>Backlog!A11</f>
        <v>REQ010</v>
      </c>
      <c r="C32" s="7" t="str">
        <f>Backlog!B11</f>
        <v>Gestion de Clientes</v>
      </c>
      <c r="D32" s="7" t="str">
        <f>Backlog!C11</f>
        <v>Gerente</v>
      </c>
      <c r="E32" s="7" t="str">
        <f>Backlog!D11</f>
        <v>Eliminar Cliente</v>
      </c>
      <c r="F32" s="7" t="str">
        <f>Backlog!E11</f>
        <v>Eliminar un cliente que ya no sea visitado</v>
      </c>
      <c r="G32" s="7">
        <f>Backlog!F11</f>
        <v>0</v>
      </c>
      <c r="H32" s="7" t="str">
        <f>Backlog!G11</f>
        <v>Baja</v>
      </c>
      <c r="I32" s="7" t="str">
        <f>Backlog!H11</f>
        <v>Terminado</v>
      </c>
    </row>
    <row r="33" spans="1:9" x14ac:dyDescent="0.2">
      <c r="C33" s="42" t="s">
        <v>108</v>
      </c>
      <c r="D33" s="42"/>
      <c r="E33" s="42"/>
      <c r="F33" s="42"/>
      <c r="G33" s="8" t="s">
        <v>109</v>
      </c>
      <c r="H33" s="5"/>
      <c r="I33" s="8" t="s">
        <v>110</v>
      </c>
    </row>
    <row r="34" spans="1:9" x14ac:dyDescent="0.2">
      <c r="A34">
        <v>1</v>
      </c>
      <c r="B34" s="5" t="str">
        <f>CONCATENATE(B32,"_",A34)</f>
        <v>REQ010_1</v>
      </c>
      <c r="C34" s="41" t="s">
        <v>145</v>
      </c>
      <c r="D34" s="36"/>
      <c r="E34" s="36"/>
      <c r="F34" s="36"/>
      <c r="G34" s="4" t="s">
        <v>10</v>
      </c>
      <c r="H34" s="5"/>
      <c r="I34" s="8">
        <v>1</v>
      </c>
    </row>
    <row r="35" spans="1:9" x14ac:dyDescent="0.2">
      <c r="A35">
        <v>2</v>
      </c>
      <c r="B35" s="5" t="str">
        <f>CONCATENATE(B32,"_",A35)</f>
        <v>REQ010_2</v>
      </c>
      <c r="C35" s="41" t="s">
        <v>146</v>
      </c>
      <c r="D35" s="36"/>
      <c r="E35" s="36"/>
      <c r="F35" s="36"/>
      <c r="G35" s="4" t="s">
        <v>10</v>
      </c>
      <c r="H35" s="5"/>
      <c r="I35" s="8">
        <v>1</v>
      </c>
    </row>
    <row r="36" spans="1:9" x14ac:dyDescent="0.2">
      <c r="A36">
        <v>3</v>
      </c>
      <c r="B36" s="5" t="str">
        <f>CONCATENATE(B32,"_",A36)</f>
        <v>REQ010_3</v>
      </c>
      <c r="C36" s="41" t="s">
        <v>147</v>
      </c>
      <c r="D36" s="36"/>
      <c r="E36" s="36"/>
      <c r="F36" s="36"/>
      <c r="G36" s="4" t="s">
        <v>10</v>
      </c>
      <c r="I36">
        <v>1</v>
      </c>
    </row>
    <row r="37" spans="1:9" x14ac:dyDescent="0.2">
      <c r="C37" s="39"/>
      <c r="D37" s="39"/>
      <c r="E37" s="39"/>
      <c r="F37" s="39"/>
    </row>
  </sheetData>
  <mergeCells count="21">
    <mergeCell ref="C5:F5"/>
    <mergeCell ref="C6:F6"/>
    <mergeCell ref="C7:F7"/>
    <mergeCell ref="C14:F14"/>
    <mergeCell ref="C23:F23"/>
    <mergeCell ref="C15:F15"/>
    <mergeCell ref="C16:F16"/>
    <mergeCell ref="C8:F8"/>
    <mergeCell ref="C9:F9"/>
    <mergeCell ref="C17:F17"/>
    <mergeCell ref="C18:F18"/>
    <mergeCell ref="C26:F26"/>
    <mergeCell ref="C35:F35"/>
    <mergeCell ref="C24:F24"/>
    <mergeCell ref="C25:F25"/>
    <mergeCell ref="C36:F36"/>
    <mergeCell ref="C37:F37"/>
    <mergeCell ref="C27:F27"/>
    <mergeCell ref="C34:F34"/>
    <mergeCell ref="C33:F33"/>
    <mergeCell ref="C28:F28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BCE1F912-12D0-4A85-B9EE-E8DEB289BBBC}">
          <x14:formula1>
            <xm:f>Valores!$B$2:$B$4</xm:f>
          </x14:formula1>
          <xm:sqref>G6:G8 G15:G18 G24:G28 G34:G36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0D10B-2ED9-4BB2-830C-CA9857348531}">
  <dimension ref="A3:I37"/>
  <sheetViews>
    <sheetView topLeftCell="A4" workbookViewId="0">
      <selection activeCell="C15" sqref="C15:F19"/>
    </sheetView>
  </sheetViews>
  <sheetFormatPr defaultColWidth="8.85546875" defaultRowHeight="12.75" x14ac:dyDescent="0.2"/>
  <cols>
    <col min="1" max="1" width="8.85546875" style="23"/>
    <col min="2" max="2" width="10" style="23" bestFit="1" customWidth="1"/>
    <col min="3" max="3" width="23.85546875" style="23" bestFit="1" customWidth="1"/>
    <col min="4" max="4" width="18.140625" style="23" customWidth="1"/>
    <col min="5" max="5" width="18.85546875" style="23" customWidth="1"/>
    <col min="6" max="6" width="39.28515625" style="23" customWidth="1"/>
    <col min="7" max="7" width="13.85546875" style="23" bestFit="1" customWidth="1"/>
    <col min="8" max="8" width="9.42578125" style="23" bestFit="1" customWidth="1"/>
    <col min="9" max="9" width="10.140625" style="23" bestFit="1" customWidth="1"/>
    <col min="10" max="16384" width="8.85546875" style="23"/>
  </cols>
  <sheetData>
    <row r="3" spans="1:9" x14ac:dyDescent="0.2">
      <c r="B3" s="3" t="s">
        <v>12</v>
      </c>
      <c r="C3" s="3" t="s">
        <v>13</v>
      </c>
      <c r="D3" s="3" t="s">
        <v>14</v>
      </c>
      <c r="E3" s="3" t="s">
        <v>105</v>
      </c>
      <c r="F3" s="3" t="s">
        <v>106</v>
      </c>
      <c r="G3" s="3" t="s">
        <v>17</v>
      </c>
      <c r="H3" s="3" t="s">
        <v>0</v>
      </c>
      <c r="I3" s="3" t="s">
        <v>107</v>
      </c>
    </row>
    <row r="4" spans="1:9" x14ac:dyDescent="0.2">
      <c r="B4" s="7" t="str">
        <f>Backlog!A12</f>
        <v>REQ011</v>
      </c>
      <c r="C4" s="7" t="str">
        <f>Backlog!B12</f>
        <v>Inventario</v>
      </c>
      <c r="D4" s="7" t="str">
        <f>Backlog!C12</f>
        <v>Bodeguero</v>
      </c>
      <c r="E4" s="7" t="str">
        <f>Backlog!D12</f>
        <v>Ingresar Producto</v>
      </c>
      <c r="F4" s="7" t="str">
        <f>Backlog!E12</f>
        <v>Ingresar un nuevo producto adquirido</v>
      </c>
      <c r="G4" s="7">
        <f>Backlog!F12</f>
        <v>0</v>
      </c>
      <c r="H4" s="7" t="str">
        <f>Backlog!G12</f>
        <v>Alta</v>
      </c>
      <c r="I4" s="7" t="str">
        <f>Backlog!H12</f>
        <v>Terminado</v>
      </c>
    </row>
    <row r="5" spans="1:9" x14ac:dyDescent="0.2">
      <c r="C5" s="42" t="s">
        <v>108</v>
      </c>
      <c r="D5" s="42"/>
      <c r="E5" s="42"/>
      <c r="F5" s="42"/>
      <c r="G5" s="8" t="s">
        <v>109</v>
      </c>
      <c r="H5" s="24"/>
      <c r="I5" s="8" t="s">
        <v>110</v>
      </c>
    </row>
    <row r="6" spans="1:9" x14ac:dyDescent="0.2">
      <c r="A6" s="23">
        <v>1</v>
      </c>
      <c r="B6" s="24" t="str">
        <f>CONCATENATE(B4,"_",A6)</f>
        <v>REQ011_1</v>
      </c>
      <c r="C6" s="40" t="s">
        <v>150</v>
      </c>
      <c r="D6" s="40"/>
      <c r="E6" s="40"/>
      <c r="F6" s="40"/>
      <c r="G6" s="22" t="s">
        <v>4</v>
      </c>
      <c r="H6" s="24"/>
      <c r="I6" s="8">
        <v>1</v>
      </c>
    </row>
    <row r="7" spans="1:9" x14ac:dyDescent="0.2">
      <c r="A7" s="23">
        <v>2</v>
      </c>
      <c r="B7" s="27" t="str">
        <f>CONCATENATE(B4,"_",A7)</f>
        <v>REQ011_2</v>
      </c>
      <c r="C7" s="40" t="s">
        <v>151</v>
      </c>
      <c r="D7" s="40"/>
      <c r="E7" s="40"/>
      <c r="F7" s="40"/>
      <c r="G7" s="22" t="s">
        <v>4</v>
      </c>
      <c r="H7" s="24"/>
      <c r="I7" s="8">
        <v>2</v>
      </c>
    </row>
    <row r="8" spans="1:9" x14ac:dyDescent="0.2">
      <c r="A8" s="23">
        <v>3</v>
      </c>
      <c r="B8" s="24" t="str">
        <f>CONCATENATE(B4,"_",A8)</f>
        <v>REQ011_3</v>
      </c>
      <c r="C8" s="39" t="s">
        <v>152</v>
      </c>
      <c r="D8" s="43"/>
      <c r="E8" s="43"/>
      <c r="F8" s="43"/>
      <c r="G8" s="22" t="s">
        <v>4</v>
      </c>
      <c r="H8" s="24"/>
      <c r="I8" s="8">
        <v>1</v>
      </c>
    </row>
    <row r="9" spans="1:9" x14ac:dyDescent="0.2">
      <c r="C9" s="44"/>
      <c r="D9" s="44"/>
      <c r="E9" s="44"/>
      <c r="F9" s="44"/>
      <c r="G9" s="8"/>
      <c r="H9" s="24"/>
      <c r="I9" s="8"/>
    </row>
    <row r="12" spans="1:9" x14ac:dyDescent="0.2">
      <c r="B12" s="3" t="s">
        <v>12</v>
      </c>
      <c r="C12" s="3" t="s">
        <v>13</v>
      </c>
      <c r="D12" s="3" t="s">
        <v>14</v>
      </c>
      <c r="E12" s="3" t="s">
        <v>105</v>
      </c>
      <c r="F12" s="3" t="s">
        <v>106</v>
      </c>
      <c r="G12" s="3" t="s">
        <v>17</v>
      </c>
      <c r="H12" s="3" t="s">
        <v>0</v>
      </c>
      <c r="I12" s="3" t="s">
        <v>107</v>
      </c>
    </row>
    <row r="13" spans="1:9" x14ac:dyDescent="0.2">
      <c r="B13" s="7" t="str">
        <f>Backlog!A13</f>
        <v>REQ012</v>
      </c>
      <c r="C13" s="7" t="str">
        <f>Backlog!B13</f>
        <v>Inventario</v>
      </c>
      <c r="D13" s="7" t="str">
        <f>Backlog!C13</f>
        <v>Bodeguero</v>
      </c>
      <c r="E13" s="7" t="str">
        <f>Backlog!D13</f>
        <v>Modificar Producto</v>
      </c>
      <c r="F13" s="7" t="str">
        <f>Backlog!E13</f>
        <v>Modificar los datos de un producto</v>
      </c>
      <c r="G13" s="7">
        <f>Backlog!F13</f>
        <v>0</v>
      </c>
      <c r="H13" s="7" t="str">
        <f>Backlog!G13</f>
        <v>Media</v>
      </c>
      <c r="I13" s="7" t="str">
        <f>Backlog!H13</f>
        <v>Terminado</v>
      </c>
    </row>
    <row r="14" spans="1:9" x14ac:dyDescent="0.2">
      <c r="C14" s="42" t="s">
        <v>108</v>
      </c>
      <c r="D14" s="42"/>
      <c r="E14" s="42"/>
      <c r="F14" s="42"/>
      <c r="G14" s="8" t="s">
        <v>109</v>
      </c>
      <c r="H14" s="24"/>
      <c r="I14" s="8" t="s">
        <v>110</v>
      </c>
    </row>
    <row r="15" spans="1:9" x14ac:dyDescent="0.2">
      <c r="A15" s="23">
        <v>1</v>
      </c>
      <c r="B15" s="24" t="str">
        <f>CONCATENATE(B13,"_",A15)</f>
        <v>REQ012_1</v>
      </c>
      <c r="C15" s="40" t="s">
        <v>153</v>
      </c>
      <c r="D15" s="40"/>
      <c r="E15" s="40"/>
      <c r="F15" s="40"/>
      <c r="G15" s="22" t="s">
        <v>4</v>
      </c>
      <c r="H15" s="24"/>
      <c r="I15" s="8">
        <v>1</v>
      </c>
    </row>
    <row r="16" spans="1:9" x14ac:dyDescent="0.2">
      <c r="A16" s="23">
        <v>2</v>
      </c>
      <c r="B16" s="24" t="str">
        <f>CONCATENATE(B13,"_",A16)</f>
        <v>REQ012_2</v>
      </c>
      <c r="C16" s="40" t="s">
        <v>140</v>
      </c>
      <c r="D16" s="40"/>
      <c r="E16" s="40"/>
      <c r="F16" s="40"/>
      <c r="G16" s="22" t="s">
        <v>4</v>
      </c>
      <c r="H16" s="24"/>
      <c r="I16" s="8">
        <v>1</v>
      </c>
    </row>
    <row r="17" spans="1:9" x14ac:dyDescent="0.2">
      <c r="A17" s="23">
        <v>3</v>
      </c>
      <c r="B17" s="24" t="str">
        <f>CONCATENATE(B13,"_",A17)</f>
        <v>REQ012_3</v>
      </c>
      <c r="C17" s="40" t="s">
        <v>156</v>
      </c>
      <c r="D17" s="40"/>
      <c r="E17" s="40"/>
      <c r="F17" s="40"/>
      <c r="G17" s="22" t="s">
        <v>4</v>
      </c>
      <c r="H17" s="24"/>
      <c r="I17" s="8">
        <v>1</v>
      </c>
    </row>
    <row r="18" spans="1:9" x14ac:dyDescent="0.2">
      <c r="A18" s="23">
        <v>4</v>
      </c>
      <c r="B18" s="24" t="str">
        <f>CONCATENATE(B13,"_",A18)</f>
        <v>REQ012_4</v>
      </c>
      <c r="C18" s="40" t="s">
        <v>151</v>
      </c>
      <c r="D18" s="40"/>
      <c r="E18" s="40"/>
      <c r="F18" s="40"/>
      <c r="G18" s="22" t="s">
        <v>4</v>
      </c>
      <c r="H18" s="24"/>
      <c r="I18" s="8">
        <v>1</v>
      </c>
    </row>
    <row r="19" spans="1:9" x14ac:dyDescent="0.2">
      <c r="A19" s="23">
        <v>5</v>
      </c>
      <c r="B19" s="24" t="str">
        <f>CONCATENATE(B13,"_",A19)</f>
        <v>REQ012_5</v>
      </c>
      <c r="C19" s="39" t="s">
        <v>157</v>
      </c>
      <c r="D19" s="39"/>
      <c r="E19" s="39"/>
      <c r="F19" s="39"/>
      <c r="G19" s="22" t="s">
        <v>4</v>
      </c>
      <c r="H19" s="24"/>
      <c r="I19" s="8">
        <v>1</v>
      </c>
    </row>
    <row r="20" spans="1:9" x14ac:dyDescent="0.2">
      <c r="B20" s="24"/>
      <c r="C20" s="25"/>
      <c r="D20" s="25"/>
      <c r="E20" s="25"/>
      <c r="F20" s="25"/>
      <c r="G20" s="22"/>
      <c r="H20" s="24"/>
      <c r="I20" s="8"/>
    </row>
    <row r="23" spans="1:9" x14ac:dyDescent="0.2">
      <c r="B23" s="3" t="s">
        <v>12</v>
      </c>
      <c r="C23" s="3" t="s">
        <v>13</v>
      </c>
      <c r="D23" s="3" t="s">
        <v>14</v>
      </c>
      <c r="E23" s="3" t="s">
        <v>105</v>
      </c>
      <c r="F23" s="3" t="s">
        <v>106</v>
      </c>
      <c r="G23" s="3" t="s">
        <v>17</v>
      </c>
      <c r="H23" s="3" t="s">
        <v>0</v>
      </c>
      <c r="I23" s="3" t="s">
        <v>107</v>
      </c>
    </row>
    <row r="24" spans="1:9" x14ac:dyDescent="0.2">
      <c r="B24" s="7" t="str">
        <f>Backlog!A14</f>
        <v>REQ013</v>
      </c>
      <c r="C24" s="7" t="str">
        <f>Backlog!B14</f>
        <v>Inventario</v>
      </c>
      <c r="D24" s="7" t="str">
        <f>Backlog!C14</f>
        <v>Bodeguero</v>
      </c>
      <c r="E24" s="7" t="str">
        <f>Backlog!D14</f>
        <v>Revisar Stock</v>
      </c>
      <c r="F24" s="7" t="str">
        <f>Backlog!E14</f>
        <v>Revisar el stock de cada producto</v>
      </c>
      <c r="G24" s="7">
        <f>Backlog!F14</f>
        <v>0</v>
      </c>
      <c r="H24" s="7" t="str">
        <f>Backlog!G14</f>
        <v>Media</v>
      </c>
      <c r="I24" s="7" t="str">
        <f>Backlog!H14</f>
        <v>Terminado</v>
      </c>
    </row>
    <row r="25" spans="1:9" x14ac:dyDescent="0.2">
      <c r="C25" s="42" t="s">
        <v>108</v>
      </c>
      <c r="D25" s="42"/>
      <c r="E25" s="42"/>
      <c r="F25" s="42"/>
      <c r="G25" s="8" t="s">
        <v>109</v>
      </c>
      <c r="H25" s="24"/>
      <c r="I25" s="8" t="s">
        <v>110</v>
      </c>
    </row>
    <row r="26" spans="1:9" x14ac:dyDescent="0.2">
      <c r="A26" s="23">
        <v>1</v>
      </c>
      <c r="B26" s="24" t="str">
        <f>CONCATENATE(B24,"_",A26)</f>
        <v>REQ013_1</v>
      </c>
      <c r="C26" s="40" t="s">
        <v>154</v>
      </c>
      <c r="D26" s="40"/>
      <c r="E26" s="40"/>
      <c r="F26" s="40"/>
      <c r="G26" s="22" t="s">
        <v>4</v>
      </c>
      <c r="H26" s="24"/>
      <c r="I26" s="8">
        <v>1</v>
      </c>
    </row>
    <row r="27" spans="1:9" x14ac:dyDescent="0.2">
      <c r="A27" s="23">
        <v>2</v>
      </c>
      <c r="B27" s="24" t="str">
        <f>CONCATENATE(B24,"_",A27)</f>
        <v>REQ013_2</v>
      </c>
      <c r="C27" s="40" t="s">
        <v>140</v>
      </c>
      <c r="D27" s="40"/>
      <c r="E27" s="40"/>
      <c r="F27" s="40"/>
      <c r="G27" s="22" t="s">
        <v>4</v>
      </c>
      <c r="H27" s="24"/>
      <c r="I27" s="8">
        <v>1</v>
      </c>
    </row>
    <row r="31" spans="1:9" x14ac:dyDescent="0.2">
      <c r="B31" s="3" t="s">
        <v>12</v>
      </c>
      <c r="C31" s="3" t="s">
        <v>13</v>
      </c>
      <c r="D31" s="3" t="s">
        <v>14</v>
      </c>
      <c r="E31" s="3" t="s">
        <v>105</v>
      </c>
      <c r="F31" s="3" t="s">
        <v>106</v>
      </c>
      <c r="G31" s="3" t="s">
        <v>17</v>
      </c>
      <c r="H31" s="3" t="s">
        <v>0</v>
      </c>
      <c r="I31" s="3" t="s">
        <v>107</v>
      </c>
    </row>
    <row r="32" spans="1:9" x14ac:dyDescent="0.2">
      <c r="B32" s="7" t="str">
        <f>Backlog!A15</f>
        <v>REQ014</v>
      </c>
      <c r="C32" s="7" t="str">
        <f>Backlog!B15</f>
        <v>Inventario</v>
      </c>
      <c r="D32" s="7" t="str">
        <f>Backlog!C15</f>
        <v>Bodeguero</v>
      </c>
      <c r="E32" s="7" t="str">
        <f>Backlog!D15</f>
        <v>Modificar Nuevo Stock</v>
      </c>
      <c r="F32" s="7" t="str">
        <f>Backlog!E15</f>
        <v>Modificar la cantidad/stock de cada producto</v>
      </c>
      <c r="G32" s="7">
        <f>Backlog!F15</f>
        <v>0</v>
      </c>
      <c r="H32" s="7" t="str">
        <f>Backlog!G15</f>
        <v>Media</v>
      </c>
      <c r="I32" s="7" t="str">
        <f>Backlog!H15</f>
        <v>Terminado</v>
      </c>
    </row>
    <row r="33" spans="1:9" x14ac:dyDescent="0.2">
      <c r="C33" s="42" t="s">
        <v>108</v>
      </c>
      <c r="D33" s="42"/>
      <c r="E33" s="42"/>
      <c r="F33" s="42"/>
      <c r="G33" s="8" t="s">
        <v>109</v>
      </c>
      <c r="H33" s="24"/>
      <c r="I33" s="8" t="s">
        <v>110</v>
      </c>
    </row>
    <row r="34" spans="1:9" x14ac:dyDescent="0.2">
      <c r="A34" s="23">
        <v>1</v>
      </c>
      <c r="B34" s="24" t="str">
        <f>CONCATENATE(B32,"_",A34)</f>
        <v>REQ014_1</v>
      </c>
      <c r="C34" s="41" t="s">
        <v>158</v>
      </c>
      <c r="D34" s="41"/>
      <c r="E34" s="41"/>
      <c r="F34" s="41"/>
      <c r="G34" s="22" t="s">
        <v>4</v>
      </c>
      <c r="H34" s="24"/>
      <c r="I34" s="8">
        <v>1</v>
      </c>
    </row>
    <row r="35" spans="1:9" x14ac:dyDescent="0.2">
      <c r="A35" s="23">
        <v>2</v>
      </c>
      <c r="B35" s="24" t="str">
        <f>CONCATENATE(B32,"_",A35)</f>
        <v>REQ014_2</v>
      </c>
      <c r="C35" s="41" t="s">
        <v>155</v>
      </c>
      <c r="D35" s="36"/>
      <c r="E35" s="36"/>
      <c r="F35" s="36"/>
      <c r="G35" s="22" t="s">
        <v>4</v>
      </c>
      <c r="H35" s="24"/>
      <c r="I35" s="8">
        <v>1</v>
      </c>
    </row>
    <row r="36" spans="1:9" x14ac:dyDescent="0.2">
      <c r="A36" s="23">
        <v>3</v>
      </c>
      <c r="B36" s="24" t="str">
        <f>CONCATENATE(B32,"_",A36)</f>
        <v>REQ014_3</v>
      </c>
      <c r="C36" s="41" t="s">
        <v>160</v>
      </c>
      <c r="D36" s="41"/>
      <c r="E36" s="41"/>
      <c r="F36" s="41"/>
      <c r="G36" s="22" t="s">
        <v>4</v>
      </c>
      <c r="I36" s="23">
        <v>1</v>
      </c>
    </row>
    <row r="37" spans="1:9" x14ac:dyDescent="0.2">
      <c r="A37" s="23">
        <v>4</v>
      </c>
      <c r="B37" s="24" t="str">
        <f>CONCATENATE(B35,"_",A37)</f>
        <v>REQ014_2_4</v>
      </c>
      <c r="C37" s="41" t="s">
        <v>159</v>
      </c>
      <c r="D37" s="36"/>
      <c r="E37" s="36"/>
      <c r="F37" s="36"/>
      <c r="G37" s="22" t="s">
        <v>4</v>
      </c>
      <c r="I37" s="23">
        <v>1</v>
      </c>
    </row>
  </sheetData>
  <mergeCells count="19">
    <mergeCell ref="C14:F14"/>
    <mergeCell ref="C5:F5"/>
    <mergeCell ref="C6:F6"/>
    <mergeCell ref="C7:F7"/>
    <mergeCell ref="C8:F8"/>
    <mergeCell ref="C9:F9"/>
    <mergeCell ref="C15:F15"/>
    <mergeCell ref="C16:F16"/>
    <mergeCell ref="C17:F17"/>
    <mergeCell ref="C18:F18"/>
    <mergeCell ref="C25:F25"/>
    <mergeCell ref="C35:F35"/>
    <mergeCell ref="C36:F36"/>
    <mergeCell ref="C37:F37"/>
    <mergeCell ref="C19:F19"/>
    <mergeCell ref="C27:F27"/>
    <mergeCell ref="C33:F33"/>
    <mergeCell ref="C34:F34"/>
    <mergeCell ref="C26:F26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3C0A7C96-F636-4147-99D8-3098D79B4922}">
          <x14:formula1>
            <xm:f>Valores!$B$2:$B$4</xm:f>
          </x14:formula1>
          <xm:sqref>G6:G8 G34:G37 G26:G27 G15:G20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FAE19-3DC0-4683-8054-9C282C53667C}">
  <dimension ref="A3:I44"/>
  <sheetViews>
    <sheetView topLeftCell="A16" workbookViewId="0">
      <selection activeCell="J43" sqref="J43"/>
    </sheetView>
  </sheetViews>
  <sheetFormatPr defaultColWidth="8.85546875" defaultRowHeight="12.75" x14ac:dyDescent="0.2"/>
  <cols>
    <col min="1" max="1" width="8.85546875" style="30"/>
    <col min="2" max="2" width="10" style="30" bestFit="1" customWidth="1"/>
    <col min="3" max="3" width="23.85546875" style="30" bestFit="1" customWidth="1"/>
    <col min="4" max="4" width="18.140625" style="30" customWidth="1"/>
    <col min="5" max="5" width="18.85546875" style="30" customWidth="1"/>
    <col min="6" max="6" width="39.28515625" style="30" customWidth="1"/>
    <col min="7" max="7" width="13.85546875" style="30" bestFit="1" customWidth="1"/>
    <col min="8" max="8" width="9.42578125" style="30" bestFit="1" customWidth="1"/>
    <col min="9" max="9" width="10.140625" style="30" bestFit="1" customWidth="1"/>
    <col min="10" max="16384" width="8.85546875" style="30"/>
  </cols>
  <sheetData>
    <row r="3" spans="1:9" x14ac:dyDescent="0.2">
      <c r="B3" s="3" t="s">
        <v>12</v>
      </c>
      <c r="C3" s="3" t="s">
        <v>13</v>
      </c>
      <c r="D3" s="3" t="s">
        <v>14</v>
      </c>
      <c r="E3" s="3" t="s">
        <v>105</v>
      </c>
      <c r="F3" s="3" t="s">
        <v>106</v>
      </c>
      <c r="G3" s="3" t="s">
        <v>17</v>
      </c>
      <c r="H3" s="3" t="s">
        <v>0</v>
      </c>
      <c r="I3" s="3" t="s">
        <v>107</v>
      </c>
    </row>
    <row r="4" spans="1:9" x14ac:dyDescent="0.2">
      <c r="B4" s="7" t="str">
        <f>Backlog!A16</f>
        <v>REQ015</v>
      </c>
      <c r="C4" s="7" t="str">
        <f>Backlog!B16</f>
        <v>Catalogo</v>
      </c>
      <c r="D4" s="7" t="str">
        <f>Backlog!C16</f>
        <v>Vendedor</v>
      </c>
      <c r="E4" s="7" t="str">
        <f>Backlog!D16</f>
        <v>Mostrar Catalogo de Productos a Consignacion</v>
      </c>
      <c r="F4" s="7" t="str">
        <f>Backlog!E16</f>
        <v>Mostrar la variedad de productos de la empresa</v>
      </c>
      <c r="G4" s="7">
        <f>Backlog!F16</f>
        <v>0</v>
      </c>
      <c r="H4" s="7" t="str">
        <f>Backlog!G16</f>
        <v>Media</v>
      </c>
      <c r="I4" s="7" t="str">
        <f>Backlog!H16</f>
        <v>Terminado</v>
      </c>
    </row>
    <row r="5" spans="1:9" x14ac:dyDescent="0.2">
      <c r="C5" s="42" t="s">
        <v>108</v>
      </c>
      <c r="D5" s="42"/>
      <c r="E5" s="42"/>
      <c r="F5" s="42"/>
      <c r="G5" s="8" t="s">
        <v>109</v>
      </c>
      <c r="H5" s="31"/>
      <c r="I5" s="8" t="s">
        <v>110</v>
      </c>
    </row>
    <row r="6" spans="1:9" x14ac:dyDescent="0.2">
      <c r="A6" s="30">
        <v>1</v>
      </c>
      <c r="B6" s="31" t="str">
        <f>CONCATENATE(B4,"_",A6)</f>
        <v>REQ015_1</v>
      </c>
      <c r="C6" s="40" t="s">
        <v>161</v>
      </c>
      <c r="D6" s="40"/>
      <c r="E6" s="40"/>
      <c r="F6" s="40"/>
      <c r="G6" s="29" t="s">
        <v>7</v>
      </c>
      <c r="H6" s="31"/>
      <c r="I6" s="8">
        <v>2</v>
      </c>
    </row>
    <row r="7" spans="1:9" x14ac:dyDescent="0.2">
      <c r="A7" s="30">
        <v>2</v>
      </c>
      <c r="B7" s="20" t="str">
        <f>CONCATENATE(B4,"_",A7)</f>
        <v>REQ015_2</v>
      </c>
      <c r="C7" s="40" t="s">
        <v>163</v>
      </c>
      <c r="D7" s="40"/>
      <c r="E7" s="40"/>
      <c r="F7" s="40"/>
      <c r="G7" s="29" t="s">
        <v>7</v>
      </c>
      <c r="H7" s="31"/>
      <c r="I7" s="8">
        <v>2</v>
      </c>
    </row>
    <row r="8" spans="1:9" x14ac:dyDescent="0.2">
      <c r="A8" s="30">
        <v>3</v>
      </c>
      <c r="B8" s="31" t="str">
        <f>CONCATENATE(B4,"_",A8)</f>
        <v>REQ015_3</v>
      </c>
      <c r="C8" s="39" t="s">
        <v>162</v>
      </c>
      <c r="D8" s="39"/>
      <c r="E8" s="39"/>
      <c r="F8" s="39"/>
      <c r="G8" s="29" t="s">
        <v>7</v>
      </c>
      <c r="H8" s="31"/>
      <c r="I8" s="8">
        <v>2</v>
      </c>
    </row>
    <row r="10" spans="1:9" x14ac:dyDescent="0.2">
      <c r="B10" s="3" t="s">
        <v>12</v>
      </c>
      <c r="C10" s="3" t="s">
        <v>13</v>
      </c>
      <c r="D10" s="3" t="s">
        <v>14</v>
      </c>
      <c r="E10" s="3" t="s">
        <v>105</v>
      </c>
      <c r="F10" s="3" t="s">
        <v>106</v>
      </c>
      <c r="G10" s="3" t="s">
        <v>17</v>
      </c>
      <c r="H10" s="3" t="s">
        <v>0</v>
      </c>
      <c r="I10" s="3" t="s">
        <v>107</v>
      </c>
    </row>
    <row r="11" spans="1:9" x14ac:dyDescent="0.2">
      <c r="B11" s="7" t="str">
        <f>Backlog!A17</f>
        <v>REQ016</v>
      </c>
      <c r="C11" s="7" t="str">
        <f>Backlog!B17</f>
        <v>Gestion de Visitas</v>
      </c>
      <c r="D11" s="7" t="str">
        <f>Backlog!C17</f>
        <v>Vendedor</v>
      </c>
      <c r="E11" s="7" t="str">
        <f>Backlog!D17</f>
        <v>Registrar Visita</v>
      </c>
      <c r="F11" s="7" t="str">
        <f>Backlog!E17</f>
        <v>Registrar la visita hacia un cliente</v>
      </c>
      <c r="G11" s="7">
        <f>Backlog!F17</f>
        <v>0</v>
      </c>
      <c r="H11" s="7" t="str">
        <f>Backlog!G17</f>
        <v>Alta</v>
      </c>
      <c r="I11" s="7" t="str">
        <f>Backlog!H17</f>
        <v>Terminado</v>
      </c>
    </row>
    <row r="12" spans="1:9" x14ac:dyDescent="0.2">
      <c r="C12" s="45" t="s">
        <v>108</v>
      </c>
      <c r="D12" s="42"/>
      <c r="E12" s="42"/>
      <c r="F12" s="42"/>
      <c r="G12" s="8" t="s">
        <v>109</v>
      </c>
      <c r="H12" s="31"/>
      <c r="I12" s="8" t="s">
        <v>110</v>
      </c>
    </row>
    <row r="13" spans="1:9" x14ac:dyDescent="0.2">
      <c r="A13" s="30">
        <v>1</v>
      </c>
      <c r="B13" s="31" t="str">
        <f>CONCATENATE(B11,"_",A13)</f>
        <v>REQ016_1</v>
      </c>
      <c r="C13" s="40" t="s">
        <v>164</v>
      </c>
      <c r="D13" s="40"/>
      <c r="E13" s="40"/>
      <c r="F13" s="40"/>
      <c r="G13" s="29" t="s">
        <v>7</v>
      </c>
      <c r="H13" s="31"/>
      <c r="I13" s="8">
        <v>2</v>
      </c>
    </row>
    <row r="14" spans="1:9" x14ac:dyDescent="0.2">
      <c r="A14" s="30">
        <v>2</v>
      </c>
      <c r="B14" s="31" t="str">
        <f>CONCATENATE(B11,"_",A14)</f>
        <v>REQ016_2</v>
      </c>
      <c r="C14" s="40" t="s">
        <v>165</v>
      </c>
      <c r="D14" s="40"/>
      <c r="E14" s="40"/>
      <c r="F14" s="40"/>
      <c r="G14" s="29" t="s">
        <v>7</v>
      </c>
      <c r="H14" s="31"/>
      <c r="I14" s="8">
        <v>2</v>
      </c>
    </row>
    <row r="15" spans="1:9" x14ac:dyDescent="0.2">
      <c r="A15" s="30">
        <v>3</v>
      </c>
      <c r="B15" s="31" t="str">
        <f>CONCATENATE(B11,"_",A15)</f>
        <v>REQ016_3</v>
      </c>
      <c r="C15" s="39" t="s">
        <v>166</v>
      </c>
      <c r="D15" s="39"/>
      <c r="E15" s="39"/>
      <c r="F15" s="39"/>
      <c r="G15" s="29" t="s">
        <v>7</v>
      </c>
      <c r="H15" s="31"/>
      <c r="I15" s="8">
        <v>2</v>
      </c>
    </row>
    <row r="17" spans="1:9" x14ac:dyDescent="0.2">
      <c r="B17" s="3" t="s">
        <v>12</v>
      </c>
      <c r="C17" s="3" t="s">
        <v>13</v>
      </c>
      <c r="D17" s="3" t="s">
        <v>14</v>
      </c>
      <c r="E17" s="3" t="s">
        <v>105</v>
      </c>
      <c r="F17" s="3" t="s">
        <v>106</v>
      </c>
      <c r="G17" s="3" t="s">
        <v>17</v>
      </c>
      <c r="H17" s="3" t="s">
        <v>0</v>
      </c>
      <c r="I17" s="3" t="s">
        <v>107</v>
      </c>
    </row>
    <row r="18" spans="1:9" x14ac:dyDescent="0.2">
      <c r="B18" s="7" t="str">
        <f>Backlog!A19</f>
        <v>REQ018</v>
      </c>
      <c r="C18" s="7" t="str">
        <f>Backlog!B19</f>
        <v>Gestion de Visitas</v>
      </c>
      <c r="D18" s="7" t="str">
        <f>Backlog!C19</f>
        <v>Vendedor</v>
      </c>
      <c r="E18" s="7" t="str">
        <f>Backlog!D19</f>
        <v>Mostrar Visitas</v>
      </c>
      <c r="F18" s="7" t="str">
        <f>Backlog!E19</f>
        <v>Mostrar las visitas que se van a realizar</v>
      </c>
      <c r="G18" s="7">
        <f>Backlog!F19</f>
        <v>0</v>
      </c>
      <c r="H18" s="7" t="str">
        <f>Backlog!G19</f>
        <v>Media</v>
      </c>
      <c r="I18" s="7" t="str">
        <f>Backlog!H19</f>
        <v>Terminado</v>
      </c>
    </row>
    <row r="19" spans="1:9" x14ac:dyDescent="0.2">
      <c r="C19" s="42" t="s">
        <v>108</v>
      </c>
      <c r="D19" s="42"/>
      <c r="E19" s="42"/>
      <c r="F19" s="42"/>
      <c r="G19" s="8" t="s">
        <v>109</v>
      </c>
      <c r="H19" s="31"/>
      <c r="I19" s="8" t="s">
        <v>110</v>
      </c>
    </row>
    <row r="20" spans="1:9" x14ac:dyDescent="0.2">
      <c r="A20" s="30">
        <v>1</v>
      </c>
      <c r="B20" s="31" t="str">
        <f>CONCATENATE(B18,"_",A20)</f>
        <v>REQ018_1</v>
      </c>
      <c r="C20" s="40" t="s">
        <v>167</v>
      </c>
      <c r="D20" s="40"/>
      <c r="E20" s="40"/>
      <c r="F20" s="40"/>
      <c r="G20" s="29" t="s">
        <v>7</v>
      </c>
      <c r="H20" s="31"/>
      <c r="I20" s="8">
        <v>1</v>
      </c>
    </row>
    <row r="21" spans="1:9" x14ac:dyDescent="0.2">
      <c r="A21" s="30">
        <v>2</v>
      </c>
      <c r="B21" s="31" t="str">
        <f>CONCATENATE(B18,"_",A21)</f>
        <v>REQ018_2</v>
      </c>
      <c r="C21" s="40" t="s">
        <v>168</v>
      </c>
      <c r="D21" s="40"/>
      <c r="E21" s="40"/>
      <c r="F21" s="40"/>
      <c r="G21" s="29" t="s">
        <v>7</v>
      </c>
      <c r="H21" s="31"/>
      <c r="I21" s="8">
        <v>1</v>
      </c>
    </row>
    <row r="22" spans="1:9" x14ac:dyDescent="0.2">
      <c r="A22" s="30">
        <v>3</v>
      </c>
      <c r="B22" s="31" t="str">
        <f>CONCATENATE(B18,"_",A22)</f>
        <v>REQ018_3</v>
      </c>
      <c r="C22" s="39" t="s">
        <v>169</v>
      </c>
      <c r="D22" s="39"/>
      <c r="E22" s="39"/>
      <c r="F22" s="39"/>
      <c r="G22" s="29" t="s">
        <v>7</v>
      </c>
      <c r="I22" s="30">
        <v>1</v>
      </c>
    </row>
    <row r="24" spans="1:9" x14ac:dyDescent="0.2">
      <c r="B24" s="3" t="s">
        <v>12</v>
      </c>
      <c r="C24" s="3" t="s">
        <v>13</v>
      </c>
      <c r="D24" s="3" t="s">
        <v>14</v>
      </c>
      <c r="E24" s="3" t="s">
        <v>105</v>
      </c>
      <c r="F24" s="3" t="s">
        <v>106</v>
      </c>
      <c r="G24" s="3" t="s">
        <v>17</v>
      </c>
      <c r="H24" s="3" t="s">
        <v>0</v>
      </c>
      <c r="I24" s="3" t="s">
        <v>107</v>
      </c>
    </row>
    <row r="25" spans="1:9" x14ac:dyDescent="0.2">
      <c r="B25" s="7" t="str">
        <f>Backlog!A20</f>
        <v>REQ019</v>
      </c>
      <c r="C25" s="7" t="str">
        <f>Backlog!B20</f>
        <v>Gestion de Visitas</v>
      </c>
      <c r="D25" s="7" t="str">
        <f>Backlog!C20</f>
        <v>Vendedor</v>
      </c>
      <c r="E25" s="7" t="str">
        <f>Backlog!D20</f>
        <v>Modificar Visita</v>
      </c>
      <c r="F25" s="7" t="str">
        <f>Backlog!E20</f>
        <v>Modificar la visita en caso de que haya un cambio con el cliente</v>
      </c>
      <c r="G25" s="7">
        <f>Backlog!F20</f>
        <v>0</v>
      </c>
      <c r="H25" s="7" t="str">
        <f>Backlog!G20</f>
        <v>Media</v>
      </c>
      <c r="I25" s="7" t="str">
        <f>Backlog!H20</f>
        <v>Terminado</v>
      </c>
    </row>
    <row r="26" spans="1:9" x14ac:dyDescent="0.2">
      <c r="C26" s="42" t="s">
        <v>108</v>
      </c>
      <c r="D26" s="42"/>
      <c r="E26" s="42"/>
      <c r="F26" s="42"/>
      <c r="G26" s="8" t="s">
        <v>109</v>
      </c>
      <c r="H26" s="31"/>
      <c r="I26" s="8" t="s">
        <v>110</v>
      </c>
    </row>
    <row r="27" spans="1:9" x14ac:dyDescent="0.2">
      <c r="A27" s="30">
        <v>1</v>
      </c>
      <c r="B27" s="31" t="str">
        <f>CONCATENATE(B25,"_",A27)</f>
        <v>REQ019_1</v>
      </c>
      <c r="C27" s="40" t="s">
        <v>170</v>
      </c>
      <c r="D27" s="40"/>
      <c r="E27" s="40"/>
      <c r="F27" s="40"/>
      <c r="G27" s="29" t="s">
        <v>7</v>
      </c>
      <c r="H27" s="31"/>
      <c r="I27" s="8">
        <v>1</v>
      </c>
    </row>
    <row r="28" spans="1:9" x14ac:dyDescent="0.2">
      <c r="A28" s="30">
        <v>2</v>
      </c>
      <c r="B28" s="31" t="str">
        <f>CONCATENATE(B25,"_",A28)</f>
        <v>REQ019_2</v>
      </c>
      <c r="C28" s="40" t="s">
        <v>171</v>
      </c>
      <c r="D28" s="40"/>
      <c r="E28" s="40"/>
      <c r="F28" s="40"/>
      <c r="G28" s="29" t="s">
        <v>7</v>
      </c>
      <c r="H28" s="31"/>
      <c r="I28" s="8">
        <v>1</v>
      </c>
    </row>
    <row r="29" spans="1:9" x14ac:dyDescent="0.2">
      <c r="A29" s="30">
        <v>3</v>
      </c>
      <c r="B29" s="31" t="str">
        <f>CONCATENATE(B25,"_",A29)</f>
        <v>REQ019_3</v>
      </c>
      <c r="C29" s="39" t="s">
        <v>172</v>
      </c>
      <c r="D29" s="39"/>
      <c r="E29" s="39"/>
      <c r="F29" s="39"/>
      <c r="G29" s="29" t="s">
        <v>7</v>
      </c>
      <c r="I29" s="30">
        <v>1</v>
      </c>
    </row>
    <row r="31" spans="1:9" x14ac:dyDescent="0.2">
      <c r="B31" s="3" t="s">
        <v>12</v>
      </c>
      <c r="C31" s="3" t="s">
        <v>13</v>
      </c>
      <c r="D31" s="3" t="s">
        <v>14</v>
      </c>
      <c r="E31" s="3" t="s">
        <v>105</v>
      </c>
      <c r="F31" s="3" t="s">
        <v>106</v>
      </c>
      <c r="G31" s="3" t="s">
        <v>17</v>
      </c>
      <c r="H31" s="3" t="s">
        <v>0</v>
      </c>
      <c r="I31" s="3" t="s">
        <v>107</v>
      </c>
    </row>
    <row r="32" spans="1:9" x14ac:dyDescent="0.2">
      <c r="B32" s="7" t="str">
        <f>Backlog!A21</f>
        <v>REQ020</v>
      </c>
      <c r="C32" s="7" t="str">
        <f>Backlog!B21</f>
        <v>Gestion de Visitas</v>
      </c>
      <c r="D32" s="7" t="str">
        <f>Backlog!C21</f>
        <v>Vendedor</v>
      </c>
      <c r="E32" s="7" t="str">
        <f>Backlog!D21</f>
        <v>Eliminar Visita</v>
      </c>
      <c r="F32" s="7" t="str">
        <f>Backlog!E21</f>
        <v>Eliminar la visita enj caso de que el cliente ya no lo requiera</v>
      </c>
      <c r="G32" s="7">
        <f>Backlog!F21</f>
        <v>0</v>
      </c>
      <c r="H32" s="7" t="str">
        <f>Backlog!G21</f>
        <v>Baja</v>
      </c>
      <c r="I32" s="7" t="str">
        <f>Backlog!H21</f>
        <v>Terminado</v>
      </c>
    </row>
    <row r="33" spans="1:9" x14ac:dyDescent="0.2">
      <c r="C33" s="42" t="s">
        <v>108</v>
      </c>
      <c r="D33" s="42"/>
      <c r="E33" s="42"/>
      <c r="F33" s="42"/>
      <c r="G33" s="8" t="s">
        <v>109</v>
      </c>
      <c r="H33" s="31"/>
      <c r="I33" s="8" t="s">
        <v>110</v>
      </c>
    </row>
    <row r="34" spans="1:9" x14ac:dyDescent="0.2">
      <c r="A34" s="30">
        <v>1</v>
      </c>
      <c r="B34" s="31" t="str">
        <f>CONCATENATE(B32,"_",A34)</f>
        <v>REQ020_1</v>
      </c>
      <c r="C34" s="40" t="s">
        <v>173</v>
      </c>
      <c r="D34" s="40"/>
      <c r="E34" s="40"/>
      <c r="F34" s="40"/>
      <c r="G34" s="29" t="s">
        <v>7</v>
      </c>
      <c r="H34" s="31"/>
      <c r="I34" s="8">
        <v>1</v>
      </c>
    </row>
    <row r="35" spans="1:9" x14ac:dyDescent="0.2">
      <c r="A35" s="30">
        <v>2</v>
      </c>
      <c r="B35" s="31" t="str">
        <f>CONCATENATE(B32,"_",A35)</f>
        <v>REQ020_2</v>
      </c>
      <c r="C35" s="40" t="s">
        <v>171</v>
      </c>
      <c r="D35" s="40"/>
      <c r="E35" s="40"/>
      <c r="F35" s="40"/>
      <c r="G35" s="29" t="s">
        <v>7</v>
      </c>
      <c r="H35" s="31"/>
      <c r="I35" s="8">
        <v>1</v>
      </c>
    </row>
    <row r="36" spans="1:9" x14ac:dyDescent="0.2">
      <c r="A36" s="30">
        <v>3</v>
      </c>
      <c r="B36" s="31" t="str">
        <f>CONCATENATE(B32,"_",A36)</f>
        <v>REQ020_3</v>
      </c>
      <c r="C36" s="39" t="s">
        <v>172</v>
      </c>
      <c r="D36" s="39"/>
      <c r="E36" s="39"/>
      <c r="F36" s="39"/>
      <c r="G36" s="29" t="s">
        <v>7</v>
      </c>
      <c r="I36" s="30">
        <v>1</v>
      </c>
    </row>
    <row r="39" spans="1:9" x14ac:dyDescent="0.2">
      <c r="B39" s="3" t="s">
        <v>12</v>
      </c>
      <c r="C39" s="3" t="s">
        <v>13</v>
      </c>
      <c r="D39" s="3" t="s">
        <v>14</v>
      </c>
      <c r="E39" s="3" t="s">
        <v>105</v>
      </c>
      <c r="F39" s="3" t="s">
        <v>106</v>
      </c>
      <c r="G39" s="3" t="s">
        <v>17</v>
      </c>
      <c r="H39" s="3" t="s">
        <v>0</v>
      </c>
      <c r="I39" s="3" t="s">
        <v>107</v>
      </c>
    </row>
    <row r="40" spans="1:9" x14ac:dyDescent="0.2">
      <c r="B40" s="7" t="str">
        <f>Backlog!A22</f>
        <v>REQ021</v>
      </c>
      <c r="C40" s="7" t="str">
        <f>Backlog!B22</f>
        <v>Gestion de Pedidos</v>
      </c>
      <c r="D40" s="7" t="str">
        <f>Backlog!C22</f>
        <v>Vendedor</v>
      </c>
      <c r="E40" s="7" t="str">
        <f>Backlog!D22</f>
        <v>Generar Pedido</v>
      </c>
      <c r="F40" s="7" t="str">
        <f>Backlog!E22</f>
        <v>Generar un pedido a partir de los productos solicitados por el cliente</v>
      </c>
      <c r="G40" s="7">
        <f>Backlog!F22</f>
        <v>0</v>
      </c>
      <c r="H40" s="7" t="str">
        <f>Backlog!G22</f>
        <v>Alta</v>
      </c>
      <c r="I40" s="7" t="str">
        <f>Backlog!H22</f>
        <v>Terminado</v>
      </c>
    </row>
    <row r="41" spans="1:9" x14ac:dyDescent="0.2">
      <c r="C41" s="42" t="s">
        <v>108</v>
      </c>
      <c r="D41" s="42"/>
      <c r="E41" s="42"/>
      <c r="F41" s="42"/>
      <c r="G41" s="8" t="s">
        <v>109</v>
      </c>
      <c r="H41" s="31"/>
      <c r="I41" s="8" t="s">
        <v>110</v>
      </c>
    </row>
    <row r="42" spans="1:9" x14ac:dyDescent="0.2">
      <c r="A42" s="30">
        <v>1</v>
      </c>
      <c r="B42" s="31" t="str">
        <f>CONCATENATE(B40,"_",A42)</f>
        <v>REQ021_1</v>
      </c>
      <c r="C42" s="41" t="s">
        <v>174</v>
      </c>
      <c r="D42" s="41"/>
      <c r="E42" s="41"/>
      <c r="F42" s="41"/>
      <c r="G42" s="29" t="s">
        <v>7</v>
      </c>
      <c r="H42" s="31"/>
      <c r="I42" s="8">
        <v>2</v>
      </c>
    </row>
    <row r="43" spans="1:9" x14ac:dyDescent="0.2">
      <c r="A43" s="30">
        <v>2</v>
      </c>
      <c r="B43" s="31" t="str">
        <f>CONCATENATE(B40,"_",A43)</f>
        <v>REQ021_2</v>
      </c>
      <c r="C43" s="41" t="s">
        <v>175</v>
      </c>
      <c r="D43" s="36"/>
      <c r="E43" s="36"/>
      <c r="F43" s="36"/>
      <c r="G43" s="29" t="s">
        <v>7</v>
      </c>
      <c r="H43" s="31"/>
      <c r="I43" s="8">
        <v>2</v>
      </c>
    </row>
    <row r="44" spans="1:9" x14ac:dyDescent="0.2">
      <c r="A44" s="30">
        <v>3</v>
      </c>
      <c r="B44" s="31" t="str">
        <f>CONCATENATE(B40,"_",A44)</f>
        <v>REQ021_3</v>
      </c>
      <c r="C44" s="41" t="s">
        <v>176</v>
      </c>
      <c r="D44" s="41"/>
      <c r="E44" s="41"/>
      <c r="F44" s="41"/>
      <c r="G44" s="29" t="s">
        <v>7</v>
      </c>
      <c r="I44" s="30">
        <v>2</v>
      </c>
    </row>
  </sheetData>
  <mergeCells count="24">
    <mergeCell ref="C5:F5"/>
    <mergeCell ref="C6:F6"/>
    <mergeCell ref="C7:F7"/>
    <mergeCell ref="C8:F8"/>
    <mergeCell ref="C12:F12"/>
    <mergeCell ref="C29:F29"/>
    <mergeCell ref="C22:F22"/>
    <mergeCell ref="C13:F13"/>
    <mergeCell ref="C14:F14"/>
    <mergeCell ref="C15:F15"/>
    <mergeCell ref="C19:F19"/>
    <mergeCell ref="C20:F20"/>
    <mergeCell ref="C21:F21"/>
    <mergeCell ref="C26:F26"/>
    <mergeCell ref="C27:F27"/>
    <mergeCell ref="C28:F28"/>
    <mergeCell ref="C41:F41"/>
    <mergeCell ref="C42:F42"/>
    <mergeCell ref="C43:F43"/>
    <mergeCell ref="C44:F44"/>
    <mergeCell ref="C33:F33"/>
    <mergeCell ref="C34:F34"/>
    <mergeCell ref="C35:F35"/>
    <mergeCell ref="C36:F36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83B95EDC-9DC4-412E-B7E8-86EA33C379B7}">
          <x14:formula1>
            <xm:f>Valores!$B$2:$B$4</xm:f>
          </x14:formula1>
          <xm:sqref>G34:G36 G20:G22 G6:G8 G27:G29 G42:G44 G13:G15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991"/>
  <sheetViews>
    <sheetView workbookViewId="0">
      <selection activeCell="C24" sqref="C24:H24"/>
    </sheetView>
  </sheetViews>
  <sheetFormatPr defaultColWidth="14.42578125" defaultRowHeight="15" customHeight="1" x14ac:dyDescent="0.2"/>
  <cols>
    <col min="1" max="1" width="14.42578125" customWidth="1"/>
    <col min="2" max="2" width="17.28515625" customWidth="1"/>
    <col min="3" max="6" width="14.42578125" customWidth="1"/>
  </cols>
  <sheetData>
    <row r="1" spans="1:26" ht="15.75" customHeight="1" x14ac:dyDescent="0.2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5.75" customHeight="1" x14ac:dyDescent="0.2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5.75" customHeight="1" x14ac:dyDescent="0.2">
      <c r="A3" s="6"/>
      <c r="B3" s="5"/>
      <c r="C3" s="5" t="s">
        <v>110</v>
      </c>
      <c r="D3" s="5" t="s">
        <v>128</v>
      </c>
      <c r="E3" s="5" t="s">
        <v>129</v>
      </c>
      <c r="F3" s="5" t="s">
        <v>130</v>
      </c>
      <c r="G3" s="5" t="s">
        <v>131</v>
      </c>
      <c r="H3" s="5" t="s">
        <v>132</v>
      </c>
      <c r="I3" s="5" t="s">
        <v>133</v>
      </c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5.75" customHeight="1" x14ac:dyDescent="0.2">
      <c r="A4" s="6"/>
      <c r="B4" s="5" t="str">
        <f>sprint1!B6</f>
        <v>REQ001_1</v>
      </c>
      <c r="C4" s="12">
        <f>sprint1!I6</f>
        <v>2</v>
      </c>
      <c r="D4" s="10">
        <v>2</v>
      </c>
      <c r="E4" s="10">
        <v>0</v>
      </c>
      <c r="F4" s="11">
        <v>0</v>
      </c>
      <c r="G4" s="11">
        <v>0</v>
      </c>
      <c r="H4" s="10">
        <v>0</v>
      </c>
      <c r="I4" s="13">
        <f t="shared" ref="I4:I22" si="0">SUM(D4:H4)</f>
        <v>2</v>
      </c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5.75" customHeight="1" x14ac:dyDescent="0.2">
      <c r="A5" s="6"/>
      <c r="B5" s="5" t="str">
        <f>sprint1!B7</f>
        <v>REQ001_2</v>
      </c>
      <c r="C5" s="12">
        <f>sprint1!I7</f>
        <v>2</v>
      </c>
      <c r="D5" s="10">
        <v>0</v>
      </c>
      <c r="E5" s="10">
        <v>1</v>
      </c>
      <c r="F5" s="11">
        <v>0</v>
      </c>
      <c r="G5" s="11">
        <v>0</v>
      </c>
      <c r="H5" s="11">
        <v>0</v>
      </c>
      <c r="I5" s="13">
        <f t="shared" si="0"/>
        <v>1</v>
      </c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5.75" customHeight="1" x14ac:dyDescent="0.2">
      <c r="A6" s="6"/>
      <c r="B6" s="5" t="str">
        <f>sprint1!B8</f>
        <v>REQ001_3</v>
      </c>
      <c r="C6" s="12">
        <f>sprint1!I8</f>
        <v>4</v>
      </c>
      <c r="D6" s="10">
        <v>0</v>
      </c>
      <c r="E6" s="10">
        <v>0</v>
      </c>
      <c r="F6" s="10">
        <v>2</v>
      </c>
      <c r="G6" s="10">
        <v>2</v>
      </c>
      <c r="H6" s="10">
        <v>0</v>
      </c>
      <c r="I6" s="13">
        <f t="shared" si="0"/>
        <v>4</v>
      </c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5.75" customHeight="1" x14ac:dyDescent="0.2">
      <c r="A7" s="6"/>
      <c r="B7" s="5" t="str">
        <f>sprint1!B14</f>
        <v>REQ002_1</v>
      </c>
      <c r="C7" s="12">
        <f>sprint1!I14</f>
        <v>2</v>
      </c>
      <c r="D7" s="10">
        <v>2</v>
      </c>
      <c r="E7" s="10">
        <v>0</v>
      </c>
      <c r="F7" s="11">
        <v>0</v>
      </c>
      <c r="G7" s="11">
        <v>1</v>
      </c>
      <c r="H7" s="11">
        <v>0</v>
      </c>
      <c r="I7" s="13">
        <f t="shared" si="0"/>
        <v>3</v>
      </c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5.75" customHeight="1" x14ac:dyDescent="0.2">
      <c r="A8" s="6"/>
      <c r="B8" s="5" t="str">
        <f>sprint1!B15</f>
        <v>REQ002_2</v>
      </c>
      <c r="C8" s="12">
        <f>sprint1!I15</f>
        <v>1</v>
      </c>
      <c r="D8" s="11">
        <v>0</v>
      </c>
      <c r="E8" s="11">
        <v>1</v>
      </c>
      <c r="F8" s="10">
        <v>0</v>
      </c>
      <c r="G8" s="11">
        <v>0</v>
      </c>
      <c r="H8" s="11">
        <v>0</v>
      </c>
      <c r="I8" s="13">
        <f t="shared" si="0"/>
        <v>1</v>
      </c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5.75" customHeight="1" x14ac:dyDescent="0.2">
      <c r="A9" s="6"/>
      <c r="B9" s="5" t="str">
        <f>sprint1!B16</f>
        <v>REQ002_3</v>
      </c>
      <c r="C9" s="12">
        <f>sprint1!I16</f>
        <v>4</v>
      </c>
      <c r="D9" s="5">
        <v>0</v>
      </c>
      <c r="E9" s="4">
        <v>0</v>
      </c>
      <c r="F9" s="4">
        <v>2</v>
      </c>
      <c r="G9" s="4">
        <v>2</v>
      </c>
      <c r="H9" s="4">
        <v>1</v>
      </c>
      <c r="I9" s="13">
        <f t="shared" si="0"/>
        <v>5</v>
      </c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5.75" customHeight="1" x14ac:dyDescent="0.2">
      <c r="A10" s="6"/>
      <c r="B10" s="5" t="str">
        <f>sprint1!B22</f>
        <v>REQ003_1</v>
      </c>
      <c r="C10" s="12">
        <f>sprint1!I22</f>
        <v>2</v>
      </c>
      <c r="D10" s="4">
        <v>1</v>
      </c>
      <c r="E10" s="5">
        <v>0</v>
      </c>
      <c r="F10" s="5">
        <v>0</v>
      </c>
      <c r="G10" s="5">
        <v>0</v>
      </c>
      <c r="H10" s="5">
        <v>0</v>
      </c>
      <c r="I10" s="13">
        <f t="shared" si="0"/>
        <v>1</v>
      </c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5.75" customHeight="1" x14ac:dyDescent="0.2">
      <c r="A11" s="6"/>
      <c r="B11" s="5" t="str">
        <f>sprint1!B23</f>
        <v>REQ003_2</v>
      </c>
      <c r="C11" s="12">
        <f>sprint1!I23</f>
        <v>1</v>
      </c>
      <c r="D11" s="4">
        <v>0</v>
      </c>
      <c r="E11" s="4">
        <v>1</v>
      </c>
      <c r="F11" s="4">
        <v>0</v>
      </c>
      <c r="G11" s="4">
        <v>0</v>
      </c>
      <c r="H11" s="4">
        <v>0</v>
      </c>
      <c r="I11" s="13">
        <f t="shared" si="0"/>
        <v>1</v>
      </c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5.75" customHeight="1" x14ac:dyDescent="0.2">
      <c r="A12" s="6"/>
      <c r="B12" s="5" t="str">
        <f>sprint1!B24</f>
        <v>REQ003_3</v>
      </c>
      <c r="C12" s="12">
        <f>sprint1!I24</f>
        <v>1</v>
      </c>
      <c r="D12" s="4">
        <v>0</v>
      </c>
      <c r="E12" s="4">
        <v>1</v>
      </c>
      <c r="F12" s="4">
        <v>0</v>
      </c>
      <c r="G12" s="4">
        <v>0</v>
      </c>
      <c r="H12" s="4">
        <v>0</v>
      </c>
      <c r="I12" s="13">
        <f t="shared" si="0"/>
        <v>1</v>
      </c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5.75" customHeight="1" x14ac:dyDescent="0.2">
      <c r="A13" s="6"/>
      <c r="B13" s="5" t="str">
        <f>sprint1!B30</f>
        <v>REQ004_1</v>
      </c>
      <c r="C13" s="12">
        <f>sprint1!I30</f>
        <v>2</v>
      </c>
      <c r="D13" s="4">
        <v>2</v>
      </c>
      <c r="E13" s="4">
        <v>0</v>
      </c>
      <c r="F13" s="4">
        <v>0</v>
      </c>
      <c r="G13" s="4">
        <v>0</v>
      </c>
      <c r="H13" s="4">
        <v>0</v>
      </c>
      <c r="I13" s="13">
        <f t="shared" si="0"/>
        <v>2</v>
      </c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5.75" customHeight="1" x14ac:dyDescent="0.2">
      <c r="A14" s="6"/>
      <c r="B14" s="5" t="str">
        <f>sprint1!B31</f>
        <v>REQ004_2</v>
      </c>
      <c r="C14" s="12">
        <f>sprint1!I31</f>
        <v>2</v>
      </c>
      <c r="D14" s="4">
        <v>0</v>
      </c>
      <c r="E14" s="4">
        <v>1</v>
      </c>
      <c r="F14" s="4">
        <v>0</v>
      </c>
      <c r="G14" s="4">
        <v>0</v>
      </c>
      <c r="H14" s="4">
        <v>0</v>
      </c>
      <c r="I14" s="13">
        <f t="shared" si="0"/>
        <v>1</v>
      </c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5.75" customHeight="1" x14ac:dyDescent="0.2">
      <c r="A15" s="6"/>
      <c r="B15" s="5" t="str">
        <f>sprint1!B32</f>
        <v>REQ004_3</v>
      </c>
      <c r="C15" s="12">
        <f>sprint1!I32</f>
        <v>4</v>
      </c>
      <c r="D15" s="4">
        <v>0</v>
      </c>
      <c r="E15" s="4">
        <v>0</v>
      </c>
      <c r="F15" s="4">
        <v>2</v>
      </c>
      <c r="G15" s="4">
        <v>2</v>
      </c>
      <c r="H15" s="4">
        <v>0</v>
      </c>
      <c r="I15" s="13">
        <f t="shared" si="0"/>
        <v>4</v>
      </c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5.75" customHeight="1" x14ac:dyDescent="0.2">
      <c r="A16" s="6"/>
      <c r="B16" s="5" t="str">
        <f>sprint1!B38</f>
        <v>REQ005_1</v>
      </c>
      <c r="C16" s="12">
        <f>sprint1!I38</f>
        <v>2</v>
      </c>
      <c r="D16" s="4">
        <v>2</v>
      </c>
      <c r="E16" s="4">
        <v>0</v>
      </c>
      <c r="F16" s="4">
        <v>0</v>
      </c>
      <c r="G16" s="4">
        <v>0</v>
      </c>
      <c r="H16" s="4">
        <v>0</v>
      </c>
      <c r="I16" s="13">
        <f t="shared" si="0"/>
        <v>2</v>
      </c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5.75" customHeight="1" x14ac:dyDescent="0.2">
      <c r="A17" s="6"/>
      <c r="B17" s="5" t="str">
        <f>sprint1!B39</f>
        <v>REQ005_2</v>
      </c>
      <c r="C17" s="12">
        <f>sprint1!I39</f>
        <v>1</v>
      </c>
      <c r="D17" s="4">
        <v>0</v>
      </c>
      <c r="E17" s="4">
        <v>1</v>
      </c>
      <c r="F17" s="4">
        <v>0</v>
      </c>
      <c r="G17" s="4">
        <v>0</v>
      </c>
      <c r="H17" s="4">
        <v>0</v>
      </c>
      <c r="I17" s="13">
        <f t="shared" si="0"/>
        <v>1</v>
      </c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5.75" customHeight="1" x14ac:dyDescent="0.2">
      <c r="A18" s="6"/>
      <c r="B18" s="5" t="str">
        <f>sprint1!B40</f>
        <v>REQ005_3</v>
      </c>
      <c r="C18" s="12">
        <f>sprint1!I40</f>
        <v>1</v>
      </c>
      <c r="D18" s="4">
        <v>0</v>
      </c>
      <c r="E18" s="4">
        <v>1</v>
      </c>
      <c r="F18" s="4">
        <v>0</v>
      </c>
      <c r="G18" s="4">
        <v>0</v>
      </c>
      <c r="H18" s="4">
        <v>0</v>
      </c>
      <c r="I18" s="13">
        <f t="shared" si="0"/>
        <v>1</v>
      </c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5.75" customHeight="1" x14ac:dyDescent="0.2">
      <c r="A19" s="6"/>
      <c r="B19" s="5" t="str">
        <f>sprint1!B41</f>
        <v>REQ005_4</v>
      </c>
      <c r="C19" s="12">
        <f>sprint1!I41</f>
        <v>3</v>
      </c>
      <c r="D19" s="4">
        <v>0</v>
      </c>
      <c r="E19" s="4">
        <v>0</v>
      </c>
      <c r="F19" s="4">
        <v>2</v>
      </c>
      <c r="G19" s="4">
        <v>0</v>
      </c>
      <c r="H19" s="4">
        <v>0</v>
      </c>
      <c r="I19" s="13">
        <f t="shared" si="0"/>
        <v>2</v>
      </c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5.75" customHeight="1" x14ac:dyDescent="0.2">
      <c r="A20" s="6"/>
      <c r="B20" s="5" t="str">
        <f>sprint1!B47</f>
        <v>REQ006_1</v>
      </c>
      <c r="C20" s="12">
        <f>sprint1!I47</f>
        <v>2</v>
      </c>
      <c r="D20" s="4">
        <v>3</v>
      </c>
      <c r="E20" s="4">
        <v>0</v>
      </c>
      <c r="F20" s="4">
        <v>0</v>
      </c>
      <c r="G20" s="4">
        <v>0</v>
      </c>
      <c r="H20" s="4">
        <v>0</v>
      </c>
      <c r="I20" s="13">
        <f t="shared" si="0"/>
        <v>3</v>
      </c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5.75" customHeight="1" x14ac:dyDescent="0.2">
      <c r="A21" s="6"/>
      <c r="B21" s="5" t="str">
        <f>sprint1!B48</f>
        <v>REQ006_2</v>
      </c>
      <c r="C21" s="12">
        <f>sprint1!I48</f>
        <v>1</v>
      </c>
      <c r="D21" s="4">
        <v>0</v>
      </c>
      <c r="E21" s="4">
        <v>1</v>
      </c>
      <c r="F21" s="4">
        <v>0</v>
      </c>
      <c r="G21" s="4">
        <v>0</v>
      </c>
      <c r="H21" s="4">
        <v>0</v>
      </c>
      <c r="I21" s="13">
        <f t="shared" si="0"/>
        <v>1</v>
      </c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5.75" customHeight="1" x14ac:dyDescent="0.2">
      <c r="A22" s="6"/>
      <c r="B22" s="5" t="str">
        <f>sprint1!B49</f>
        <v>REQ006_3</v>
      </c>
      <c r="C22" s="12">
        <f>sprint1!I49</f>
        <v>3</v>
      </c>
      <c r="D22" s="4">
        <v>0</v>
      </c>
      <c r="E22" s="4">
        <v>0</v>
      </c>
      <c r="F22" s="4">
        <v>2</v>
      </c>
      <c r="G22" s="4">
        <v>2</v>
      </c>
      <c r="H22" s="4">
        <v>0</v>
      </c>
      <c r="I22" s="13">
        <f t="shared" si="0"/>
        <v>4</v>
      </c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5.75" customHeight="1" x14ac:dyDescent="0.2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5.75" customHeight="1" x14ac:dyDescent="0.2">
      <c r="A24" s="6"/>
      <c r="B24" s="14" t="s">
        <v>134</v>
      </c>
      <c r="C24" s="15">
        <f>SUM(C4:C22)</f>
        <v>40</v>
      </c>
      <c r="D24" s="15">
        <f t="shared" ref="D24:H24" si="1">C24-SUM(D4:D22)</f>
        <v>28</v>
      </c>
      <c r="E24" s="15">
        <f t="shared" si="1"/>
        <v>20</v>
      </c>
      <c r="F24" s="15">
        <f t="shared" si="1"/>
        <v>10</v>
      </c>
      <c r="G24" s="15">
        <f t="shared" si="1"/>
        <v>1</v>
      </c>
      <c r="H24" s="15">
        <f t="shared" si="1"/>
        <v>0</v>
      </c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5.75" customHeight="1" x14ac:dyDescent="0.2">
      <c r="A25" s="6"/>
      <c r="B25" s="26" t="s">
        <v>135</v>
      </c>
      <c r="C25" s="16">
        <f>SUM(C4:C22)</f>
        <v>40</v>
      </c>
      <c r="D25" s="16">
        <f>C25-(SUM(C4:C22)/5)</f>
        <v>32</v>
      </c>
      <c r="E25" s="16">
        <f>D25-(SUM(C4:C22)/5)</f>
        <v>24</v>
      </c>
      <c r="F25" s="16">
        <f>E25-(SUM(C4:C22)/5)</f>
        <v>16</v>
      </c>
      <c r="G25" s="16">
        <f>F25-(SUM(C4:C22)/5)</f>
        <v>8</v>
      </c>
      <c r="H25" s="16">
        <f>G25-(SUM(C4:C22)/5)</f>
        <v>0</v>
      </c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5.75" customHeight="1" x14ac:dyDescent="0.2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46" t="s">
        <v>148</v>
      </c>
      <c r="M26" s="46"/>
      <c r="N26" s="46"/>
      <c r="O26" s="46"/>
      <c r="P26" s="46"/>
      <c r="Q26" s="46"/>
      <c r="R26" s="46"/>
      <c r="S26" s="46"/>
      <c r="T26" s="6"/>
      <c r="U26" s="6"/>
      <c r="V26" s="6"/>
      <c r="W26" s="6"/>
      <c r="X26" s="6"/>
      <c r="Y26" s="6"/>
      <c r="Z26" s="6"/>
    </row>
    <row r="27" spans="1:26" ht="15.75" customHeight="1" x14ac:dyDescent="0.2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39" t="s">
        <v>149</v>
      </c>
      <c r="M27" s="43"/>
      <c r="N27" s="43"/>
      <c r="O27" s="43"/>
      <c r="P27" s="43"/>
      <c r="Q27" s="43"/>
      <c r="R27" s="43"/>
      <c r="S27" s="43"/>
      <c r="T27" s="6"/>
      <c r="U27" s="6"/>
      <c r="V27" s="6"/>
      <c r="W27" s="6"/>
      <c r="X27" s="6"/>
      <c r="Y27" s="6"/>
      <c r="Z27" s="6"/>
    </row>
    <row r="28" spans="1:26" ht="15.75" customHeight="1" x14ac:dyDescent="0.2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5.75" customHeight="1" x14ac:dyDescent="0.2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5.75" customHeight="1" x14ac:dyDescent="0.2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5.75" customHeight="1" x14ac:dyDescent="0.2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5.75" customHeight="1" x14ac:dyDescent="0.2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5.75" customHeight="1" x14ac:dyDescent="0.2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5.75" customHeight="1" x14ac:dyDescent="0.2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5.75" customHeight="1" x14ac:dyDescent="0.2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5.75" customHeight="1" x14ac:dyDescent="0.2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5.75" customHeight="1" x14ac:dyDescent="0.2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5.75" customHeight="1" x14ac:dyDescent="0.2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5.75" customHeight="1" x14ac:dyDescent="0.2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5.75" customHeight="1" x14ac:dyDescent="0.2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5.75" customHeight="1" x14ac:dyDescent="0.2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5.75" customHeight="1" x14ac:dyDescent="0.2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5.75" customHeight="1" x14ac:dyDescent="0.2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5.75" customHeight="1" x14ac:dyDescent="0.2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5.75" customHeight="1" x14ac:dyDescent="0.2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5.75" customHeight="1" x14ac:dyDescent="0.2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5.75" customHeight="1" x14ac:dyDescent="0.2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5.75" customHeight="1" x14ac:dyDescent="0.2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5.75" customHeight="1" x14ac:dyDescent="0.2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5.75" customHeight="1" x14ac:dyDescent="0.2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5.75" customHeight="1" x14ac:dyDescent="0.2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5.75" customHeight="1" x14ac:dyDescent="0.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5.75" customHeight="1" x14ac:dyDescent="0.2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5.75" customHeight="1" x14ac:dyDescent="0.2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5.75" customHeight="1" x14ac:dyDescent="0.2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5.75" customHeight="1" x14ac:dyDescent="0.2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5.75" customHeight="1" x14ac:dyDescent="0.2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5.75" customHeight="1" x14ac:dyDescent="0.2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5.75" customHeight="1" x14ac:dyDescent="0.2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5.75" customHeight="1" x14ac:dyDescent="0.2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5.75" customHeight="1" x14ac:dyDescent="0.2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5.75" customHeight="1" x14ac:dyDescent="0.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5.75" customHeight="1" x14ac:dyDescent="0.2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5.75" customHeight="1" x14ac:dyDescent="0.2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5.75" customHeight="1" x14ac:dyDescent="0.2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5.75" customHeight="1" x14ac:dyDescent="0.2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5.75" customHeight="1" x14ac:dyDescent="0.2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5.75" customHeight="1" x14ac:dyDescent="0.2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5.75" customHeight="1" x14ac:dyDescent="0.2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5.75" customHeight="1" x14ac:dyDescent="0.2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5.75" customHeight="1" x14ac:dyDescent="0.2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5.75" customHeight="1" x14ac:dyDescent="0.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5.75" customHeight="1" x14ac:dyDescent="0.2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5.75" customHeight="1" x14ac:dyDescent="0.2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5.75" customHeight="1" x14ac:dyDescent="0.2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5.75" customHeight="1" x14ac:dyDescent="0.2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5.75" customHeight="1" x14ac:dyDescent="0.2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5.75" customHeight="1" x14ac:dyDescent="0.2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5.75" customHeight="1" x14ac:dyDescent="0.2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5.75" customHeight="1" x14ac:dyDescent="0.2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5.75" customHeight="1" x14ac:dyDescent="0.2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5.75" customHeight="1" x14ac:dyDescent="0.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5.75" customHeight="1" x14ac:dyDescent="0.2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5.75" customHeight="1" x14ac:dyDescent="0.2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5.75" customHeight="1" x14ac:dyDescent="0.2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5.75" customHeight="1" x14ac:dyDescent="0.2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5.75" customHeight="1" x14ac:dyDescent="0.2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5.75" customHeight="1" x14ac:dyDescent="0.2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5.75" customHeight="1" x14ac:dyDescent="0.2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5.75" customHeight="1" x14ac:dyDescent="0.2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5.75" customHeight="1" x14ac:dyDescent="0.2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5.75" customHeight="1" x14ac:dyDescent="0.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5.75" customHeight="1" x14ac:dyDescent="0.2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5.75" customHeight="1" x14ac:dyDescent="0.2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5.75" customHeight="1" x14ac:dyDescent="0.2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5.75" customHeight="1" x14ac:dyDescent="0.2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5.75" customHeight="1" x14ac:dyDescent="0.2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5.75" customHeight="1" x14ac:dyDescent="0.2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5.75" customHeight="1" x14ac:dyDescent="0.2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5.75" customHeight="1" x14ac:dyDescent="0.2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5.75" customHeight="1" x14ac:dyDescent="0.2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5.75" customHeight="1" x14ac:dyDescent="0.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5.75" customHeight="1" x14ac:dyDescent="0.2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5.75" customHeight="1" x14ac:dyDescent="0.2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5.75" customHeight="1" x14ac:dyDescent="0.2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5.75" customHeight="1" x14ac:dyDescent="0.2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5.75" customHeight="1" x14ac:dyDescent="0.2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5.75" customHeight="1" x14ac:dyDescent="0.2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5.75" customHeight="1" x14ac:dyDescent="0.2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5.75" customHeight="1" x14ac:dyDescent="0.2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5.75" customHeight="1" x14ac:dyDescent="0.2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5.75" customHeight="1" x14ac:dyDescent="0.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5.75" customHeight="1" x14ac:dyDescent="0.2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5.75" customHeight="1" x14ac:dyDescent="0.2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5.75" customHeight="1" x14ac:dyDescent="0.2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5.75" customHeight="1" x14ac:dyDescent="0.2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5.75" customHeight="1" x14ac:dyDescent="0.2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5.75" customHeight="1" x14ac:dyDescent="0.2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5.75" customHeight="1" x14ac:dyDescent="0.2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5.75" customHeight="1" x14ac:dyDescent="0.2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5.75" customHeight="1" x14ac:dyDescent="0.2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5.75" customHeight="1" x14ac:dyDescent="0.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5.75" customHeight="1" x14ac:dyDescent="0.2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5.75" customHeight="1" x14ac:dyDescent="0.2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5.75" customHeight="1" x14ac:dyDescent="0.2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5.75" customHeight="1" x14ac:dyDescent="0.2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5.75" customHeight="1" x14ac:dyDescent="0.2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5.75" customHeight="1" x14ac:dyDescent="0.2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5.75" customHeight="1" x14ac:dyDescent="0.2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5.75" customHeight="1" x14ac:dyDescent="0.2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5.75" customHeight="1" x14ac:dyDescent="0.2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5.75" customHeight="1" x14ac:dyDescent="0.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5.75" customHeight="1" x14ac:dyDescent="0.2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5.75" customHeight="1" x14ac:dyDescent="0.2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5.75" customHeight="1" x14ac:dyDescent="0.2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5.75" customHeight="1" x14ac:dyDescent="0.2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5.75" customHeight="1" x14ac:dyDescent="0.2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5.75" customHeight="1" x14ac:dyDescent="0.2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5.75" customHeight="1" x14ac:dyDescent="0.2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5.75" customHeight="1" x14ac:dyDescent="0.2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5.75" customHeight="1" x14ac:dyDescent="0.2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5.75" customHeight="1" x14ac:dyDescent="0.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5.75" customHeight="1" x14ac:dyDescent="0.2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5.75" customHeight="1" x14ac:dyDescent="0.2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5.75" customHeight="1" x14ac:dyDescent="0.2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5.75" customHeight="1" x14ac:dyDescent="0.2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5.75" customHeight="1" x14ac:dyDescent="0.2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5.75" customHeight="1" x14ac:dyDescent="0.2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5.75" customHeight="1" x14ac:dyDescent="0.2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5.75" customHeight="1" x14ac:dyDescent="0.2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5.75" customHeight="1" x14ac:dyDescent="0.2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5.75" customHeight="1" x14ac:dyDescent="0.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5.75" customHeight="1" x14ac:dyDescent="0.2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5.75" customHeight="1" x14ac:dyDescent="0.2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5.75" customHeight="1" x14ac:dyDescent="0.2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5.75" customHeight="1" x14ac:dyDescent="0.2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5.75" customHeight="1" x14ac:dyDescent="0.2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5.75" customHeight="1" x14ac:dyDescent="0.2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5.75" customHeight="1" x14ac:dyDescent="0.2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5.75" customHeight="1" x14ac:dyDescent="0.2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5.75" customHeight="1" x14ac:dyDescent="0.2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5.75" customHeight="1" x14ac:dyDescent="0.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5.75" customHeight="1" x14ac:dyDescent="0.2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5.75" customHeight="1" x14ac:dyDescent="0.2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5.75" customHeight="1" x14ac:dyDescent="0.2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5.75" customHeight="1" x14ac:dyDescent="0.2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5.75" customHeight="1" x14ac:dyDescent="0.2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5.75" customHeight="1" x14ac:dyDescent="0.2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5.75" customHeight="1" x14ac:dyDescent="0.2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5.75" customHeight="1" x14ac:dyDescent="0.2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5.75" customHeight="1" x14ac:dyDescent="0.2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5.75" customHeight="1" x14ac:dyDescent="0.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5.75" customHeight="1" x14ac:dyDescent="0.2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5.75" customHeight="1" x14ac:dyDescent="0.2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5.75" customHeight="1" x14ac:dyDescent="0.2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5.75" customHeight="1" x14ac:dyDescent="0.2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5.75" customHeight="1" x14ac:dyDescent="0.2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5.75" customHeight="1" x14ac:dyDescent="0.2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5.75" customHeight="1" x14ac:dyDescent="0.2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5.75" customHeight="1" x14ac:dyDescent="0.2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5.75" customHeight="1" x14ac:dyDescent="0.2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5.75" customHeight="1" x14ac:dyDescent="0.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5.75" customHeight="1" x14ac:dyDescent="0.2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5.75" customHeight="1" x14ac:dyDescent="0.2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5.75" customHeight="1" x14ac:dyDescent="0.2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5.75" customHeight="1" x14ac:dyDescent="0.2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5.75" customHeight="1" x14ac:dyDescent="0.2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5.75" customHeight="1" x14ac:dyDescent="0.2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5.75" customHeight="1" x14ac:dyDescent="0.2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5.75" customHeight="1" x14ac:dyDescent="0.2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5.75" customHeight="1" x14ac:dyDescent="0.2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5.75" customHeight="1" x14ac:dyDescent="0.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5.75" customHeight="1" x14ac:dyDescent="0.2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5.75" customHeight="1" x14ac:dyDescent="0.2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5.75" customHeight="1" x14ac:dyDescent="0.2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5.75" customHeight="1" x14ac:dyDescent="0.2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5.75" customHeight="1" x14ac:dyDescent="0.2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5.75" customHeight="1" x14ac:dyDescent="0.2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5.75" customHeight="1" x14ac:dyDescent="0.2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5.75" customHeight="1" x14ac:dyDescent="0.2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5.75" customHeight="1" x14ac:dyDescent="0.2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5.75" customHeight="1" x14ac:dyDescent="0.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5.75" customHeight="1" x14ac:dyDescent="0.2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5.75" customHeight="1" x14ac:dyDescent="0.2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5.75" customHeight="1" x14ac:dyDescent="0.2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5.75" customHeight="1" x14ac:dyDescent="0.2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5.75" customHeight="1" x14ac:dyDescent="0.2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5.75" customHeight="1" x14ac:dyDescent="0.2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5.75" customHeight="1" x14ac:dyDescent="0.2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5.75" customHeight="1" x14ac:dyDescent="0.2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5.75" customHeight="1" x14ac:dyDescent="0.2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5.75" customHeight="1" x14ac:dyDescent="0.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5.75" customHeight="1" x14ac:dyDescent="0.2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5.75" customHeight="1" x14ac:dyDescent="0.2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5.75" customHeight="1" x14ac:dyDescent="0.2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5.75" customHeight="1" x14ac:dyDescent="0.2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5.75" customHeight="1" x14ac:dyDescent="0.2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5.75" customHeight="1" x14ac:dyDescent="0.2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5.75" customHeight="1" x14ac:dyDescent="0.2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5.75" customHeight="1" x14ac:dyDescent="0.2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5.75" customHeight="1" x14ac:dyDescent="0.2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5.75" customHeight="1" x14ac:dyDescent="0.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5.75" customHeight="1" x14ac:dyDescent="0.2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5.75" customHeight="1" x14ac:dyDescent="0.2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5.75" customHeight="1" x14ac:dyDescent="0.2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5.75" customHeight="1" x14ac:dyDescent="0.2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5.75" customHeight="1" x14ac:dyDescent="0.2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5.75" customHeight="1" x14ac:dyDescent="0.2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5.75" customHeight="1" x14ac:dyDescent="0.2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5.75" customHeight="1" x14ac:dyDescent="0.2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5.75" customHeight="1" x14ac:dyDescent="0.2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5.75" customHeight="1" x14ac:dyDescent="0.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5.75" customHeight="1" x14ac:dyDescent="0.2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5.75" customHeight="1" x14ac:dyDescent="0.2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5.75" customHeight="1" x14ac:dyDescent="0.2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5.75" customHeight="1" x14ac:dyDescent="0.2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5.75" customHeight="1" x14ac:dyDescent="0.2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5.75" customHeight="1" x14ac:dyDescent="0.2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5.75" customHeight="1" x14ac:dyDescent="0.2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5.75" customHeight="1" x14ac:dyDescent="0.2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5.75" customHeight="1" x14ac:dyDescent="0.2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5.75" customHeight="1" x14ac:dyDescent="0.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5.75" customHeight="1" x14ac:dyDescent="0.2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5.75" customHeight="1" x14ac:dyDescent="0.2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5.75" customHeight="1" x14ac:dyDescent="0.2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5.75" customHeight="1" x14ac:dyDescent="0.2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5.75" customHeight="1" x14ac:dyDescent="0.2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5.75" customHeight="1" x14ac:dyDescent="0.2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5.75" customHeight="1" x14ac:dyDescent="0.2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5.75" customHeight="1" x14ac:dyDescent="0.2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5.75" customHeight="1" x14ac:dyDescent="0.2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5.75" customHeight="1" x14ac:dyDescent="0.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5.75" customHeight="1" x14ac:dyDescent="0.2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5.75" customHeight="1" x14ac:dyDescent="0.2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5.75" customHeight="1" x14ac:dyDescent="0.2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5.75" customHeight="1" x14ac:dyDescent="0.2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5.75" customHeight="1" x14ac:dyDescent="0.2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5.75" customHeight="1" x14ac:dyDescent="0.2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5.75" customHeight="1" x14ac:dyDescent="0.2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5.75" customHeight="1" x14ac:dyDescent="0.2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5.75" customHeight="1" x14ac:dyDescent="0.2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5.75" customHeight="1" x14ac:dyDescent="0.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5.75" customHeight="1" x14ac:dyDescent="0.2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5.75" customHeight="1" x14ac:dyDescent="0.2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5.75" customHeight="1" x14ac:dyDescent="0.2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5.75" customHeight="1" x14ac:dyDescent="0.2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5.75" customHeight="1" x14ac:dyDescent="0.2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5.75" customHeight="1" x14ac:dyDescent="0.2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5.75" customHeight="1" x14ac:dyDescent="0.2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5.75" customHeight="1" x14ac:dyDescent="0.2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5.75" customHeight="1" x14ac:dyDescent="0.2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5.75" customHeight="1" x14ac:dyDescent="0.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5.75" customHeight="1" x14ac:dyDescent="0.2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5.75" customHeight="1" x14ac:dyDescent="0.2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5.75" customHeight="1" x14ac:dyDescent="0.2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5.75" customHeight="1" x14ac:dyDescent="0.2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5.75" customHeight="1" x14ac:dyDescent="0.2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5.75" customHeight="1" x14ac:dyDescent="0.2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5.75" customHeight="1" x14ac:dyDescent="0.2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5.75" customHeight="1" x14ac:dyDescent="0.2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5.75" customHeight="1" x14ac:dyDescent="0.2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5.75" customHeight="1" x14ac:dyDescent="0.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5.75" customHeight="1" x14ac:dyDescent="0.2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5.75" customHeight="1" x14ac:dyDescent="0.2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5.75" customHeight="1" x14ac:dyDescent="0.2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5.75" customHeight="1" x14ac:dyDescent="0.2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5.75" customHeight="1" x14ac:dyDescent="0.2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5.75" customHeight="1" x14ac:dyDescent="0.2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5.75" customHeight="1" x14ac:dyDescent="0.2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5.75" customHeight="1" x14ac:dyDescent="0.2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5.75" customHeight="1" x14ac:dyDescent="0.2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5.75" customHeight="1" x14ac:dyDescent="0.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5.75" customHeight="1" x14ac:dyDescent="0.2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5.75" customHeight="1" x14ac:dyDescent="0.2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5.75" customHeight="1" x14ac:dyDescent="0.2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5.75" customHeight="1" x14ac:dyDescent="0.2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5.75" customHeight="1" x14ac:dyDescent="0.2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5.75" customHeight="1" x14ac:dyDescent="0.2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5.75" customHeight="1" x14ac:dyDescent="0.2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5.75" customHeight="1" x14ac:dyDescent="0.2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5.75" customHeight="1" x14ac:dyDescent="0.2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5.75" customHeight="1" x14ac:dyDescent="0.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5.75" customHeight="1" x14ac:dyDescent="0.2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5.75" customHeight="1" x14ac:dyDescent="0.2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5.75" customHeight="1" x14ac:dyDescent="0.2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5.75" customHeight="1" x14ac:dyDescent="0.2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5.75" customHeight="1" x14ac:dyDescent="0.2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5.75" customHeight="1" x14ac:dyDescent="0.2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5.75" customHeight="1" x14ac:dyDescent="0.2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5.75" customHeight="1" x14ac:dyDescent="0.2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5.75" customHeight="1" x14ac:dyDescent="0.2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5.75" customHeight="1" x14ac:dyDescent="0.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5.75" customHeight="1" x14ac:dyDescent="0.2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5.75" customHeight="1" x14ac:dyDescent="0.2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5.75" customHeight="1" x14ac:dyDescent="0.2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5.75" customHeight="1" x14ac:dyDescent="0.2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5.75" customHeight="1" x14ac:dyDescent="0.2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5.75" customHeight="1" x14ac:dyDescent="0.2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5.75" customHeight="1" x14ac:dyDescent="0.2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5.75" customHeight="1" x14ac:dyDescent="0.2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5.75" customHeight="1" x14ac:dyDescent="0.2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5.75" customHeight="1" x14ac:dyDescent="0.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5.75" customHeight="1" x14ac:dyDescent="0.2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5.75" customHeight="1" x14ac:dyDescent="0.2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5.75" customHeight="1" x14ac:dyDescent="0.2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5.75" customHeight="1" x14ac:dyDescent="0.2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5.75" customHeight="1" x14ac:dyDescent="0.2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5.75" customHeight="1" x14ac:dyDescent="0.2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5.75" customHeight="1" x14ac:dyDescent="0.2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5.75" customHeight="1" x14ac:dyDescent="0.2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5.75" customHeight="1" x14ac:dyDescent="0.2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5.75" customHeight="1" x14ac:dyDescent="0.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5.75" customHeight="1" x14ac:dyDescent="0.2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5.75" customHeight="1" x14ac:dyDescent="0.2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5.75" customHeight="1" x14ac:dyDescent="0.2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5.75" customHeight="1" x14ac:dyDescent="0.2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5.75" customHeight="1" x14ac:dyDescent="0.2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5.75" customHeight="1" x14ac:dyDescent="0.2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5.75" customHeight="1" x14ac:dyDescent="0.2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5.75" customHeight="1" x14ac:dyDescent="0.2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5.75" customHeight="1" x14ac:dyDescent="0.2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5.75" customHeight="1" x14ac:dyDescent="0.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5.75" customHeight="1" x14ac:dyDescent="0.2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5.75" customHeight="1" x14ac:dyDescent="0.2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5.75" customHeight="1" x14ac:dyDescent="0.2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5.75" customHeight="1" x14ac:dyDescent="0.2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5.75" customHeight="1" x14ac:dyDescent="0.2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5.75" customHeight="1" x14ac:dyDescent="0.2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5.75" customHeight="1" x14ac:dyDescent="0.2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5.75" customHeight="1" x14ac:dyDescent="0.2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5.75" customHeight="1" x14ac:dyDescent="0.2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5.75" customHeight="1" x14ac:dyDescent="0.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5.75" customHeight="1" x14ac:dyDescent="0.2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5.75" customHeight="1" x14ac:dyDescent="0.2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5.75" customHeight="1" x14ac:dyDescent="0.2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5.75" customHeight="1" x14ac:dyDescent="0.2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5.75" customHeight="1" x14ac:dyDescent="0.2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5.75" customHeight="1" x14ac:dyDescent="0.2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5.75" customHeight="1" x14ac:dyDescent="0.2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5.75" customHeight="1" x14ac:dyDescent="0.2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5.75" customHeight="1" x14ac:dyDescent="0.2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5.75" customHeight="1" x14ac:dyDescent="0.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5.75" customHeight="1" x14ac:dyDescent="0.2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5.75" customHeight="1" x14ac:dyDescent="0.2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5.75" customHeight="1" x14ac:dyDescent="0.2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5.75" customHeight="1" x14ac:dyDescent="0.2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5.75" customHeight="1" x14ac:dyDescent="0.2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5.75" customHeight="1" x14ac:dyDescent="0.2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5.75" customHeight="1" x14ac:dyDescent="0.2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5.75" customHeight="1" x14ac:dyDescent="0.2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5.75" customHeight="1" x14ac:dyDescent="0.2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5.75" customHeight="1" x14ac:dyDescent="0.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5.75" customHeight="1" x14ac:dyDescent="0.2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5.75" customHeight="1" x14ac:dyDescent="0.2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5.75" customHeight="1" x14ac:dyDescent="0.2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5.75" customHeight="1" x14ac:dyDescent="0.2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5.75" customHeight="1" x14ac:dyDescent="0.2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5.75" customHeight="1" x14ac:dyDescent="0.2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5.75" customHeight="1" x14ac:dyDescent="0.2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5.75" customHeight="1" x14ac:dyDescent="0.2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5.75" customHeight="1" x14ac:dyDescent="0.2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5.75" customHeight="1" x14ac:dyDescent="0.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5.75" customHeight="1" x14ac:dyDescent="0.2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5.75" customHeight="1" x14ac:dyDescent="0.2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5.75" customHeight="1" x14ac:dyDescent="0.2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5.75" customHeight="1" x14ac:dyDescent="0.2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5.75" customHeight="1" x14ac:dyDescent="0.2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5.75" customHeight="1" x14ac:dyDescent="0.2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5.75" customHeight="1" x14ac:dyDescent="0.2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5.75" customHeight="1" x14ac:dyDescent="0.2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5.75" customHeight="1" x14ac:dyDescent="0.2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5.75" customHeight="1" x14ac:dyDescent="0.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5.75" customHeight="1" x14ac:dyDescent="0.2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5.75" customHeight="1" x14ac:dyDescent="0.2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5.75" customHeight="1" x14ac:dyDescent="0.2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5.75" customHeight="1" x14ac:dyDescent="0.2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5.75" customHeight="1" x14ac:dyDescent="0.2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5.75" customHeight="1" x14ac:dyDescent="0.2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5.75" customHeight="1" x14ac:dyDescent="0.2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5.75" customHeight="1" x14ac:dyDescent="0.2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5.75" customHeight="1" x14ac:dyDescent="0.2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5.75" customHeight="1" x14ac:dyDescent="0.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5.75" customHeight="1" x14ac:dyDescent="0.2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5.75" customHeight="1" x14ac:dyDescent="0.2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5.75" customHeight="1" x14ac:dyDescent="0.2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5.75" customHeight="1" x14ac:dyDescent="0.2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5.75" customHeight="1" x14ac:dyDescent="0.2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5.75" customHeight="1" x14ac:dyDescent="0.2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5.75" customHeight="1" x14ac:dyDescent="0.2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5.75" customHeight="1" x14ac:dyDescent="0.2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5.75" customHeight="1" x14ac:dyDescent="0.2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5.75" customHeight="1" x14ac:dyDescent="0.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5.75" customHeight="1" x14ac:dyDescent="0.2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5.75" customHeight="1" x14ac:dyDescent="0.2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5.75" customHeight="1" x14ac:dyDescent="0.2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5.75" customHeight="1" x14ac:dyDescent="0.2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5.75" customHeight="1" x14ac:dyDescent="0.2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5.75" customHeight="1" x14ac:dyDescent="0.2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5.75" customHeight="1" x14ac:dyDescent="0.2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5.75" customHeight="1" x14ac:dyDescent="0.2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5.75" customHeight="1" x14ac:dyDescent="0.2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5.75" customHeight="1" x14ac:dyDescent="0.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5.75" customHeight="1" x14ac:dyDescent="0.2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5.75" customHeight="1" x14ac:dyDescent="0.2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5.75" customHeight="1" x14ac:dyDescent="0.2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5.75" customHeight="1" x14ac:dyDescent="0.2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5.75" customHeight="1" x14ac:dyDescent="0.2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5.75" customHeight="1" x14ac:dyDescent="0.2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5.75" customHeight="1" x14ac:dyDescent="0.2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5.75" customHeight="1" x14ac:dyDescent="0.2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5.75" customHeight="1" x14ac:dyDescent="0.2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5.75" customHeight="1" x14ac:dyDescent="0.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5.75" customHeight="1" x14ac:dyDescent="0.2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5.75" customHeight="1" x14ac:dyDescent="0.2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5.75" customHeight="1" x14ac:dyDescent="0.2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5.75" customHeight="1" x14ac:dyDescent="0.2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5.75" customHeight="1" x14ac:dyDescent="0.2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5.75" customHeight="1" x14ac:dyDescent="0.2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5.75" customHeight="1" x14ac:dyDescent="0.2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5.75" customHeight="1" x14ac:dyDescent="0.2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5.75" customHeight="1" x14ac:dyDescent="0.2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5.75" customHeight="1" x14ac:dyDescent="0.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5.75" customHeight="1" x14ac:dyDescent="0.2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5.75" customHeight="1" x14ac:dyDescent="0.2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5.75" customHeight="1" x14ac:dyDescent="0.2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5.75" customHeight="1" x14ac:dyDescent="0.2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5.75" customHeight="1" x14ac:dyDescent="0.2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5.75" customHeight="1" x14ac:dyDescent="0.2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5.75" customHeight="1" x14ac:dyDescent="0.2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5.75" customHeight="1" x14ac:dyDescent="0.2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5.75" customHeight="1" x14ac:dyDescent="0.2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5.75" customHeight="1" x14ac:dyDescent="0.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5.75" customHeight="1" x14ac:dyDescent="0.2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5.75" customHeight="1" x14ac:dyDescent="0.2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5.75" customHeight="1" x14ac:dyDescent="0.2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5.75" customHeight="1" x14ac:dyDescent="0.2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5.75" customHeight="1" x14ac:dyDescent="0.2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5.75" customHeight="1" x14ac:dyDescent="0.2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5.75" customHeight="1" x14ac:dyDescent="0.2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5.75" customHeight="1" x14ac:dyDescent="0.2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5.75" customHeight="1" x14ac:dyDescent="0.2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5.75" customHeight="1" x14ac:dyDescent="0.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5.75" customHeight="1" x14ac:dyDescent="0.2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5.75" customHeight="1" x14ac:dyDescent="0.2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5.75" customHeight="1" x14ac:dyDescent="0.2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5.75" customHeight="1" x14ac:dyDescent="0.2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5.75" customHeight="1" x14ac:dyDescent="0.2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5.75" customHeight="1" x14ac:dyDescent="0.2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5.75" customHeight="1" x14ac:dyDescent="0.2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5.75" customHeight="1" x14ac:dyDescent="0.2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5.75" customHeight="1" x14ac:dyDescent="0.2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5.75" customHeight="1" x14ac:dyDescent="0.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5.75" customHeight="1" x14ac:dyDescent="0.2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5.75" customHeight="1" x14ac:dyDescent="0.2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5.75" customHeight="1" x14ac:dyDescent="0.2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5.75" customHeight="1" x14ac:dyDescent="0.2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5.75" customHeight="1" x14ac:dyDescent="0.2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5.75" customHeight="1" x14ac:dyDescent="0.2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5.75" customHeight="1" x14ac:dyDescent="0.2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5.75" customHeight="1" x14ac:dyDescent="0.2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5.75" customHeight="1" x14ac:dyDescent="0.2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5.75" customHeight="1" x14ac:dyDescent="0.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5.75" customHeight="1" x14ac:dyDescent="0.2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5.75" customHeight="1" x14ac:dyDescent="0.2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5.75" customHeight="1" x14ac:dyDescent="0.2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5.75" customHeight="1" x14ac:dyDescent="0.2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5.75" customHeight="1" x14ac:dyDescent="0.2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5.75" customHeight="1" x14ac:dyDescent="0.2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5.75" customHeight="1" x14ac:dyDescent="0.2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5.75" customHeight="1" x14ac:dyDescent="0.2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5.75" customHeight="1" x14ac:dyDescent="0.2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5.75" customHeight="1" x14ac:dyDescent="0.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5.75" customHeight="1" x14ac:dyDescent="0.2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5.75" customHeight="1" x14ac:dyDescent="0.2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5.75" customHeight="1" x14ac:dyDescent="0.2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5.75" customHeight="1" x14ac:dyDescent="0.2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5.75" customHeight="1" x14ac:dyDescent="0.2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5.75" customHeight="1" x14ac:dyDescent="0.2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5.75" customHeight="1" x14ac:dyDescent="0.2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5.75" customHeight="1" x14ac:dyDescent="0.2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5.75" customHeight="1" x14ac:dyDescent="0.2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5.75" customHeight="1" x14ac:dyDescent="0.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5.75" customHeight="1" x14ac:dyDescent="0.2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5.75" customHeight="1" x14ac:dyDescent="0.2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5.75" customHeight="1" x14ac:dyDescent="0.2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5.75" customHeight="1" x14ac:dyDescent="0.2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5.75" customHeight="1" x14ac:dyDescent="0.2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5.75" customHeight="1" x14ac:dyDescent="0.2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5.75" customHeight="1" x14ac:dyDescent="0.2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5.75" customHeight="1" x14ac:dyDescent="0.2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5.75" customHeight="1" x14ac:dyDescent="0.2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5.75" customHeight="1" x14ac:dyDescent="0.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5.75" customHeight="1" x14ac:dyDescent="0.2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5.75" customHeight="1" x14ac:dyDescent="0.2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5.75" customHeight="1" x14ac:dyDescent="0.2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5.75" customHeight="1" x14ac:dyDescent="0.2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5.75" customHeight="1" x14ac:dyDescent="0.2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5.75" customHeight="1" x14ac:dyDescent="0.2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5.75" customHeight="1" x14ac:dyDescent="0.2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5.75" customHeight="1" x14ac:dyDescent="0.2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5.75" customHeight="1" x14ac:dyDescent="0.2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5.75" customHeight="1" x14ac:dyDescent="0.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5.75" customHeight="1" x14ac:dyDescent="0.2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5.75" customHeight="1" x14ac:dyDescent="0.2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5.75" customHeight="1" x14ac:dyDescent="0.2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5.75" customHeight="1" x14ac:dyDescent="0.2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5.75" customHeight="1" x14ac:dyDescent="0.2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5.75" customHeight="1" x14ac:dyDescent="0.2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5.75" customHeight="1" x14ac:dyDescent="0.2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5.75" customHeight="1" x14ac:dyDescent="0.2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5.75" customHeight="1" x14ac:dyDescent="0.2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5.75" customHeight="1" x14ac:dyDescent="0.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5.75" customHeight="1" x14ac:dyDescent="0.2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5.75" customHeight="1" x14ac:dyDescent="0.2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5.75" customHeight="1" x14ac:dyDescent="0.2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5.75" customHeight="1" x14ac:dyDescent="0.2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5.75" customHeight="1" x14ac:dyDescent="0.2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5.75" customHeight="1" x14ac:dyDescent="0.2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5.75" customHeight="1" x14ac:dyDescent="0.2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5.75" customHeight="1" x14ac:dyDescent="0.2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5.75" customHeight="1" x14ac:dyDescent="0.2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5.75" customHeight="1" x14ac:dyDescent="0.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5.75" customHeight="1" x14ac:dyDescent="0.2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5.75" customHeight="1" x14ac:dyDescent="0.2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5.75" customHeight="1" x14ac:dyDescent="0.2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5.75" customHeight="1" x14ac:dyDescent="0.2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5.75" customHeight="1" x14ac:dyDescent="0.2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5.75" customHeight="1" x14ac:dyDescent="0.2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5.75" customHeight="1" x14ac:dyDescent="0.2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5.75" customHeight="1" x14ac:dyDescent="0.2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5.75" customHeight="1" x14ac:dyDescent="0.2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5.75" customHeight="1" x14ac:dyDescent="0.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5.75" customHeight="1" x14ac:dyDescent="0.2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5.75" customHeight="1" x14ac:dyDescent="0.2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5.75" customHeight="1" x14ac:dyDescent="0.2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5.75" customHeight="1" x14ac:dyDescent="0.2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5.75" customHeight="1" x14ac:dyDescent="0.2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5.75" customHeight="1" x14ac:dyDescent="0.2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5.75" customHeight="1" x14ac:dyDescent="0.2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5.75" customHeight="1" x14ac:dyDescent="0.2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5.75" customHeight="1" x14ac:dyDescent="0.2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5.75" customHeight="1" x14ac:dyDescent="0.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5.75" customHeight="1" x14ac:dyDescent="0.2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5.75" customHeight="1" x14ac:dyDescent="0.2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5.75" customHeight="1" x14ac:dyDescent="0.2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5.75" customHeight="1" x14ac:dyDescent="0.2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5.75" customHeight="1" x14ac:dyDescent="0.2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5.75" customHeight="1" x14ac:dyDescent="0.2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5.75" customHeight="1" x14ac:dyDescent="0.2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5.75" customHeight="1" x14ac:dyDescent="0.2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5.75" customHeight="1" x14ac:dyDescent="0.2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5.75" customHeight="1" x14ac:dyDescent="0.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5.75" customHeight="1" x14ac:dyDescent="0.2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5.75" customHeight="1" x14ac:dyDescent="0.2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5.75" customHeight="1" x14ac:dyDescent="0.2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5.75" customHeight="1" x14ac:dyDescent="0.2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5.75" customHeight="1" x14ac:dyDescent="0.2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5.75" customHeight="1" x14ac:dyDescent="0.2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5.75" customHeight="1" x14ac:dyDescent="0.2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5.75" customHeight="1" x14ac:dyDescent="0.2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5.75" customHeight="1" x14ac:dyDescent="0.2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5.75" customHeight="1" x14ac:dyDescent="0.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5.75" customHeight="1" x14ac:dyDescent="0.2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5.75" customHeight="1" x14ac:dyDescent="0.2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5.75" customHeight="1" x14ac:dyDescent="0.2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5.75" customHeight="1" x14ac:dyDescent="0.2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5.75" customHeight="1" x14ac:dyDescent="0.2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5.75" customHeight="1" x14ac:dyDescent="0.2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5.75" customHeight="1" x14ac:dyDescent="0.2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5.75" customHeight="1" x14ac:dyDescent="0.2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5.75" customHeight="1" x14ac:dyDescent="0.2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5.75" customHeight="1" x14ac:dyDescent="0.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5.75" customHeight="1" x14ac:dyDescent="0.2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5.75" customHeight="1" x14ac:dyDescent="0.2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5.75" customHeight="1" x14ac:dyDescent="0.2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5.75" customHeight="1" x14ac:dyDescent="0.2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5.75" customHeight="1" x14ac:dyDescent="0.2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5.75" customHeight="1" x14ac:dyDescent="0.2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5.75" customHeight="1" x14ac:dyDescent="0.2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5.75" customHeight="1" x14ac:dyDescent="0.2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5.75" customHeight="1" x14ac:dyDescent="0.2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5.75" customHeight="1" x14ac:dyDescent="0.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5.75" customHeight="1" x14ac:dyDescent="0.2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5.75" customHeight="1" x14ac:dyDescent="0.2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5.75" customHeight="1" x14ac:dyDescent="0.2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5.75" customHeight="1" x14ac:dyDescent="0.2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5.75" customHeight="1" x14ac:dyDescent="0.2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5.75" customHeight="1" x14ac:dyDescent="0.2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5.75" customHeight="1" x14ac:dyDescent="0.2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5.75" customHeight="1" x14ac:dyDescent="0.2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5.75" customHeight="1" x14ac:dyDescent="0.2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5.75" customHeight="1" x14ac:dyDescent="0.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5.75" customHeight="1" x14ac:dyDescent="0.2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5.75" customHeight="1" x14ac:dyDescent="0.2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5.75" customHeight="1" x14ac:dyDescent="0.2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5.75" customHeight="1" x14ac:dyDescent="0.2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5.75" customHeight="1" x14ac:dyDescent="0.2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5.75" customHeight="1" x14ac:dyDescent="0.2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5.75" customHeight="1" x14ac:dyDescent="0.2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5.75" customHeight="1" x14ac:dyDescent="0.2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5.75" customHeight="1" x14ac:dyDescent="0.2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5.75" customHeight="1" x14ac:dyDescent="0.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5.75" customHeight="1" x14ac:dyDescent="0.2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5.75" customHeight="1" x14ac:dyDescent="0.2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5.75" customHeight="1" x14ac:dyDescent="0.2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5.75" customHeight="1" x14ac:dyDescent="0.2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5.75" customHeight="1" x14ac:dyDescent="0.2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5.75" customHeight="1" x14ac:dyDescent="0.2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5.75" customHeight="1" x14ac:dyDescent="0.2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5.75" customHeight="1" x14ac:dyDescent="0.2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5.75" customHeight="1" x14ac:dyDescent="0.2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5.75" customHeight="1" x14ac:dyDescent="0.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5.75" customHeight="1" x14ac:dyDescent="0.2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5.75" customHeight="1" x14ac:dyDescent="0.2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5.75" customHeight="1" x14ac:dyDescent="0.2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5.75" customHeight="1" x14ac:dyDescent="0.2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5.75" customHeight="1" x14ac:dyDescent="0.2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5.75" customHeight="1" x14ac:dyDescent="0.2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5.75" customHeight="1" x14ac:dyDescent="0.2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5.75" customHeight="1" x14ac:dyDescent="0.2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5.75" customHeight="1" x14ac:dyDescent="0.2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5.75" customHeight="1" x14ac:dyDescent="0.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5.75" customHeight="1" x14ac:dyDescent="0.2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5.75" customHeight="1" x14ac:dyDescent="0.2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5.75" customHeight="1" x14ac:dyDescent="0.2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5.75" customHeight="1" x14ac:dyDescent="0.2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5.75" customHeight="1" x14ac:dyDescent="0.2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5.75" customHeight="1" x14ac:dyDescent="0.2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5.75" customHeight="1" x14ac:dyDescent="0.2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5.75" customHeight="1" x14ac:dyDescent="0.2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5.75" customHeight="1" x14ac:dyDescent="0.2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5.75" customHeight="1" x14ac:dyDescent="0.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5.75" customHeight="1" x14ac:dyDescent="0.2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5.75" customHeight="1" x14ac:dyDescent="0.2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5.75" customHeight="1" x14ac:dyDescent="0.2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5.75" customHeight="1" x14ac:dyDescent="0.2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5.75" customHeight="1" x14ac:dyDescent="0.2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5.75" customHeight="1" x14ac:dyDescent="0.2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5.75" customHeight="1" x14ac:dyDescent="0.2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5.75" customHeight="1" x14ac:dyDescent="0.2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5.75" customHeight="1" x14ac:dyDescent="0.2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5.75" customHeight="1" x14ac:dyDescent="0.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5.75" customHeight="1" x14ac:dyDescent="0.2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5.75" customHeight="1" x14ac:dyDescent="0.2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5.75" customHeight="1" x14ac:dyDescent="0.2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5.75" customHeight="1" x14ac:dyDescent="0.2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5.75" customHeight="1" x14ac:dyDescent="0.2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5.75" customHeight="1" x14ac:dyDescent="0.2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5.75" customHeight="1" x14ac:dyDescent="0.2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5.75" customHeight="1" x14ac:dyDescent="0.2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5.75" customHeight="1" x14ac:dyDescent="0.2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5.75" customHeight="1" x14ac:dyDescent="0.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5.75" customHeight="1" x14ac:dyDescent="0.2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5.75" customHeight="1" x14ac:dyDescent="0.2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5.75" customHeight="1" x14ac:dyDescent="0.2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5.75" customHeight="1" x14ac:dyDescent="0.2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5.75" customHeight="1" x14ac:dyDescent="0.2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5.75" customHeight="1" x14ac:dyDescent="0.2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5.75" customHeight="1" x14ac:dyDescent="0.2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5.75" customHeight="1" x14ac:dyDescent="0.2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5.75" customHeight="1" x14ac:dyDescent="0.2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5.75" customHeight="1" x14ac:dyDescent="0.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5.75" customHeight="1" x14ac:dyDescent="0.2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5.75" customHeight="1" x14ac:dyDescent="0.2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5.75" customHeight="1" x14ac:dyDescent="0.2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5.75" customHeight="1" x14ac:dyDescent="0.2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5.75" customHeight="1" x14ac:dyDescent="0.2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5.75" customHeight="1" x14ac:dyDescent="0.2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5.75" customHeight="1" x14ac:dyDescent="0.2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5.75" customHeight="1" x14ac:dyDescent="0.2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5.75" customHeight="1" x14ac:dyDescent="0.2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5.75" customHeight="1" x14ac:dyDescent="0.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5.75" customHeight="1" x14ac:dyDescent="0.2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5.75" customHeight="1" x14ac:dyDescent="0.2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5.75" customHeight="1" x14ac:dyDescent="0.2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5.75" customHeight="1" x14ac:dyDescent="0.2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5.75" customHeight="1" x14ac:dyDescent="0.2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5.75" customHeight="1" x14ac:dyDescent="0.2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5.75" customHeight="1" x14ac:dyDescent="0.2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5.75" customHeight="1" x14ac:dyDescent="0.2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5.75" customHeight="1" x14ac:dyDescent="0.2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5.75" customHeight="1" x14ac:dyDescent="0.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5.75" customHeight="1" x14ac:dyDescent="0.2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5.75" customHeight="1" x14ac:dyDescent="0.2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5.75" customHeight="1" x14ac:dyDescent="0.2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5.75" customHeight="1" x14ac:dyDescent="0.2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5.75" customHeight="1" x14ac:dyDescent="0.2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5.75" customHeight="1" x14ac:dyDescent="0.2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5.75" customHeight="1" x14ac:dyDescent="0.2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5.75" customHeight="1" x14ac:dyDescent="0.2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5.75" customHeight="1" x14ac:dyDescent="0.2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5.75" customHeight="1" x14ac:dyDescent="0.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5.75" customHeight="1" x14ac:dyDescent="0.2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5.75" customHeight="1" x14ac:dyDescent="0.2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5.75" customHeight="1" x14ac:dyDescent="0.2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5.75" customHeight="1" x14ac:dyDescent="0.2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5.75" customHeight="1" x14ac:dyDescent="0.2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5.75" customHeight="1" x14ac:dyDescent="0.2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5.75" customHeight="1" x14ac:dyDescent="0.2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5.75" customHeight="1" x14ac:dyDescent="0.2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5.75" customHeight="1" x14ac:dyDescent="0.2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5.75" customHeight="1" x14ac:dyDescent="0.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5.75" customHeight="1" x14ac:dyDescent="0.2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5.75" customHeight="1" x14ac:dyDescent="0.2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5.75" customHeight="1" x14ac:dyDescent="0.2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5.75" customHeight="1" x14ac:dyDescent="0.2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5.75" customHeight="1" x14ac:dyDescent="0.2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5.75" customHeight="1" x14ac:dyDescent="0.2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5.75" customHeight="1" x14ac:dyDescent="0.2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5.75" customHeight="1" x14ac:dyDescent="0.2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5.75" customHeight="1" x14ac:dyDescent="0.2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5.75" customHeight="1" x14ac:dyDescent="0.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5.75" customHeight="1" x14ac:dyDescent="0.2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5.75" customHeight="1" x14ac:dyDescent="0.2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5.75" customHeight="1" x14ac:dyDescent="0.2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5.75" customHeight="1" x14ac:dyDescent="0.2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5.75" customHeight="1" x14ac:dyDescent="0.2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5.75" customHeight="1" x14ac:dyDescent="0.2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5.75" customHeight="1" x14ac:dyDescent="0.2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5.75" customHeight="1" x14ac:dyDescent="0.2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5.75" customHeight="1" x14ac:dyDescent="0.2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5.75" customHeight="1" x14ac:dyDescent="0.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5.75" customHeight="1" x14ac:dyDescent="0.2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5.75" customHeight="1" x14ac:dyDescent="0.2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5.75" customHeight="1" x14ac:dyDescent="0.2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5.75" customHeight="1" x14ac:dyDescent="0.2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5.75" customHeight="1" x14ac:dyDescent="0.2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5.75" customHeight="1" x14ac:dyDescent="0.2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5.75" customHeight="1" x14ac:dyDescent="0.2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5.75" customHeight="1" x14ac:dyDescent="0.2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5.75" customHeight="1" x14ac:dyDescent="0.2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5.75" customHeight="1" x14ac:dyDescent="0.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5.75" customHeight="1" x14ac:dyDescent="0.2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5.75" customHeight="1" x14ac:dyDescent="0.2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5.75" customHeight="1" x14ac:dyDescent="0.2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5.75" customHeight="1" x14ac:dyDescent="0.2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5.75" customHeight="1" x14ac:dyDescent="0.2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5.75" customHeight="1" x14ac:dyDescent="0.2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5.75" customHeight="1" x14ac:dyDescent="0.2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5.75" customHeight="1" x14ac:dyDescent="0.2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5.75" customHeight="1" x14ac:dyDescent="0.2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5.75" customHeight="1" x14ac:dyDescent="0.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5.75" customHeight="1" x14ac:dyDescent="0.2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5.75" customHeight="1" x14ac:dyDescent="0.2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5.75" customHeight="1" x14ac:dyDescent="0.2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5.75" customHeight="1" x14ac:dyDescent="0.2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5.75" customHeight="1" x14ac:dyDescent="0.2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5.75" customHeight="1" x14ac:dyDescent="0.2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5.75" customHeight="1" x14ac:dyDescent="0.2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5.75" customHeight="1" x14ac:dyDescent="0.2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5.75" customHeight="1" x14ac:dyDescent="0.2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5.75" customHeight="1" x14ac:dyDescent="0.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5.75" customHeight="1" x14ac:dyDescent="0.2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5.75" customHeight="1" x14ac:dyDescent="0.2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5.75" customHeight="1" x14ac:dyDescent="0.2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5.75" customHeight="1" x14ac:dyDescent="0.2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5.75" customHeight="1" x14ac:dyDescent="0.2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5.75" customHeight="1" x14ac:dyDescent="0.2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5.75" customHeight="1" x14ac:dyDescent="0.2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5.75" customHeight="1" x14ac:dyDescent="0.2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5.75" customHeight="1" x14ac:dyDescent="0.2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5.75" customHeight="1" x14ac:dyDescent="0.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5.75" customHeight="1" x14ac:dyDescent="0.2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5.75" customHeight="1" x14ac:dyDescent="0.2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5.75" customHeight="1" x14ac:dyDescent="0.2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5.75" customHeight="1" x14ac:dyDescent="0.2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5.75" customHeight="1" x14ac:dyDescent="0.2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5.75" customHeight="1" x14ac:dyDescent="0.2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5.75" customHeight="1" x14ac:dyDescent="0.2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5.75" customHeight="1" x14ac:dyDescent="0.2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5.75" customHeight="1" x14ac:dyDescent="0.2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5.75" customHeight="1" x14ac:dyDescent="0.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5.75" customHeight="1" x14ac:dyDescent="0.2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5.75" customHeight="1" x14ac:dyDescent="0.2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5.75" customHeight="1" x14ac:dyDescent="0.2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5.75" customHeight="1" x14ac:dyDescent="0.2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5.75" customHeight="1" x14ac:dyDescent="0.2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5.75" customHeight="1" x14ac:dyDescent="0.2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5.75" customHeight="1" x14ac:dyDescent="0.2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5.75" customHeight="1" x14ac:dyDescent="0.2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5.75" customHeight="1" x14ac:dyDescent="0.2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5.75" customHeight="1" x14ac:dyDescent="0.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5.75" customHeight="1" x14ac:dyDescent="0.2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5.75" customHeight="1" x14ac:dyDescent="0.2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5.75" customHeight="1" x14ac:dyDescent="0.2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5.75" customHeight="1" x14ac:dyDescent="0.2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5.75" customHeight="1" x14ac:dyDescent="0.2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5.75" customHeight="1" x14ac:dyDescent="0.2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5.75" customHeight="1" x14ac:dyDescent="0.2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5.75" customHeight="1" x14ac:dyDescent="0.2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5.75" customHeight="1" x14ac:dyDescent="0.2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5.75" customHeight="1" x14ac:dyDescent="0.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5.75" customHeight="1" x14ac:dyDescent="0.2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5.75" customHeight="1" x14ac:dyDescent="0.2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5.75" customHeight="1" x14ac:dyDescent="0.2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5.75" customHeight="1" x14ac:dyDescent="0.2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5.75" customHeight="1" x14ac:dyDescent="0.2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5.75" customHeight="1" x14ac:dyDescent="0.2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5.75" customHeight="1" x14ac:dyDescent="0.2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5.75" customHeight="1" x14ac:dyDescent="0.2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5.75" customHeight="1" x14ac:dyDescent="0.2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5.75" customHeight="1" x14ac:dyDescent="0.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5.75" customHeight="1" x14ac:dyDescent="0.2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5.75" customHeight="1" x14ac:dyDescent="0.2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5.75" customHeight="1" x14ac:dyDescent="0.2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5.75" customHeight="1" x14ac:dyDescent="0.2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5.75" customHeight="1" x14ac:dyDescent="0.2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5.75" customHeight="1" x14ac:dyDescent="0.2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5.75" customHeight="1" x14ac:dyDescent="0.2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5.75" customHeight="1" x14ac:dyDescent="0.2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5.75" customHeight="1" x14ac:dyDescent="0.2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5.75" customHeight="1" x14ac:dyDescent="0.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5.75" customHeight="1" x14ac:dyDescent="0.2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5.75" customHeight="1" x14ac:dyDescent="0.2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5.75" customHeight="1" x14ac:dyDescent="0.2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5.75" customHeight="1" x14ac:dyDescent="0.2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5.75" customHeight="1" x14ac:dyDescent="0.2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5.75" customHeight="1" x14ac:dyDescent="0.2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5.75" customHeight="1" x14ac:dyDescent="0.2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5.75" customHeight="1" x14ac:dyDescent="0.2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5.75" customHeight="1" x14ac:dyDescent="0.2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5.75" customHeight="1" x14ac:dyDescent="0.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5.75" customHeight="1" x14ac:dyDescent="0.2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5.75" customHeight="1" x14ac:dyDescent="0.2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5.75" customHeight="1" x14ac:dyDescent="0.2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5.75" customHeight="1" x14ac:dyDescent="0.2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5.75" customHeight="1" x14ac:dyDescent="0.2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5.75" customHeight="1" x14ac:dyDescent="0.2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5.75" customHeight="1" x14ac:dyDescent="0.2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5.75" customHeight="1" x14ac:dyDescent="0.2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5.75" customHeight="1" x14ac:dyDescent="0.2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5.75" customHeight="1" x14ac:dyDescent="0.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5.75" customHeight="1" x14ac:dyDescent="0.2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5.75" customHeight="1" x14ac:dyDescent="0.2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5.75" customHeight="1" x14ac:dyDescent="0.2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5.75" customHeight="1" x14ac:dyDescent="0.2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5.75" customHeight="1" x14ac:dyDescent="0.2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5.75" customHeight="1" x14ac:dyDescent="0.2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5.75" customHeight="1" x14ac:dyDescent="0.2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5.75" customHeight="1" x14ac:dyDescent="0.2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5.75" customHeight="1" x14ac:dyDescent="0.2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5.75" customHeight="1" x14ac:dyDescent="0.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5.75" customHeight="1" x14ac:dyDescent="0.2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5.75" customHeight="1" x14ac:dyDescent="0.2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5.75" customHeight="1" x14ac:dyDescent="0.2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5.75" customHeight="1" x14ac:dyDescent="0.2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5.75" customHeight="1" x14ac:dyDescent="0.2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5.75" customHeight="1" x14ac:dyDescent="0.2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5.75" customHeight="1" x14ac:dyDescent="0.2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5.75" customHeight="1" x14ac:dyDescent="0.2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5.75" customHeight="1" x14ac:dyDescent="0.2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5.75" customHeight="1" x14ac:dyDescent="0.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5.75" customHeight="1" x14ac:dyDescent="0.2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5.75" customHeight="1" x14ac:dyDescent="0.2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5.75" customHeight="1" x14ac:dyDescent="0.2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5.75" customHeight="1" x14ac:dyDescent="0.2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5.75" customHeight="1" x14ac:dyDescent="0.2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5.75" customHeight="1" x14ac:dyDescent="0.2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5.75" customHeight="1" x14ac:dyDescent="0.2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5.75" customHeight="1" x14ac:dyDescent="0.2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5.75" customHeight="1" x14ac:dyDescent="0.2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5.75" customHeight="1" x14ac:dyDescent="0.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5.75" customHeight="1" x14ac:dyDescent="0.2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5.75" customHeight="1" x14ac:dyDescent="0.2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5.75" customHeight="1" x14ac:dyDescent="0.2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5.75" customHeight="1" x14ac:dyDescent="0.2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5.75" customHeight="1" x14ac:dyDescent="0.2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5.75" customHeight="1" x14ac:dyDescent="0.2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5.75" customHeight="1" x14ac:dyDescent="0.2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5.75" customHeight="1" x14ac:dyDescent="0.2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5.75" customHeight="1" x14ac:dyDescent="0.2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5.75" customHeight="1" x14ac:dyDescent="0.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5.75" customHeight="1" x14ac:dyDescent="0.2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5.75" customHeight="1" x14ac:dyDescent="0.2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5.75" customHeight="1" x14ac:dyDescent="0.2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5.75" customHeight="1" x14ac:dyDescent="0.2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5.75" customHeight="1" x14ac:dyDescent="0.2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5.75" customHeight="1" x14ac:dyDescent="0.2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5.75" customHeight="1" x14ac:dyDescent="0.2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5.75" customHeight="1" x14ac:dyDescent="0.2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5.75" customHeight="1" x14ac:dyDescent="0.2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5.75" customHeight="1" x14ac:dyDescent="0.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5.75" customHeight="1" x14ac:dyDescent="0.2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5.75" customHeight="1" x14ac:dyDescent="0.2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5.75" customHeight="1" x14ac:dyDescent="0.2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5.75" customHeight="1" x14ac:dyDescent="0.2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5.75" customHeight="1" x14ac:dyDescent="0.2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5.75" customHeight="1" x14ac:dyDescent="0.2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5.75" customHeight="1" x14ac:dyDescent="0.2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5.75" customHeight="1" x14ac:dyDescent="0.2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5.75" customHeight="1" x14ac:dyDescent="0.2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5.75" customHeight="1" x14ac:dyDescent="0.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5.75" customHeight="1" x14ac:dyDescent="0.2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5.75" customHeight="1" x14ac:dyDescent="0.2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5.75" customHeight="1" x14ac:dyDescent="0.2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5.75" customHeight="1" x14ac:dyDescent="0.2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5.75" customHeight="1" x14ac:dyDescent="0.2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5.75" customHeight="1" x14ac:dyDescent="0.2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5.75" customHeight="1" x14ac:dyDescent="0.2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5.75" customHeight="1" x14ac:dyDescent="0.2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5.75" customHeight="1" x14ac:dyDescent="0.2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5.75" customHeight="1" x14ac:dyDescent="0.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5.75" customHeight="1" x14ac:dyDescent="0.2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5.75" customHeight="1" x14ac:dyDescent="0.2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5.75" customHeight="1" x14ac:dyDescent="0.2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5.75" customHeight="1" x14ac:dyDescent="0.2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5.75" customHeight="1" x14ac:dyDescent="0.2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5.75" customHeight="1" x14ac:dyDescent="0.2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5.75" customHeight="1" x14ac:dyDescent="0.2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5.75" customHeight="1" x14ac:dyDescent="0.2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5.75" customHeight="1" x14ac:dyDescent="0.2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5.75" customHeight="1" x14ac:dyDescent="0.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5.75" customHeight="1" x14ac:dyDescent="0.2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5.75" customHeight="1" x14ac:dyDescent="0.2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5.75" customHeight="1" x14ac:dyDescent="0.2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5.75" customHeight="1" x14ac:dyDescent="0.2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5.75" customHeight="1" x14ac:dyDescent="0.2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5.75" customHeight="1" x14ac:dyDescent="0.2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5.75" customHeight="1" x14ac:dyDescent="0.2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5.75" customHeight="1" x14ac:dyDescent="0.2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5.75" customHeight="1" x14ac:dyDescent="0.2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5.75" customHeight="1" x14ac:dyDescent="0.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5.75" customHeight="1" x14ac:dyDescent="0.2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5.75" customHeight="1" x14ac:dyDescent="0.2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5.75" customHeight="1" x14ac:dyDescent="0.2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5.75" customHeight="1" x14ac:dyDescent="0.2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5.75" customHeight="1" x14ac:dyDescent="0.2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5.75" customHeight="1" x14ac:dyDescent="0.2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5.75" customHeight="1" x14ac:dyDescent="0.2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5.75" customHeight="1" x14ac:dyDescent="0.2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5.75" customHeight="1" x14ac:dyDescent="0.2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5.75" customHeight="1" x14ac:dyDescent="0.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5.75" customHeight="1" x14ac:dyDescent="0.2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5.75" customHeight="1" x14ac:dyDescent="0.2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5.75" customHeight="1" x14ac:dyDescent="0.2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5.75" customHeight="1" x14ac:dyDescent="0.2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5.75" customHeight="1" x14ac:dyDescent="0.2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5.75" customHeight="1" x14ac:dyDescent="0.2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5.75" customHeight="1" x14ac:dyDescent="0.2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5.75" customHeight="1" x14ac:dyDescent="0.2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5.75" customHeight="1" x14ac:dyDescent="0.2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5.75" customHeight="1" x14ac:dyDescent="0.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5.75" customHeight="1" x14ac:dyDescent="0.2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5.75" customHeight="1" x14ac:dyDescent="0.2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5.75" customHeight="1" x14ac:dyDescent="0.2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5.75" customHeight="1" x14ac:dyDescent="0.2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5.75" customHeight="1" x14ac:dyDescent="0.2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5.75" customHeight="1" x14ac:dyDescent="0.2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5.75" customHeight="1" x14ac:dyDescent="0.2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5.75" customHeight="1" x14ac:dyDescent="0.2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5.75" customHeight="1" x14ac:dyDescent="0.2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5.75" customHeight="1" x14ac:dyDescent="0.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5.75" customHeight="1" x14ac:dyDescent="0.2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5.75" customHeight="1" x14ac:dyDescent="0.2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5.75" customHeight="1" x14ac:dyDescent="0.2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5.75" customHeight="1" x14ac:dyDescent="0.2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5.75" customHeight="1" x14ac:dyDescent="0.2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5.75" customHeight="1" x14ac:dyDescent="0.2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5.75" customHeight="1" x14ac:dyDescent="0.2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5.75" customHeight="1" x14ac:dyDescent="0.2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5.75" customHeight="1" x14ac:dyDescent="0.2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5.75" customHeight="1" x14ac:dyDescent="0.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5.75" customHeight="1" x14ac:dyDescent="0.2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5.75" customHeight="1" x14ac:dyDescent="0.2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5.75" customHeight="1" x14ac:dyDescent="0.2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5.75" customHeight="1" x14ac:dyDescent="0.2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5.75" customHeight="1" x14ac:dyDescent="0.2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5.75" customHeight="1" x14ac:dyDescent="0.2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5.75" customHeight="1" x14ac:dyDescent="0.2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15.75" customHeight="1" x14ac:dyDescent="0.2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5.75" customHeight="1" x14ac:dyDescent="0.2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</sheetData>
  <mergeCells count="2">
    <mergeCell ref="L26:S26"/>
    <mergeCell ref="L27:S27"/>
  </mergeCells>
  <pageMargins left="0.7" right="0.7" top="0.75" bottom="0.75" header="0" footer="0"/>
  <pageSetup orientation="portrait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D0B63-AC3F-471E-B34D-1DFEBD2B4B52}">
  <dimension ref="C3:V26"/>
  <sheetViews>
    <sheetView zoomScaleNormal="100" workbookViewId="0">
      <selection activeCell="M18" sqref="M18"/>
    </sheetView>
  </sheetViews>
  <sheetFormatPr defaultColWidth="8.85546875" defaultRowHeight="12.75" x14ac:dyDescent="0.2"/>
  <cols>
    <col min="2" max="2" width="10" bestFit="1" customWidth="1"/>
    <col min="3" max="3" width="25.7109375" bestFit="1" customWidth="1"/>
    <col min="4" max="4" width="8.85546875" bestFit="1" customWidth="1"/>
    <col min="5" max="9" width="7.42578125" customWidth="1"/>
    <col min="10" max="10" width="12.85546875" customWidth="1"/>
    <col min="22" max="22" width="24.42578125" customWidth="1"/>
  </cols>
  <sheetData>
    <row r="3" spans="3:10" x14ac:dyDescent="0.2">
      <c r="C3" s="5"/>
      <c r="D3" s="5" t="s">
        <v>110</v>
      </c>
      <c r="E3" s="5" t="s">
        <v>128</v>
      </c>
      <c r="F3" s="5" t="s">
        <v>129</v>
      </c>
      <c r="G3" s="5" t="s">
        <v>130</v>
      </c>
      <c r="H3" s="5" t="s">
        <v>131</v>
      </c>
      <c r="I3" s="5" t="s">
        <v>132</v>
      </c>
      <c r="J3" s="5" t="s">
        <v>133</v>
      </c>
    </row>
    <row r="4" spans="3:10" x14ac:dyDescent="0.2">
      <c r="C4" s="11" t="str">
        <f>sprint2!B6</f>
        <v>REQ007_1</v>
      </c>
      <c r="D4" s="18">
        <f>sprint2!I6</f>
        <v>1</v>
      </c>
      <c r="E4" s="17">
        <v>0</v>
      </c>
      <c r="F4" s="17">
        <v>0</v>
      </c>
      <c r="G4" s="17">
        <v>0</v>
      </c>
      <c r="H4" s="17">
        <v>0</v>
      </c>
      <c r="I4" s="17">
        <v>1</v>
      </c>
      <c r="J4" s="19">
        <f t="shared" ref="J4:J17" si="0">SUM(E4:I4)</f>
        <v>1</v>
      </c>
    </row>
    <row r="5" spans="3:10" x14ac:dyDescent="0.2">
      <c r="C5" s="11" t="str">
        <f>sprint2!B7</f>
        <v>REQ007_2</v>
      </c>
      <c r="D5" s="18">
        <f>sprint2!I7</f>
        <v>1</v>
      </c>
      <c r="E5" s="17">
        <v>0</v>
      </c>
      <c r="F5" s="17">
        <v>0</v>
      </c>
      <c r="G5" s="17">
        <v>0</v>
      </c>
      <c r="H5" s="17">
        <v>0</v>
      </c>
      <c r="I5" s="17">
        <v>1</v>
      </c>
      <c r="J5" s="19">
        <f t="shared" si="0"/>
        <v>1</v>
      </c>
    </row>
    <row r="6" spans="3:10" x14ac:dyDescent="0.2">
      <c r="C6" s="11" t="str">
        <f>sprint2!B8</f>
        <v>REQ007_3</v>
      </c>
      <c r="D6" s="18">
        <f>sprint2!I8</f>
        <v>1</v>
      </c>
      <c r="E6" s="17">
        <v>0</v>
      </c>
      <c r="F6" s="17">
        <v>0</v>
      </c>
      <c r="G6" s="17">
        <v>0</v>
      </c>
      <c r="H6" s="17">
        <v>0</v>
      </c>
      <c r="I6" s="17">
        <v>1</v>
      </c>
      <c r="J6" s="19">
        <f t="shared" si="0"/>
        <v>1</v>
      </c>
    </row>
    <row r="7" spans="3:10" x14ac:dyDescent="0.2">
      <c r="C7" s="11" t="str">
        <f>sprint2!B15</f>
        <v>REQ008_1</v>
      </c>
      <c r="D7" s="18">
        <f>sprint2!I15</f>
        <v>1</v>
      </c>
      <c r="E7" s="17">
        <v>0</v>
      </c>
      <c r="F7" s="17">
        <v>0</v>
      </c>
      <c r="G7" s="17">
        <v>0</v>
      </c>
      <c r="H7" s="17">
        <v>1</v>
      </c>
      <c r="I7" s="17">
        <v>0</v>
      </c>
      <c r="J7" s="19">
        <f t="shared" si="0"/>
        <v>1</v>
      </c>
    </row>
    <row r="8" spans="3:10" x14ac:dyDescent="0.2">
      <c r="C8" s="11" t="str">
        <f>sprint2!B16</f>
        <v>REQ008_2</v>
      </c>
      <c r="D8" s="18">
        <f>sprint2!I16</f>
        <v>1</v>
      </c>
      <c r="E8" s="17">
        <v>0</v>
      </c>
      <c r="F8" s="17">
        <v>0</v>
      </c>
      <c r="G8" s="17">
        <v>0</v>
      </c>
      <c r="H8" s="17">
        <v>1</v>
      </c>
      <c r="I8" s="17">
        <v>0</v>
      </c>
      <c r="J8" s="19">
        <f t="shared" si="0"/>
        <v>1</v>
      </c>
    </row>
    <row r="9" spans="3:10" x14ac:dyDescent="0.2">
      <c r="C9" s="11" t="str">
        <f>sprint2!B17</f>
        <v>REQ008_3</v>
      </c>
      <c r="D9" s="18">
        <f>sprint2!I17</f>
        <v>1</v>
      </c>
      <c r="E9" s="17">
        <v>0</v>
      </c>
      <c r="F9" s="17">
        <v>0</v>
      </c>
      <c r="G9" s="17">
        <v>0</v>
      </c>
      <c r="H9" s="17">
        <v>1</v>
      </c>
      <c r="I9" s="17">
        <v>0</v>
      </c>
      <c r="J9" s="19">
        <f t="shared" si="0"/>
        <v>1</v>
      </c>
    </row>
    <row r="10" spans="3:10" x14ac:dyDescent="0.2">
      <c r="C10" s="11" t="str">
        <f>sprint2!B18</f>
        <v>REQ008_4</v>
      </c>
      <c r="D10" s="18">
        <f>sprint2!I18</f>
        <v>1</v>
      </c>
      <c r="E10" s="17">
        <v>0</v>
      </c>
      <c r="F10" s="17">
        <v>0</v>
      </c>
      <c r="G10" s="17">
        <v>0</v>
      </c>
      <c r="H10" s="17">
        <v>1</v>
      </c>
      <c r="I10" s="17">
        <v>0</v>
      </c>
      <c r="J10" s="19">
        <f>SUM(E10:I10)</f>
        <v>1</v>
      </c>
    </row>
    <row r="11" spans="3:10" x14ac:dyDescent="0.2">
      <c r="C11" s="11" t="str">
        <f>sprint2!B24</f>
        <v>REQ009_1</v>
      </c>
      <c r="D11" s="18">
        <f>sprint2!I24</f>
        <v>1</v>
      </c>
      <c r="E11" s="17">
        <v>0</v>
      </c>
      <c r="F11" s="17">
        <v>0</v>
      </c>
      <c r="G11" s="17">
        <v>1</v>
      </c>
      <c r="H11" s="17">
        <v>0</v>
      </c>
      <c r="I11" s="17">
        <v>0</v>
      </c>
      <c r="J11" s="19">
        <f t="shared" si="0"/>
        <v>1</v>
      </c>
    </row>
    <row r="12" spans="3:10" x14ac:dyDescent="0.2">
      <c r="C12" s="11" t="str">
        <f>sprint2!B25</f>
        <v>REQ009_2</v>
      </c>
      <c r="D12" s="18">
        <f>sprint2!I25</f>
        <v>1</v>
      </c>
      <c r="E12" s="17">
        <v>0</v>
      </c>
      <c r="F12" s="17">
        <v>0</v>
      </c>
      <c r="G12" s="17">
        <v>1</v>
      </c>
      <c r="H12" s="17">
        <v>0</v>
      </c>
      <c r="I12" s="17">
        <v>0</v>
      </c>
      <c r="J12" s="19">
        <f t="shared" si="0"/>
        <v>1</v>
      </c>
    </row>
    <row r="13" spans="3:10" x14ac:dyDescent="0.2">
      <c r="C13" s="11" t="str">
        <f>sprint2!B26</f>
        <v>REQ009_3</v>
      </c>
      <c r="D13" s="18">
        <f>sprint2!I26</f>
        <v>1</v>
      </c>
      <c r="E13" s="17">
        <v>0</v>
      </c>
      <c r="F13" s="17">
        <v>0</v>
      </c>
      <c r="G13" s="17">
        <v>1</v>
      </c>
      <c r="H13" s="17">
        <v>0</v>
      </c>
      <c r="I13" s="17">
        <v>0</v>
      </c>
      <c r="J13" s="19">
        <f t="shared" si="0"/>
        <v>1</v>
      </c>
    </row>
    <row r="14" spans="3:10" x14ac:dyDescent="0.2">
      <c r="C14" s="11" t="str">
        <f>sprint2!B27</f>
        <v>REQ009_4</v>
      </c>
      <c r="D14" s="18">
        <f>sprint2!I27</f>
        <v>1</v>
      </c>
      <c r="E14" s="17">
        <v>0</v>
      </c>
      <c r="F14" s="17">
        <v>0</v>
      </c>
      <c r="G14" s="17">
        <v>1</v>
      </c>
      <c r="H14" s="17">
        <v>0</v>
      </c>
      <c r="I14" s="17">
        <v>0</v>
      </c>
      <c r="J14" s="19">
        <f t="shared" si="0"/>
        <v>1</v>
      </c>
    </row>
    <row r="15" spans="3:10" x14ac:dyDescent="0.2">
      <c r="C15" s="11" t="str">
        <f>sprint2!B34</f>
        <v>REQ010_1</v>
      </c>
      <c r="D15" s="18">
        <f>sprint2!I34</f>
        <v>1</v>
      </c>
      <c r="E15" s="17">
        <v>0</v>
      </c>
      <c r="F15" s="17">
        <v>1</v>
      </c>
      <c r="G15" s="17">
        <v>0</v>
      </c>
      <c r="H15" s="17">
        <v>0</v>
      </c>
      <c r="I15" s="17">
        <v>0</v>
      </c>
      <c r="J15" s="19">
        <f t="shared" si="0"/>
        <v>1</v>
      </c>
    </row>
    <row r="16" spans="3:10" x14ac:dyDescent="0.2">
      <c r="C16" s="11" t="str">
        <f>sprint2!B35</f>
        <v>REQ010_2</v>
      </c>
      <c r="D16" s="18">
        <f>sprint2!I35</f>
        <v>1</v>
      </c>
      <c r="E16" s="17">
        <v>0</v>
      </c>
      <c r="F16" s="17">
        <v>1</v>
      </c>
      <c r="G16" s="17">
        <v>0</v>
      </c>
      <c r="H16" s="17">
        <v>0</v>
      </c>
      <c r="I16" s="17">
        <v>0</v>
      </c>
      <c r="J16" s="19">
        <f t="shared" si="0"/>
        <v>1</v>
      </c>
    </row>
    <row r="17" spans="3:22" x14ac:dyDescent="0.2">
      <c r="C17" s="11" t="str">
        <f>sprint2!B36</f>
        <v>REQ010_3</v>
      </c>
      <c r="D17" s="18">
        <f>sprint2!I36</f>
        <v>1</v>
      </c>
      <c r="E17" s="17">
        <v>0</v>
      </c>
      <c r="F17" s="17">
        <v>1</v>
      </c>
      <c r="G17" s="17">
        <v>0</v>
      </c>
      <c r="H17" s="17">
        <v>0</v>
      </c>
      <c r="I17" s="17">
        <v>0</v>
      </c>
      <c r="J17" s="19">
        <f t="shared" si="0"/>
        <v>1</v>
      </c>
    </row>
    <row r="18" spans="3:22" x14ac:dyDescent="0.2">
      <c r="M18" s="28"/>
    </row>
    <row r="19" spans="3:22" x14ac:dyDescent="0.2">
      <c r="C19" s="14" t="s">
        <v>134</v>
      </c>
      <c r="D19" s="20">
        <f>SUM(D4:D17)</f>
        <v>14</v>
      </c>
      <c r="E19" s="15">
        <f>D19-SUM(E4:E17)</f>
        <v>14</v>
      </c>
      <c r="F19" s="15">
        <f t="shared" ref="F19:I19" si="1">E19-SUM(F4:F17)</f>
        <v>11</v>
      </c>
      <c r="G19" s="15">
        <f t="shared" si="1"/>
        <v>7</v>
      </c>
      <c r="H19" s="15">
        <f t="shared" si="1"/>
        <v>3</v>
      </c>
      <c r="I19" s="15">
        <f t="shared" si="1"/>
        <v>0</v>
      </c>
    </row>
    <row r="20" spans="3:22" x14ac:dyDescent="0.2">
      <c r="C20" s="14" t="s">
        <v>135</v>
      </c>
      <c r="D20" s="16">
        <f>SUM(D4:D17)</f>
        <v>14</v>
      </c>
      <c r="E20" s="16">
        <f>D20-(SUM(E4:E17)/5)</f>
        <v>14</v>
      </c>
      <c r="F20" s="16">
        <f t="shared" ref="F20:I20" si="2">E20-(SUM(F4:F17)/5)</f>
        <v>13.4</v>
      </c>
      <c r="G20" s="16">
        <f t="shared" si="2"/>
        <v>12.6</v>
      </c>
      <c r="H20" s="16">
        <f t="shared" si="2"/>
        <v>11.799999999999999</v>
      </c>
      <c r="I20" s="16">
        <f t="shared" si="2"/>
        <v>11.2</v>
      </c>
    </row>
    <row r="25" spans="3:22" x14ac:dyDescent="0.2">
      <c r="O25" s="46" t="s">
        <v>148</v>
      </c>
      <c r="P25" s="46"/>
      <c r="Q25" s="46"/>
      <c r="R25" s="46"/>
      <c r="S25" s="46"/>
      <c r="T25" s="46"/>
      <c r="U25" s="46"/>
      <c r="V25" s="46"/>
    </row>
    <row r="26" spans="3:22" x14ac:dyDescent="0.2">
      <c r="O26" s="39" t="s">
        <v>149</v>
      </c>
      <c r="P26" s="39"/>
      <c r="Q26" s="39"/>
      <c r="R26" s="39"/>
      <c r="S26" s="39"/>
      <c r="T26" s="39"/>
      <c r="U26" s="39"/>
      <c r="V26" s="39"/>
    </row>
  </sheetData>
  <mergeCells count="2">
    <mergeCell ref="O25:V25"/>
    <mergeCell ref="O26:V26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749CD-A7E1-40D4-8529-DA55A195F779}">
  <dimension ref="C3:V25"/>
  <sheetViews>
    <sheetView zoomScaleNormal="100" workbookViewId="0">
      <selection activeCell="O24" sqref="O24:V24"/>
    </sheetView>
  </sheetViews>
  <sheetFormatPr defaultColWidth="8.85546875" defaultRowHeight="12.75" x14ac:dyDescent="0.2"/>
  <cols>
    <col min="1" max="1" width="8.85546875" style="23"/>
    <col min="2" max="2" width="10" style="23" bestFit="1" customWidth="1"/>
    <col min="3" max="3" width="25.7109375" style="23" bestFit="1" customWidth="1"/>
    <col min="4" max="4" width="8.85546875" style="23" bestFit="1" customWidth="1"/>
    <col min="5" max="9" width="7.42578125" style="23" customWidth="1"/>
    <col min="10" max="10" width="12.85546875" style="23" customWidth="1"/>
    <col min="11" max="21" width="8.85546875" style="23"/>
    <col min="22" max="22" width="24.42578125" style="23" customWidth="1"/>
    <col min="23" max="16384" width="8.85546875" style="23"/>
  </cols>
  <sheetData>
    <row r="3" spans="3:10" x14ac:dyDescent="0.2">
      <c r="C3" s="24"/>
      <c r="D3" s="24" t="s">
        <v>110</v>
      </c>
      <c r="E3" s="24" t="s">
        <v>128</v>
      </c>
      <c r="F3" s="24" t="s">
        <v>129</v>
      </c>
      <c r="G3" s="24" t="s">
        <v>130</v>
      </c>
      <c r="H3" s="24" t="s">
        <v>131</v>
      </c>
      <c r="I3" s="24" t="s">
        <v>132</v>
      </c>
      <c r="J3" s="24" t="s">
        <v>133</v>
      </c>
    </row>
    <row r="4" spans="3:10" x14ac:dyDescent="0.2">
      <c r="C4" s="11" t="str">
        <f>sprint3!B6</f>
        <v>REQ011_1</v>
      </c>
      <c r="D4" s="18">
        <f>sprint3!I6</f>
        <v>1</v>
      </c>
      <c r="E4" s="17">
        <v>0</v>
      </c>
      <c r="F4" s="17">
        <v>0</v>
      </c>
      <c r="G4" s="17">
        <v>0</v>
      </c>
      <c r="H4" s="17">
        <v>0</v>
      </c>
      <c r="I4" s="17">
        <v>1</v>
      </c>
      <c r="J4" s="19">
        <f t="shared" ref="J4:J16" si="0">SUM(E4:I4)</f>
        <v>1</v>
      </c>
    </row>
    <row r="5" spans="3:10" x14ac:dyDescent="0.2">
      <c r="C5" s="11" t="str">
        <f>sprint3!B7</f>
        <v>REQ011_2</v>
      </c>
      <c r="D5" s="18">
        <f>sprint3!I7</f>
        <v>2</v>
      </c>
      <c r="E5" s="17">
        <v>0</v>
      </c>
      <c r="F5" s="17">
        <v>0</v>
      </c>
      <c r="G5" s="17">
        <v>0</v>
      </c>
      <c r="H5" s="17">
        <v>0</v>
      </c>
      <c r="I5" s="17">
        <v>2</v>
      </c>
      <c r="J5" s="19">
        <f t="shared" si="0"/>
        <v>2</v>
      </c>
    </row>
    <row r="6" spans="3:10" x14ac:dyDescent="0.2">
      <c r="C6" s="11" t="str">
        <f>sprint3!B8</f>
        <v>REQ011_3</v>
      </c>
      <c r="D6" s="18">
        <f>sprint3!I8</f>
        <v>1</v>
      </c>
      <c r="E6" s="17">
        <v>0</v>
      </c>
      <c r="F6" s="17">
        <v>0</v>
      </c>
      <c r="G6" s="17">
        <v>0</v>
      </c>
      <c r="H6" s="17">
        <v>0</v>
      </c>
      <c r="I6" s="17">
        <v>1</v>
      </c>
      <c r="J6" s="19">
        <f t="shared" si="0"/>
        <v>1</v>
      </c>
    </row>
    <row r="7" spans="3:10" x14ac:dyDescent="0.2">
      <c r="C7" s="11" t="str">
        <f>sprint3!B15</f>
        <v>REQ012_1</v>
      </c>
      <c r="D7" s="18">
        <f>sprint3!I15</f>
        <v>1</v>
      </c>
      <c r="E7" s="17">
        <v>0</v>
      </c>
      <c r="F7" s="17">
        <v>0</v>
      </c>
      <c r="G7" s="17">
        <v>0</v>
      </c>
      <c r="H7" s="17">
        <v>1</v>
      </c>
      <c r="I7" s="17">
        <v>0</v>
      </c>
      <c r="J7" s="19">
        <f t="shared" si="0"/>
        <v>1</v>
      </c>
    </row>
    <row r="8" spans="3:10" x14ac:dyDescent="0.2">
      <c r="C8" s="11" t="str">
        <f>sprint3!B16</f>
        <v>REQ012_2</v>
      </c>
      <c r="D8" s="18">
        <f>sprint3!I16</f>
        <v>1</v>
      </c>
      <c r="E8" s="17">
        <v>0</v>
      </c>
      <c r="F8" s="17">
        <v>0</v>
      </c>
      <c r="G8" s="17">
        <v>0</v>
      </c>
      <c r="H8" s="17">
        <v>1</v>
      </c>
      <c r="I8" s="17">
        <v>0</v>
      </c>
      <c r="J8" s="19">
        <f t="shared" si="0"/>
        <v>1</v>
      </c>
    </row>
    <row r="9" spans="3:10" x14ac:dyDescent="0.2">
      <c r="C9" s="11" t="str">
        <f>sprint3!B17</f>
        <v>REQ012_3</v>
      </c>
      <c r="D9" s="18">
        <f>sprint2!I17</f>
        <v>1</v>
      </c>
      <c r="E9" s="17">
        <v>0</v>
      </c>
      <c r="F9" s="17">
        <v>0</v>
      </c>
      <c r="G9" s="17">
        <v>0</v>
      </c>
      <c r="H9" s="17">
        <v>1</v>
      </c>
      <c r="I9" s="17">
        <v>0</v>
      </c>
      <c r="J9" s="19">
        <f t="shared" si="0"/>
        <v>1</v>
      </c>
    </row>
    <row r="10" spans="3:10" x14ac:dyDescent="0.2">
      <c r="C10" s="11" t="str">
        <f>sprint3!B18</f>
        <v>REQ012_4</v>
      </c>
      <c r="D10" s="18">
        <f>sprint3!I18</f>
        <v>1</v>
      </c>
      <c r="E10" s="17">
        <v>0</v>
      </c>
      <c r="F10" s="17">
        <v>0</v>
      </c>
      <c r="G10" s="17">
        <v>1</v>
      </c>
      <c r="H10" s="17">
        <v>0</v>
      </c>
      <c r="I10" s="17">
        <v>0</v>
      </c>
      <c r="J10" s="19">
        <f>SUM(E10:I10)</f>
        <v>1</v>
      </c>
    </row>
    <row r="11" spans="3:10" x14ac:dyDescent="0.2">
      <c r="C11" s="11" t="str">
        <f>sprint3!B19</f>
        <v>REQ012_5</v>
      </c>
      <c r="D11" s="18">
        <f>sprint3!I19</f>
        <v>1</v>
      </c>
      <c r="E11" s="17">
        <v>0</v>
      </c>
      <c r="F11" s="17">
        <v>0</v>
      </c>
      <c r="G11" s="17">
        <v>1</v>
      </c>
      <c r="H11" s="17">
        <v>0</v>
      </c>
      <c r="I11" s="17">
        <v>0</v>
      </c>
      <c r="J11" s="19">
        <f t="shared" si="0"/>
        <v>1</v>
      </c>
    </row>
    <row r="12" spans="3:10" x14ac:dyDescent="0.2">
      <c r="C12" s="11" t="str">
        <f>sprint3!B26</f>
        <v>REQ013_1</v>
      </c>
      <c r="D12" s="18">
        <f>sprint3!I26</f>
        <v>1</v>
      </c>
      <c r="E12" s="17">
        <v>0</v>
      </c>
      <c r="F12" s="17">
        <v>0</v>
      </c>
      <c r="G12" s="17">
        <v>1</v>
      </c>
      <c r="H12" s="17">
        <v>0</v>
      </c>
      <c r="I12" s="17">
        <v>0</v>
      </c>
      <c r="J12" s="19">
        <f t="shared" si="0"/>
        <v>1</v>
      </c>
    </row>
    <row r="13" spans="3:10" x14ac:dyDescent="0.2">
      <c r="C13" s="11" t="str">
        <f>sprint3!B27</f>
        <v>REQ013_2</v>
      </c>
      <c r="D13" s="18">
        <f>sprint3!I27</f>
        <v>1</v>
      </c>
      <c r="E13" s="17">
        <v>0</v>
      </c>
      <c r="F13" s="17">
        <v>1</v>
      </c>
      <c r="G13" s="17">
        <v>0</v>
      </c>
      <c r="H13" s="17">
        <v>0</v>
      </c>
      <c r="I13" s="17">
        <v>0</v>
      </c>
      <c r="J13" s="19">
        <f t="shared" si="0"/>
        <v>1</v>
      </c>
    </row>
    <row r="14" spans="3:10" x14ac:dyDescent="0.2">
      <c r="C14" s="11" t="str">
        <f>sprint3!B34</f>
        <v>REQ014_1</v>
      </c>
      <c r="D14" s="18">
        <f>sprint3!I34</f>
        <v>1</v>
      </c>
      <c r="E14" s="17">
        <v>0</v>
      </c>
      <c r="F14" s="17">
        <v>1</v>
      </c>
      <c r="G14" s="17">
        <v>0</v>
      </c>
      <c r="H14" s="17">
        <v>0</v>
      </c>
      <c r="I14" s="17">
        <v>0</v>
      </c>
      <c r="J14" s="19">
        <f t="shared" si="0"/>
        <v>1</v>
      </c>
    </row>
    <row r="15" spans="3:10" x14ac:dyDescent="0.2">
      <c r="C15" s="11" t="str">
        <f>sprint3!B35</f>
        <v>REQ014_2</v>
      </c>
      <c r="D15" s="18">
        <f>sprint3!I35</f>
        <v>1</v>
      </c>
      <c r="E15" s="17">
        <v>1</v>
      </c>
      <c r="F15" s="17">
        <v>0</v>
      </c>
      <c r="G15" s="17">
        <v>0</v>
      </c>
      <c r="H15" s="17">
        <v>0</v>
      </c>
      <c r="I15" s="17">
        <v>0</v>
      </c>
      <c r="J15" s="19">
        <f t="shared" si="0"/>
        <v>1</v>
      </c>
    </row>
    <row r="16" spans="3:10" x14ac:dyDescent="0.2">
      <c r="C16" s="11" t="str">
        <f>sprint3!B36</f>
        <v>REQ014_3</v>
      </c>
      <c r="D16" s="18">
        <f>sprint3!I36</f>
        <v>1</v>
      </c>
      <c r="E16" s="17">
        <v>1</v>
      </c>
      <c r="F16" s="17">
        <v>0</v>
      </c>
      <c r="G16" s="17">
        <v>0</v>
      </c>
      <c r="H16" s="17">
        <v>0</v>
      </c>
      <c r="I16" s="17">
        <v>0</v>
      </c>
      <c r="J16" s="19">
        <f t="shared" si="0"/>
        <v>1</v>
      </c>
    </row>
    <row r="18" spans="3:22" x14ac:dyDescent="0.2">
      <c r="C18" s="14" t="s">
        <v>134</v>
      </c>
      <c r="D18" s="20">
        <f>SUM(D4:D16)</f>
        <v>14</v>
      </c>
      <c r="E18" s="15">
        <f>D18-SUM(E4:E16)</f>
        <v>12</v>
      </c>
      <c r="F18" s="15">
        <f>E18-SUM(F4:F16)</f>
        <v>10</v>
      </c>
      <c r="G18" s="15">
        <f>F18-SUM(G4:G16)</f>
        <v>7</v>
      </c>
      <c r="H18" s="15">
        <f>G18-SUM(H4:H16)</f>
        <v>4</v>
      </c>
      <c r="I18" s="15">
        <f>H18-SUM(I4:I16)</f>
        <v>0</v>
      </c>
    </row>
    <row r="19" spans="3:22" x14ac:dyDescent="0.2">
      <c r="C19" s="14" t="s">
        <v>135</v>
      </c>
      <c r="D19" s="16">
        <f>SUM(D4:D16)</f>
        <v>14</v>
      </c>
      <c r="E19" s="16">
        <f>D19-(SUM(E4:E16)/5)</f>
        <v>13.6</v>
      </c>
      <c r="F19" s="16">
        <f>E19-(SUM(F4:F16)/5)</f>
        <v>13.2</v>
      </c>
      <c r="G19" s="16">
        <f>F19-(SUM(G4:G16)/5)</f>
        <v>12.6</v>
      </c>
      <c r="H19" s="16">
        <f>G19-(SUM(H4:H16)/5)</f>
        <v>12</v>
      </c>
      <c r="I19" s="16">
        <f>H19-(SUM(I4:I16)/5)</f>
        <v>11.2</v>
      </c>
    </row>
    <row r="24" spans="3:22" x14ac:dyDescent="0.2">
      <c r="O24" s="46" t="s">
        <v>148</v>
      </c>
      <c r="P24" s="46"/>
      <c r="Q24" s="46"/>
      <c r="R24" s="46"/>
      <c r="S24" s="46"/>
      <c r="T24" s="46"/>
      <c r="U24" s="46"/>
      <c r="V24" s="46"/>
    </row>
    <row r="25" spans="3:22" x14ac:dyDescent="0.2">
      <c r="O25" s="39" t="s">
        <v>149</v>
      </c>
      <c r="P25" s="39"/>
      <c r="Q25" s="39"/>
      <c r="R25" s="39"/>
      <c r="S25" s="39"/>
      <c r="T25" s="39"/>
      <c r="U25" s="39"/>
      <c r="V25" s="39"/>
    </row>
  </sheetData>
  <mergeCells count="2">
    <mergeCell ref="O24:V24"/>
    <mergeCell ref="O25:V25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Valores</vt:lpstr>
      <vt:lpstr>Backlog</vt:lpstr>
      <vt:lpstr>sprint1</vt:lpstr>
      <vt:lpstr>sprint2</vt:lpstr>
      <vt:lpstr>sprint3</vt:lpstr>
      <vt:lpstr>sprint4</vt:lpstr>
      <vt:lpstr>burdonchart-sprint1</vt:lpstr>
      <vt:lpstr>burdonchart-sprint2</vt:lpstr>
      <vt:lpstr>burdonchart-sprint3</vt:lpstr>
      <vt:lpstr>burdonchart-sprint4</vt:lpstr>
      <vt:lpstr>burdonchart-sprint-final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 Muñoz</cp:lastModifiedBy>
  <dcterms:modified xsi:type="dcterms:W3CDTF">2022-02-09T03:39:35Z</dcterms:modified>
</cp:coreProperties>
</file>