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 de Usuario" sheetId="1" r:id="rId4"/>
    <sheet state="visible" name="Formato descripción HU" sheetId="2" r:id="rId5"/>
  </sheets>
  <definedNames>
    <definedName hidden="1" localSheetId="1" name="_xlnm._FilterDatabase">'Formato descripción HU'!$B$2:$O$26</definedName>
  </definedNames>
  <calcPr/>
  <extLst>
    <ext uri="GoogleSheetsCustomDataVersion1">
      <go:sheetsCustomData xmlns:go="http://customooxmlschemas.google.com/" r:id="rId6" roundtripDataSignature="AMtx7mgMK85igqNlXTj/YNCSxfF3gIFSlw=="/>
    </ext>
  </extLst>
</workbook>
</file>

<file path=xl/sharedStrings.xml><?xml version="1.0" encoding="utf-8"?>
<sst xmlns="http://schemas.openxmlformats.org/spreadsheetml/2006/main" count="352" uniqueCount="214">
  <si>
    <t>HISTORIA DE USUARIO (HU)</t>
  </si>
  <si>
    <t>ITEM</t>
  </si>
  <si>
    <t>USUARIO</t>
  </si>
  <si>
    <t>STATUS</t>
  </si>
  <si>
    <t>REQ013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</si>
  <si>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</si>
  <si>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</si>
  <si>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</si>
  <si>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</si>
  <si>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</si>
  <si>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</si>
  <si>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</si>
  <si>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</si>
  <si>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</si>
  <si>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</si>
  <si>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</si>
  <si>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</si>
  <si>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</si>
  <si>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</si>
  <si>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</si>
  <si>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</si>
  <si>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</si>
  <si>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</si>
  <si>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</si>
  <si>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</si>
  <si>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REQ001</t>
  </si>
  <si>
    <t>El Gerente del negocio necesita administrar cuentas del diferente personal contratado</t>
  </si>
  <si>
    <t>Gestionar las cuentas del sistema</t>
  </si>
  <si>
    <t>Registrar una cuenta de usuario en la aplicación</t>
  </si>
  <si>
    <t>Gerente</t>
  </si>
  <si>
    <t>El sistema debera permitir la creacion de usuarios capaces de usar el sistema. Los usuarios seran creados por actor, quien ingresara los datos pertinentes</t>
  </si>
  <si>
    <t>David</t>
  </si>
  <si>
    <t>3h</t>
  </si>
  <si>
    <t>Alta</t>
  </si>
  <si>
    <t>No iniciado</t>
  </si>
  <si>
    <t>Insertando los datos relacionados al usuario (nombre, cedula, correo)
¿La cedula es valida?</t>
  </si>
  <si>
    <t>Sin Comentarios</t>
  </si>
  <si>
    <t>Crear Usuario</t>
  </si>
  <si>
    <t>Administracion del sistema</t>
  </si>
  <si>
    <t>REQ002</t>
  </si>
  <si>
    <t>El Gerente del negocio quiere diferenciar entre los diferentes usuarios que ingresen en su aplicacion</t>
  </si>
  <si>
    <t>Asignar roles a los diferentes usuarios</t>
  </si>
  <si>
    <t>Asignar diferentes roles a los usuarios para dividir las tareas que cada uno hara</t>
  </si>
  <si>
    <t>El sistema asignara roles a los diferentes usuarios</t>
  </si>
  <si>
    <t>Mediante el inicio de sesion de un usuario diferente al gerente</t>
  </si>
  <si>
    <t>Asignar perfiles de Usuario</t>
  </si>
  <si>
    <t>REQ003</t>
  </si>
  <si>
    <t>El Gerente del negocio necesita dar contraseñas a los usuarios para que no se filtren datos</t>
  </si>
  <si>
    <t>Asignar contraseñas a los usuarios del sistema</t>
  </si>
  <si>
    <t>Para que los usuarios puedan acceder con un usuario y una contraseña en el aplicativo</t>
  </si>
  <si>
    <t>El gerente asignara una contraseña a un usuario</t>
  </si>
  <si>
    <t>Solicitando al sistema que genere una constraseña automatica al usuario</t>
  </si>
  <si>
    <t>Asignar contraseña</t>
  </si>
  <si>
    <t>REQ004</t>
  </si>
  <si>
    <t>El Gerente necesita que los datos sean validados y que si se ingresa cualquier valor en los campos de ingreso no deje seguir a la siguiente pagina</t>
  </si>
  <si>
    <t>Validar el ingreso de un usuario al sistema</t>
  </si>
  <si>
    <t>Ingreso al sistema en base a un sistema de inicio de sesion</t>
  </si>
  <si>
    <t>Usuario</t>
  </si>
  <si>
    <t>El actor podra acceder al sistema en base a las credenciales (Usuario y contraseña) asignadas por el gerente</t>
  </si>
  <si>
    <t>Alan</t>
  </si>
  <si>
    <t>Mediante el inicio de sesion de un usuario
Insertando las credenciales solicitadas</t>
  </si>
  <si>
    <t>Ingresar al Sistema</t>
  </si>
  <si>
    <t xml:space="preserve">Media </t>
  </si>
  <si>
    <t>En proceso</t>
  </si>
  <si>
    <t>REQ005</t>
  </si>
  <si>
    <t>El Gerente necesita un apartado para recuperar la contraseña en caso de que se haya olvidado de la misma</t>
  </si>
  <si>
    <t>Actualizacion de la contraseña en caso de perdida de la misma</t>
  </si>
  <si>
    <t>Se podra actualizar la contraseña en caso se haya olvidado el cliente de la misma</t>
  </si>
  <si>
    <t>El sistema debera permitir un cambia en la contraseña en caso que el actor haya olvidado la suyo, o si desea actualizarla</t>
  </si>
  <si>
    <t>2h</t>
  </si>
  <si>
    <t>Solicitar un cambio de contraseña
Validar la longitud de la cadena, si esta tiene caracteres especiales, y combinacion de mayusculas y minusculas</t>
  </si>
  <si>
    <t>Modificar Contraseña</t>
  </si>
  <si>
    <t>Atrasado</t>
  </si>
  <si>
    <t>REQ006</t>
  </si>
  <si>
    <t>El Gerente del negocio necesita eliminar usuarios que ya no trabajen en su empresa</t>
  </si>
  <si>
    <t>En caso que uno de los empleados, se retire, o deje de trabajar en la empresa</t>
  </si>
  <si>
    <t>Eliminacion de un usuario en caso que el actor lo requiera</t>
  </si>
  <si>
    <t>El sistema debera permitir al actor eliminar los usuarios que el gerente considere pertinentes</t>
  </si>
  <si>
    <t>Eliminando un usuario y verificando que este no pueda volver a ser agregado</t>
  </si>
  <si>
    <t>Eliminar Usuario</t>
  </si>
  <si>
    <t>REQ007</t>
  </si>
  <si>
    <t>El Gerente necesita que mas clientes se puedan regisdtrar por su cuenta en el aplicativo</t>
  </si>
  <si>
    <t>Un nuevo cliente quiere formar parte de la red de clientes a consignacion de la empresa, para esto el cliente tiene que cumplir con ciertos requisitos</t>
  </si>
  <si>
    <t>Ingresar al cliente una vez se haya aprobado que este cumple con las condiciones necesarias</t>
  </si>
  <si>
    <t>El actor podra ingresar un nuevo cliente, donde se registraran los datos pertinentes</t>
  </si>
  <si>
    <t>Solicitar ingresar un cliente
Ingresando los datos pertinentes del cliente(Cedula/RUC, Telefono, direccion, Nombre y Apellido)
¿La cedula o ruc son validos?
¿El telefono ingresado es correcto?</t>
  </si>
  <si>
    <t>Registrar Cliente</t>
  </si>
  <si>
    <t>Gestion de Clientes</t>
  </si>
  <si>
    <t>REQ008</t>
  </si>
  <si>
    <t xml:space="preserve">El Gerente y el vendedor necesitan revisar cuales son los clientes registrados </t>
  </si>
  <si>
    <t>Se desea llevar un control visual de los clientes que han sido registrados en el sistema</t>
  </si>
  <si>
    <t>Despliegue de una lista de los clientes</t>
  </si>
  <si>
    <t>Gerente/Vendedor</t>
  </si>
  <si>
    <t xml:space="preserve">El sistema debera desplegar una lista con todos los clientes registrados para las ventas a consignacion </t>
  </si>
  <si>
    <t>Nayeli</t>
  </si>
  <si>
    <t>Solicitar una lista con todos los clientes ingresados
Solicitar un cliente en base a la cedula/Ruc, nombre o telefono</t>
  </si>
  <si>
    <t>Consultar Cliente</t>
  </si>
  <si>
    <t>REQ009</t>
  </si>
  <si>
    <t>El Gerente necesita cambiar los datos del cliente en caso de alguna falla humana</t>
  </si>
  <si>
    <t>Correccion de errores humanos, o actualizacion de datos de los clientes</t>
  </si>
  <si>
    <t>Modificacion de los registros ingresados</t>
  </si>
  <si>
    <t>El sistema deberá permitir al actor modificar los datos del cliente en caso que se requiera, debido a una actualizacion de datos del cliente, o se haya ingresado datos equivocados de carácter humano</t>
  </si>
  <si>
    <t>Solicitar la modificacion de un cliente
Ingresando los datos pertinentes del cliente(Cedula/RUC, Telefono, direccion, Nombre y Apellido)
¿La cedula o ruc son validos?
¿El telefono ingresado es correcto?</t>
  </si>
  <si>
    <t>Modificar Cliente</t>
  </si>
  <si>
    <t>REQ010</t>
  </si>
  <si>
    <t>El Gerente necesita eliminar un cliente que decida no formar parte de su empresa</t>
  </si>
  <si>
    <t>El cliente ha decidido no continuar con el modelo de negocio a consignacion, o debido a circunstacias especiales este ya no sera considerado para ventas a consignacion</t>
  </si>
  <si>
    <t>Eliminacion de un registro del cliente</t>
  </si>
  <si>
    <t>Eliminacion del registro de cierto cliente debido a circunstacias especificas</t>
  </si>
  <si>
    <t>Solicitar eliminar un cliente y revisar en la lista que se genera para confirmar que se ha efectuado la eliminacion</t>
  </si>
  <si>
    <t>Eliminar Cliente</t>
  </si>
  <si>
    <t>REQ011</t>
  </si>
  <si>
    <t>Se necesita un coontrol de los productos ingresados al almacen</t>
  </si>
  <si>
    <t>Ingresar productos que han sidos ingresado al almacen y de igual manera que se hayan aprobado para las ventas a consignacion</t>
  </si>
  <si>
    <t>Ingresar productos en base a los datos solicitados</t>
  </si>
  <si>
    <t>Bodeguero</t>
  </si>
  <si>
    <t>El sistema debera permitir que el actor ingrese nuevos productos considerados para el modelos de ventas a consignacion</t>
  </si>
  <si>
    <t>Solictar el ingreso de un producto
Ingresar los datos pertinentes del producto (nombre, descripcion, precio, cantidad)
¿La cantidad es numerica?
¿El precio es numerico?</t>
  </si>
  <si>
    <t>Ingresar producto</t>
  </si>
  <si>
    <t>Inventario</t>
  </si>
  <si>
    <t>REQ012</t>
  </si>
  <si>
    <t>El bodeguero necesita cambiar los datos de un producto en caso de alguna falla humana o sea solicitado por el gerente</t>
  </si>
  <si>
    <t>Se requiere de corregir, o modificar un producto en base a lo solicitado por el gerente</t>
  </si>
  <si>
    <t>Modificar un registro de producto</t>
  </si>
  <si>
    <t>El sistema debera permitir que el actor modifique datos de un registro de producto</t>
  </si>
  <si>
    <t>Solicitar la modificacion de un producto
Ingresar los datos pertinentes del producto (nombre, descripcion, precio, cantidad)
¿La cantidad es numerica?
¿El precio es numerico?</t>
  </si>
  <si>
    <t>Modificar Producto</t>
  </si>
  <si>
    <t>El bodeguero desea visualizar cuantos productos posee en el inventario</t>
  </si>
  <si>
    <t>Conocer el stock de los productos para, en base al analisis, determinar ciertas acciones</t>
  </si>
  <si>
    <t>Despliegue de una lista de productos con su respectiva cantidad, existencia, dentro del almacen/bodega</t>
  </si>
  <si>
    <t>El sistema debera permitir que el actor consulte la cantidad de productos de determinado tipo</t>
  </si>
  <si>
    <t>Solicitar una lista de productos, se debe deplagar el producto con la cantidad en existencia
Solicitar un producto, se debe deplegar el stock</t>
  </si>
  <si>
    <t>Revisar Stock</t>
  </si>
  <si>
    <t>REQ014</t>
  </si>
  <si>
    <t>El bodeguero necesita informar acerca de aquellos productos que ya no disponen de stock</t>
  </si>
  <si>
    <t>Realizar un informe acerca de los productos que necesitan un reabastecimiento</t>
  </si>
  <si>
    <t>Enviando un informe al gerente, detallando el producto y la cantidad requerida</t>
  </si>
  <si>
    <t>El sistema debera gener y enviar de un informe en donde se detallen los productos, junto con una cantidad especificada para su debida solicitud con los distribuidores. Esta solicitud sera enviada al gerente</t>
  </si>
  <si>
    <t>Al acabarse el stock se podra generar un boton que solicite nuevo stock generando una alerta de que se debe comprar el producto que se acabo</t>
  </si>
  <si>
    <t>Modificar nuevo stock</t>
  </si>
  <si>
    <t>REQ015</t>
  </si>
  <si>
    <t>El vendedor debe mostrar los productos que la empresa vende a los clientes</t>
  </si>
  <si>
    <t>El actor lleve consigo una lista actualizada con los productos a consignacion propicios para ofrecer a los clientes</t>
  </si>
  <si>
    <t>Mostrar una lista con los productos disponibles que se encuentre a consignacion</t>
  </si>
  <si>
    <t>Vendedor</t>
  </si>
  <si>
    <t>El sistema debera mostrar una lista con los productos a consignacion</t>
  </si>
  <si>
    <t>Baja</t>
  </si>
  <si>
    <t>Solicitar una lista con los productos a consignacion</t>
  </si>
  <si>
    <t>Mostrar Catalogo de productos a Consignacion</t>
  </si>
  <si>
    <t>REQ016</t>
  </si>
  <si>
    <t>El vendedor debe registrar que visitas va a hacer durante la semana o durante el dia</t>
  </si>
  <si>
    <t>Planificar una visita a un cliente dentro de una fecha deseada</t>
  </si>
  <si>
    <t>Registrar una visita</t>
  </si>
  <si>
    <t>El actor registrara una nueva visita, en esta se incluira un identificador, un cliente asociado, fecha, y un estado.</t>
  </si>
  <si>
    <t>Solicitar ingresar una nueva visita a la agenda
Ingresar los datos pertinentes a la vista (Fecha y hora, cliente)</t>
  </si>
  <si>
    <t>Registrar Visita</t>
  </si>
  <si>
    <t>Gestion de Visitas</t>
  </si>
  <si>
    <t>REQ017</t>
  </si>
  <si>
    <t>El vendedor debe informar a un cleinte de una pronta visita</t>
  </si>
  <si>
    <t>Informar al cliente sobre una pronta visita</t>
  </si>
  <si>
    <t>Enviar una notificacion al cliente por sms, Whatsapp, o correo electronico</t>
  </si>
  <si>
    <t>El sistema debera permitir al usuario la capacidad de notificar al cliente</t>
  </si>
  <si>
    <t>Notificar una vista, esta se tiene que reflejar, en el cliente, a modo de mensaje de whatsapp, mensaje de texto, o email</t>
  </si>
  <si>
    <t>Notificar Visita</t>
  </si>
  <si>
    <t>REQ018</t>
  </si>
  <si>
    <t>Tener un conocmiento sobre la planificacion de visitas</t>
  </si>
  <si>
    <t>Mostrar una lista que provea de las visitas que se hayan registrado con anterioridad</t>
  </si>
  <si>
    <t>El sistema debera mostar una lista con las visitas que el actor ha programado</t>
  </si>
  <si>
    <t>Solicitar las visitas agendadas por el usuario
Solicitar visitas por: rango de fecha, nombre del cliente, cedula o RUC del cliente</t>
  </si>
  <si>
    <t>Mostrar Visitas</t>
  </si>
  <si>
    <t>REQ019</t>
  </si>
  <si>
    <t>El vendedor necesita cambiar los datos de una visita en caso de alguna falla humana</t>
  </si>
  <si>
    <t>Corregir errores humanos, o la necesidad de actualizar los datos de la visita</t>
  </si>
  <si>
    <t>Modificar los datos de un registro de la visita</t>
  </si>
  <si>
    <t>El sistema debera permitir la modificacion de un registro de visita</t>
  </si>
  <si>
    <t>Solicitar la modificacion de una visita
Ingresar los campos pertinentes (Fecha y hora, cliente)</t>
  </si>
  <si>
    <t>Modificar Visita</t>
  </si>
  <si>
    <t>REQ020</t>
  </si>
  <si>
    <t>El Vendedor necesita eliminar una visita  debido a una cancelacion o factores externos que imposibiliten la visita</t>
  </si>
  <si>
    <t>Eliminacion/Cancelacion de la visita, debido a factores externos como imposibilidad del cliente para atentender al actor</t>
  </si>
  <si>
    <t>Eliminar un registro de la vista</t>
  </si>
  <si>
    <t>El sistema debera permitir que el actor elimine una visita en caso que sea pertinente</t>
  </si>
  <si>
    <t>Eliminar una visita y revisar en la lista que se genera para confirmar que se ha efectuado la eliminacion</t>
  </si>
  <si>
    <t>Eliminar Visita</t>
  </si>
  <si>
    <t>REQ021</t>
  </si>
  <si>
    <t>El vendedor debera avisar al bodeguero sobre los pedidos que se han realizado con sus respectivos productos para que se pueda hacer el despacho</t>
  </si>
  <si>
    <t>Informar de forma oportuna los productos, con su cantidad, solicitada por el cliente</t>
  </si>
  <si>
    <t>Generar una nueva entrada del pedido y enviarla</t>
  </si>
  <si>
    <t>El actor registrara un pedido en base a lo solicitado por el cliente, una vez listo este puede ser enviado al Bodeguero</t>
  </si>
  <si>
    <t>Solicitar la creacion de un pedido
Generar una lista de productos
Asociar un cliente al pedido
Enviar pedido</t>
  </si>
  <si>
    <t>Generar Pedido</t>
  </si>
  <si>
    <t>Gestion de Pedidos</t>
  </si>
  <si>
    <t>REQ022</t>
  </si>
  <si>
    <t>El bodeguero debera visualizar cuales son los pedidos que tiene por realizar y despachar</t>
  </si>
  <si>
    <t>Informar al actor que tiene pedidos por armar y despachar</t>
  </si>
  <si>
    <t>Mostrando los pedidos remitidos</t>
  </si>
  <si>
    <t>El sistema permitira visualizar el pedido remitido al actor. Aquí se visualizara el nombre del cliente, direccion, fecha, y los productos solicitados con su respectiva cantidad</t>
  </si>
  <si>
    <t>Solicitar la una lista con todos los pedidos generados</t>
  </si>
  <si>
    <t>Visualizar Pedido</t>
  </si>
  <si>
    <t>REQ023</t>
  </si>
  <si>
    <t>El gerente debe llevar un control sobre sus bodegueros y vendedores, por ende, requiere de conocer que tipos de pedidos han sido despachados</t>
  </si>
  <si>
    <t>Mostrar al actor sobre los movimientos de pedidos realizados por el bodeguero o vendedor</t>
  </si>
  <si>
    <t>Realizar y enviar un informe de pedidos al actor</t>
  </si>
  <si>
    <t>El actor, podra visualizar un informe con los pedidos que han sido entregados al bodeguero. Aquí se visualizara la fecha, el nombre del bodeguero, nombre del cliente, direccion del cliente, y una lista con los productos solicitados</t>
  </si>
  <si>
    <t>Solicitar los informes de pedido
Solicitar un informe de pedido</t>
  </si>
  <si>
    <t>Visualizar Informe de Pedido</t>
  </si>
  <si>
    <t>Informes</t>
  </si>
  <si>
    <t>REQ024</t>
  </si>
  <si>
    <t>El gerente debe llevar un control sobre el ingreso y salida de sus producto, por lo tanto se requiere de informes que le permitan observar el movimiento de la bodega</t>
  </si>
  <si>
    <t>Mostrar al actor sobre los movimientos de entrada o salida de los productos</t>
  </si>
  <si>
    <t>Realizar y enviar un informe de movimientos del producto al actor</t>
  </si>
  <si>
    <t>El actor podra visualizar un informe con el inventario que ha sido realizado por el bodeguero. Se visualizara, el nombre del bodeguero, la fecha, y una lista con los productos que han sido modificados o ingresados</t>
  </si>
  <si>
    <t>Solicitar los informes de inventarios realizados
Solicitar un informe de los inventarios realizados</t>
  </si>
  <si>
    <t>Visualizar informe de Inventario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</si>
</sst>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</fills>
  <borders count="3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/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/>
      <top/>
    </border>
    <border>
      <left style="thin">
        <color rgb="FF7B7B7B"/>
      </left>
      <right/>
    </border>
    <border>
      <left style="thin">
        <color rgb="FF7B7B7B"/>
      </left>
      <right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0" numFmtId="0" xfId="0" applyFont="1"/>
    <xf borderId="0" fillId="0" fontId="1" numFmtId="0" xfId="0" applyAlignment="1" applyFont="1">
      <alignment horizontal="center" shrinkToFit="0" vertical="center" wrapText="1"/>
    </xf>
    <xf borderId="4" fillId="2" fontId="0" numFmtId="0" xfId="0" applyBorder="1" applyFont="1"/>
    <xf borderId="5" fillId="2" fontId="1" numFmtId="0" xfId="0" applyAlignment="1" applyBorder="1" applyFont="1">
      <alignment horizontal="left" shrinkToFit="0" vertical="center" wrapText="1"/>
    </xf>
    <xf borderId="5" fillId="2" fontId="2" numFmtId="0" xfId="0" applyBorder="1" applyFont="1"/>
    <xf borderId="5" fillId="2" fontId="0" numFmtId="0" xfId="0" applyBorder="1" applyFont="1"/>
    <xf borderId="6" fillId="2" fontId="0" numFmtId="0" xfId="0" applyBorder="1" applyFont="1"/>
    <xf borderId="7" fillId="2" fontId="0" numFmtId="0" xfId="0" applyBorder="1" applyFont="1"/>
    <xf borderId="8" fillId="3" fontId="5" numFmtId="0" xfId="0" applyAlignment="1" applyBorder="1" applyFill="1" applyFont="1">
      <alignment horizontal="center" vertical="center"/>
    </xf>
    <xf borderId="9" fillId="2" fontId="6" numFmtId="0" xfId="0" applyAlignment="1" applyBorder="1" applyFont="1">
      <alignment vertical="center"/>
    </xf>
    <xf borderId="1" fillId="3" fontId="5" numFmtId="0" xfId="0" applyAlignment="1" applyBorder="1" applyFont="1">
      <alignment horizontal="center" vertical="center"/>
    </xf>
    <xf borderId="9" fillId="2" fontId="0" numFmtId="0" xfId="0" applyBorder="1" applyFont="1"/>
    <xf borderId="10" fillId="2" fontId="0" numFmtId="0" xfId="0" applyBorder="1" applyFont="1"/>
    <xf borderId="8" fillId="4" fontId="7" numFmtId="0" xfId="0" applyAlignment="1" applyBorder="1" applyFill="1" applyFont="1">
      <alignment horizontal="center" readingOrder="0" vertical="center"/>
    </xf>
    <xf borderId="9" fillId="2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center" vertical="center"/>
    </xf>
    <xf borderId="9" fillId="2" fontId="2" numFmtId="0" xfId="0" applyAlignment="1" applyBorder="1" applyFont="1">
      <alignment vertical="center"/>
    </xf>
    <xf borderId="9" fillId="2" fontId="7" numFmtId="0" xfId="0" applyAlignment="1" applyBorder="1" applyFont="1">
      <alignment horizontal="center" vertical="center"/>
    </xf>
    <xf borderId="9" fillId="2" fontId="2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11" fillId="5" fontId="5" numFmtId="0" xfId="0" applyAlignment="1" applyBorder="1" applyFill="1" applyFont="1">
      <alignment horizontal="center" vertical="center"/>
    </xf>
    <xf borderId="12" fillId="4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2" fillId="4" fontId="2" numFmtId="0" xfId="0" applyAlignment="1" applyBorder="1" applyFont="1">
      <alignment horizontal="center" vertical="center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12" fillId="6" fontId="8" numFmtId="0" xfId="0" applyAlignment="1" applyBorder="1" applyFill="1" applyFont="1">
      <alignment horizontal="center" vertical="center"/>
    </xf>
    <xf borderId="22" fillId="7" fontId="7" numFmtId="0" xfId="0" applyAlignment="1" applyBorder="1" applyFill="1" applyFont="1">
      <alignment horizontal="center" vertical="center"/>
    </xf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12" fillId="3" fontId="5" numFmtId="0" xfId="0" applyAlignment="1" applyBorder="1" applyFont="1">
      <alignment horizontal="center" vertical="center"/>
    </xf>
    <xf borderId="28" fillId="2" fontId="0" numFmtId="0" xfId="0" applyBorder="1" applyFont="1"/>
    <xf borderId="29" fillId="2" fontId="0" numFmtId="0" xfId="0" applyBorder="1" applyFont="1"/>
    <xf borderId="30" fillId="2" fontId="0" numFmtId="0" xfId="0" applyBorder="1" applyFont="1"/>
    <xf borderId="0" fillId="0" fontId="2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31" fillId="7" fontId="10" numFmtId="0" xfId="0" applyAlignment="1" applyBorder="1" applyFont="1">
      <alignment horizontal="center" shrinkToFit="0" vertical="center" wrapText="1"/>
    </xf>
    <xf borderId="31" fillId="7" fontId="11" numFmtId="0" xfId="0" applyAlignment="1" applyBorder="1" applyFont="1">
      <alignment horizontal="center" shrinkToFit="0" vertical="center" wrapText="1"/>
    </xf>
    <xf borderId="32" fillId="0" fontId="12" numFmtId="0" xfId="0" applyAlignment="1" applyBorder="1" applyFont="1">
      <alignment horizontal="center" vertical="center"/>
    </xf>
    <xf borderId="32" fillId="8" fontId="12" numFmtId="0" xfId="0" applyAlignment="1" applyBorder="1" applyFill="1" applyFont="1">
      <alignment horizontal="center" readingOrder="0" shrinkToFit="0" vertical="center" wrapText="1"/>
    </xf>
    <xf borderId="32" fillId="8" fontId="12" numFmtId="0" xfId="0" applyAlignment="1" applyBorder="1" applyFont="1">
      <alignment horizontal="center" shrinkToFit="0" vertical="center" wrapText="1"/>
    </xf>
    <xf borderId="32" fillId="8" fontId="12" numFmtId="164" xfId="0" applyAlignment="1" applyBorder="1" applyFont="1" applyNumberFormat="1">
      <alignment horizontal="center" readingOrder="0" shrinkToFit="0" vertical="center" wrapText="1"/>
    </xf>
    <xf borderId="33" fillId="8" fontId="12" numFmtId="0" xfId="0" applyAlignment="1" applyBorder="1" applyFont="1">
      <alignment horizontal="center" readingOrder="0" shrinkToFit="0" vertical="center" wrapText="1"/>
    </xf>
    <xf borderId="33" fillId="8" fontId="12" numFmtId="0" xfId="0" applyAlignment="1" applyBorder="1" applyFont="1">
      <alignment horizontal="center" shrinkToFit="0" vertical="center" wrapText="1"/>
    </xf>
    <xf borderId="34" fillId="8" fontId="2" numFmtId="0" xfId="0" applyAlignment="1" applyBorder="1" applyFont="1">
      <alignment horizontal="center" vertical="center"/>
    </xf>
    <xf borderId="9" fillId="8" fontId="13" numFmtId="0" xfId="0" applyAlignment="1" applyBorder="1" applyFont="1">
      <alignment horizontal="center" vertical="center"/>
    </xf>
    <xf borderId="35" fillId="0" fontId="4" numFmtId="0" xfId="0" applyBorder="1" applyFont="1"/>
    <xf borderId="36" fillId="0" fontId="4" numFmtId="0" xfId="0" applyBorder="1" applyFont="1"/>
    <xf borderId="32" fillId="9" fontId="12" numFmtId="0" xfId="0" applyAlignment="1" applyBorder="1" applyFill="1" applyFont="1">
      <alignment horizontal="center" readingOrder="0" shrinkToFit="0" vertical="center" wrapText="1"/>
    </xf>
    <xf borderId="32" fillId="9" fontId="12" numFmtId="0" xfId="0" applyAlignment="1" applyBorder="1" applyFont="1">
      <alignment horizontal="center" shrinkToFit="0" vertical="center" wrapText="1"/>
    </xf>
    <xf borderId="32" fillId="9" fontId="12" numFmtId="0" xfId="0" applyAlignment="1" applyBorder="1" applyFont="1">
      <alignment horizontal="center" readingOrder="0" shrinkToFit="0" vertical="center" wrapText="1"/>
    </xf>
    <xf borderId="32" fillId="9" fontId="12" numFmtId="164" xfId="0" applyAlignment="1" applyBorder="1" applyFont="1" applyNumberFormat="1">
      <alignment horizontal="center" readingOrder="0" shrinkToFit="0" vertical="center" wrapText="1"/>
    </xf>
    <xf borderId="33" fillId="9" fontId="12" numFmtId="0" xfId="0" applyAlignment="1" applyBorder="1" applyFont="1">
      <alignment horizontal="center" readingOrder="0" shrinkToFit="0" vertical="center" wrapText="1"/>
    </xf>
    <xf borderId="34" fillId="9" fontId="2" numFmtId="0" xfId="0" applyAlignment="1" applyBorder="1" applyFont="1">
      <alignment horizontal="center" vertical="center"/>
    </xf>
    <xf borderId="32" fillId="9" fontId="12" numFmtId="164" xfId="0" applyAlignment="1" applyBorder="1" applyFont="1" applyNumberFormat="1">
      <alignment horizontal="center" shrinkToFit="0" vertical="center" wrapText="1"/>
    </xf>
    <xf borderId="32" fillId="10" fontId="12" numFmtId="0" xfId="0" applyAlignment="1" applyBorder="1" applyFill="1" applyFont="1">
      <alignment horizontal="center" readingOrder="0" shrinkToFit="0" vertical="center" wrapText="1"/>
    </xf>
    <xf borderId="32" fillId="10" fontId="12" numFmtId="0" xfId="0" applyAlignment="1" applyBorder="1" applyFont="1">
      <alignment horizontal="center" shrinkToFit="0" vertical="center" wrapText="1"/>
    </xf>
    <xf borderId="32" fillId="10" fontId="12" numFmtId="0" xfId="0" applyAlignment="1" applyBorder="1" applyFont="1">
      <alignment horizontal="center" readingOrder="0" shrinkToFit="0" vertical="center" wrapText="1"/>
    </xf>
    <xf borderId="32" fillId="10" fontId="12" numFmtId="164" xfId="0" applyAlignment="1" applyBorder="1" applyFont="1" applyNumberFormat="1">
      <alignment horizontal="center" readingOrder="0" shrinkToFit="0" vertical="center" wrapText="1"/>
    </xf>
    <xf borderId="32" fillId="11" fontId="12" numFmtId="0" xfId="0" applyAlignment="1" applyBorder="1" applyFill="1" applyFont="1">
      <alignment horizontal="center" readingOrder="0" shrinkToFit="0" vertical="center" wrapText="1"/>
    </xf>
    <xf borderId="33" fillId="10" fontId="12" numFmtId="0" xfId="0" applyAlignment="1" applyBorder="1" applyFont="1">
      <alignment horizontal="center" readingOrder="0" shrinkToFit="0" vertical="center" wrapText="1"/>
    </xf>
    <xf borderId="34" fillId="10" fontId="2" numFmtId="0" xfId="0" applyAlignment="1" applyBorder="1" applyFont="1">
      <alignment horizontal="center" vertical="center"/>
    </xf>
    <xf borderId="32" fillId="0" fontId="12" numFmtId="0" xfId="0" applyAlignment="1" applyBorder="1" applyFont="1">
      <alignment horizontal="center" readingOrder="0" shrinkToFit="0" vertical="center" wrapText="1"/>
    </xf>
    <xf borderId="32" fillId="0" fontId="12" numFmtId="0" xfId="0" applyAlignment="1" applyBorder="1" applyFont="1">
      <alignment horizontal="center" shrinkToFit="0" vertical="center" wrapText="1"/>
    </xf>
    <xf borderId="32" fillId="0" fontId="12" numFmtId="164" xfId="0" applyAlignment="1" applyBorder="1" applyFont="1" applyNumberFormat="1">
      <alignment horizontal="center" readingOrder="0" shrinkToFit="0" vertical="center" wrapText="1"/>
    </xf>
    <xf borderId="33" fillId="4" fontId="12" numFmtId="0" xfId="0" applyAlignment="1" applyBorder="1" applyFont="1">
      <alignment horizontal="center" readingOrder="0" shrinkToFit="0" vertical="center" wrapText="1"/>
    </xf>
    <xf borderId="32" fillId="12" fontId="12" numFmtId="0" xfId="0" applyAlignment="1" applyBorder="1" applyFill="1" applyFont="1">
      <alignment horizontal="center" readingOrder="0" shrinkToFit="0" vertical="center" wrapText="1"/>
    </xf>
    <xf borderId="32" fillId="12" fontId="12" numFmtId="0" xfId="0" applyAlignment="1" applyBorder="1" applyFont="1">
      <alignment horizontal="center" shrinkToFit="0" vertical="center" wrapText="1"/>
    </xf>
    <xf borderId="32" fillId="12" fontId="12" numFmtId="0" xfId="0" applyAlignment="1" applyBorder="1" applyFont="1">
      <alignment horizontal="center" readingOrder="0" shrinkToFit="0" vertical="center" wrapText="1"/>
    </xf>
    <xf borderId="32" fillId="12" fontId="12" numFmtId="164" xfId="0" applyAlignment="1" applyBorder="1" applyFont="1" applyNumberFormat="1">
      <alignment horizontal="center" readingOrder="0" shrinkToFit="0" vertical="center" wrapText="1"/>
    </xf>
    <xf borderId="33" fillId="12" fontId="12" numFmtId="0" xfId="0" applyAlignment="1" applyBorder="1" applyFont="1">
      <alignment horizontal="center" readingOrder="0" shrinkToFit="0" vertical="center" wrapText="1"/>
    </xf>
    <xf borderId="34" fillId="12" fontId="2" numFmtId="0" xfId="0" applyAlignment="1" applyBorder="1" applyFont="1">
      <alignment horizontal="center" vertical="center"/>
    </xf>
    <xf borderId="32" fillId="13" fontId="12" numFmtId="0" xfId="0" applyAlignment="1" applyBorder="1" applyFill="1" applyFont="1">
      <alignment horizontal="center" readingOrder="0" shrinkToFit="0" vertical="center" wrapText="1"/>
    </xf>
    <xf borderId="32" fillId="13" fontId="12" numFmtId="0" xfId="0" applyAlignment="1" applyBorder="1" applyFont="1">
      <alignment horizontal="center" shrinkToFit="0" vertical="center" wrapText="1"/>
    </xf>
    <xf borderId="32" fillId="13" fontId="12" numFmtId="0" xfId="0" applyAlignment="1" applyBorder="1" applyFont="1">
      <alignment horizontal="center" readingOrder="0" shrinkToFit="0" vertical="center" wrapText="1"/>
    </xf>
    <xf borderId="32" fillId="13" fontId="12" numFmtId="164" xfId="0" applyAlignment="1" applyBorder="1" applyFont="1" applyNumberFormat="1">
      <alignment horizontal="center" readingOrder="0" shrinkToFit="0" vertical="center" wrapText="1"/>
    </xf>
    <xf borderId="33" fillId="13" fontId="12" numFmtId="0" xfId="0" applyAlignment="1" applyBorder="1" applyFont="1">
      <alignment horizontal="center" readingOrder="0" shrinkToFit="0" vertical="center" wrapText="1"/>
    </xf>
    <xf borderId="34" fillId="13" fontId="2" numFmtId="0" xfId="0" applyAlignment="1" applyBorder="1" applyFont="1">
      <alignment horizontal="center" vertical="center"/>
    </xf>
    <xf borderId="32" fillId="14" fontId="12" numFmtId="0" xfId="0" applyAlignment="1" applyBorder="1" applyFill="1" applyFont="1">
      <alignment horizontal="center" readingOrder="0" shrinkToFit="0" vertical="center" wrapText="1"/>
    </xf>
    <xf borderId="32" fillId="14" fontId="12" numFmtId="0" xfId="0" applyAlignment="1" applyBorder="1" applyFont="1">
      <alignment horizontal="center" shrinkToFit="0" vertical="center" wrapText="1"/>
    </xf>
    <xf borderId="32" fillId="14" fontId="12" numFmtId="164" xfId="0" applyAlignment="1" applyBorder="1" applyFont="1" applyNumberFormat="1">
      <alignment horizontal="center" readingOrder="0" shrinkToFit="0" vertical="center" wrapText="1"/>
    </xf>
    <xf borderId="33" fillId="14" fontId="12" numFmtId="0" xfId="0" applyAlignment="1" applyBorder="1" applyFont="1">
      <alignment horizontal="center" readingOrder="0" shrinkToFit="0" vertical="center" wrapText="1"/>
    </xf>
    <xf borderId="34" fillId="14" fontId="2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1"/>
      <c r="D4" s="1"/>
      <c r="E4" s="1"/>
      <c r="F4" s="2"/>
    </row>
    <row r="5" hidden="1">
      <c r="C5" s="1"/>
      <c r="D5" s="1"/>
      <c r="E5" s="1"/>
      <c r="F5" s="2"/>
    </row>
    <row r="6" ht="39.75" customHeight="1">
      <c r="B6" s="3" t="s">
        <v>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ht="9.75" customHeight="1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9.75" customHeight="1">
      <c r="B8" s="8"/>
      <c r="C8" s="9"/>
      <c r="D8" s="9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2"/>
      <c r="Q8" s="6"/>
    </row>
    <row r="9" ht="30.0" customHeight="1">
      <c r="B9" s="13"/>
      <c r="C9" s="14" t="s">
        <v>1</v>
      </c>
      <c r="D9" s="15"/>
      <c r="E9" s="16" t="s">
        <v>2</v>
      </c>
      <c r="F9" s="5"/>
      <c r="G9" s="15"/>
      <c r="H9" s="16" t="s">
        <v>3</v>
      </c>
      <c r="I9" s="5"/>
      <c r="J9" s="17"/>
      <c r="K9" s="17"/>
      <c r="L9" s="17"/>
      <c r="M9" s="17"/>
      <c r="N9" s="17"/>
      <c r="O9" s="17"/>
      <c r="P9" s="18"/>
      <c r="Q9" s="6"/>
    </row>
    <row r="10" ht="30.0" customHeight="1">
      <c r="B10" s="13"/>
      <c r="C10" s="19" t="s">
        <v>4</v>
      </c>
      <c r="D10" s="20"/>
      <c r="E10" s="21" t="str">
        <f>VLOOKUP(C10,'Formato descripción HU'!B3:O26,5,0)</f>
        <v>Bodeguero</v>
      </c>
      <c r="F10" s="5"/>
      <c r="G10" s="22"/>
      <c r="H10" s="21" t="str">
        <f>VLOOKUP(C10,'Formato descripción HU'!B3:O26,11,0)</f>
        <v>No iniciado</v>
      </c>
      <c r="I10" s="5"/>
      <c r="J10" s="22"/>
      <c r="K10" s="17"/>
      <c r="L10" s="17"/>
      <c r="M10" s="17"/>
      <c r="N10" s="17"/>
      <c r="O10" s="17"/>
      <c r="P10" s="18"/>
      <c r="Q10" s="6"/>
    </row>
    <row r="11" ht="9.75" customHeight="1">
      <c r="A11" s="6"/>
      <c r="B11" s="13"/>
      <c r="C11" s="23"/>
      <c r="D11" s="20"/>
      <c r="E11" s="24"/>
      <c r="F11" s="24"/>
      <c r="G11" s="22"/>
      <c r="H11" s="24"/>
      <c r="I11" s="24"/>
      <c r="J11" s="22"/>
      <c r="K11" s="24"/>
      <c r="L11" s="24"/>
      <c r="M11" s="17"/>
      <c r="N11" s="24"/>
      <c r="O11" s="24"/>
      <c r="P11" s="18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0.0" customHeight="1">
      <c r="A12" s="6"/>
      <c r="B12" s="13"/>
      <c r="C12" s="14" t="s">
        <v>5</v>
      </c>
      <c r="D12" s="20"/>
      <c r="E12" s="16" t="s">
        <v>6</v>
      </c>
      <c r="F12" s="5"/>
      <c r="G12" s="22"/>
      <c r="H12" s="16" t="s">
        <v>7</v>
      </c>
      <c r="I12" s="5"/>
      <c r="J12" s="22"/>
      <c r="K12" s="24"/>
      <c r="L12" s="24"/>
      <c r="M12" s="17"/>
      <c r="N12" s="24"/>
      <c r="O12" s="24"/>
      <c r="P12" s="18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0.0" customHeight="1">
      <c r="A13" s="6"/>
      <c r="B13" s="13"/>
      <c r="C13" s="25" t="str">
        <f>VLOOKUP('Historia de Usuario'!C10,'Formato descripción HU'!B3:O26,8,0)</f>
        <v>2h</v>
      </c>
      <c r="D13" s="20"/>
      <c r="E13" s="21" t="str">
        <f>VLOOKUP(C10,'Formato descripción HU'!B3:O26,10,0)</f>
        <v>Media </v>
      </c>
      <c r="F13" s="5"/>
      <c r="G13" s="22"/>
      <c r="H13" s="21" t="str">
        <f>VLOOKUP(C10,'Formato descripción HU'!B3:O26,7,0)</f>
        <v>David</v>
      </c>
      <c r="I13" s="5"/>
      <c r="J13" s="22"/>
      <c r="K13" s="24"/>
      <c r="L13" s="24"/>
      <c r="M13" s="17"/>
      <c r="N13" s="24"/>
      <c r="O13" s="24"/>
      <c r="P13" s="18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9.75" customHeight="1">
      <c r="A14" s="6"/>
      <c r="B14" s="13"/>
      <c r="C14" s="17"/>
      <c r="D14" s="20"/>
      <c r="E14" s="17"/>
      <c r="F14" s="17"/>
      <c r="G14" s="22"/>
      <c r="H14" s="22"/>
      <c r="I14" s="17"/>
      <c r="J14" s="17"/>
      <c r="K14" s="17"/>
      <c r="L14" s="17"/>
      <c r="M14" s="17"/>
      <c r="N14" s="17"/>
      <c r="O14" s="17"/>
      <c r="P14" s="18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9.5" customHeight="1">
      <c r="A15" s="6"/>
      <c r="B15" s="13"/>
      <c r="C15" s="26" t="s">
        <v>8</v>
      </c>
      <c r="D15" s="27" t="str">
        <f>VLOOKUP(C10,'Formato descripción HU'!B3:O26,3,0)</f>
        <v>Conocer el stock de los productos para, en base al analisis, determinar ciertas acciones</v>
      </c>
      <c r="E15" s="28"/>
      <c r="F15" s="17"/>
      <c r="G15" s="26" t="s">
        <v>9</v>
      </c>
      <c r="H15" s="27" t="str">
        <f>VLOOKUP(C10,'Formato descripción HU'!B3:O26,4,0)</f>
        <v>Despliegue de una lista de productos con su respectiva cantidad, existencia, dentro del almacen/bodega</v>
      </c>
      <c r="I15" s="29"/>
      <c r="J15" s="28"/>
      <c r="K15" s="17"/>
      <c r="L15" s="26" t="s">
        <v>10</v>
      </c>
      <c r="M15" s="30" t="str">
        <f>VLOOKUP(C10,'Formato descripción HU'!B3:O26,6,0)</f>
        <v>El sistema debera permitir que el actor consulte la cantidad de productos de determinado tipo</v>
      </c>
      <c r="N15" s="29"/>
      <c r="O15" s="28"/>
      <c r="P15" s="18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9.5" customHeight="1">
      <c r="A16" s="6"/>
      <c r="B16" s="13"/>
      <c r="C16" s="31"/>
      <c r="D16" s="32"/>
      <c r="E16" s="33"/>
      <c r="F16" s="17"/>
      <c r="G16" s="31"/>
      <c r="H16" s="32"/>
      <c r="J16" s="33"/>
      <c r="K16" s="17"/>
      <c r="L16" s="31"/>
      <c r="M16" s="32"/>
      <c r="O16" s="33"/>
      <c r="P16" s="18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9.5" customHeight="1">
      <c r="A17" s="6"/>
      <c r="B17" s="13"/>
      <c r="C17" s="34"/>
      <c r="D17" s="35"/>
      <c r="E17" s="36"/>
      <c r="F17" s="17"/>
      <c r="G17" s="34"/>
      <c r="H17" s="35"/>
      <c r="I17" s="37"/>
      <c r="J17" s="36"/>
      <c r="K17" s="17"/>
      <c r="L17" s="34"/>
      <c r="M17" s="35"/>
      <c r="N17" s="37"/>
      <c r="O17" s="36"/>
      <c r="P17" s="18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9.75" customHeight="1">
      <c r="A18" s="6"/>
      <c r="B18" s="13"/>
      <c r="C18" s="17"/>
      <c r="D18" s="17"/>
      <c r="E18" s="17"/>
      <c r="F18" s="17"/>
      <c r="G18" s="22"/>
      <c r="H18" s="22"/>
      <c r="I18" s="22"/>
      <c r="J18" s="17"/>
      <c r="K18" s="17"/>
      <c r="L18" s="17"/>
      <c r="M18" s="17"/>
      <c r="N18" s="17"/>
      <c r="O18" s="17"/>
      <c r="P18" s="18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9.5" customHeight="1">
      <c r="B19" s="13"/>
      <c r="C19" s="38" t="s">
        <v>11</v>
      </c>
      <c r="D19" s="28"/>
      <c r="E19" s="39" t="str">
        <f>VLOOKUP(C10,'Formato descripción HU'!B3:O26,14,0)</f>
        <v>Revisar Stock</v>
      </c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18"/>
      <c r="Q19" s="6"/>
    </row>
    <row r="20" ht="19.5" customHeight="1">
      <c r="B20" s="13"/>
      <c r="C20" s="35"/>
      <c r="D20" s="36"/>
      <c r="E20" s="42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18"/>
      <c r="Q20" s="6"/>
    </row>
    <row r="21" ht="9.75" customHeight="1">
      <c r="B21" s="13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6"/>
    </row>
    <row r="22" ht="19.5" customHeight="1">
      <c r="A22" s="6"/>
      <c r="B22" s="13"/>
      <c r="C22" s="45" t="s">
        <v>12</v>
      </c>
      <c r="D22" s="28"/>
      <c r="E22" s="30" t="str">
        <f>VLOOKUP(C10,'Formato descripción HU'!B3:O26,12,0)</f>
        <v>Solicitar una lista de productos, se debe deplagar el producto con la cantidad en existencia
Solicitar un producto, se debe deplegar el stock</v>
      </c>
      <c r="F22" s="29"/>
      <c r="G22" s="29"/>
      <c r="H22" s="28"/>
      <c r="I22" s="17"/>
      <c r="J22" s="45" t="s">
        <v>13</v>
      </c>
      <c r="K22" s="28"/>
      <c r="L22" s="30" t="str">
        <f>VLOOKUP(C10,'Formato descripción HU'!B3:O26,13,0)</f>
        <v>Sin Comentarios</v>
      </c>
      <c r="M22" s="29"/>
      <c r="N22" s="29"/>
      <c r="O22" s="28"/>
      <c r="P22" s="18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>
      <c r="A23" s="6"/>
      <c r="B23" s="13"/>
      <c r="C23" s="32"/>
      <c r="D23" s="33"/>
      <c r="E23" s="32"/>
      <c r="H23" s="33"/>
      <c r="I23" s="17"/>
      <c r="J23" s="32"/>
      <c r="K23" s="33"/>
      <c r="L23" s="32"/>
      <c r="O23" s="33"/>
      <c r="P23" s="18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9.5" customHeight="1">
      <c r="A24" s="6"/>
      <c r="B24" s="13"/>
      <c r="C24" s="35"/>
      <c r="D24" s="36"/>
      <c r="E24" s="35"/>
      <c r="F24" s="37"/>
      <c r="G24" s="37"/>
      <c r="H24" s="36"/>
      <c r="I24" s="17"/>
      <c r="J24" s="35"/>
      <c r="K24" s="36"/>
      <c r="L24" s="35"/>
      <c r="M24" s="37"/>
      <c r="N24" s="37"/>
      <c r="O24" s="36"/>
      <c r="P24" s="18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9.75" customHeight="1">
      <c r="A25" s="6"/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9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9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9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9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9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9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9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9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9.5" customHeight="1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9.5" customHeight="1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9.5" customHeight="1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9.5" customHeight="1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9.5" customHeight="1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9.5" customHeight="1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9.5" customHeight="1"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9.5" customHeight="1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ht="19.5" customHeight="1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ht="19.5" customHeight="1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ht="19.5" customHeight="1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ht="19.5" customHeight="1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ht="19.5" customHeight="1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ht="19.5" customHeight="1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ht="19.5" customHeight="1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ht="19.5" customHeight="1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ht="19.5" customHeight="1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ht="19.5" customHeight="1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ht="19.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ht="19.5" customHeight="1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ht="19.5" customHeight="1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ht="15.75" customHeight="1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HU'!$B$3:$B$26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6.0"/>
    <col customWidth="1" min="7" max="7" width="36.88"/>
    <col customWidth="1" min="8" max="8" width="12.88"/>
    <col customWidth="1" min="9" max="12" width="10.63"/>
    <col customWidth="1" min="13" max="15" width="20.63"/>
    <col customWidth="1" min="16" max="16" width="22.25"/>
    <col customWidth="1" min="17" max="26" width="9.38"/>
  </cols>
  <sheetData>
    <row r="1" ht="45.0" customHeight="1">
      <c r="A1" s="49"/>
      <c r="B1" s="50" t="s">
        <v>14</v>
      </c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49"/>
      <c r="B2" s="51" t="s">
        <v>1</v>
      </c>
      <c r="C2" s="51" t="s">
        <v>15</v>
      </c>
      <c r="D2" s="52" t="s">
        <v>16</v>
      </c>
      <c r="E2" s="51" t="s">
        <v>17</v>
      </c>
      <c r="F2" s="51" t="s">
        <v>18</v>
      </c>
      <c r="G2" s="51" t="s">
        <v>19</v>
      </c>
      <c r="H2" s="51" t="s">
        <v>20</v>
      </c>
      <c r="I2" s="51" t="s">
        <v>21</v>
      </c>
      <c r="J2" s="51" t="s">
        <v>22</v>
      </c>
      <c r="K2" s="51" t="s">
        <v>6</v>
      </c>
      <c r="L2" s="51" t="s">
        <v>3</v>
      </c>
      <c r="M2" s="51" t="s">
        <v>23</v>
      </c>
      <c r="N2" s="51" t="s">
        <v>13</v>
      </c>
      <c r="O2" s="51" t="s">
        <v>24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49"/>
      <c r="B3" s="53" t="s">
        <v>25</v>
      </c>
      <c r="C3" s="54" t="s">
        <v>26</v>
      </c>
      <c r="D3" s="55" t="s">
        <v>27</v>
      </c>
      <c r="E3" s="55" t="s">
        <v>28</v>
      </c>
      <c r="F3" s="55" t="s">
        <v>29</v>
      </c>
      <c r="G3" s="55" t="s">
        <v>30</v>
      </c>
      <c r="H3" s="54" t="s">
        <v>31</v>
      </c>
      <c r="I3" s="54" t="s">
        <v>32</v>
      </c>
      <c r="J3" s="56">
        <v>44543.0</v>
      </c>
      <c r="K3" s="55" t="s">
        <v>33</v>
      </c>
      <c r="L3" s="55" t="s">
        <v>34</v>
      </c>
      <c r="M3" s="57" t="s">
        <v>35</v>
      </c>
      <c r="N3" s="57" t="s">
        <v>36</v>
      </c>
      <c r="O3" s="58" t="s">
        <v>37</v>
      </c>
      <c r="P3" s="59" t="s">
        <v>38</v>
      </c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49"/>
      <c r="B4" s="53" t="s">
        <v>39</v>
      </c>
      <c r="C4" s="54" t="s">
        <v>40</v>
      </c>
      <c r="D4" s="55" t="s">
        <v>41</v>
      </c>
      <c r="E4" s="60" t="s">
        <v>42</v>
      </c>
      <c r="F4" s="55" t="s">
        <v>29</v>
      </c>
      <c r="G4" s="60" t="s">
        <v>43</v>
      </c>
      <c r="H4" s="54" t="s">
        <v>31</v>
      </c>
      <c r="I4" s="54" t="s">
        <v>32</v>
      </c>
      <c r="J4" s="56">
        <v>44544.0</v>
      </c>
      <c r="K4" s="55" t="s">
        <v>33</v>
      </c>
      <c r="L4" s="55" t="s">
        <v>34</v>
      </c>
      <c r="M4" s="54" t="s">
        <v>44</v>
      </c>
      <c r="N4" s="57" t="s">
        <v>36</v>
      </c>
      <c r="O4" s="58" t="s">
        <v>45</v>
      </c>
      <c r="P4" s="61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49"/>
      <c r="B5" s="53" t="s">
        <v>46</v>
      </c>
      <c r="C5" s="54" t="s">
        <v>47</v>
      </c>
      <c r="D5" s="58" t="s">
        <v>48</v>
      </c>
      <c r="E5" s="58" t="s">
        <v>49</v>
      </c>
      <c r="F5" s="55" t="s">
        <v>29</v>
      </c>
      <c r="G5" s="58" t="s">
        <v>50</v>
      </c>
      <c r="H5" s="54" t="s">
        <v>31</v>
      </c>
      <c r="I5" s="54" t="s">
        <v>32</v>
      </c>
      <c r="J5" s="56">
        <v>44545.0</v>
      </c>
      <c r="K5" s="55" t="s">
        <v>33</v>
      </c>
      <c r="L5" s="55" t="s">
        <v>34</v>
      </c>
      <c r="M5" s="54" t="s">
        <v>51</v>
      </c>
      <c r="N5" s="57" t="s">
        <v>36</v>
      </c>
      <c r="O5" s="58" t="s">
        <v>52</v>
      </c>
      <c r="P5" s="61"/>
      <c r="Q5" s="49"/>
      <c r="R5" s="49" t="s">
        <v>33</v>
      </c>
      <c r="S5" s="49" t="s">
        <v>34</v>
      </c>
      <c r="T5" s="49"/>
      <c r="U5" s="49"/>
      <c r="V5" s="49"/>
      <c r="W5" s="49"/>
      <c r="X5" s="49"/>
      <c r="Y5" s="49"/>
      <c r="Z5" s="49"/>
    </row>
    <row r="6">
      <c r="A6" s="49"/>
      <c r="B6" s="53" t="s">
        <v>53</v>
      </c>
      <c r="C6" s="54" t="s">
        <v>54</v>
      </c>
      <c r="D6" s="55" t="s">
        <v>55</v>
      </c>
      <c r="E6" s="55" t="s">
        <v>56</v>
      </c>
      <c r="F6" s="55" t="s">
        <v>57</v>
      </c>
      <c r="G6" s="55" t="s">
        <v>58</v>
      </c>
      <c r="H6" s="54" t="s">
        <v>59</v>
      </c>
      <c r="I6" s="54" t="s">
        <v>32</v>
      </c>
      <c r="J6" s="56">
        <v>44546.0</v>
      </c>
      <c r="K6" s="55" t="s">
        <v>33</v>
      </c>
      <c r="L6" s="55" t="s">
        <v>34</v>
      </c>
      <c r="M6" s="54" t="s">
        <v>60</v>
      </c>
      <c r="N6" s="57" t="s">
        <v>36</v>
      </c>
      <c r="O6" s="55" t="s">
        <v>61</v>
      </c>
      <c r="P6" s="61"/>
      <c r="Q6" s="49"/>
      <c r="R6" s="49" t="s">
        <v>62</v>
      </c>
      <c r="S6" s="49" t="s">
        <v>63</v>
      </c>
      <c r="T6" s="49"/>
      <c r="U6" s="49"/>
      <c r="V6" s="49"/>
      <c r="W6" s="49"/>
      <c r="X6" s="49"/>
      <c r="Y6" s="49"/>
      <c r="Z6" s="49"/>
    </row>
    <row r="7">
      <c r="A7" s="49"/>
      <c r="B7" s="53" t="s">
        <v>64</v>
      </c>
      <c r="C7" s="54" t="s">
        <v>65</v>
      </c>
      <c r="D7" s="55" t="s">
        <v>66</v>
      </c>
      <c r="E7" s="54" t="s">
        <v>67</v>
      </c>
      <c r="F7" s="55" t="s">
        <v>57</v>
      </c>
      <c r="G7" s="55" t="s">
        <v>68</v>
      </c>
      <c r="H7" s="54" t="s">
        <v>59</v>
      </c>
      <c r="I7" s="55" t="s">
        <v>69</v>
      </c>
      <c r="J7" s="56">
        <v>44564.0</v>
      </c>
      <c r="K7" s="55" t="s">
        <v>62</v>
      </c>
      <c r="L7" s="55" t="s">
        <v>34</v>
      </c>
      <c r="M7" s="54" t="s">
        <v>70</v>
      </c>
      <c r="N7" s="57" t="s">
        <v>36</v>
      </c>
      <c r="O7" s="55" t="s">
        <v>71</v>
      </c>
      <c r="P7" s="61"/>
      <c r="Q7" s="49"/>
      <c r="R7" s="49"/>
      <c r="S7" s="49" t="s">
        <v>72</v>
      </c>
      <c r="T7" s="49"/>
      <c r="U7" s="49"/>
      <c r="V7" s="49"/>
      <c r="W7" s="49"/>
      <c r="X7" s="49"/>
      <c r="Y7" s="49"/>
      <c r="Z7" s="49"/>
    </row>
    <row r="8">
      <c r="A8" s="49"/>
      <c r="B8" s="53" t="s">
        <v>73</v>
      </c>
      <c r="C8" s="54" t="s">
        <v>74</v>
      </c>
      <c r="D8" s="55" t="s">
        <v>75</v>
      </c>
      <c r="E8" s="55" t="s">
        <v>76</v>
      </c>
      <c r="F8" s="55" t="s">
        <v>29</v>
      </c>
      <c r="G8" s="55" t="s">
        <v>77</v>
      </c>
      <c r="H8" s="54" t="s">
        <v>31</v>
      </c>
      <c r="I8" s="55" t="s">
        <v>69</v>
      </c>
      <c r="J8" s="56">
        <v>44564.0</v>
      </c>
      <c r="K8" s="55" t="s">
        <v>62</v>
      </c>
      <c r="L8" s="55" t="s">
        <v>34</v>
      </c>
      <c r="M8" s="54" t="s">
        <v>78</v>
      </c>
      <c r="N8" s="57" t="s">
        <v>36</v>
      </c>
      <c r="O8" s="55" t="s">
        <v>79</v>
      </c>
      <c r="P8" s="62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9"/>
      <c r="B9" s="53" t="s">
        <v>80</v>
      </c>
      <c r="C9" s="63" t="s">
        <v>81</v>
      </c>
      <c r="D9" s="64" t="s">
        <v>82</v>
      </c>
      <c r="E9" s="64" t="s">
        <v>83</v>
      </c>
      <c r="F9" s="64" t="s">
        <v>29</v>
      </c>
      <c r="G9" s="64" t="s">
        <v>84</v>
      </c>
      <c r="H9" s="63" t="s">
        <v>59</v>
      </c>
      <c r="I9" s="65" t="s">
        <v>32</v>
      </c>
      <c r="J9" s="66">
        <v>44547.0</v>
      </c>
      <c r="K9" s="64" t="s">
        <v>33</v>
      </c>
      <c r="L9" s="64" t="s">
        <v>34</v>
      </c>
      <c r="M9" s="63" t="s">
        <v>85</v>
      </c>
      <c r="N9" s="67" t="s">
        <v>36</v>
      </c>
      <c r="O9" s="64" t="s">
        <v>86</v>
      </c>
      <c r="P9" s="68" t="s">
        <v>87</v>
      </c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9"/>
      <c r="B10" s="53" t="s">
        <v>88</v>
      </c>
      <c r="C10" s="63" t="s">
        <v>89</v>
      </c>
      <c r="D10" s="64" t="s">
        <v>90</v>
      </c>
      <c r="E10" s="64" t="s">
        <v>91</v>
      </c>
      <c r="F10" s="64" t="s">
        <v>92</v>
      </c>
      <c r="G10" s="64" t="s">
        <v>93</v>
      </c>
      <c r="H10" s="63" t="s">
        <v>94</v>
      </c>
      <c r="I10" s="65" t="s">
        <v>32</v>
      </c>
      <c r="J10" s="66">
        <v>44550.0</v>
      </c>
      <c r="K10" s="64" t="s">
        <v>33</v>
      </c>
      <c r="L10" s="64" t="s">
        <v>34</v>
      </c>
      <c r="M10" s="63" t="s">
        <v>95</v>
      </c>
      <c r="N10" s="67" t="s">
        <v>36</v>
      </c>
      <c r="O10" s="69" t="s">
        <v>96</v>
      </c>
      <c r="P10" s="61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9"/>
      <c r="B11" s="53" t="s">
        <v>97</v>
      </c>
      <c r="C11" s="63" t="s">
        <v>98</v>
      </c>
      <c r="D11" s="64" t="s">
        <v>99</v>
      </c>
      <c r="E11" s="64" t="s">
        <v>100</v>
      </c>
      <c r="F11" s="64" t="s">
        <v>29</v>
      </c>
      <c r="G11" s="64" t="s">
        <v>101</v>
      </c>
      <c r="H11" s="63" t="s">
        <v>59</v>
      </c>
      <c r="I11" s="64" t="s">
        <v>69</v>
      </c>
      <c r="J11" s="66">
        <v>44538.0</v>
      </c>
      <c r="K11" s="64" t="s">
        <v>62</v>
      </c>
      <c r="L11" s="64" t="s">
        <v>34</v>
      </c>
      <c r="M11" s="63" t="s">
        <v>102</v>
      </c>
      <c r="N11" s="67" t="s">
        <v>36</v>
      </c>
      <c r="O11" s="64" t="s">
        <v>103</v>
      </c>
      <c r="P11" s="61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/>
      <c r="B12" s="53" t="s">
        <v>104</v>
      </c>
      <c r="C12" s="63" t="s">
        <v>105</v>
      </c>
      <c r="D12" s="64" t="s">
        <v>106</v>
      </c>
      <c r="E12" s="64" t="s">
        <v>107</v>
      </c>
      <c r="F12" s="64" t="s">
        <v>29</v>
      </c>
      <c r="G12" s="64" t="s">
        <v>108</v>
      </c>
      <c r="H12" s="63" t="s">
        <v>59</v>
      </c>
      <c r="I12" s="64" t="s">
        <v>69</v>
      </c>
      <c r="J12" s="66">
        <v>44538.0</v>
      </c>
      <c r="K12" s="64" t="s">
        <v>62</v>
      </c>
      <c r="L12" s="64" t="s">
        <v>34</v>
      </c>
      <c r="M12" s="63" t="s">
        <v>109</v>
      </c>
      <c r="N12" s="67" t="s">
        <v>36</v>
      </c>
      <c r="O12" s="64" t="s">
        <v>110</v>
      </c>
      <c r="P12" s="62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53" t="s">
        <v>111</v>
      </c>
      <c r="C13" s="70" t="s">
        <v>112</v>
      </c>
      <c r="D13" s="70" t="s">
        <v>113</v>
      </c>
      <c r="E13" s="71" t="s">
        <v>114</v>
      </c>
      <c r="F13" s="71" t="s">
        <v>115</v>
      </c>
      <c r="G13" s="71" t="s">
        <v>116</v>
      </c>
      <c r="H13" s="70" t="s">
        <v>94</v>
      </c>
      <c r="I13" s="72" t="s">
        <v>32</v>
      </c>
      <c r="J13" s="73">
        <v>44551.0</v>
      </c>
      <c r="K13" s="71" t="s">
        <v>33</v>
      </c>
      <c r="L13" s="71" t="s">
        <v>34</v>
      </c>
      <c r="M13" s="74" t="s">
        <v>117</v>
      </c>
      <c r="N13" s="75" t="s">
        <v>36</v>
      </c>
      <c r="O13" s="71" t="s">
        <v>118</v>
      </c>
      <c r="P13" s="76" t="s">
        <v>119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53" t="s">
        <v>120</v>
      </c>
      <c r="C14" s="70" t="s">
        <v>121</v>
      </c>
      <c r="D14" s="71" t="s">
        <v>122</v>
      </c>
      <c r="E14" s="71" t="s">
        <v>123</v>
      </c>
      <c r="F14" s="71" t="s">
        <v>115</v>
      </c>
      <c r="G14" s="71" t="s">
        <v>124</v>
      </c>
      <c r="H14" s="70" t="s">
        <v>94</v>
      </c>
      <c r="I14" s="71" t="s">
        <v>69</v>
      </c>
      <c r="J14" s="73">
        <v>44539.0</v>
      </c>
      <c r="K14" s="71" t="s">
        <v>62</v>
      </c>
      <c r="L14" s="71" t="s">
        <v>34</v>
      </c>
      <c r="M14" s="74" t="s">
        <v>125</v>
      </c>
      <c r="N14" s="75" t="s">
        <v>36</v>
      </c>
      <c r="O14" s="71" t="s">
        <v>126</v>
      </c>
      <c r="P14" s="61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53" t="s">
        <v>4</v>
      </c>
      <c r="C15" s="70" t="s">
        <v>127</v>
      </c>
      <c r="D15" s="71" t="s">
        <v>128</v>
      </c>
      <c r="E15" s="71" t="s">
        <v>129</v>
      </c>
      <c r="F15" s="71" t="s">
        <v>115</v>
      </c>
      <c r="G15" s="71" t="s">
        <v>130</v>
      </c>
      <c r="H15" s="70" t="s">
        <v>31</v>
      </c>
      <c r="I15" s="71" t="s">
        <v>69</v>
      </c>
      <c r="J15" s="73">
        <v>44540.0</v>
      </c>
      <c r="K15" s="71" t="s">
        <v>62</v>
      </c>
      <c r="L15" s="71" t="s">
        <v>34</v>
      </c>
      <c r="M15" s="74" t="s">
        <v>131</v>
      </c>
      <c r="N15" s="75" t="s">
        <v>36</v>
      </c>
      <c r="O15" s="71" t="s">
        <v>132</v>
      </c>
      <c r="P15" s="61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53" t="s">
        <v>133</v>
      </c>
      <c r="C16" s="70" t="s">
        <v>134</v>
      </c>
      <c r="D16" s="71" t="s">
        <v>135</v>
      </c>
      <c r="E16" s="71" t="s">
        <v>136</v>
      </c>
      <c r="F16" s="71" t="s">
        <v>115</v>
      </c>
      <c r="G16" s="71" t="s">
        <v>137</v>
      </c>
      <c r="H16" s="70" t="s">
        <v>31</v>
      </c>
      <c r="I16" s="71" t="s">
        <v>69</v>
      </c>
      <c r="J16" s="73">
        <v>44540.0</v>
      </c>
      <c r="K16" s="71" t="s">
        <v>62</v>
      </c>
      <c r="L16" s="71" t="s">
        <v>34</v>
      </c>
      <c r="M16" s="74" t="s">
        <v>138</v>
      </c>
      <c r="N16" s="75" t="s">
        <v>36</v>
      </c>
      <c r="O16" s="70" t="s">
        <v>139</v>
      </c>
      <c r="P16" s="62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53" t="s">
        <v>140</v>
      </c>
      <c r="C17" s="77" t="s">
        <v>141</v>
      </c>
      <c r="D17" s="77" t="s">
        <v>142</v>
      </c>
      <c r="E17" s="78" t="s">
        <v>143</v>
      </c>
      <c r="F17" s="78" t="s">
        <v>144</v>
      </c>
      <c r="G17" s="78" t="s">
        <v>145</v>
      </c>
      <c r="H17" s="77" t="s">
        <v>31</v>
      </c>
      <c r="I17" s="78" t="s">
        <v>69</v>
      </c>
      <c r="J17" s="79">
        <v>44543.0</v>
      </c>
      <c r="K17" s="78" t="s">
        <v>146</v>
      </c>
      <c r="L17" s="78" t="s">
        <v>34</v>
      </c>
      <c r="M17" s="77" t="s">
        <v>147</v>
      </c>
      <c r="N17" s="80" t="s">
        <v>36</v>
      </c>
      <c r="O17" s="78" t="s">
        <v>148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53" t="s">
        <v>149</v>
      </c>
      <c r="C18" s="81" t="s">
        <v>150</v>
      </c>
      <c r="D18" s="81" t="s">
        <v>151</v>
      </c>
      <c r="E18" s="81" t="s">
        <v>152</v>
      </c>
      <c r="F18" s="82" t="s">
        <v>144</v>
      </c>
      <c r="G18" s="82" t="s">
        <v>153</v>
      </c>
      <c r="H18" s="81" t="s">
        <v>59</v>
      </c>
      <c r="I18" s="83" t="s">
        <v>32</v>
      </c>
      <c r="J18" s="84">
        <v>44552.0</v>
      </c>
      <c r="K18" s="82" t="s">
        <v>33</v>
      </c>
      <c r="L18" s="82" t="s">
        <v>34</v>
      </c>
      <c r="M18" s="81" t="s">
        <v>154</v>
      </c>
      <c r="N18" s="85" t="s">
        <v>36</v>
      </c>
      <c r="O18" s="82" t="s">
        <v>155</v>
      </c>
      <c r="P18" s="86" t="s">
        <v>156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53" t="s">
        <v>157</v>
      </c>
      <c r="C19" s="81" t="s">
        <v>158</v>
      </c>
      <c r="D19" s="82" t="s">
        <v>159</v>
      </c>
      <c r="E19" s="82" t="s">
        <v>160</v>
      </c>
      <c r="F19" s="82" t="s">
        <v>144</v>
      </c>
      <c r="G19" s="82" t="s">
        <v>161</v>
      </c>
      <c r="H19" s="81" t="s">
        <v>31</v>
      </c>
      <c r="I19" s="82" t="s">
        <v>69</v>
      </c>
      <c r="J19" s="84">
        <v>44544.0</v>
      </c>
      <c r="K19" s="82" t="s">
        <v>146</v>
      </c>
      <c r="L19" s="82" t="s">
        <v>34</v>
      </c>
      <c r="M19" s="81" t="s">
        <v>162</v>
      </c>
      <c r="N19" s="85" t="s">
        <v>36</v>
      </c>
      <c r="O19" s="82" t="s">
        <v>163</v>
      </c>
      <c r="P19" s="61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53" t="s">
        <v>164</v>
      </c>
      <c r="C20" s="81" t="s">
        <v>150</v>
      </c>
      <c r="D20" s="82" t="s">
        <v>165</v>
      </c>
      <c r="E20" s="82" t="s">
        <v>166</v>
      </c>
      <c r="F20" s="82" t="s">
        <v>144</v>
      </c>
      <c r="G20" s="82" t="s">
        <v>167</v>
      </c>
      <c r="H20" s="81" t="s">
        <v>94</v>
      </c>
      <c r="I20" s="83" t="s">
        <v>32</v>
      </c>
      <c r="J20" s="84">
        <v>44557.0</v>
      </c>
      <c r="K20" s="82" t="s">
        <v>33</v>
      </c>
      <c r="L20" s="82" t="s">
        <v>34</v>
      </c>
      <c r="M20" s="81" t="s">
        <v>168</v>
      </c>
      <c r="N20" s="85" t="s">
        <v>36</v>
      </c>
      <c r="O20" s="82" t="s">
        <v>169</v>
      </c>
      <c r="P20" s="61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53" t="s">
        <v>170</v>
      </c>
      <c r="C21" s="81" t="s">
        <v>171</v>
      </c>
      <c r="D21" s="82" t="s">
        <v>172</v>
      </c>
      <c r="E21" s="82" t="s">
        <v>173</v>
      </c>
      <c r="F21" s="82" t="s">
        <v>144</v>
      </c>
      <c r="G21" s="82" t="s">
        <v>174</v>
      </c>
      <c r="H21" s="81" t="s">
        <v>59</v>
      </c>
      <c r="I21" s="82" t="s">
        <v>69</v>
      </c>
      <c r="J21" s="84">
        <v>44545.0</v>
      </c>
      <c r="K21" s="82" t="s">
        <v>62</v>
      </c>
      <c r="L21" s="82" t="s">
        <v>34</v>
      </c>
      <c r="M21" s="81" t="s">
        <v>175</v>
      </c>
      <c r="N21" s="85" t="s">
        <v>36</v>
      </c>
      <c r="O21" s="82" t="s">
        <v>176</v>
      </c>
      <c r="P21" s="61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53" t="s">
        <v>177</v>
      </c>
      <c r="C22" s="81" t="s">
        <v>178</v>
      </c>
      <c r="D22" s="82" t="s">
        <v>179</v>
      </c>
      <c r="E22" s="82" t="s">
        <v>180</v>
      </c>
      <c r="F22" s="82" t="s">
        <v>144</v>
      </c>
      <c r="G22" s="82" t="s">
        <v>181</v>
      </c>
      <c r="H22" s="81" t="s">
        <v>59</v>
      </c>
      <c r="I22" s="82" t="s">
        <v>69</v>
      </c>
      <c r="J22" s="84">
        <v>44545.0</v>
      </c>
      <c r="K22" s="82" t="s">
        <v>62</v>
      </c>
      <c r="L22" s="82" t="s">
        <v>34</v>
      </c>
      <c r="M22" s="81" t="s">
        <v>182</v>
      </c>
      <c r="N22" s="85" t="s">
        <v>36</v>
      </c>
      <c r="O22" s="82" t="s">
        <v>183</v>
      </c>
      <c r="P22" s="62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53" t="s">
        <v>184</v>
      </c>
      <c r="C23" s="87" t="s">
        <v>185</v>
      </c>
      <c r="D23" s="88" t="s">
        <v>186</v>
      </c>
      <c r="E23" s="88" t="s">
        <v>187</v>
      </c>
      <c r="F23" s="88" t="s">
        <v>144</v>
      </c>
      <c r="G23" s="88" t="s">
        <v>188</v>
      </c>
      <c r="H23" s="87" t="s">
        <v>31</v>
      </c>
      <c r="I23" s="89" t="s">
        <v>32</v>
      </c>
      <c r="J23" s="90">
        <v>44558.0</v>
      </c>
      <c r="K23" s="88" t="s">
        <v>33</v>
      </c>
      <c r="L23" s="88" t="s">
        <v>34</v>
      </c>
      <c r="M23" s="87" t="s">
        <v>189</v>
      </c>
      <c r="N23" s="91" t="s">
        <v>36</v>
      </c>
      <c r="O23" s="88" t="s">
        <v>190</v>
      </c>
      <c r="P23" s="92" t="s">
        <v>191</v>
      </c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53" t="s">
        <v>192</v>
      </c>
      <c r="C24" s="87" t="s">
        <v>193</v>
      </c>
      <c r="D24" s="88" t="s">
        <v>194</v>
      </c>
      <c r="E24" s="88" t="s">
        <v>195</v>
      </c>
      <c r="F24" s="88" t="s">
        <v>115</v>
      </c>
      <c r="G24" s="88" t="s">
        <v>196</v>
      </c>
      <c r="H24" s="87" t="s">
        <v>31</v>
      </c>
      <c r="I24" s="88" t="s">
        <v>69</v>
      </c>
      <c r="J24" s="90">
        <v>44546.0</v>
      </c>
      <c r="K24" s="88" t="s">
        <v>62</v>
      </c>
      <c r="L24" s="88" t="s">
        <v>34</v>
      </c>
      <c r="M24" s="87" t="s">
        <v>197</v>
      </c>
      <c r="N24" s="91" t="s">
        <v>36</v>
      </c>
      <c r="O24" s="88" t="s">
        <v>198</v>
      </c>
      <c r="P24" s="62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53" t="s">
        <v>199</v>
      </c>
      <c r="C25" s="93" t="s">
        <v>200</v>
      </c>
      <c r="D25" s="93" t="s">
        <v>201</v>
      </c>
      <c r="E25" s="93" t="s">
        <v>202</v>
      </c>
      <c r="F25" s="94" t="s">
        <v>29</v>
      </c>
      <c r="G25" s="94" t="s">
        <v>203</v>
      </c>
      <c r="H25" s="93" t="s">
        <v>94</v>
      </c>
      <c r="I25" s="94" t="s">
        <v>69</v>
      </c>
      <c r="J25" s="95">
        <v>44547.0</v>
      </c>
      <c r="K25" s="94" t="s">
        <v>62</v>
      </c>
      <c r="L25" s="94" t="s">
        <v>34</v>
      </c>
      <c r="M25" s="93" t="s">
        <v>204</v>
      </c>
      <c r="N25" s="96" t="s">
        <v>36</v>
      </c>
      <c r="O25" s="94" t="s">
        <v>205</v>
      </c>
      <c r="P25" s="97" t="s">
        <v>206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53" t="s">
        <v>207</v>
      </c>
      <c r="C26" s="93" t="s">
        <v>208</v>
      </c>
      <c r="D26" s="93" t="s">
        <v>209</v>
      </c>
      <c r="E26" s="93" t="s">
        <v>210</v>
      </c>
      <c r="F26" s="94" t="s">
        <v>29</v>
      </c>
      <c r="G26" s="94" t="s">
        <v>211</v>
      </c>
      <c r="H26" s="93" t="s">
        <v>94</v>
      </c>
      <c r="I26" s="94" t="s">
        <v>69</v>
      </c>
      <c r="J26" s="95">
        <v>44547.0</v>
      </c>
      <c r="K26" s="94" t="s">
        <v>62</v>
      </c>
      <c r="L26" s="94" t="s">
        <v>34</v>
      </c>
      <c r="M26" s="93" t="s">
        <v>212</v>
      </c>
      <c r="N26" s="96" t="s">
        <v>36</v>
      </c>
      <c r="O26" s="94" t="s">
        <v>213</v>
      </c>
      <c r="P26" s="62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9.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9.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9.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9.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9.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98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9.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98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9.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9.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9.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9.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9.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9.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9.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9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9.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ht="15.75" customHeight="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r="1002" ht="15.75" customHeight="1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</row>
    <row r="1003" ht="15.75" customHeight="1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</row>
    <row r="1004" ht="15.75" customHeight="1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</row>
    <row r="1005" ht="15.75" customHeight="1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</row>
    <row r="1006" ht="15.75" customHeight="1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</row>
    <row r="1007" ht="15.75" customHeight="1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</row>
  </sheetData>
  <autoFilter ref="$B$2:$O$26">
    <sortState ref="B2:O26">
      <sortCondition ref="B2:B26"/>
      <sortCondition ref="H2:H26"/>
    </sortState>
  </autoFilter>
  <mergeCells count="7">
    <mergeCell ref="B1:O1"/>
    <mergeCell ref="P3:P8"/>
    <mergeCell ref="P9:P12"/>
    <mergeCell ref="P13:P16"/>
    <mergeCell ref="P18:P22"/>
    <mergeCell ref="P23:P24"/>
    <mergeCell ref="P25:P26"/>
  </mergeCells>
  <dataValidations>
    <dataValidation type="list" allowBlank="1" showErrorMessage="1" sqref="K3:K26">
      <formula1>$R$5:$R$6</formula1>
    </dataValidation>
    <dataValidation type="list" allowBlank="1" showErrorMessage="1" sqref="L3:L26">
      <formula1>$S$5:$S$7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