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F88AC57F-AB53-4462-B412-D713FEEF286E}" xr6:coauthVersionLast="47" xr6:coauthVersionMax="47" xr10:uidLastSave="{00000000-0000-0000-0000-000000000000}"/>
  <bookViews>
    <workbookView xWindow="-120" yWindow="-120" windowWidth="24240" windowHeight="13290" firstSheet="1" activeTab="7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burdonchart-sprint1" sheetId="4" r:id="rId6"/>
    <sheet name="burdonchart-sprint2" sheetId="6" r:id="rId7"/>
    <sheet name="burdonchart-sprint3" sheetId="8" r:id="rId8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8" l="1"/>
  <c r="J19" i="8"/>
  <c r="J4" i="8"/>
  <c r="F21" i="8"/>
  <c r="D22" i="8"/>
  <c r="D21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5" i="8"/>
  <c r="D6" i="8"/>
  <c r="D4" i="8"/>
  <c r="C15" i="8"/>
  <c r="C16" i="8"/>
  <c r="C17" i="8"/>
  <c r="C18" i="8"/>
  <c r="C19" i="8"/>
  <c r="C14" i="8"/>
  <c r="J16" i="8"/>
  <c r="J17" i="8"/>
  <c r="C11" i="8"/>
  <c r="C12" i="8"/>
  <c r="C13" i="8"/>
  <c r="C10" i="8"/>
  <c r="C8" i="8"/>
  <c r="C9" i="8"/>
  <c r="C7" i="8"/>
  <c r="C5" i="8"/>
  <c r="C6" i="8"/>
  <c r="C4" i="8"/>
  <c r="J15" i="8"/>
  <c r="J14" i="8"/>
  <c r="J13" i="8"/>
  <c r="J12" i="8"/>
  <c r="J11" i="8"/>
  <c r="J10" i="8"/>
  <c r="J9" i="8"/>
  <c r="J8" i="8"/>
  <c r="J7" i="8"/>
  <c r="J6" i="8"/>
  <c r="J5" i="8"/>
  <c r="B36" i="7"/>
  <c r="B35" i="7"/>
  <c r="B34" i="7"/>
  <c r="B24" i="7"/>
  <c r="C29" i="7"/>
  <c r="D29" i="7"/>
  <c r="E29" i="7"/>
  <c r="F29" i="7"/>
  <c r="G29" i="7"/>
  <c r="H29" i="7"/>
  <c r="I29" i="7"/>
  <c r="C20" i="7"/>
  <c r="D20" i="7"/>
  <c r="E20" i="7"/>
  <c r="F20" i="7"/>
  <c r="G20" i="7"/>
  <c r="H20" i="7"/>
  <c r="I20" i="7"/>
  <c r="B29" i="7"/>
  <c r="B33" i="7" s="1"/>
  <c r="B20" i="7"/>
  <c r="B25" i="7" s="1"/>
  <c r="C12" i="7"/>
  <c r="D12" i="7"/>
  <c r="E12" i="7"/>
  <c r="F12" i="7"/>
  <c r="G12" i="7"/>
  <c r="H12" i="7"/>
  <c r="I12" i="7"/>
  <c r="C4" i="7"/>
  <c r="D4" i="7"/>
  <c r="E4" i="7"/>
  <c r="F4" i="7"/>
  <c r="G4" i="7"/>
  <c r="H4" i="7"/>
  <c r="I4" i="7"/>
  <c r="B12" i="7"/>
  <c r="B16" i="7" s="1"/>
  <c r="B4" i="7"/>
  <c r="B8" i="7" s="1"/>
  <c r="D10" i="6"/>
  <c r="J10" i="6"/>
  <c r="D8" i="6"/>
  <c r="D9" i="6"/>
  <c r="D16" i="6"/>
  <c r="D17" i="6"/>
  <c r="D15" i="6"/>
  <c r="D12" i="6"/>
  <c r="D13" i="6"/>
  <c r="D14" i="6"/>
  <c r="D11" i="6"/>
  <c r="D7" i="6"/>
  <c r="C5" i="6"/>
  <c r="D5" i="6"/>
  <c r="D6" i="6"/>
  <c r="D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4" i="5"/>
  <c r="C15" i="6" s="1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B22" i="5"/>
  <c r="B28" i="5" s="1"/>
  <c r="B13" i="5"/>
  <c r="B18" i="5" s="1"/>
  <c r="C10" i="6" s="1"/>
  <c r="C4" i="5"/>
  <c r="D4" i="5"/>
  <c r="E4" i="5"/>
  <c r="F4" i="5"/>
  <c r="G4" i="5"/>
  <c r="H4" i="5"/>
  <c r="I4" i="5"/>
  <c r="B4" i="5"/>
  <c r="B7" i="5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E21" i="8" l="1"/>
  <c r="G21" i="8" s="1"/>
  <c r="H21" i="8" s="1"/>
  <c r="I21" i="8" s="1"/>
  <c r="E22" i="8"/>
  <c r="F22" i="8" s="1"/>
  <c r="G22" i="8" s="1"/>
  <c r="H22" i="8" s="1"/>
  <c r="I22" i="8" s="1"/>
  <c r="B31" i="7"/>
  <c r="B32" i="7"/>
  <c r="B22" i="7"/>
  <c r="B23" i="7"/>
  <c r="B14" i="7"/>
  <c r="B15" i="7"/>
  <c r="B6" i="7"/>
  <c r="B7" i="7"/>
  <c r="B35" i="5"/>
  <c r="C16" i="6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B25" i="5"/>
  <c r="C12" i="6" s="1"/>
  <c r="B26" i="5"/>
  <c r="C13" i="6" s="1"/>
  <c r="B27" i="5"/>
  <c r="C14" i="6" s="1"/>
  <c r="B8" i="5"/>
  <c r="C6" i="6" s="1"/>
  <c r="B15" i="5"/>
  <c r="C7" i="6" s="1"/>
  <c r="B16" i="5"/>
  <c r="C8" i="6" s="1"/>
  <c r="B17" i="5"/>
  <c r="C9" i="6" s="1"/>
  <c r="B6" i="5"/>
  <c r="C4" i="6" s="1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</calcChain>
</file>

<file path=xl/sharedStrings.xml><?xml version="1.0" encoding="utf-8"?>
<sst xmlns="http://schemas.openxmlformats.org/spreadsheetml/2006/main" count="469" uniqueCount="160">
  <si>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</si>
  <si>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</si>
  <si>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</si>
  <si>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</si>
  <si>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</si>
  <si>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</si>
  <si>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</si>
  <si>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</si>
  <si>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</si>
  <si>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</si>
  <si>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</si>
  <si>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</si>
  <si>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</si>
  <si>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</si>
  <si>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</si>
  <si>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</si>
  <si>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</si>
  <si>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</si>
  <si>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</si>
  <si>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</si>
  <si>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</si>
  <si>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</si>
  <si>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</si>
  <si>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</si>
  <si>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</si>
  <si>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</si>
  <si>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</si>
  <si>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</si>
  <si>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</si>
  <si>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</si>
  <si>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</si>
  <si>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</si>
  <si>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</si>
  <si>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</si>
  <si>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</si>
  <si>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</si>
  <si>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</si>
  <si>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</si>
  <si>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</si>
  <si>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</si>
  <si>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</si>
  <si>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</si>
  <si>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</si>
  <si>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</si>
  <si>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</si>
  <si>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</si>
  <si>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</si>
  <si>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</si>
  <si>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</si>
  <si>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</si>
  <si>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</si>
  <si>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</si>
  <si>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</si>
  <si>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</si>
  <si>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</si>
  <si>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</si>
  <si>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</si>
  <si>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</si>
  <si>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</si>
  <si>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</si>
  <si>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</si>
  <si>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</si>
  <si>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</si>
  <si>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</si>
  <si>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</si>
  <si>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</si>
  <si>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</si>
  <si>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</si>
  <si>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</si>
  <si>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</si>
  <si>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</si>
  <si>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</si>
  <si>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</si>
  <si>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</si>
  <si>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</si>
  <si>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</si>
  <si>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</si>
  <si>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</si>
  <si>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</si>
  <si>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</si>
  <si>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</si>
  <si>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</si>
  <si>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</si>
  <si>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</si>
  <si>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</si>
  <si>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</si>
  <si>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</si>
  <si>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</si>
  <si>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</si>
  <si>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</si>
  <si>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</si>
  <si>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</si>
  <si>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</si>
  <si>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</si>
  <si>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</si>
  <si>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</si>
  <si>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</si>
  <si>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</si>
  <si>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</si>
  <si>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</si>
  <si>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</si>
  <si>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</si>
  <si>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</si>
  <si>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</si>
  <si>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</si>
  <si>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</si>
  <si>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</si>
  <si>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</si>
  <si>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</si>
  <si>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</si>
  <si>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</si>
  <si>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</si>
  <si>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</si>
  <si>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</si>
  <si>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</si>
  <si>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</si>
  <si>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</si>
  <si>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</si>
  <si>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</si>
  <si>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</si>
  <si>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</si>
  <si>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</si>
  <si>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</si>
  <si>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</si>
  <si>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</si>
  <si>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</si>
  <si>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</si>
  <si>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</si>
  <si>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</si>
  <si>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</si>
  <si>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</si>
  <si>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</si>
  <si>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</si>
  <si>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</si>
  <si>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</si>
  <si>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</si>
  <si>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</si>
  <si>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</si>
  <si>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</si>
  <si>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</si>
  <si>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</si>
  <si>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</si>
  <si>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</si>
  <si>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</si>
  <si>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</si>
  <si>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</si>
  <si>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</si>
  <si>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</si>
  <si>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Crear formulario para registrar producto</t>
  </si>
  <si>
    <t>Validar los campos del producto</t>
  </si>
  <si>
    <t>Habilitar la base de datos para ingresar un nuevo producto</t>
  </si>
  <si>
    <t>Crear formulario para modificar un producto</t>
  </si>
  <si>
    <t>Habilitar la base de datos para modificar un producto</t>
  </si>
  <si>
    <t>Crear un formulario para consultar un producto</t>
  </si>
  <si>
    <t>Validar los campos de la consulta</t>
  </si>
  <si>
    <t>Desplegar el stock</t>
  </si>
  <si>
    <t>Habilitar la base de datos para consultar el stock de los productos</t>
  </si>
  <si>
    <t>Crear formulario para modificar el stock de un producto</t>
  </si>
  <si>
    <t>Validar los campos del formulario</t>
  </si>
  <si>
    <t>Habilitar la base de datos para modificar el stock de un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</si>
</sst>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'burdonchart-sprint1'!$B$24:$H$24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28</c:v>
                </c:pt>
                <c:pt idx="3">
                  <c:v>20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'burdonchart-sprint1'!$B$25:$H$25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'burdonchart-sprint3'!$D$22:$I$22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'burdonchart-sprint3'!$D$21:$I$21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991-A49C-456EB1F5EC1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'burdonchart-sprint3'!$D$22:$I$22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'burdonchart-sprint3'!$D$22:$I$22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991-A49C-456EB1F5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6458E845-56C9-4986-9895-A857416D9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7" dataDxfId="6" totalsRowDxfId="5">
  <tableColumns count="1">
    <tableColumn id="1" xr3:uid="{E4BBFCD3-8241-47EF-B88B-111C8837113F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0A7FDE-492A-4409-AB55-DED811EAD71F}" name="Table_134" displayName="Table_134" ref="J4:J19" headerRowCount="0" headerRowDxfId="3" dataDxfId="2" totalsRowDxfId="1">
  <tableColumns count="1">
    <tableColumn id="1" xr3:uid="{79C2844C-9841-46F7-8CD8-60B442FCE8D0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workbookViewId="0">
      <selection activeCell="A12" sqref="A12:D15"/>
    </sheetView>
  </sheetViews>
  <sheetFormatPr defaultColWidth="14.42578125" defaultRowHeight="15" customHeight="1" x14ac:dyDescent="0.2"/>
  <cols>
    <col min="1" max="3" width="14.42578125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4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5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11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C47" sqref="C47:F49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24" t="s">
        <v>111</v>
      </c>
      <c r="D6" s="25"/>
      <c r="E6" s="25"/>
      <c r="F6" s="25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24" t="s">
        <v>112</v>
      </c>
      <c r="D7" s="25"/>
      <c r="E7" s="25"/>
      <c r="F7" s="25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24" t="s">
        <v>113</v>
      </c>
      <c r="D8" s="25"/>
      <c r="E8" s="25"/>
      <c r="F8" s="25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26"/>
      <c r="D9" s="25"/>
      <c r="E9" s="25"/>
      <c r="F9" s="2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26"/>
      <c r="D10" s="25"/>
      <c r="E10" s="25"/>
      <c r="F10" s="2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24" t="s">
        <v>114</v>
      </c>
      <c r="D14" s="25"/>
      <c r="E14" s="25"/>
      <c r="F14" s="25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24" t="s">
        <v>115</v>
      </c>
      <c r="D15" s="25"/>
      <c r="E15" s="25"/>
      <c r="F15" s="25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27" t="s">
        <v>116</v>
      </c>
      <c r="D16" s="25"/>
      <c r="E16" s="25"/>
      <c r="F16" s="25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24" t="s">
        <v>117</v>
      </c>
      <c r="D22" s="25"/>
      <c r="E22" s="25"/>
      <c r="F22" s="25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24" t="s">
        <v>118</v>
      </c>
      <c r="D23" s="25"/>
      <c r="E23" s="25"/>
      <c r="F23" s="25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27" t="s">
        <v>119</v>
      </c>
      <c r="D24" s="25"/>
      <c r="E24" s="25"/>
      <c r="F24" s="25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24" t="s">
        <v>120</v>
      </c>
      <c r="D30" s="25"/>
      <c r="E30" s="25"/>
      <c r="F30" s="25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24" t="s">
        <v>112</v>
      </c>
      <c r="D31" s="25"/>
      <c r="E31" s="25"/>
      <c r="F31" s="25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24" t="s">
        <v>121</v>
      </c>
      <c r="D32" s="25"/>
      <c r="E32" s="25"/>
      <c r="F32" s="25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24" t="s">
        <v>122</v>
      </c>
      <c r="D38" s="25"/>
      <c r="E38" s="25"/>
      <c r="F38" s="25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24" t="s">
        <v>123</v>
      </c>
      <c r="D39" s="25"/>
      <c r="E39" s="25"/>
      <c r="F39" s="25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24" t="s">
        <v>124</v>
      </c>
      <c r="D40" s="25"/>
      <c r="E40" s="25"/>
      <c r="F40" s="25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24" t="s">
        <v>125</v>
      </c>
      <c r="D41" s="25"/>
      <c r="E41" s="25"/>
      <c r="F41" s="25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24" t="s">
        <v>126</v>
      </c>
      <c r="D47" s="25"/>
      <c r="E47" s="25"/>
      <c r="F47" s="25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24" t="s">
        <v>123</v>
      </c>
      <c r="D48" s="25"/>
      <c r="E48" s="25"/>
      <c r="F48" s="25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24" t="s">
        <v>127</v>
      </c>
      <c r="D49" s="25"/>
      <c r="E49" s="25"/>
      <c r="F49" s="25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  <mergeCell ref="C31:F31"/>
    <mergeCell ref="C40:F40"/>
    <mergeCell ref="C41:F41"/>
    <mergeCell ref="C30:F30"/>
    <mergeCell ref="C32:F3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topLeftCell="A4" workbookViewId="0">
      <selection activeCell="A3" sqref="A3:I8"/>
    </sheetView>
  </sheetViews>
  <sheetFormatPr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28" t="s">
        <v>108</v>
      </c>
      <c r="D5" s="28"/>
      <c r="E5" s="28"/>
      <c r="F5" s="28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29" t="s">
        <v>136</v>
      </c>
      <c r="D6" s="29"/>
      <c r="E6" s="29"/>
      <c r="F6" s="29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29" t="s">
        <v>137</v>
      </c>
      <c r="D7" s="29"/>
      <c r="E7" s="29"/>
      <c r="F7" s="29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30" t="s">
        <v>138</v>
      </c>
      <c r="D8" s="31"/>
      <c r="E8" s="31"/>
      <c r="F8" s="31"/>
      <c r="G8" s="4" t="s">
        <v>10</v>
      </c>
      <c r="H8" s="5"/>
      <c r="I8" s="8">
        <v>1</v>
      </c>
    </row>
    <row r="9" spans="1:9" x14ac:dyDescent="0.2">
      <c r="C9" s="32"/>
      <c r="D9" s="32"/>
      <c r="E9" s="32"/>
      <c r="F9" s="32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28" t="s">
        <v>108</v>
      </c>
      <c r="D14" s="28"/>
      <c r="E14" s="28"/>
      <c r="F14" s="28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29" t="s">
        <v>139</v>
      </c>
      <c r="D15" s="29"/>
      <c r="E15" s="29"/>
      <c r="F15" s="29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29" t="s">
        <v>140</v>
      </c>
      <c r="D16" s="29"/>
      <c r="E16" s="29"/>
      <c r="F16" s="29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29" t="s">
        <v>141</v>
      </c>
      <c r="D17" s="29"/>
      <c r="E17" s="29"/>
      <c r="F17" s="29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29" t="s">
        <v>142</v>
      </c>
      <c r="D18" s="29"/>
      <c r="E18" s="29"/>
      <c r="F18" s="29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28" t="s">
        <v>108</v>
      </c>
      <c r="D23" s="28"/>
      <c r="E23" s="28"/>
      <c r="F23" s="28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29" t="s">
        <v>139</v>
      </c>
      <c r="D24" s="29"/>
      <c r="E24" s="29"/>
      <c r="F24" s="29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29" t="s">
        <v>140</v>
      </c>
      <c r="D25" s="29"/>
      <c r="E25" s="29"/>
      <c r="F25" s="29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29" t="s">
        <v>143</v>
      </c>
      <c r="D26" s="29"/>
      <c r="E26" s="29"/>
      <c r="F26" s="29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29" t="s">
        <v>137</v>
      </c>
      <c r="D27" s="29"/>
      <c r="E27" s="29"/>
      <c r="F27" s="29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30" t="s">
        <v>144</v>
      </c>
      <c r="D28" s="31"/>
      <c r="E28" s="31"/>
      <c r="F28" s="31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28" t="s">
        <v>108</v>
      </c>
      <c r="D33" s="28"/>
      <c r="E33" s="28"/>
      <c r="F33" s="28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33" t="s">
        <v>145</v>
      </c>
      <c r="D34" s="25"/>
      <c r="E34" s="25"/>
      <c r="F34" s="25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33" t="s">
        <v>146</v>
      </c>
      <c r="D35" s="25"/>
      <c r="E35" s="25"/>
      <c r="F35" s="25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33" t="s">
        <v>147</v>
      </c>
      <c r="D36" s="25"/>
      <c r="E36" s="25"/>
      <c r="F36" s="25"/>
      <c r="G36" s="4" t="s">
        <v>10</v>
      </c>
      <c r="I36">
        <v>1</v>
      </c>
    </row>
    <row r="37" spans="1:9" x14ac:dyDescent="0.2">
      <c r="C37" s="30"/>
      <c r="D37" s="30"/>
      <c r="E37" s="30"/>
      <c r="F37" s="30"/>
    </row>
  </sheetData>
  <mergeCells count="21">
    <mergeCell ref="C37:F37"/>
    <mergeCell ref="C27:F27"/>
    <mergeCell ref="C34:F34"/>
    <mergeCell ref="C33:F33"/>
    <mergeCell ref="C28:F28"/>
    <mergeCell ref="C26:F26"/>
    <mergeCell ref="C35:F35"/>
    <mergeCell ref="C24:F24"/>
    <mergeCell ref="C25:F25"/>
    <mergeCell ref="C36:F36"/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D263-02FB-4962-B65C-F15DCC2B54DB}">
  <dimension ref="A3:I36"/>
  <sheetViews>
    <sheetView workbookViewId="0">
      <selection activeCell="I9" sqref="I6:I9"/>
    </sheetView>
  </sheetViews>
  <sheetFormatPr defaultRowHeight="12.75" x14ac:dyDescent="0.2"/>
  <cols>
    <col min="2" max="3" width="21.140625" customWidth="1"/>
    <col min="4" max="4" width="29" customWidth="1"/>
    <col min="5" max="9" width="21.140625" customWidth="1"/>
  </cols>
  <sheetData>
    <row r="3" spans="1:9" x14ac:dyDescent="0.2">
      <c r="A3" s="22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A4" s="22"/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">
      <c r="A5" s="22"/>
      <c r="B5" s="22"/>
      <c r="C5" s="28" t="s">
        <v>108</v>
      </c>
      <c r="D5" s="28"/>
      <c r="E5" s="28"/>
      <c r="F5" s="28"/>
      <c r="G5" s="8" t="s">
        <v>109</v>
      </c>
      <c r="H5" s="23"/>
      <c r="I5" s="8" t="s">
        <v>110</v>
      </c>
    </row>
    <row r="6" spans="1:9" x14ac:dyDescent="0.2">
      <c r="A6" s="22">
        <v>1</v>
      </c>
      <c r="B6" s="23" t="str">
        <f>CONCATENATE(B4,"_",A6)</f>
        <v>REQ011_1</v>
      </c>
      <c r="C6" s="29" t="s">
        <v>148</v>
      </c>
      <c r="D6" s="29"/>
      <c r="E6" s="29"/>
      <c r="F6" s="29"/>
      <c r="G6" s="21" t="s">
        <v>4</v>
      </c>
      <c r="H6" s="23"/>
      <c r="I6" s="8"/>
    </row>
    <row r="7" spans="1:9" x14ac:dyDescent="0.2">
      <c r="A7" s="22">
        <v>2</v>
      </c>
      <c r="B7" s="23" t="str">
        <f>CONCATENATE(B4,"_",A7)</f>
        <v>REQ011_2</v>
      </c>
      <c r="C7" s="29" t="s">
        <v>149</v>
      </c>
      <c r="D7" s="29"/>
      <c r="E7" s="29"/>
      <c r="F7" s="29"/>
      <c r="G7" s="21" t="s">
        <v>4</v>
      </c>
      <c r="H7" s="23"/>
      <c r="I7" s="8"/>
    </row>
    <row r="8" spans="1:9" x14ac:dyDescent="0.2">
      <c r="A8" s="22">
        <v>3</v>
      </c>
      <c r="B8" s="23" t="str">
        <f>CONCATENATE(B4,"_",A8)</f>
        <v>REQ011_3</v>
      </c>
      <c r="C8" s="30" t="s">
        <v>150</v>
      </c>
      <c r="D8" s="31"/>
      <c r="E8" s="31"/>
      <c r="F8" s="31"/>
      <c r="G8" s="21" t="s">
        <v>4</v>
      </c>
      <c r="H8" s="23"/>
      <c r="I8" s="8"/>
    </row>
    <row r="11" spans="1:9" x14ac:dyDescent="0.2">
      <c r="A11" s="22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</row>
    <row r="12" spans="1:9" x14ac:dyDescent="0.2">
      <c r="A12" s="22"/>
      <c r="B12" s="7" t="str">
        <f>Backlog!A13</f>
        <v>REQ012</v>
      </c>
      <c r="C12" s="7" t="str">
        <f>Backlog!B13</f>
        <v>Inventario</v>
      </c>
      <c r="D12" s="7" t="str">
        <f>Backlog!C13</f>
        <v>Bodeguero</v>
      </c>
      <c r="E12" s="7" t="str">
        <f>Backlog!D13</f>
        <v>Modificar Producto</v>
      </c>
      <c r="F12" s="7" t="str">
        <f>Backlog!E13</f>
        <v>Modificar los datos de un producto</v>
      </c>
      <c r="G12" s="7">
        <f>Backlog!F13</f>
        <v>0</v>
      </c>
      <c r="H12" s="7" t="str">
        <f>Backlog!G13</f>
        <v>Media</v>
      </c>
      <c r="I12" s="7" t="str">
        <f>Backlog!H13</f>
        <v>Terminado</v>
      </c>
    </row>
    <row r="13" spans="1:9" x14ac:dyDescent="0.2">
      <c r="A13" s="22"/>
      <c r="B13" s="22"/>
      <c r="C13" s="28" t="s">
        <v>108</v>
      </c>
      <c r="D13" s="28"/>
      <c r="E13" s="28"/>
      <c r="F13" s="28"/>
      <c r="G13" s="8" t="s">
        <v>109</v>
      </c>
      <c r="H13" s="23"/>
      <c r="I13" s="8" t="s">
        <v>110</v>
      </c>
    </row>
    <row r="14" spans="1:9" x14ac:dyDescent="0.2">
      <c r="A14" s="22">
        <v>1</v>
      </c>
      <c r="B14" s="23" t="str">
        <f>CONCATENATE(B12,"_",A14)</f>
        <v>REQ012_1</v>
      </c>
      <c r="C14" s="29" t="s">
        <v>151</v>
      </c>
      <c r="D14" s="29"/>
      <c r="E14" s="29"/>
      <c r="F14" s="29"/>
      <c r="G14" s="21" t="s">
        <v>4</v>
      </c>
      <c r="H14" s="23"/>
      <c r="I14" s="8"/>
    </row>
    <row r="15" spans="1:9" x14ac:dyDescent="0.2">
      <c r="A15" s="22">
        <v>2</v>
      </c>
      <c r="B15" s="23" t="str">
        <f>CONCATENATE(B12,"_",A15)</f>
        <v>REQ012_2</v>
      </c>
      <c r="C15" s="29" t="s">
        <v>149</v>
      </c>
      <c r="D15" s="29"/>
      <c r="E15" s="29"/>
      <c r="F15" s="29"/>
      <c r="G15" s="21" t="s">
        <v>4</v>
      </c>
      <c r="H15" s="23"/>
      <c r="I15" s="8"/>
    </row>
    <row r="16" spans="1:9" x14ac:dyDescent="0.2">
      <c r="A16" s="22">
        <v>3</v>
      </c>
      <c r="B16" s="23" t="str">
        <f>CONCATENATE(B12,"_",A16)</f>
        <v>REQ012_3</v>
      </c>
      <c r="C16" s="30" t="s">
        <v>152</v>
      </c>
      <c r="D16" s="31"/>
      <c r="E16" s="31"/>
      <c r="F16" s="31"/>
      <c r="G16" s="21" t="s">
        <v>4</v>
      </c>
      <c r="H16" s="23"/>
      <c r="I16" s="8"/>
    </row>
    <row r="19" spans="1:9" x14ac:dyDescent="0.2">
      <c r="A19" s="22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</row>
    <row r="20" spans="1:9" x14ac:dyDescent="0.2">
      <c r="A20" s="22"/>
      <c r="B20" s="7" t="str">
        <f>Backlog!A14</f>
        <v>REQ013</v>
      </c>
      <c r="C20" s="7" t="str">
        <f>Backlog!B14</f>
        <v>Inventario</v>
      </c>
      <c r="D20" s="7" t="str">
        <f>Backlog!C14</f>
        <v>Bodeguero</v>
      </c>
      <c r="E20" s="7" t="str">
        <f>Backlog!D14</f>
        <v>Revisar Stock</v>
      </c>
      <c r="F20" s="7" t="str">
        <f>Backlog!E14</f>
        <v>Revisar el stock de cada producto</v>
      </c>
      <c r="G20" s="7">
        <f>Backlog!F14</f>
        <v>0</v>
      </c>
      <c r="H20" s="7" t="str">
        <f>Backlog!G14</f>
        <v>Media</v>
      </c>
      <c r="I20" s="7" t="str">
        <f>Backlog!H14</f>
        <v>Terminado</v>
      </c>
    </row>
    <row r="21" spans="1:9" x14ac:dyDescent="0.2">
      <c r="A21" s="22"/>
      <c r="B21" s="22"/>
      <c r="C21" s="28" t="s">
        <v>108</v>
      </c>
      <c r="D21" s="28"/>
      <c r="E21" s="28"/>
      <c r="F21" s="28"/>
      <c r="G21" s="8" t="s">
        <v>109</v>
      </c>
      <c r="H21" s="23"/>
      <c r="I21" s="8" t="s">
        <v>110</v>
      </c>
    </row>
    <row r="22" spans="1:9" x14ac:dyDescent="0.2">
      <c r="A22" s="22">
        <v>1</v>
      </c>
      <c r="B22" s="23" t="str">
        <f>CONCATENATE(B20,"_",A22)</f>
        <v>REQ013_1</v>
      </c>
      <c r="C22" s="29" t="s">
        <v>153</v>
      </c>
      <c r="D22" s="29"/>
      <c r="E22" s="29"/>
      <c r="F22" s="29"/>
      <c r="G22" s="21" t="s">
        <v>4</v>
      </c>
      <c r="H22" s="23"/>
      <c r="I22" s="8"/>
    </row>
    <row r="23" spans="1:9" x14ac:dyDescent="0.2">
      <c r="A23" s="22">
        <v>2</v>
      </c>
      <c r="B23" s="23" t="str">
        <f>CONCATENATE(B20,"_",A23)</f>
        <v>REQ013_2</v>
      </c>
      <c r="C23" s="29" t="s">
        <v>154</v>
      </c>
      <c r="D23" s="29"/>
      <c r="E23" s="29"/>
      <c r="F23" s="29"/>
      <c r="G23" s="21" t="s">
        <v>4</v>
      </c>
      <c r="H23" s="23"/>
      <c r="I23" s="8"/>
    </row>
    <row r="24" spans="1:9" s="22" customFormat="1" x14ac:dyDescent="0.2">
      <c r="A24" s="22">
        <v>3</v>
      </c>
      <c r="B24" s="23" t="str">
        <f>CONCATENATE(B20,"_",A24)</f>
        <v>REQ013_3</v>
      </c>
      <c r="C24" s="30" t="s">
        <v>156</v>
      </c>
      <c r="D24" s="31"/>
      <c r="E24" s="31"/>
      <c r="F24" s="31"/>
      <c r="G24" s="21" t="s">
        <v>4</v>
      </c>
      <c r="H24" s="23"/>
      <c r="I24" s="8"/>
    </row>
    <row r="25" spans="1:9" x14ac:dyDescent="0.2">
      <c r="A25" s="22">
        <v>4</v>
      </c>
      <c r="B25" s="23" t="str">
        <f>CONCATENATE(B20,"_",A25)</f>
        <v>REQ013_4</v>
      </c>
      <c r="C25" t="s">
        <v>155</v>
      </c>
      <c r="G25" s="21" t="s">
        <v>4</v>
      </c>
      <c r="H25" s="23"/>
      <c r="I25" s="8"/>
    </row>
    <row r="28" spans="1:9" x14ac:dyDescent="0.2">
      <c r="A28" s="22"/>
      <c r="B28" s="3" t="s">
        <v>12</v>
      </c>
      <c r="C28" s="3" t="s">
        <v>13</v>
      </c>
      <c r="D28" s="3" t="s">
        <v>14</v>
      </c>
      <c r="E28" s="3" t="s">
        <v>105</v>
      </c>
      <c r="F28" s="3" t="s">
        <v>106</v>
      </c>
      <c r="G28" s="3" t="s">
        <v>17</v>
      </c>
      <c r="H28" s="3" t="s">
        <v>0</v>
      </c>
      <c r="I28" s="3" t="s">
        <v>107</v>
      </c>
    </row>
    <row r="29" spans="1:9" x14ac:dyDescent="0.2">
      <c r="A29" s="22"/>
      <c r="B29" s="7" t="str">
        <f>Backlog!A15</f>
        <v>REQ014</v>
      </c>
      <c r="C29" s="7" t="str">
        <f>Backlog!B15</f>
        <v>Inventario</v>
      </c>
      <c r="D29" s="7" t="str">
        <f>Backlog!C15</f>
        <v>Bodeguero</v>
      </c>
      <c r="E29" s="7" t="str">
        <f>Backlog!D15</f>
        <v>Modificar Nuevo Stock</v>
      </c>
      <c r="F29" s="7" t="str">
        <f>Backlog!E15</f>
        <v>Modificar la cantidad/stock de cada producto</v>
      </c>
      <c r="G29" s="7">
        <f>Backlog!F15</f>
        <v>0</v>
      </c>
      <c r="H29" s="7" t="str">
        <f>Backlog!G15</f>
        <v>Media</v>
      </c>
      <c r="I29" s="7" t="str">
        <f>Backlog!H15</f>
        <v>Terminado</v>
      </c>
    </row>
    <row r="30" spans="1:9" x14ac:dyDescent="0.2">
      <c r="A30" s="22"/>
      <c r="B30" s="22"/>
      <c r="C30" s="28" t="s">
        <v>108</v>
      </c>
      <c r="D30" s="28"/>
      <c r="E30" s="28"/>
      <c r="F30" s="28"/>
      <c r="G30" s="8" t="s">
        <v>109</v>
      </c>
      <c r="H30" s="23"/>
      <c r="I30" s="8" t="s">
        <v>110</v>
      </c>
    </row>
    <row r="31" spans="1:9" x14ac:dyDescent="0.2">
      <c r="A31" s="22">
        <v>1</v>
      </c>
      <c r="B31" s="23" t="str">
        <f>CONCATENATE(B29,"_",A31)</f>
        <v>REQ014_1</v>
      </c>
      <c r="C31" s="29" t="s">
        <v>153</v>
      </c>
      <c r="D31" s="29"/>
      <c r="E31" s="29"/>
      <c r="F31" s="29"/>
      <c r="G31" s="21" t="s">
        <v>4</v>
      </c>
      <c r="H31" s="23"/>
      <c r="I31" s="8"/>
    </row>
    <row r="32" spans="1:9" x14ac:dyDescent="0.2">
      <c r="A32" s="22">
        <v>2</v>
      </c>
      <c r="B32" s="23" t="str">
        <f>CONCATENATE(B29,"_",A32)</f>
        <v>REQ014_2</v>
      </c>
      <c r="C32" s="29" t="s">
        <v>154</v>
      </c>
      <c r="D32" s="29"/>
      <c r="E32" s="29"/>
      <c r="F32" s="29"/>
      <c r="G32" s="21" t="s">
        <v>4</v>
      </c>
      <c r="H32" s="23"/>
      <c r="I32" s="8"/>
    </row>
    <row r="33" spans="1:9" x14ac:dyDescent="0.2">
      <c r="A33" s="22">
        <v>3</v>
      </c>
      <c r="B33" s="23" t="str">
        <f>CONCATENATE(B29,"_",A33)</f>
        <v>REQ014_3</v>
      </c>
      <c r="C33" s="30" t="s">
        <v>156</v>
      </c>
      <c r="D33" s="31"/>
      <c r="E33" s="31"/>
      <c r="F33" s="31"/>
      <c r="G33" s="21" t="s">
        <v>4</v>
      </c>
      <c r="H33" s="23"/>
      <c r="I33" s="8"/>
    </row>
    <row r="34" spans="1:9" x14ac:dyDescent="0.2">
      <c r="A34" s="22">
        <v>4</v>
      </c>
      <c r="B34" s="23" t="str">
        <f>CONCATENATE(B29,"_",A34)</f>
        <v>REQ014_4</v>
      </c>
      <c r="C34" s="29" t="s">
        <v>157</v>
      </c>
      <c r="D34" s="29"/>
      <c r="E34" s="29"/>
      <c r="F34" s="29"/>
      <c r="G34" s="21" t="s">
        <v>4</v>
      </c>
    </row>
    <row r="35" spans="1:9" x14ac:dyDescent="0.2">
      <c r="A35" s="22">
        <v>5</v>
      </c>
      <c r="B35" s="23" t="str">
        <f>CONCATENATE(B29,"_",A35)</f>
        <v>REQ014_5</v>
      </c>
      <c r="C35" s="29" t="s">
        <v>158</v>
      </c>
      <c r="D35" s="29"/>
      <c r="E35" s="29"/>
      <c r="F35" s="29"/>
      <c r="G35" s="21" t="s">
        <v>4</v>
      </c>
    </row>
    <row r="36" spans="1:9" x14ac:dyDescent="0.2">
      <c r="A36" s="22">
        <v>6</v>
      </c>
      <c r="B36" s="23" t="str">
        <f>CONCATENATE(B29,"_",A36)</f>
        <v>REQ014_6</v>
      </c>
      <c r="C36" s="30" t="s">
        <v>159</v>
      </c>
      <c r="D36" s="31"/>
      <c r="E36" s="31"/>
      <c r="F36" s="31"/>
      <c r="G36" s="21" t="s">
        <v>4</v>
      </c>
    </row>
  </sheetData>
  <mergeCells count="19">
    <mergeCell ref="C36:F36"/>
    <mergeCell ref="C30:F30"/>
    <mergeCell ref="C31:F31"/>
    <mergeCell ref="C32:F32"/>
    <mergeCell ref="C33:F33"/>
    <mergeCell ref="C34:F34"/>
    <mergeCell ref="C35:F35"/>
    <mergeCell ref="C15:F15"/>
    <mergeCell ref="C16:F16"/>
    <mergeCell ref="C21:F21"/>
    <mergeCell ref="C22:F22"/>
    <mergeCell ref="C23:F23"/>
    <mergeCell ref="C24:F24"/>
    <mergeCell ref="C5:F5"/>
    <mergeCell ref="C6:F6"/>
    <mergeCell ref="C7:F7"/>
    <mergeCell ref="C8:F8"/>
    <mergeCell ref="C13:F13"/>
    <mergeCell ref="C14:F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0FEA21B-95E4-4304-9F73-D8A4DE5365A6}">
          <x14:formula1>
            <xm:f>Valores!$B$2:$B$4</xm:f>
          </x14:formula1>
          <xm:sqref>G6:G8 G14:G16 G22:G25 G31:G36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workbookViewId="0">
      <selection activeCell="D25" sqref="D25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14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J20"/>
  <sheetViews>
    <sheetView workbookViewId="0">
      <selection activeCell="G18" sqref="G18"/>
    </sheetView>
  </sheetViews>
  <sheetFormatPr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10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9" spans="3:10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10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60C3-7604-4740-99A5-E321603AA6A4}">
  <dimension ref="C3:J22"/>
  <sheetViews>
    <sheetView tabSelected="1" workbookViewId="0">
      <selection activeCell="J15" sqref="J15"/>
    </sheetView>
  </sheetViews>
  <sheetFormatPr defaultRowHeight="12.75" x14ac:dyDescent="0.2"/>
  <cols>
    <col min="1" max="1" width="9.140625" style="22"/>
    <col min="2" max="2" width="10" style="22" bestFit="1" customWidth="1"/>
    <col min="3" max="3" width="25.7109375" style="22" bestFit="1" customWidth="1"/>
    <col min="4" max="4" width="8.85546875" style="22" bestFit="1" customWidth="1"/>
    <col min="5" max="9" width="7.42578125" style="22" customWidth="1"/>
    <col min="10" max="10" width="12.85546875" style="22" customWidth="1"/>
    <col min="11" max="16384" width="9.140625" style="22"/>
  </cols>
  <sheetData>
    <row r="3" spans="3:10" x14ac:dyDescent="0.2">
      <c r="C3" s="23"/>
      <c r="D3" s="23" t="s">
        <v>110</v>
      </c>
      <c r="E3" s="23" t="s">
        <v>128</v>
      </c>
      <c r="F3" s="23" t="s">
        <v>129</v>
      </c>
      <c r="G3" s="23" t="s">
        <v>130</v>
      </c>
      <c r="H3" s="23" t="s">
        <v>131</v>
      </c>
      <c r="I3" s="23" t="s">
        <v>132</v>
      </c>
      <c r="J3" s="23" t="s">
        <v>133</v>
      </c>
    </row>
    <row r="4" spans="3:10" x14ac:dyDescent="0.2">
      <c r="C4" s="11" t="str">
        <f>sprint3!B6</f>
        <v>REQ011_1</v>
      </c>
      <c r="D4" s="18">
        <f>sprint3!I6</f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9">
        <f>SUM(E4:I4)</f>
        <v>0</v>
      </c>
    </row>
    <row r="5" spans="3:10" x14ac:dyDescent="0.2">
      <c r="C5" s="11" t="str">
        <f>sprint3!B7</f>
        <v>REQ011_2</v>
      </c>
      <c r="D5" s="18">
        <f>sprint3!I7</f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9">
        <f t="shared" ref="J4:J19" si="0">SUM(E5:I5)</f>
        <v>0</v>
      </c>
    </row>
    <row r="6" spans="3:10" x14ac:dyDescent="0.2">
      <c r="C6" s="11" t="str">
        <f>sprint3!B8</f>
        <v>REQ011_3</v>
      </c>
      <c r="D6" s="18">
        <f>sprint3!I8</f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9">
        <f t="shared" si="0"/>
        <v>0</v>
      </c>
    </row>
    <row r="7" spans="3:10" x14ac:dyDescent="0.2">
      <c r="C7" s="11" t="str">
        <f>sprint3!B14</f>
        <v>REQ012_1</v>
      </c>
      <c r="D7" s="18">
        <f>sprint3!I14</f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9">
        <f t="shared" si="0"/>
        <v>0</v>
      </c>
    </row>
    <row r="8" spans="3:10" x14ac:dyDescent="0.2">
      <c r="C8" s="11" t="str">
        <f>sprint3!B15</f>
        <v>REQ012_2</v>
      </c>
      <c r="D8" s="18">
        <f>sprint3!I15</f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9">
        <f t="shared" si="0"/>
        <v>0</v>
      </c>
    </row>
    <row r="9" spans="3:10" x14ac:dyDescent="0.2">
      <c r="C9" s="11" t="str">
        <f>sprint3!B16</f>
        <v>REQ012_3</v>
      </c>
      <c r="D9" s="18">
        <f>sprint3!I16</f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9">
        <f t="shared" si="0"/>
        <v>0</v>
      </c>
    </row>
    <row r="10" spans="3:10" x14ac:dyDescent="0.2">
      <c r="C10" s="11" t="str">
        <f>sprint3!B22</f>
        <v>REQ013_1</v>
      </c>
      <c r="D10" s="18">
        <f>sprint3!I22</f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9">
        <f>SUM(E10:I10)</f>
        <v>0</v>
      </c>
    </row>
    <row r="11" spans="3:10" x14ac:dyDescent="0.2">
      <c r="C11" s="11" t="str">
        <f>sprint3!B23</f>
        <v>REQ013_2</v>
      </c>
      <c r="D11" s="18">
        <f>sprint3!I23</f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9">
        <f t="shared" si="0"/>
        <v>0</v>
      </c>
    </row>
    <row r="12" spans="3:10" x14ac:dyDescent="0.2">
      <c r="C12" s="11" t="str">
        <f>sprint3!B24</f>
        <v>REQ013_3</v>
      </c>
      <c r="D12" s="18">
        <f>sprint3!I24</f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9">
        <f t="shared" si="0"/>
        <v>0</v>
      </c>
    </row>
    <row r="13" spans="3:10" x14ac:dyDescent="0.2">
      <c r="C13" s="11" t="str">
        <f>sprint3!B25</f>
        <v>REQ013_4</v>
      </c>
      <c r="D13" s="18">
        <f>sprint3!I25</f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9">
        <f t="shared" si="0"/>
        <v>0</v>
      </c>
    </row>
    <row r="14" spans="3:10" x14ac:dyDescent="0.2">
      <c r="C14" s="11" t="str">
        <f>sprint3!B31</f>
        <v>REQ014_1</v>
      </c>
      <c r="D14" s="18">
        <f>sprint3!I31</f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9">
        <f t="shared" si="0"/>
        <v>0</v>
      </c>
    </row>
    <row r="15" spans="3:10" x14ac:dyDescent="0.2">
      <c r="C15" s="11" t="str">
        <f>sprint3!B32</f>
        <v>REQ014_2</v>
      </c>
      <c r="D15" s="18">
        <f>sprint3!I32</f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0</v>
      </c>
    </row>
    <row r="16" spans="3:10" x14ac:dyDescent="0.2">
      <c r="C16" s="11" t="str">
        <f>sprint3!B33</f>
        <v>REQ014_3</v>
      </c>
      <c r="D16" s="18">
        <f>sprint3!I33</f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9">
        <f t="shared" ref="J16:J17" si="1">SUM(E16:I16)</f>
        <v>0</v>
      </c>
    </row>
    <row r="17" spans="3:10" x14ac:dyDescent="0.2">
      <c r="C17" s="11" t="str">
        <f>sprint3!B34</f>
        <v>REQ014_4</v>
      </c>
      <c r="D17" s="18">
        <f>sprint3!I34</f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9">
        <f t="shared" si="1"/>
        <v>0</v>
      </c>
    </row>
    <row r="18" spans="3:10" x14ac:dyDescent="0.2">
      <c r="C18" s="11" t="str">
        <f>sprint3!B35</f>
        <v>REQ014_5</v>
      </c>
      <c r="D18" s="18">
        <f>sprint3!I35</f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9">
        <f>SUM(E18:I18)</f>
        <v>0</v>
      </c>
    </row>
    <row r="19" spans="3:10" x14ac:dyDescent="0.2">
      <c r="C19" s="11" t="str">
        <f>sprint3!B36</f>
        <v>REQ014_6</v>
      </c>
      <c r="D19" s="18">
        <f>sprint3!I36</f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9">
        <f>SUM(E19:I19)</f>
        <v>0</v>
      </c>
    </row>
    <row r="21" spans="3:10" x14ac:dyDescent="0.2">
      <c r="C21" s="14" t="s">
        <v>134</v>
      </c>
      <c r="D21" s="20">
        <f>SUM(D4:D19)</f>
        <v>0</v>
      </c>
      <c r="E21" s="15">
        <f>D21-SUM(E4:E19)</f>
        <v>0</v>
      </c>
      <c r="F21" s="15">
        <f>E21-SUM(F4:F19)</f>
        <v>0</v>
      </c>
      <c r="G21" s="15">
        <f t="shared" ref="F21:I21" si="2">F21-SUM(G4:G19)</f>
        <v>0</v>
      </c>
      <c r="H21" s="15">
        <f t="shared" si="2"/>
        <v>0</v>
      </c>
      <c r="I21" s="15">
        <f t="shared" si="2"/>
        <v>0</v>
      </c>
    </row>
    <row r="22" spans="3:10" x14ac:dyDescent="0.2">
      <c r="C22" s="14" t="s">
        <v>135</v>
      </c>
      <c r="D22" s="16">
        <f>SUM(D4:D19)</f>
        <v>0</v>
      </c>
      <c r="E22" s="16">
        <f>D22-(SUM(E4:E19)/5)</f>
        <v>0</v>
      </c>
      <c r="F22" s="16">
        <f t="shared" ref="F22:I22" si="3">E22-(SUM(F4:F19)/5)</f>
        <v>0</v>
      </c>
      <c r="G22" s="16">
        <f t="shared" si="3"/>
        <v>0</v>
      </c>
      <c r="H22" s="16">
        <f t="shared" si="3"/>
        <v>0</v>
      </c>
      <c r="I22" s="16">
        <f t="shared" si="3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Valores</vt:lpstr>
      <vt:lpstr>Backlog</vt:lpstr>
      <vt:lpstr>sprint1</vt:lpstr>
      <vt:lpstr>sprint2</vt:lpstr>
      <vt:lpstr>sprint3</vt:lpstr>
      <vt:lpstr>burdonchart-sprint1</vt:lpstr>
      <vt:lpstr>burdonchart-sprint2</vt:lpstr>
      <vt:lpstr>burdonchart-sprint3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2022-02-02T22:58:20Z</dcterms:modified>
</cp:coreProperties>
</file>