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\Desktop\tfg\"/>
    </mc:Choice>
  </mc:AlternateContent>
  <xr:revisionPtr revIDLastSave="0" documentId="13_ncr:1_{28211BA2-E2F4-4B01-AA0C-00961026F93C}" xr6:coauthVersionLast="46" xr6:coauthVersionMax="46" xr10:uidLastSave="{00000000-0000-0000-0000-000000000000}"/>
  <bookViews>
    <workbookView xWindow="28680" yWindow="-120" windowWidth="20640" windowHeight="11160" xr2:uid="{810B048A-9AAE-46C9-B52E-1F3F7EB5E6E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" i="1"/>
  <c r="F23" i="1" l="1"/>
  <c r="G23" i="1"/>
  <c r="H3" i="1" s="1"/>
  <c r="H14" i="1" l="1"/>
  <c r="H22" i="1"/>
  <c r="H10" i="1"/>
  <c r="H18" i="1"/>
  <c r="H6" i="1"/>
  <c r="H5" i="1"/>
  <c r="H4" i="1"/>
  <c r="H21" i="1"/>
  <c r="H17" i="1"/>
  <c r="H13" i="1"/>
  <c r="H9" i="1"/>
  <c r="H20" i="1"/>
  <c r="H16" i="1"/>
  <c r="H12" i="1"/>
  <c r="H8" i="1"/>
  <c r="H2" i="1"/>
  <c r="I2" i="1" s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H19" i="1"/>
  <c r="H15" i="1"/>
  <c r="H11" i="1"/>
  <c r="H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  <c r="B23" i="1"/>
</calcChain>
</file>

<file path=xl/sharedStrings.xml><?xml version="1.0" encoding="utf-8"?>
<sst xmlns="http://schemas.openxmlformats.org/spreadsheetml/2006/main" count="36" uniqueCount="36">
  <si>
    <t>Distrito</t>
  </si>
  <si>
    <t>Centro</t>
  </si>
  <si>
    <t>Arganzuela</t>
  </si>
  <si>
    <t>Retiro</t>
  </si>
  <si>
    <t>Salamanca</t>
  </si>
  <si>
    <t>Chamartín</t>
  </si>
  <si>
    <t>Tetuán</t>
  </si>
  <si>
    <t>Chamberí</t>
  </si>
  <si>
    <t>Fuencarral-El Pardo</t>
  </si>
  <si>
    <t>Moncloa-Aravaca</t>
  </si>
  <si>
    <t>Latina</t>
  </si>
  <si>
    <t>Carabanchel</t>
  </si>
  <si>
    <t>Usera</t>
  </si>
  <si>
    <t>Puente de Vallecas</t>
  </si>
  <si>
    <t>Moratalaz</t>
  </si>
  <si>
    <t>Ciudad Lineal</t>
  </si>
  <si>
    <t>Hortaleza</t>
  </si>
  <si>
    <t>Villaverde</t>
  </si>
  <si>
    <t>Villa de Vallecas</t>
  </si>
  <si>
    <t>Vicálvaro</t>
  </si>
  <si>
    <t>San Blas-Canillejas</t>
  </si>
  <si>
    <t>Barajas</t>
  </si>
  <si>
    <t>Habitantes</t>
  </si>
  <si>
    <t>Detenciones/Habitantes</t>
  </si>
  <si>
    <t>Viviendas vacías</t>
  </si>
  <si>
    <t>Viviendas ocupadas</t>
  </si>
  <si>
    <t>Renta media por persona</t>
  </si>
  <si>
    <t>Promedio de extranjeros</t>
  </si>
  <si>
    <t>Construcción viviendas pública</t>
  </si>
  <si>
    <t>Frec_Rel_viv_Vacias</t>
  </si>
  <si>
    <t>Frec_Ac_viv_Vacias</t>
  </si>
  <si>
    <t>N_detenciones</t>
  </si>
  <si>
    <t>N_extranjeros</t>
  </si>
  <si>
    <t>Paro_registrado</t>
  </si>
  <si>
    <t>Tot_viviendas</t>
  </si>
  <si>
    <t>OKUPA/VACÍAS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</si>
</sst>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2">
    <cellStyle name="Normal" xfId="0" builtinId="0"/>
    <cellStyle name="Normal 2" xfId="1" xr:uid="{33C62005-DF7A-4DA0-854F-EF78BCBC8E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7C4F5-C7AC-49EA-BD08-E0314FB2ED05}">
  <dimension ref="A1:O23"/>
  <sheetViews>
    <sheetView tabSelected="1" topLeftCell="G1" workbookViewId="0">
      <selection activeCell="K1" sqref="K1"/>
    </sheetView>
  </sheetViews>
  <sheetFormatPr baseColWidth="10" defaultRowHeight="14.4" x14ac:dyDescent="0.3"/>
  <cols>
    <col min="1" max="1" width="19.109375" customWidth="1"/>
    <col min="2" max="2" width="14.109375" customWidth="1"/>
    <col min="3" max="3" width="15.6640625" customWidth="1"/>
    <col min="4" max="4" width="26.5546875" customWidth="1"/>
    <col min="5" max="5" width="29.5546875" customWidth="1"/>
    <col min="6" max="6" width="17.6640625" customWidth="1"/>
    <col min="7" max="7" width="16.33203125" customWidth="1"/>
    <col min="8" max="8" width="19.77734375" customWidth="1"/>
    <col min="9" max="9" width="23.33203125" customWidth="1"/>
    <col min="10" max="10" width="24.33203125" customWidth="1"/>
    <col min="11" max="11" width="21.88671875" customWidth="1"/>
    <col min="12" max="12" width="29.21875" customWidth="1"/>
    <col min="13" max="13" width="18.33203125" customWidth="1"/>
    <col min="14" max="14" width="28.44140625" customWidth="1"/>
  </cols>
  <sheetData>
    <row r="1" spans="1:15" x14ac:dyDescent="0.3">
      <c r="A1" s="2" t="s">
        <v>0</v>
      </c>
      <c r="B1" s="2" t="s">
        <v>22</v>
      </c>
      <c r="C1" s="2" t="s">
        <v>33</v>
      </c>
      <c r="D1" s="2" t="s">
        <v>31</v>
      </c>
      <c r="E1" s="2" t="s">
        <v>23</v>
      </c>
      <c r="F1" s="3" t="s">
        <v>34</v>
      </c>
      <c r="G1" s="3" t="s">
        <v>24</v>
      </c>
      <c r="H1" s="3" t="s">
        <v>29</v>
      </c>
      <c r="I1" s="3" t="s">
        <v>30</v>
      </c>
      <c r="J1" s="3" t="s">
        <v>25</v>
      </c>
      <c r="K1" s="3" t="s">
        <v>35</v>
      </c>
      <c r="L1" s="3" t="s">
        <v>26</v>
      </c>
      <c r="M1" s="2" t="s">
        <v>27</v>
      </c>
      <c r="N1" s="3" t="s">
        <v>32</v>
      </c>
      <c r="O1" s="3" t="s">
        <v>28</v>
      </c>
    </row>
    <row r="2" spans="1:15" x14ac:dyDescent="0.3">
      <c r="A2" s="1" t="s">
        <v>1</v>
      </c>
      <c r="B2" s="5">
        <v>140991</v>
      </c>
      <c r="C2" s="5">
        <v>10227</v>
      </c>
      <c r="D2" s="5">
        <v>1936</v>
      </c>
      <c r="E2" s="7">
        <f>D2/B2</f>
        <v>1.3731372924512913E-2</v>
      </c>
      <c r="F2" s="5">
        <v>86795</v>
      </c>
      <c r="G2" s="5">
        <v>11200</v>
      </c>
      <c r="H2" s="7">
        <f>G2/$G$23</f>
        <v>7.3157189980077725E-2</v>
      </c>
      <c r="I2" s="7">
        <f>H2</f>
        <v>7.3157189980077725E-2</v>
      </c>
      <c r="J2" s="5">
        <v>162</v>
      </c>
      <c r="K2" s="7">
        <f>ROUND((J2/G2),4)</f>
        <v>1.4500000000000001E-2</v>
      </c>
      <c r="L2" s="5">
        <v>16147</v>
      </c>
      <c r="M2" s="6">
        <v>0.24299999999999999</v>
      </c>
      <c r="N2" s="5">
        <v>34224</v>
      </c>
      <c r="O2" s="5">
        <v>38</v>
      </c>
    </row>
    <row r="3" spans="1:15" x14ac:dyDescent="0.3">
      <c r="A3" s="1" t="s">
        <v>2</v>
      </c>
      <c r="B3" s="5">
        <v>156176</v>
      </c>
      <c r="C3" s="5">
        <v>8367</v>
      </c>
      <c r="D3" s="5">
        <v>296</v>
      </c>
      <c r="E3" s="7">
        <f t="shared" ref="E3:E22" si="0">D3/B3</f>
        <v>1.8952976129494928E-3</v>
      </c>
      <c r="F3" s="5">
        <v>76260</v>
      </c>
      <c r="G3" s="5">
        <v>6725</v>
      </c>
      <c r="H3" s="7">
        <f t="shared" ref="H3:H22" si="1">G3/$G$23</f>
        <v>4.3926973447859174E-2</v>
      </c>
      <c r="I3" s="7">
        <f>I2+H3</f>
        <v>0.1170841634279369</v>
      </c>
      <c r="J3" s="5">
        <v>54</v>
      </c>
      <c r="K3" s="7">
        <f t="shared" ref="K3:K22" si="2">ROUND((J3/G3),4)</f>
        <v>8.0000000000000002E-3</v>
      </c>
      <c r="L3" s="5">
        <v>17306</v>
      </c>
      <c r="M3" s="6">
        <v>0.105</v>
      </c>
      <c r="N3" s="5">
        <v>16447</v>
      </c>
      <c r="O3" s="5">
        <v>1</v>
      </c>
    </row>
    <row r="4" spans="1:15" x14ac:dyDescent="0.3">
      <c r="A4" s="1" t="s">
        <v>3</v>
      </c>
      <c r="B4" s="5">
        <v>120873</v>
      </c>
      <c r="C4" s="5">
        <v>4875</v>
      </c>
      <c r="D4" s="5">
        <v>178</v>
      </c>
      <c r="E4" s="7">
        <f t="shared" si="0"/>
        <v>1.4726200226684205E-3</v>
      </c>
      <c r="F4" s="5">
        <v>56595</v>
      </c>
      <c r="G4" s="5">
        <v>3605</v>
      </c>
      <c r="H4" s="7">
        <f t="shared" si="1"/>
        <v>2.3547470524837518E-2</v>
      </c>
      <c r="I4" s="7">
        <f>I3+H4</f>
        <v>0.14063163395277442</v>
      </c>
      <c r="J4" s="5">
        <v>6</v>
      </c>
      <c r="K4" s="7">
        <f t="shared" si="2"/>
        <v>1.6999999999999999E-3</v>
      </c>
      <c r="L4" s="5">
        <v>21504</v>
      </c>
      <c r="M4" s="6">
        <v>8.5000000000000006E-2</v>
      </c>
      <c r="N4" s="5">
        <v>10256</v>
      </c>
      <c r="O4" s="5">
        <v>1</v>
      </c>
    </row>
    <row r="5" spans="1:15" x14ac:dyDescent="0.3">
      <c r="A5" s="1" t="s">
        <v>4</v>
      </c>
      <c r="B5" s="5">
        <v>148405</v>
      </c>
      <c r="C5" s="5">
        <v>6034</v>
      </c>
      <c r="D5" s="5">
        <v>728</v>
      </c>
      <c r="E5" s="7">
        <f t="shared" si="0"/>
        <v>4.9054950978740606E-3</v>
      </c>
      <c r="F5" s="5">
        <v>83575</v>
      </c>
      <c r="G5" s="5">
        <v>13140</v>
      </c>
      <c r="H5" s="7">
        <f t="shared" si="1"/>
        <v>8.5829060387341199E-2</v>
      </c>
      <c r="I5" s="7">
        <f t="shared" ref="I5:I22" si="3">I4+H5</f>
        <v>0.22646069434011562</v>
      </c>
      <c r="J5" s="5">
        <v>12</v>
      </c>
      <c r="K5" s="7">
        <f t="shared" si="2"/>
        <v>8.9999999999999998E-4</v>
      </c>
      <c r="L5" s="5">
        <v>24433</v>
      </c>
      <c r="M5" s="6">
        <v>0.14499999999999999</v>
      </c>
      <c r="N5" s="5">
        <v>21481</v>
      </c>
      <c r="O5" s="5">
        <v>0</v>
      </c>
    </row>
    <row r="6" spans="1:15" x14ac:dyDescent="0.3">
      <c r="A6" s="1" t="s">
        <v>5</v>
      </c>
      <c r="B6" s="5">
        <v>148039</v>
      </c>
      <c r="C6" s="5">
        <v>5808</v>
      </c>
      <c r="D6" s="5">
        <v>316</v>
      </c>
      <c r="E6" s="7">
        <f t="shared" si="0"/>
        <v>2.134572646397233E-3</v>
      </c>
      <c r="F6" s="5">
        <v>72120</v>
      </c>
      <c r="G6" s="5">
        <v>7235</v>
      </c>
      <c r="H6" s="7">
        <f t="shared" si="1"/>
        <v>4.7258238348737713E-2</v>
      </c>
      <c r="I6" s="7">
        <f t="shared" si="3"/>
        <v>0.27371893268885333</v>
      </c>
      <c r="J6" s="5">
        <v>18</v>
      </c>
      <c r="K6" s="7">
        <f t="shared" si="2"/>
        <v>2.5000000000000001E-3</v>
      </c>
      <c r="L6" s="5">
        <v>25969</v>
      </c>
      <c r="M6" s="6">
        <v>0.10100000000000001</v>
      </c>
      <c r="N6" s="5">
        <v>14927</v>
      </c>
      <c r="O6" s="5">
        <v>0</v>
      </c>
    </row>
    <row r="7" spans="1:15" x14ac:dyDescent="0.3">
      <c r="A7" s="1" t="s">
        <v>6</v>
      </c>
      <c r="B7" s="5">
        <v>161991</v>
      </c>
      <c r="C7" s="5">
        <v>10341</v>
      </c>
      <c r="D7" s="5">
        <v>520</v>
      </c>
      <c r="E7" s="7">
        <f t="shared" si="0"/>
        <v>3.2100548795920762E-3</v>
      </c>
      <c r="F7" s="5">
        <v>80160</v>
      </c>
      <c r="G7" s="5">
        <v>9120</v>
      </c>
      <c r="H7" s="7">
        <f t="shared" si="1"/>
        <v>5.9570854698063294E-2</v>
      </c>
      <c r="I7" s="7">
        <f t="shared" si="3"/>
        <v>0.33328978738691661</v>
      </c>
      <c r="J7" s="5">
        <v>223</v>
      </c>
      <c r="K7" s="7">
        <f t="shared" si="2"/>
        <v>2.4500000000000001E-2</v>
      </c>
      <c r="L7" s="5">
        <v>14970</v>
      </c>
      <c r="M7" s="6">
        <v>0.20100000000000001</v>
      </c>
      <c r="N7" s="5">
        <v>32597</v>
      </c>
      <c r="O7" s="5">
        <v>5</v>
      </c>
    </row>
    <row r="8" spans="1:15" x14ac:dyDescent="0.3">
      <c r="A8" s="1" t="s">
        <v>7</v>
      </c>
      <c r="B8" s="5">
        <v>141397</v>
      </c>
      <c r="C8" s="5">
        <v>5984</v>
      </c>
      <c r="D8" s="5">
        <v>258</v>
      </c>
      <c r="E8" s="7">
        <f t="shared" si="0"/>
        <v>1.8246497450440957E-3</v>
      </c>
      <c r="F8" s="5">
        <v>79780</v>
      </c>
      <c r="G8" s="5">
        <v>9040</v>
      </c>
      <c r="H8" s="7">
        <f t="shared" si="1"/>
        <v>5.9048303341062737E-2</v>
      </c>
      <c r="I8" s="7">
        <f t="shared" si="3"/>
        <v>0.39233809072797937</v>
      </c>
      <c r="J8" s="5">
        <v>9</v>
      </c>
      <c r="K8" s="7">
        <f t="shared" si="2"/>
        <v>1E-3</v>
      </c>
      <c r="L8" s="5">
        <v>22499</v>
      </c>
      <c r="M8" s="6">
        <v>0.121</v>
      </c>
      <c r="N8" s="5">
        <v>17164</v>
      </c>
      <c r="O8" s="5">
        <v>0</v>
      </c>
    </row>
    <row r="9" spans="1:15" x14ac:dyDescent="0.3">
      <c r="A9" s="1" t="s">
        <v>8</v>
      </c>
      <c r="B9" s="5">
        <v>250636</v>
      </c>
      <c r="C9" s="5">
        <v>10978</v>
      </c>
      <c r="D9" s="5">
        <v>221</v>
      </c>
      <c r="E9" s="7">
        <f t="shared" si="0"/>
        <v>8.8175681067364619E-4</v>
      </c>
      <c r="F9" s="5">
        <v>99260</v>
      </c>
      <c r="G9" s="5">
        <v>6925</v>
      </c>
      <c r="H9" s="7">
        <f t="shared" si="1"/>
        <v>4.5233351840360564E-2</v>
      </c>
      <c r="I9" s="7">
        <f t="shared" si="3"/>
        <v>0.43757144256833991</v>
      </c>
      <c r="J9" s="5">
        <v>76</v>
      </c>
      <c r="K9" s="7">
        <f t="shared" si="2"/>
        <v>1.0999999999999999E-2</v>
      </c>
      <c r="L9" s="5">
        <v>18573</v>
      </c>
      <c r="M9" s="6">
        <v>9.1999999999999998E-2</v>
      </c>
      <c r="N9" s="5">
        <v>23016</v>
      </c>
      <c r="O9" s="5">
        <v>0</v>
      </c>
    </row>
    <row r="10" spans="1:15" x14ac:dyDescent="0.3">
      <c r="A10" s="1" t="s">
        <v>9</v>
      </c>
      <c r="B10" s="5">
        <v>122164</v>
      </c>
      <c r="C10" s="5">
        <v>5227</v>
      </c>
      <c r="D10" s="5">
        <v>281</v>
      </c>
      <c r="E10" s="7">
        <f t="shared" si="0"/>
        <v>2.3001866343603681E-3</v>
      </c>
      <c r="F10" s="5">
        <v>55125</v>
      </c>
      <c r="G10" s="5">
        <v>4725</v>
      </c>
      <c r="H10" s="7">
        <f t="shared" si="1"/>
        <v>3.0863189522845291E-2</v>
      </c>
      <c r="I10" s="7">
        <f t="shared" si="3"/>
        <v>0.46843463209118519</v>
      </c>
      <c r="J10" s="5">
        <v>16</v>
      </c>
      <c r="K10" s="7">
        <f t="shared" si="2"/>
        <v>3.3999999999999998E-3</v>
      </c>
      <c r="L10" s="5">
        <v>22152</v>
      </c>
      <c r="M10" s="6">
        <v>0.113</v>
      </c>
      <c r="N10" s="5">
        <v>13796</v>
      </c>
      <c r="O10" s="5">
        <v>0</v>
      </c>
    </row>
    <row r="11" spans="1:15" x14ac:dyDescent="0.3">
      <c r="A11" s="1" t="s">
        <v>10</v>
      </c>
      <c r="B11" s="5">
        <v>242923</v>
      </c>
      <c r="C11" s="5">
        <v>16703</v>
      </c>
      <c r="D11" s="5">
        <v>369</v>
      </c>
      <c r="E11" s="7">
        <f t="shared" si="0"/>
        <v>1.5189998476883623E-3</v>
      </c>
      <c r="F11" s="5">
        <v>115500</v>
      </c>
      <c r="G11" s="5">
        <v>12885</v>
      </c>
      <c r="H11" s="7">
        <f t="shared" si="1"/>
        <v>8.416342793690193E-2</v>
      </c>
      <c r="I11" s="7">
        <f t="shared" si="3"/>
        <v>0.55259806002808709</v>
      </c>
      <c r="J11" s="5">
        <v>228</v>
      </c>
      <c r="K11" s="7">
        <f t="shared" si="2"/>
        <v>1.77E-2</v>
      </c>
      <c r="L11" s="5">
        <v>12232</v>
      </c>
      <c r="M11" s="6">
        <v>0.17100000000000001</v>
      </c>
      <c r="N11" s="5">
        <v>41585</v>
      </c>
      <c r="O11" s="5">
        <v>54</v>
      </c>
    </row>
    <row r="12" spans="1:15" x14ac:dyDescent="0.3">
      <c r="A12" s="1" t="s">
        <v>11</v>
      </c>
      <c r="B12" s="5">
        <v>261118</v>
      </c>
      <c r="C12" s="5">
        <v>20481</v>
      </c>
      <c r="D12" s="5">
        <v>643</v>
      </c>
      <c r="E12" s="7">
        <f t="shared" si="0"/>
        <v>2.462488223714949E-3</v>
      </c>
      <c r="F12" s="5">
        <v>115270</v>
      </c>
      <c r="G12" s="5">
        <v>12145</v>
      </c>
      <c r="H12" s="7">
        <f t="shared" si="1"/>
        <v>7.9329827884646792E-2</v>
      </c>
      <c r="I12" s="7">
        <f t="shared" si="3"/>
        <v>0.63192788791273391</v>
      </c>
      <c r="J12" s="5">
        <v>282</v>
      </c>
      <c r="K12" s="7">
        <f t="shared" si="2"/>
        <v>2.3199999999999998E-2</v>
      </c>
      <c r="L12" s="5">
        <v>10872</v>
      </c>
      <c r="M12" s="6">
        <v>0.21199999999999999</v>
      </c>
      <c r="N12" s="5">
        <v>55362</v>
      </c>
      <c r="O12" s="5">
        <v>37</v>
      </c>
    </row>
    <row r="13" spans="1:15" x14ac:dyDescent="0.3">
      <c r="A13" s="1" t="s">
        <v>12</v>
      </c>
      <c r="B13" s="5">
        <v>143365</v>
      </c>
      <c r="C13" s="5">
        <v>12328</v>
      </c>
      <c r="D13" s="5">
        <v>380</v>
      </c>
      <c r="E13" s="7">
        <f t="shared" si="0"/>
        <v>2.6505771980608935E-3</v>
      </c>
      <c r="F13" s="5">
        <v>59285</v>
      </c>
      <c r="G13" s="5">
        <v>5215</v>
      </c>
      <c r="H13" s="7">
        <f t="shared" si="1"/>
        <v>3.4063816584473695E-2</v>
      </c>
      <c r="I13" s="7">
        <f t="shared" si="3"/>
        <v>0.66599170449720757</v>
      </c>
      <c r="J13" s="5">
        <v>160</v>
      </c>
      <c r="K13" s="7">
        <f t="shared" si="2"/>
        <v>3.0700000000000002E-2</v>
      </c>
      <c r="L13" s="5">
        <v>9395</v>
      </c>
      <c r="M13" s="6">
        <v>0.23899999999999999</v>
      </c>
      <c r="N13" s="5">
        <v>34282</v>
      </c>
      <c r="O13" s="5">
        <v>13</v>
      </c>
    </row>
    <row r="14" spans="1:15" x14ac:dyDescent="0.3">
      <c r="A14" s="1" t="s">
        <v>13</v>
      </c>
      <c r="B14" s="5">
        <v>241666</v>
      </c>
      <c r="C14" s="5">
        <v>22125</v>
      </c>
      <c r="D14" s="5">
        <v>1102</v>
      </c>
      <c r="E14" s="7">
        <f t="shared" si="0"/>
        <v>4.5600125793450463E-3</v>
      </c>
      <c r="F14" s="5">
        <v>106585</v>
      </c>
      <c r="G14" s="5">
        <v>12270</v>
      </c>
      <c r="H14" s="7">
        <f t="shared" si="1"/>
        <v>8.0146314379960157E-2</v>
      </c>
      <c r="I14" s="7">
        <f t="shared" si="3"/>
        <v>0.74613801887716769</v>
      </c>
      <c r="J14" s="5">
        <v>506</v>
      </c>
      <c r="K14" s="7">
        <f t="shared" si="2"/>
        <v>4.1200000000000001E-2</v>
      </c>
      <c r="L14" s="5">
        <v>9545</v>
      </c>
      <c r="M14" s="6">
        <v>0.19800000000000001</v>
      </c>
      <c r="N14" s="5">
        <v>47844</v>
      </c>
      <c r="O14" s="5">
        <v>100</v>
      </c>
    </row>
    <row r="15" spans="1:15" x14ac:dyDescent="0.3">
      <c r="A15" s="1" t="s">
        <v>14</v>
      </c>
      <c r="B15" s="5">
        <v>95907</v>
      </c>
      <c r="C15" s="5">
        <v>6113</v>
      </c>
      <c r="D15" s="5">
        <v>130</v>
      </c>
      <c r="E15" s="7">
        <f t="shared" si="0"/>
        <v>1.3554797877110118E-3</v>
      </c>
      <c r="F15" s="5">
        <v>44405</v>
      </c>
      <c r="G15" s="5">
        <v>3845</v>
      </c>
      <c r="H15" s="7">
        <f t="shared" si="1"/>
        <v>2.5115124595839186E-2</v>
      </c>
      <c r="I15" s="7">
        <f t="shared" si="3"/>
        <v>0.77125314347300689</v>
      </c>
      <c r="J15" s="5">
        <v>90</v>
      </c>
      <c r="K15" s="7">
        <f t="shared" si="2"/>
        <v>2.3400000000000001E-2</v>
      </c>
      <c r="L15" s="5">
        <v>13944</v>
      </c>
      <c r="M15" s="6">
        <v>0.106</v>
      </c>
      <c r="N15" s="5">
        <v>10132</v>
      </c>
      <c r="O15" s="5">
        <v>1</v>
      </c>
    </row>
    <row r="16" spans="1:15" x14ac:dyDescent="0.3">
      <c r="A16" s="1" t="s">
        <v>15</v>
      </c>
      <c r="B16" s="5">
        <v>220598</v>
      </c>
      <c r="C16" s="5">
        <v>13264</v>
      </c>
      <c r="D16" s="5">
        <v>499</v>
      </c>
      <c r="E16" s="7">
        <f t="shared" si="0"/>
        <v>2.2620332006636507E-3</v>
      </c>
      <c r="F16" s="5">
        <v>101740</v>
      </c>
      <c r="G16" s="5">
        <v>8215</v>
      </c>
      <c r="H16" s="7">
        <f t="shared" si="1"/>
        <v>5.3659492471994516E-2</v>
      </c>
      <c r="I16" s="7">
        <f t="shared" si="3"/>
        <v>0.82491263594500142</v>
      </c>
      <c r="J16" s="5">
        <v>151</v>
      </c>
      <c r="K16" s="7">
        <f t="shared" si="2"/>
        <v>1.84E-2</v>
      </c>
      <c r="L16" s="5">
        <v>15048</v>
      </c>
      <c r="M16" s="6">
        <v>0.154</v>
      </c>
      <c r="N16" s="5">
        <v>33949</v>
      </c>
      <c r="O16" s="5">
        <v>1</v>
      </c>
    </row>
    <row r="17" spans="1:15" x14ac:dyDescent="0.3">
      <c r="A17" s="1" t="s">
        <v>16</v>
      </c>
      <c r="B17" s="5">
        <v>193833</v>
      </c>
      <c r="C17" s="5">
        <v>9826</v>
      </c>
      <c r="D17" s="5">
        <v>226</v>
      </c>
      <c r="E17" s="7">
        <f t="shared" si="0"/>
        <v>1.1659521340535409E-3</v>
      </c>
      <c r="F17" s="5">
        <v>74930</v>
      </c>
      <c r="G17" s="5">
        <v>5110</v>
      </c>
      <c r="H17" s="7">
        <f t="shared" si="1"/>
        <v>3.3377967928410461E-2</v>
      </c>
      <c r="I17" s="7">
        <f t="shared" si="3"/>
        <v>0.85829060387341183</v>
      </c>
      <c r="J17" s="5">
        <v>49</v>
      </c>
      <c r="K17" s="7">
        <f t="shared" si="2"/>
        <v>9.5999999999999992E-3</v>
      </c>
      <c r="L17" s="5">
        <v>18277</v>
      </c>
      <c r="M17" s="6">
        <v>0.11</v>
      </c>
      <c r="N17" s="5">
        <v>21309</v>
      </c>
      <c r="O17" s="5">
        <v>4</v>
      </c>
    </row>
    <row r="18" spans="1:15" x14ac:dyDescent="0.3">
      <c r="A18" s="1" t="s">
        <v>17</v>
      </c>
      <c r="B18" s="5">
        <v>154915</v>
      </c>
      <c r="C18" s="5">
        <v>14037</v>
      </c>
      <c r="D18" s="5">
        <v>414</v>
      </c>
      <c r="E18" s="7">
        <f t="shared" si="0"/>
        <v>2.6724332698576641E-3</v>
      </c>
      <c r="F18" s="5">
        <v>61920</v>
      </c>
      <c r="G18" s="5">
        <v>6470</v>
      </c>
      <c r="H18" s="7">
        <f t="shared" si="1"/>
        <v>4.2261340997419905E-2</v>
      </c>
      <c r="I18" s="7">
        <f t="shared" si="3"/>
        <v>0.90055194487083168</v>
      </c>
      <c r="J18" s="5">
        <v>356</v>
      </c>
      <c r="K18" s="7">
        <f t="shared" si="2"/>
        <v>5.5E-2</v>
      </c>
      <c r="L18" s="5">
        <v>9756</v>
      </c>
      <c r="M18" s="6">
        <v>0.21299999999999999</v>
      </c>
      <c r="N18" s="5">
        <v>32953</v>
      </c>
      <c r="O18" s="5">
        <v>20</v>
      </c>
    </row>
    <row r="19" spans="1:15" x14ac:dyDescent="0.3">
      <c r="A19" s="1" t="s">
        <v>18</v>
      </c>
      <c r="B19" s="5">
        <v>114832</v>
      </c>
      <c r="C19" s="5">
        <v>8744</v>
      </c>
      <c r="D19" s="5">
        <v>334</v>
      </c>
      <c r="E19" s="7">
        <f t="shared" si="0"/>
        <v>2.9085969067855649E-3</v>
      </c>
      <c r="F19" s="5">
        <v>43520</v>
      </c>
      <c r="G19" s="5">
        <v>4945</v>
      </c>
      <c r="H19" s="7">
        <f t="shared" si="1"/>
        <v>3.2300205754596821E-2</v>
      </c>
      <c r="I19" s="7">
        <f t="shared" si="3"/>
        <v>0.93285215062542848</v>
      </c>
      <c r="J19" s="5">
        <v>225</v>
      </c>
      <c r="K19" s="7">
        <f t="shared" si="2"/>
        <v>4.5499999999999999E-2</v>
      </c>
      <c r="L19" s="5">
        <v>11925</v>
      </c>
      <c r="M19" s="6">
        <v>0.13500000000000001</v>
      </c>
      <c r="N19" s="5">
        <v>15546</v>
      </c>
      <c r="O19" s="5">
        <v>116</v>
      </c>
    </row>
    <row r="20" spans="1:15" x14ac:dyDescent="0.3">
      <c r="A20" s="1" t="s">
        <v>19</v>
      </c>
      <c r="B20" s="5">
        <v>74235</v>
      </c>
      <c r="C20" s="5">
        <v>5514</v>
      </c>
      <c r="D20" s="5">
        <v>83</v>
      </c>
      <c r="E20" s="7">
        <f t="shared" si="0"/>
        <v>1.1180709907725466E-3</v>
      </c>
      <c r="F20" s="5">
        <v>30305</v>
      </c>
      <c r="G20" s="5">
        <v>3615</v>
      </c>
      <c r="H20" s="7">
        <f t="shared" si="1"/>
        <v>2.3612789444462587E-2</v>
      </c>
      <c r="I20" s="7">
        <f t="shared" si="3"/>
        <v>0.95646494006989102</v>
      </c>
      <c r="J20" s="5">
        <v>111</v>
      </c>
      <c r="K20" s="7">
        <f t="shared" si="2"/>
        <v>3.0700000000000002E-2</v>
      </c>
      <c r="L20" s="5">
        <v>11695</v>
      </c>
      <c r="M20" s="6">
        <v>0.13</v>
      </c>
      <c r="N20" s="5">
        <v>9663</v>
      </c>
      <c r="O20" s="5">
        <v>3</v>
      </c>
    </row>
    <row r="21" spans="1:15" x14ac:dyDescent="0.3">
      <c r="A21" s="1" t="s">
        <v>20</v>
      </c>
      <c r="B21" s="5">
        <v>161672</v>
      </c>
      <c r="C21" s="5">
        <v>11006</v>
      </c>
      <c r="D21" s="5">
        <v>418</v>
      </c>
      <c r="E21" s="7">
        <f t="shared" si="0"/>
        <v>2.585481716067099E-3</v>
      </c>
      <c r="F21" s="5">
        <v>67450</v>
      </c>
      <c r="G21" s="5">
        <v>4815</v>
      </c>
      <c r="H21" s="7">
        <f t="shared" si="1"/>
        <v>3.1451059799470917E-2</v>
      </c>
      <c r="I21" s="7">
        <f t="shared" si="3"/>
        <v>0.98791599986936196</v>
      </c>
      <c r="J21" s="5">
        <v>101</v>
      </c>
      <c r="K21" s="7">
        <f t="shared" si="2"/>
        <v>2.1000000000000001E-2</v>
      </c>
      <c r="L21" s="5">
        <v>13404</v>
      </c>
      <c r="M21" s="6">
        <v>0.13800000000000001</v>
      </c>
      <c r="N21" s="5">
        <v>22288</v>
      </c>
      <c r="O21" s="5">
        <v>1</v>
      </c>
    </row>
    <row r="22" spans="1:15" x14ac:dyDescent="0.3">
      <c r="A22" s="1" t="s">
        <v>21</v>
      </c>
      <c r="B22" s="5">
        <v>50158</v>
      </c>
      <c r="C22" s="5">
        <v>2420</v>
      </c>
      <c r="D22" s="5">
        <v>95</v>
      </c>
      <c r="E22" s="7">
        <f t="shared" si="0"/>
        <v>1.894014912875314E-3</v>
      </c>
      <c r="F22" s="5">
        <v>20370</v>
      </c>
      <c r="G22" s="5">
        <v>1850</v>
      </c>
      <c r="H22" s="7">
        <f t="shared" si="1"/>
        <v>1.208400013063784E-2</v>
      </c>
      <c r="I22" s="7">
        <f t="shared" si="3"/>
        <v>0.99999999999999978</v>
      </c>
      <c r="J22" s="5">
        <v>55</v>
      </c>
      <c r="K22" s="7">
        <f t="shared" si="2"/>
        <v>2.9700000000000001E-2</v>
      </c>
      <c r="L22" s="5">
        <v>17641</v>
      </c>
      <c r="M22" s="6">
        <v>0.10100000000000001</v>
      </c>
      <c r="N22" s="5">
        <v>5075</v>
      </c>
      <c r="O22" s="5">
        <v>3</v>
      </c>
    </row>
    <row r="23" spans="1:15" x14ac:dyDescent="0.3">
      <c r="B23" s="5">
        <f>SUM(B2:B22)</f>
        <v>3345894</v>
      </c>
      <c r="C23" s="5"/>
      <c r="D23" s="5"/>
      <c r="E23" s="4"/>
      <c r="F23" s="5">
        <f>SUM(F2:F22)</f>
        <v>1530950</v>
      </c>
      <c r="G23" s="5">
        <f>SUM(G2:G22)</f>
        <v>153095</v>
      </c>
      <c r="H23" s="4"/>
      <c r="I23" s="4"/>
      <c r="J23" s="4"/>
      <c r="K23" s="4"/>
      <c r="L23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</dc:creator>
  <cp:lastModifiedBy>Fran</cp:lastModifiedBy>
  <dcterms:created xsi:type="dcterms:W3CDTF">2021-05-12T18:33:11Z</dcterms:created>
  <dcterms:modified xsi:type="dcterms:W3CDTF">2021-05-20T10:37:05Z</dcterms:modified>
</cp:coreProperties>
</file>