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os\P5\"/>
    </mc:Choice>
  </mc:AlternateContent>
  <xr:revisionPtr revIDLastSave="0" documentId="13_ncr:1_{DB2CBCC2-0928-4EFF-BA41-FE3B6489AB13}" xr6:coauthVersionLast="47" xr6:coauthVersionMax="47" xr10:uidLastSave="{00000000-0000-0000-0000-000000000000}"/>
  <bookViews>
    <workbookView xWindow="-120" yWindow="-120" windowWidth="23280" windowHeight="15000" tabRatio="699" firstSheet="1" activeTab="1" xr2:uid="{00000000-000D-0000-FFFF-FFFF00000000}"/>
  </bookViews>
  <sheets>
    <sheet name="P5.01- Ind. exec PI HMC" sheetId="48" state="hidden" r:id="rId1"/>
    <sheet name="P5.3.1 Redes Sociais " sheetId="56" r:id="rId2"/>
  </sheets>
  <definedNames>
    <definedName name="_xlnm.Print_Area" localSheetId="0">'P5.01- Ind. exec PI HMC'!$A$1:$O$136</definedName>
    <definedName name="_xlnm.Print_Area" localSheetId="1">'P5.3.1 Redes Sociais '!$A$1:$L$70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56" l="1"/>
  <c r="L31" i="56" a="1"/>
  <c r="L31" i="56" s="1"/>
  <c r="L20" i="56"/>
  <c r="I12" i="56"/>
  <c r="F24" i="56"/>
  <c r="H24" i="56"/>
  <c r="I24" i="56" s="1"/>
  <c r="G12" i="56"/>
  <c r="G13" i="56"/>
  <c r="G14" i="56"/>
  <c r="G15" i="56"/>
  <c r="G16" i="56"/>
  <c r="G17" i="56"/>
  <c r="G18" i="56"/>
  <c r="G19" i="56"/>
  <c r="G20" i="56"/>
  <c r="G11" i="56"/>
  <c r="I13" i="56"/>
  <c r="I14" i="56"/>
  <c r="I15" i="56"/>
  <c r="I16" i="56"/>
  <c r="I17" i="56"/>
  <c r="I18" i="56"/>
  <c r="I19" i="56"/>
  <c r="I20" i="56"/>
  <c r="I11" i="56"/>
  <c r="K12" i="56"/>
  <c r="K13" i="56"/>
  <c r="K14" i="56"/>
  <c r="K15" i="56"/>
  <c r="K16" i="56"/>
  <c r="K17" i="56"/>
  <c r="K18" i="56"/>
  <c r="K19" i="56"/>
  <c r="K20" i="56"/>
  <c r="K11" i="56"/>
  <c r="E31" i="56" l="1"/>
  <c r="E23" i="56"/>
  <c r="E22" i="56"/>
  <c r="K23" i="56"/>
  <c r="K24" i="56"/>
  <c r="K25" i="56"/>
  <c r="K26" i="56"/>
  <c r="K27" i="56"/>
  <c r="K28" i="56"/>
  <c r="K29" i="56"/>
  <c r="K30" i="56"/>
  <c r="K31" i="56"/>
  <c r="K22" i="56"/>
  <c r="I23" i="56"/>
  <c r="I25" i="56"/>
  <c r="I26" i="56"/>
  <c r="I27" i="56"/>
  <c r="I28" i="56"/>
  <c r="I29" i="56"/>
  <c r="I30" i="56"/>
  <c r="I31" i="56"/>
  <c r="I22" i="56"/>
  <c r="G23" i="56"/>
  <c r="G24" i="56"/>
  <c r="G25" i="56"/>
  <c r="G26" i="56"/>
  <c r="G27" i="56"/>
  <c r="G28" i="56"/>
  <c r="G29" i="56"/>
  <c r="G30" i="56"/>
  <c r="G31" i="56"/>
  <c r="G22" i="56"/>
  <c r="E24" i="56"/>
  <c r="E25" i="56"/>
  <c r="E26" i="56"/>
  <c r="E27" i="56"/>
  <c r="E28" i="56"/>
  <c r="E29" i="56"/>
  <c r="E30" i="56"/>
  <c r="E20" i="56"/>
  <c r="E12" i="56"/>
  <c r="E13" i="56"/>
  <c r="E14" i="56"/>
  <c r="E15" i="56"/>
  <c r="E16" i="56"/>
  <c r="E17" i="56"/>
  <c r="E18" i="56"/>
  <c r="E19" i="56"/>
  <c r="E11" i="56"/>
  <c r="F46" i="48" l="1"/>
  <c r="F47" i="48"/>
  <c r="F48" i="48"/>
  <c r="F49" i="48"/>
  <c r="F50" i="48"/>
  <c r="F51" i="48"/>
  <c r="F52" i="48"/>
  <c r="F53" i="48"/>
  <c r="F54" i="48"/>
  <c r="F55" i="48"/>
  <c r="F56" i="48"/>
  <c r="F57" i="48"/>
  <c r="F58" i="48"/>
  <c r="F59" i="48"/>
  <c r="F60" i="48"/>
  <c r="F61" i="48"/>
  <c r="F62" i="48"/>
  <c r="F63" i="48"/>
  <c r="F64" i="48"/>
  <c r="F65" i="48"/>
  <c r="F66" i="48"/>
  <c r="F67" i="48"/>
  <c r="F45" i="48"/>
  <c r="F44" i="48"/>
  <c r="F41" i="48"/>
  <c r="F42" i="48"/>
  <c r="F43" i="48"/>
  <c r="F40" i="48"/>
  <c r="F39" i="48"/>
  <c r="F38" i="48"/>
  <c r="F37" i="48"/>
  <c r="F32" i="48"/>
  <c r="F31" i="48"/>
  <c r="F33" i="48"/>
  <c r="F34" i="48"/>
  <c r="F35" i="48"/>
  <c r="F36" i="48"/>
  <c r="F25" i="48"/>
  <c r="F26" i="48"/>
  <c r="F27" i="48"/>
  <c r="F28" i="48"/>
  <c r="F29" i="48"/>
  <c r="F30" i="48"/>
  <c r="F12" i="48"/>
  <c r="F13" i="48"/>
  <c r="F14" i="48"/>
  <c r="F15" i="48"/>
  <c r="F16" i="48"/>
  <c r="F17" i="48"/>
  <c r="F18" i="48"/>
  <c r="F19" i="48"/>
  <c r="F20" i="48"/>
  <c r="F21" i="48"/>
  <c r="F22" i="48"/>
  <c r="F23" i="48"/>
  <c r="F24" i="4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<sst xmlns="http://schemas.openxmlformats.org/spreadsheetml/2006/main" count="129" uniqueCount="103">
  <si>
    <t>Meta</t>
  </si>
  <si>
    <t>RELATÓRIO DE MONITORIZAÇÃO</t>
  </si>
  <si>
    <t>Processo</t>
  </si>
  <si>
    <t>Objectivo</t>
  </si>
  <si>
    <t>Comentários:</t>
  </si>
  <si>
    <t xml:space="preserve">Origem dos dados: </t>
  </si>
  <si>
    <t>Nº PI</t>
  </si>
  <si>
    <t>Desvio</t>
  </si>
  <si>
    <t>P5- Gestão de Imagem e Comunicação</t>
  </si>
  <si>
    <t>P5.01- Melhorar a eficácia na regularização dos Pedidos de Intervenção</t>
  </si>
  <si>
    <t>Indicador: Desvios dos Pedidos de Intervenção</t>
  </si>
  <si>
    <t>Obtidos através dos Pedidos de Intervenção</t>
  </si>
  <si>
    <t>Índice de Execução</t>
  </si>
  <si>
    <t>Data previsível execução</t>
  </si>
  <si>
    <t>Data execução</t>
  </si>
  <si>
    <t>IQ.1.0.15/01</t>
  </si>
  <si>
    <t xml:space="preserve"> </t>
  </si>
  <si>
    <t>≤ 0 dia</t>
  </si>
  <si>
    <t>Descrição PI</t>
  </si>
  <si>
    <t>Em execução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</si>
  <si>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</si>
  <si>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</si>
  <si>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</si>
  <si>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</si>
  <si>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</si>
  <si>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</si>
  <si>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</si>
  <si>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</si>
  <si>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</si>
  <si>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</si>
  <si>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</si>
  <si>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</si>
  <si>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2018/13</t>
  </si>
  <si>
    <t>2018/14</t>
  </si>
  <si>
    <t>2018/15</t>
  </si>
  <si>
    <t>2018/16</t>
  </si>
  <si>
    <t>2018/17</t>
  </si>
  <si>
    <t>2018/18</t>
  </si>
  <si>
    <t>2018/19</t>
  </si>
  <si>
    <t>2018/20</t>
  </si>
  <si>
    <t>2018/21</t>
  </si>
  <si>
    <t>2018/22</t>
  </si>
  <si>
    <t>2018/23</t>
  </si>
  <si>
    <t>2018/24</t>
  </si>
  <si>
    <t>2018/25</t>
  </si>
  <si>
    <t>2018/26</t>
  </si>
  <si>
    <t>2018/27</t>
  </si>
  <si>
    <t>2018/28</t>
  </si>
  <si>
    <t>2018/29</t>
  </si>
  <si>
    <t>2018/30</t>
  </si>
  <si>
    <t>2018/31</t>
  </si>
  <si>
    <t>2018/32</t>
  </si>
  <si>
    <t>2018/33</t>
  </si>
  <si>
    <t>2018/34</t>
  </si>
  <si>
    <t>2018/35</t>
  </si>
  <si>
    <t>2018/36</t>
  </si>
  <si>
    <t>2018/37</t>
  </si>
  <si>
    <t>2018/38</t>
  </si>
  <si>
    <t>2018/39</t>
  </si>
  <si>
    <t>2018/40</t>
  </si>
  <si>
    <t>2018/41</t>
  </si>
  <si>
    <t>2018/42</t>
  </si>
  <si>
    <t>2018/43</t>
  </si>
  <si>
    <t>2018/44</t>
  </si>
  <si>
    <t>2018/45</t>
  </si>
  <si>
    <t>2018/46</t>
  </si>
  <si>
    <t>2018/47</t>
  </si>
  <si>
    <t>2018/48</t>
  </si>
  <si>
    <t>2018/49</t>
  </si>
  <si>
    <t>2018/50</t>
  </si>
  <si>
    <t>2018/51</t>
  </si>
  <si>
    <t>2018/52</t>
  </si>
  <si>
    <t>2018/53</t>
  </si>
  <si>
    <t>2018/54</t>
  </si>
  <si>
    <t>2018/55</t>
  </si>
  <si>
    <t>2018/56</t>
  </si>
  <si>
    <t>Piscinas (2018)</t>
  </si>
  <si>
    <t>P5- Gestão da Unidade de Comunicação</t>
  </si>
  <si>
    <t>HMC</t>
  </si>
  <si>
    <t>Perlim</t>
  </si>
  <si>
    <t>Viagem Medieval</t>
  </si>
  <si>
    <t>Zoo de Lourosa</t>
  </si>
  <si>
    <t>Meia Maratona da Primavera</t>
  </si>
  <si>
    <t>Europarque Running</t>
  </si>
  <si>
    <t>Europarque</t>
  </si>
  <si>
    <t>Feira Viva Natação Adaptada</t>
  </si>
  <si>
    <t>Feira Viva</t>
  </si>
  <si>
    <t>P5.3- Aumentar o nº de seguidores nas redes sociais da FV</t>
  </si>
  <si>
    <t>Indicador:Nº de utilizadores / seguidores</t>
  </si>
  <si>
    <t xml:space="preserve"> Facebook</t>
  </si>
  <si>
    <t>Percentagem %</t>
  </si>
  <si>
    <t>Zoo Lourosa</t>
  </si>
  <si>
    <t>HMC Sports</t>
  </si>
  <si>
    <t>Instagram</t>
  </si>
  <si>
    <t>Redes Sociais Facebook e Instagram</t>
  </si>
  <si>
    <t>Objetivo</t>
  </si>
  <si>
    <t>≥ 1%</t>
  </si>
  <si>
    <t>Relativamente às redes sociais também se pode verificar um crescimento em todas as redes à exceção do instagram da Natação Adaptada. A destacar a duplicação de seguidores no Instagram de Perlim e da Viagem Medieval. O Europarque e a Feira Viva também registam um impressionante crescimento que se deve à consistência e regularidade de publicações. O Europarque Running também cresceu com impacto bastante significativo.</t>
  </si>
  <si>
    <t>Até 31 março 2024</t>
  </si>
  <si>
    <t>Até 30 setembro 2024</t>
  </si>
  <si>
    <t>Vila da Feira</t>
  </si>
  <si>
    <t>Até 31 dezembro 2024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</si>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</sst>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816]d/mmm/yy;@"/>
    <numFmt numFmtId="166" formatCode="#,##0.00\ &quot;€&quot;"/>
  </numFmts>
  <fonts count="15">
    <font>
      <sz val="10"/>
      <name val="Arial"/>
    </font>
    <font>
      <sz val="10"/>
      <name val="Arial"/>
      <family val="2"/>
    </font>
    <font>
      <sz val="10"/>
      <name val="HelveticaNeue Light"/>
    </font>
    <font>
      <sz val="12"/>
      <name val="HelveticaNeue Light"/>
    </font>
    <font>
      <sz val="30"/>
      <name val="HelveticaNeue Light"/>
    </font>
    <font>
      <sz val="20"/>
      <name val="HelveticaNeue Light"/>
    </font>
    <font>
      <sz val="9"/>
      <name val="HelveticaNeue Light"/>
    </font>
    <font>
      <b/>
      <sz val="12"/>
      <name val="HelveticaNeue Light"/>
    </font>
    <font>
      <sz val="8"/>
      <name val="HelveticaNeue Heavy"/>
    </font>
    <font>
      <sz val="24"/>
      <name val="HelveticaNeue Light"/>
    </font>
    <font>
      <b/>
      <sz val="10"/>
      <name val="HelveticaNeue Light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Helvetica Lev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double">
        <color indexed="10"/>
      </right>
      <top style="thin">
        <color indexed="10"/>
      </top>
      <bottom style="thin">
        <color indexed="10"/>
      </bottom>
      <diagonal/>
    </border>
    <border>
      <left style="double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10"/>
      </left>
      <right style="thin">
        <color indexed="10"/>
      </right>
      <top style="double">
        <color indexed="10"/>
      </top>
      <bottom style="thin">
        <color indexed="10"/>
      </bottom>
      <diagonal/>
    </border>
    <border>
      <left/>
      <right style="thin">
        <color indexed="10"/>
      </right>
      <top style="double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double">
        <color indexed="10"/>
      </top>
      <bottom style="thin">
        <color indexed="10"/>
      </bottom>
      <diagonal/>
    </border>
    <border>
      <left style="thin">
        <color indexed="10"/>
      </left>
      <right style="double">
        <color indexed="10"/>
      </right>
      <top style="double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4" xfId="0" applyFont="1" applyBorder="1"/>
    <xf numFmtId="0" fontId="2" fillId="0" borderId="8" xfId="0" applyFont="1" applyBorder="1"/>
    <xf numFmtId="0" fontId="8" fillId="0" borderId="2" xfId="0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 shrinkToFit="1"/>
    </xf>
    <xf numFmtId="0" fontId="2" fillId="0" borderId="17" xfId="0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0" fontId="2" fillId="0" borderId="18" xfId="0" applyFont="1" applyBorder="1"/>
    <xf numFmtId="165" fontId="2" fillId="0" borderId="0" xfId="0" applyNumberFormat="1" applyFont="1" applyAlignment="1">
      <alignment horizontal="center" vertical="center"/>
    </xf>
    <xf numFmtId="0" fontId="6" fillId="0" borderId="2" xfId="0" applyFont="1" applyBorder="1"/>
    <xf numFmtId="1" fontId="2" fillId="0" borderId="0" xfId="0" applyNumberFormat="1" applyFont="1" applyAlignment="1">
      <alignment horizontal="center" vertical="center"/>
    </xf>
    <xf numFmtId="1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top"/>
    </xf>
    <xf numFmtId="0" fontId="2" fillId="0" borderId="19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right"/>
    </xf>
    <xf numFmtId="49" fontId="10" fillId="3" borderId="34" xfId="0" applyNumberFormat="1" applyFont="1" applyFill="1" applyBorder="1" applyAlignment="1">
      <alignment horizontal="center" vertical="center"/>
    </xf>
    <xf numFmtId="49" fontId="10" fillId="3" borderId="30" xfId="0" applyNumberFormat="1" applyFont="1" applyFill="1" applyBorder="1" applyAlignment="1">
      <alignment horizontal="center" vertical="center"/>
    </xf>
    <xf numFmtId="165" fontId="10" fillId="3" borderId="30" xfId="0" applyNumberFormat="1" applyFont="1" applyFill="1" applyBorder="1" applyAlignment="1">
      <alignment horizontal="center" vertical="center"/>
    </xf>
    <xf numFmtId="165" fontId="10" fillId="3" borderId="30" xfId="0" applyNumberFormat="1" applyFont="1" applyFill="1" applyBorder="1" applyAlignment="1">
      <alignment horizontal="center" vertical="center" wrapText="1"/>
    </xf>
    <xf numFmtId="1" fontId="10" fillId="3" borderId="30" xfId="0" applyNumberFormat="1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 wrapText="1" shrinkToFit="1"/>
    </xf>
    <xf numFmtId="10" fontId="2" fillId="0" borderId="30" xfId="0" applyNumberFormat="1" applyFont="1" applyBorder="1" applyAlignment="1">
      <alignment horizontal="center" vertical="center"/>
    </xf>
    <xf numFmtId="10" fontId="2" fillId="0" borderId="30" xfId="1" applyNumberFormat="1" applyFont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 wrapText="1"/>
    </xf>
    <xf numFmtId="10" fontId="2" fillId="0" borderId="35" xfId="0" applyNumberFormat="1" applyFont="1" applyBorder="1" applyAlignment="1">
      <alignment horizontal="center" vertical="center"/>
    </xf>
    <xf numFmtId="1" fontId="10" fillId="3" borderId="35" xfId="0" applyNumberFormat="1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 wrapText="1" shrinkToFit="1"/>
    </xf>
    <xf numFmtId="3" fontId="14" fillId="0" borderId="30" xfId="0" applyNumberFormat="1" applyFont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10" fillId="3" borderId="0" xfId="0" applyFont="1" applyFill="1" applyAlignment="1">
      <alignment vertical="center" wrapText="1"/>
    </xf>
    <xf numFmtId="3" fontId="2" fillId="0" borderId="30" xfId="0" applyNumberFormat="1" applyFont="1" applyBorder="1" applyAlignment="1">
      <alignment horizontal="center" vertical="center"/>
    </xf>
    <xf numFmtId="3" fontId="2" fillId="0" borderId="30" xfId="1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10" fontId="2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9" xfId="0" applyBorder="1"/>
    <xf numFmtId="0" fontId="0" fillId="0" borderId="0" xfId="0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49" fontId="3" fillId="0" borderId="20" xfId="0" applyNumberFormat="1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10" xfId="0" applyFont="1" applyBorder="1" applyAlignment="1">
      <alignment horizontal="left" vertical="top" wrapText="1" indent="1"/>
    </xf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6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919288645690833E-2"/>
          <c:y val="6.2500068119668267E-2"/>
          <c:w val="0.69357045143638851"/>
          <c:h val="0.799108013815758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'P5.01- Ind. exec PI HMC'!$F$11</c:f>
              <c:strCache>
                <c:ptCount val="1"/>
                <c:pt idx="0">
                  <c:v>Desvio</c:v>
                </c:pt>
              </c:strCache>
            </c:strRef>
          </c:tx>
          <c:spPr>
            <a:solidFill>
              <a:srgbClr val="33CCCC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'P5.01- Ind. exec PI HMC'!$B$12:$B$68</c:f>
              <c:strCache>
                <c:ptCount val="56"/>
                <c:pt idx="0">
                  <c:v>2018/01</c:v>
                </c:pt>
                <c:pt idx="1">
                  <c:v>2018/02</c:v>
                </c:pt>
                <c:pt idx="2">
                  <c:v>2018/03</c:v>
                </c:pt>
                <c:pt idx="3">
                  <c:v>2018/04</c:v>
                </c:pt>
                <c:pt idx="4">
                  <c:v>2018/05</c:v>
                </c:pt>
                <c:pt idx="5">
                  <c:v>2018/06</c:v>
                </c:pt>
                <c:pt idx="6">
                  <c:v>2018/07</c:v>
                </c:pt>
                <c:pt idx="7">
                  <c:v>2018/08</c:v>
                </c:pt>
                <c:pt idx="8">
                  <c:v>2018/09</c:v>
                </c:pt>
                <c:pt idx="9">
                  <c:v>2018/10</c:v>
                </c:pt>
                <c:pt idx="10">
                  <c:v>2018/11</c:v>
                </c:pt>
                <c:pt idx="11">
                  <c:v>2018/12</c:v>
                </c:pt>
                <c:pt idx="12">
                  <c:v>2018/13</c:v>
                </c:pt>
                <c:pt idx="13">
                  <c:v>2018/14</c:v>
                </c:pt>
                <c:pt idx="14">
                  <c:v>2018/15</c:v>
                </c:pt>
                <c:pt idx="15">
                  <c:v>2018/16</c:v>
                </c:pt>
                <c:pt idx="16">
                  <c:v>2018/17</c:v>
                </c:pt>
                <c:pt idx="17">
                  <c:v>2018/18</c:v>
                </c:pt>
                <c:pt idx="18">
                  <c:v>2018/19</c:v>
                </c:pt>
                <c:pt idx="19">
                  <c:v>2018/20</c:v>
                </c:pt>
                <c:pt idx="20">
                  <c:v>2018/21</c:v>
                </c:pt>
                <c:pt idx="21">
                  <c:v>2018/22</c:v>
                </c:pt>
                <c:pt idx="22">
                  <c:v>2018/23</c:v>
                </c:pt>
                <c:pt idx="23">
                  <c:v>2018/24</c:v>
                </c:pt>
                <c:pt idx="24">
                  <c:v>2018/25</c:v>
                </c:pt>
                <c:pt idx="25">
                  <c:v>2018/26</c:v>
                </c:pt>
                <c:pt idx="26">
                  <c:v>2018/27</c:v>
                </c:pt>
                <c:pt idx="27">
                  <c:v>2018/28</c:v>
                </c:pt>
                <c:pt idx="28">
                  <c:v>2018/29</c:v>
                </c:pt>
                <c:pt idx="29">
                  <c:v>2018/30</c:v>
                </c:pt>
                <c:pt idx="30">
                  <c:v>2018/31</c:v>
                </c:pt>
                <c:pt idx="31">
                  <c:v>2018/32</c:v>
                </c:pt>
                <c:pt idx="32">
                  <c:v>2018/33</c:v>
                </c:pt>
                <c:pt idx="33">
                  <c:v>2018/34</c:v>
                </c:pt>
                <c:pt idx="34">
                  <c:v>2018/35</c:v>
                </c:pt>
                <c:pt idx="35">
                  <c:v>2018/36</c:v>
                </c:pt>
                <c:pt idx="36">
                  <c:v>2018/37</c:v>
                </c:pt>
                <c:pt idx="37">
                  <c:v>2018/38</c:v>
                </c:pt>
                <c:pt idx="38">
                  <c:v>2018/39</c:v>
                </c:pt>
                <c:pt idx="39">
                  <c:v>2018/40</c:v>
                </c:pt>
                <c:pt idx="40">
                  <c:v>2018/41</c:v>
                </c:pt>
                <c:pt idx="41">
                  <c:v>2018/42</c:v>
                </c:pt>
                <c:pt idx="42">
                  <c:v>2018/43</c:v>
                </c:pt>
                <c:pt idx="43">
                  <c:v>2018/44</c:v>
                </c:pt>
                <c:pt idx="44">
                  <c:v>2018/45</c:v>
                </c:pt>
                <c:pt idx="45">
                  <c:v>2018/46</c:v>
                </c:pt>
                <c:pt idx="46">
                  <c:v>2018/47</c:v>
                </c:pt>
                <c:pt idx="47">
                  <c:v>2018/48</c:v>
                </c:pt>
                <c:pt idx="48">
                  <c:v>2018/49</c:v>
                </c:pt>
                <c:pt idx="49">
                  <c:v>2018/50</c:v>
                </c:pt>
                <c:pt idx="50">
                  <c:v>2018/51</c:v>
                </c:pt>
                <c:pt idx="51">
                  <c:v>2018/52</c:v>
                </c:pt>
                <c:pt idx="52">
                  <c:v>2018/53</c:v>
                </c:pt>
                <c:pt idx="53">
                  <c:v>2018/54</c:v>
                </c:pt>
                <c:pt idx="54">
                  <c:v>2018/55</c:v>
                </c:pt>
                <c:pt idx="55">
                  <c:v>2018/56</c:v>
                </c:pt>
              </c:strCache>
            </c:strRef>
          </c:cat>
          <c:val>
            <c:numRef>
              <c:f>'P5.01- Ind. exec PI HMC'!$F$12:$F$68</c:f>
              <c:numCache>
                <c:formatCode>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F-0145-8B5C-4BF511598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5789727"/>
        <c:axId val="1"/>
      </c:barChart>
      <c:lineChart>
        <c:grouping val="standard"/>
        <c:varyColors val="0"/>
        <c:ser>
          <c:idx val="0"/>
          <c:order val="1"/>
          <c:tx>
            <c:strRef>
              <c:f>'P5.01- Ind. exec PI HMC'!$G$11</c:f>
              <c:strCache>
                <c:ptCount val="1"/>
                <c:pt idx="0">
                  <c:v>Meta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'P5.01- Ind. exec PI HMC'!$G$12:$G$68</c:f>
              <c:numCache>
                <c:formatCode>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0145-8B5C-4BF511598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82578972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Neue Light"/>
                <a:ea typeface="HelveticaNeue Light"/>
                <a:cs typeface="HelveticaNeue Light"/>
              </a:defRPr>
            </a:pPr>
            <a:endParaRPr lang="pt-PT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50"/>
          <c:min val="0"/>
        </c:scaling>
        <c:delete val="0"/>
        <c:axPos val="l"/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1825789727"/>
        <c:crosses val="autoZero"/>
        <c:crossBetween val="between"/>
        <c:majorUnit val="5"/>
        <c:minorUnit val="5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9244941541398239"/>
          <c:y val="0.35295263401672311"/>
          <c:w val="0.16212634216177524"/>
          <c:h val="0.2043409473196655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HelveticaNeue Light"/>
              <a:ea typeface="HelveticaNeue Light"/>
              <a:cs typeface="HelveticaNeue Light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97</xdr:row>
      <xdr:rowOff>12700</xdr:rowOff>
    </xdr:from>
    <xdr:to>
      <xdr:col>11</xdr:col>
      <xdr:colOff>673100</xdr:colOff>
      <xdr:row>123</xdr:row>
      <xdr:rowOff>76200</xdr:rowOff>
    </xdr:to>
    <xdr:graphicFrame macro="">
      <xdr:nvGraphicFramePr>
        <xdr:cNvPr id="122228" name="Chart 2">
          <a:extLst>
            <a:ext uri="{FF2B5EF4-FFF2-40B4-BE49-F238E27FC236}">
              <a16:creationId xmlns:a16="http://schemas.microsoft.com/office/drawing/2014/main" id="{BED8328A-6A4D-7141-8B7E-C220A76C6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457200</xdr:colOff>
      <xdr:row>0</xdr:row>
      <xdr:rowOff>76200</xdr:rowOff>
    </xdr:from>
    <xdr:to>
      <xdr:col>2</xdr:col>
      <xdr:colOff>1778000</xdr:colOff>
      <xdr:row>0</xdr:row>
      <xdr:rowOff>406400</xdr:rowOff>
    </xdr:to>
    <xdr:pic>
      <xdr:nvPicPr>
        <xdr:cNvPr id="122229" name="Picture 3" descr="feiraviva1">
          <a:extLst>
            <a:ext uri="{FF2B5EF4-FFF2-40B4-BE49-F238E27FC236}">
              <a16:creationId xmlns:a16="http://schemas.microsoft.com/office/drawing/2014/main" id="{C8F40A26-CA6B-FD4E-B64A-E58CF81C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76200"/>
          <a:ext cx="32258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76200</xdr:rowOff>
    </xdr:from>
    <xdr:to>
      <xdr:col>3</xdr:col>
      <xdr:colOff>8932</xdr:colOff>
      <xdr:row>0</xdr:row>
      <xdr:rowOff>406400</xdr:rowOff>
    </xdr:to>
    <xdr:pic>
      <xdr:nvPicPr>
        <xdr:cNvPr id="3" name="Picture 3" descr="feiraviva1">
          <a:extLst>
            <a:ext uri="{FF2B5EF4-FFF2-40B4-BE49-F238E27FC236}">
              <a16:creationId xmlns:a16="http://schemas.microsoft.com/office/drawing/2014/main" id="{0BDCA866-1831-B946-887A-E14EC70D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76200"/>
          <a:ext cx="3240548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9"/>
  </sheetPr>
  <dimension ref="A1:AD136"/>
  <sheetViews>
    <sheetView view="pageLayout" topLeftCell="A2" zoomScale="160" zoomScaleNormal="25" zoomScaleSheetLayoutView="100" zoomScalePageLayoutView="160" workbookViewId="0">
      <selection activeCell="C12" sqref="C12:C41"/>
    </sheetView>
  </sheetViews>
  <sheetFormatPr defaultColWidth="9.140625" defaultRowHeight="12.75"/>
  <cols>
    <col min="1" max="1" width="9.140625" style="1"/>
    <col min="2" max="2" width="15.85546875" style="1" customWidth="1"/>
    <col min="3" max="3" width="30.28515625" style="1" customWidth="1"/>
    <col min="4" max="6" width="14.85546875" style="1" customWidth="1"/>
    <col min="7" max="7" width="14.7109375" style="1" customWidth="1"/>
    <col min="8" max="8" width="14.85546875" style="1" customWidth="1"/>
    <col min="9" max="14" width="9.140625" style="1"/>
    <col min="15" max="15" width="8.28515625" style="1" customWidth="1"/>
    <col min="16" max="16" width="7" style="1" customWidth="1"/>
    <col min="17" max="17" width="20.28515625" style="1" customWidth="1"/>
    <col min="18" max="20" width="16.42578125" style="1" customWidth="1"/>
    <col min="21" max="21" width="4.85546875" style="1" customWidth="1"/>
    <col min="22" max="16384" width="9.140625" style="1"/>
  </cols>
  <sheetData>
    <row r="1" spans="1:30" ht="43.5" customHeight="1">
      <c r="A1" s="14"/>
      <c r="B1" s="18"/>
      <c r="C1" s="18"/>
      <c r="D1" s="8"/>
      <c r="E1" s="8"/>
      <c r="F1" s="9" t="s">
        <v>1</v>
      </c>
      <c r="G1" s="8"/>
      <c r="H1" s="8"/>
      <c r="I1" s="8"/>
      <c r="J1" s="8"/>
      <c r="K1" s="8"/>
      <c r="L1" s="8"/>
      <c r="M1" s="8"/>
      <c r="N1" s="51" t="s">
        <v>15</v>
      </c>
      <c r="O1" s="10"/>
    </row>
    <row r="2" spans="1:30" ht="47.25" customHeight="1">
      <c r="A2" s="15"/>
      <c r="B2" s="6" t="s">
        <v>2</v>
      </c>
      <c r="C2" s="6"/>
      <c r="D2" s="104" t="s">
        <v>8</v>
      </c>
      <c r="E2" s="104"/>
      <c r="F2" s="104"/>
      <c r="G2" s="104"/>
      <c r="H2" s="104"/>
      <c r="I2" s="104"/>
      <c r="N2" s="6" t="s">
        <v>0</v>
      </c>
      <c r="O2" s="11"/>
    </row>
    <row r="3" spans="1:30" ht="27.75" customHeight="1">
      <c r="A3" s="15"/>
      <c r="B3" s="6" t="s">
        <v>3</v>
      </c>
      <c r="C3" s="6"/>
      <c r="D3" s="103" t="s">
        <v>9</v>
      </c>
      <c r="E3" s="103"/>
      <c r="F3" s="103"/>
      <c r="G3" s="103"/>
      <c r="H3" s="103"/>
      <c r="I3" s="103"/>
      <c r="J3" s="103"/>
      <c r="K3" s="103"/>
      <c r="N3" s="38" t="s">
        <v>17</v>
      </c>
      <c r="O3" s="11"/>
    </row>
    <row r="4" spans="1:30" ht="18.75" customHeight="1" thickBot="1">
      <c r="A4" s="17"/>
      <c r="B4" s="5"/>
      <c r="C4" s="5"/>
      <c r="D4" s="5"/>
      <c r="E4" s="5"/>
      <c r="F4" s="12"/>
      <c r="G4" s="5"/>
      <c r="H4" s="12"/>
      <c r="I4" s="12"/>
      <c r="J4" s="12"/>
      <c r="K4" s="12"/>
      <c r="L4" s="12"/>
      <c r="M4" s="12"/>
      <c r="N4" s="12"/>
      <c r="O4" s="13"/>
    </row>
    <row r="5" spans="1:30" ht="13.5" customHeight="1" thickBot="1">
      <c r="A5" s="15"/>
      <c r="B5" s="7"/>
      <c r="C5" s="7"/>
      <c r="D5" s="7"/>
      <c r="E5" s="7"/>
      <c r="F5" s="105"/>
      <c r="G5" s="105"/>
      <c r="O5" s="11"/>
    </row>
    <row r="6" spans="1:30" ht="27.75" customHeight="1" thickBot="1">
      <c r="A6" s="90" t="s">
        <v>10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</row>
    <row r="7" spans="1:30" ht="18" customHeight="1">
      <c r="A7" s="14"/>
      <c r="B7" s="8"/>
      <c r="C7" s="8"/>
      <c r="D7" s="8"/>
      <c r="E7" s="8"/>
      <c r="F7" s="9"/>
      <c r="G7" s="8"/>
      <c r="H7" s="8"/>
      <c r="I7" s="8"/>
      <c r="J7" s="8"/>
      <c r="K7" s="8"/>
      <c r="L7" s="8"/>
      <c r="M7" s="8"/>
      <c r="N7" s="8"/>
      <c r="O7" s="10"/>
    </row>
    <row r="8" spans="1:30" ht="42" customHeight="1">
      <c r="A8" s="93" t="s">
        <v>12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5"/>
    </row>
    <row r="9" spans="1:30" ht="17.25" customHeight="1" thickBot="1">
      <c r="A9" s="39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30" ht="17.25" customHeight="1" thickTop="1">
      <c r="A10" s="15"/>
      <c r="B10" s="99" t="s">
        <v>76</v>
      </c>
      <c r="C10" s="100"/>
      <c r="D10" s="101"/>
      <c r="E10" s="101"/>
      <c r="F10" s="101"/>
      <c r="G10" s="102"/>
      <c r="H10" s="19"/>
      <c r="I10" s="19"/>
      <c r="J10" s="19"/>
      <c r="K10" s="19"/>
      <c r="L10" s="19"/>
      <c r="M10" s="19"/>
      <c r="N10" s="19"/>
      <c r="O10" s="20"/>
      <c r="AD10" s="3"/>
    </row>
    <row r="11" spans="1:30" ht="42" customHeight="1">
      <c r="A11" s="15"/>
      <c r="B11" s="40" t="s">
        <v>6</v>
      </c>
      <c r="C11" s="55" t="s">
        <v>18</v>
      </c>
      <c r="D11" s="41" t="s">
        <v>13</v>
      </c>
      <c r="E11" s="42" t="s">
        <v>14</v>
      </c>
      <c r="F11" s="41" t="s">
        <v>7</v>
      </c>
      <c r="G11" s="43" t="s">
        <v>0</v>
      </c>
      <c r="O11" s="11"/>
    </row>
    <row r="12" spans="1:30">
      <c r="A12" s="15"/>
      <c r="B12" s="46" t="s">
        <v>20</v>
      </c>
      <c r="C12" s="56"/>
      <c r="D12" s="48"/>
      <c r="E12" s="48"/>
      <c r="F12" s="44">
        <f>E12-D12</f>
        <v>0</v>
      </c>
      <c r="G12" s="45">
        <v>0</v>
      </c>
      <c r="O12" s="11"/>
    </row>
    <row r="13" spans="1:30">
      <c r="A13" s="15"/>
      <c r="B13" s="46" t="s">
        <v>21</v>
      </c>
      <c r="C13" s="56"/>
      <c r="D13" s="48"/>
      <c r="E13" s="48"/>
      <c r="F13" s="44">
        <f t="shared" ref="F13:F36" si="0">E13-D13</f>
        <v>0</v>
      </c>
      <c r="G13" s="45">
        <v>0</v>
      </c>
      <c r="O13" s="11"/>
    </row>
    <row r="14" spans="1:30">
      <c r="A14" s="15"/>
      <c r="B14" s="46" t="s">
        <v>22</v>
      </c>
      <c r="C14" s="56"/>
      <c r="D14" s="48"/>
      <c r="E14" s="48"/>
      <c r="F14" s="44">
        <f t="shared" si="0"/>
        <v>0</v>
      </c>
      <c r="G14" s="45">
        <v>0</v>
      </c>
      <c r="O14" s="11"/>
    </row>
    <row r="15" spans="1:30">
      <c r="A15" s="15"/>
      <c r="B15" s="46" t="s">
        <v>23</v>
      </c>
      <c r="C15" s="56"/>
      <c r="D15" s="48"/>
      <c r="E15" s="48"/>
      <c r="F15" s="44">
        <f t="shared" si="0"/>
        <v>0</v>
      </c>
      <c r="G15" s="45">
        <v>0</v>
      </c>
      <c r="O15" s="11"/>
    </row>
    <row r="16" spans="1:30">
      <c r="A16" s="15"/>
      <c r="B16" s="46" t="s">
        <v>24</v>
      </c>
      <c r="C16" s="56"/>
      <c r="D16" s="48"/>
      <c r="E16" s="48"/>
      <c r="F16" s="44">
        <f t="shared" si="0"/>
        <v>0</v>
      </c>
      <c r="G16" s="45">
        <v>0</v>
      </c>
      <c r="O16" s="11"/>
    </row>
    <row r="17" spans="1:15">
      <c r="A17" s="15"/>
      <c r="B17" s="46" t="s">
        <v>25</v>
      </c>
      <c r="C17" s="56"/>
      <c r="D17" s="48"/>
      <c r="E17" s="48"/>
      <c r="F17" s="44">
        <f t="shared" si="0"/>
        <v>0</v>
      </c>
      <c r="G17" s="45">
        <v>0</v>
      </c>
      <c r="O17" s="11"/>
    </row>
    <row r="18" spans="1:15">
      <c r="A18" s="15"/>
      <c r="B18" s="46" t="s">
        <v>26</v>
      </c>
      <c r="C18" s="56"/>
      <c r="D18" s="48"/>
      <c r="E18" s="48"/>
      <c r="F18" s="44">
        <f t="shared" si="0"/>
        <v>0</v>
      </c>
      <c r="G18" s="45">
        <v>0</v>
      </c>
      <c r="O18" s="11"/>
    </row>
    <row r="19" spans="1:15">
      <c r="A19" s="15"/>
      <c r="B19" s="46" t="s">
        <v>27</v>
      </c>
      <c r="C19" s="56"/>
      <c r="D19" s="48"/>
      <c r="E19" s="48"/>
      <c r="F19" s="44">
        <f t="shared" si="0"/>
        <v>0</v>
      </c>
      <c r="G19" s="45">
        <v>0</v>
      </c>
      <c r="O19" s="11"/>
    </row>
    <row r="20" spans="1:15">
      <c r="A20" s="15"/>
      <c r="B20" s="46" t="s">
        <v>28</v>
      </c>
      <c r="C20" s="56"/>
      <c r="D20" s="48"/>
      <c r="E20" s="48"/>
      <c r="F20" s="44">
        <f>E20-D20</f>
        <v>0</v>
      </c>
      <c r="G20" s="45">
        <v>0</v>
      </c>
      <c r="O20" s="11"/>
    </row>
    <row r="21" spans="1:15">
      <c r="A21" s="15"/>
      <c r="B21" s="46" t="s">
        <v>29</v>
      </c>
      <c r="C21" s="56"/>
      <c r="D21" s="48"/>
      <c r="E21" s="48"/>
      <c r="F21" s="44">
        <f>E21-D21</f>
        <v>0</v>
      </c>
      <c r="G21" s="45">
        <v>0</v>
      </c>
      <c r="O21" s="11"/>
    </row>
    <row r="22" spans="1:15">
      <c r="A22" s="15"/>
      <c r="B22" s="46" t="s">
        <v>30</v>
      </c>
      <c r="C22" s="56"/>
      <c r="D22" s="48"/>
      <c r="E22" s="48"/>
      <c r="F22" s="44">
        <f t="shared" si="0"/>
        <v>0</v>
      </c>
      <c r="G22" s="45">
        <v>0</v>
      </c>
      <c r="O22" s="11"/>
    </row>
    <row r="23" spans="1:15">
      <c r="A23" s="15"/>
      <c r="B23" s="46" t="s">
        <v>31</v>
      </c>
      <c r="C23" s="56"/>
      <c r="D23" s="48"/>
      <c r="E23" s="48"/>
      <c r="F23" s="44">
        <f t="shared" si="0"/>
        <v>0</v>
      </c>
      <c r="G23" s="45">
        <v>0</v>
      </c>
      <c r="O23" s="11"/>
    </row>
    <row r="24" spans="1:15">
      <c r="A24" s="15"/>
      <c r="B24" s="46" t="s">
        <v>32</v>
      </c>
      <c r="C24" s="56"/>
      <c r="D24" s="48"/>
      <c r="E24" s="48"/>
      <c r="F24" s="44">
        <f t="shared" si="0"/>
        <v>0</v>
      </c>
      <c r="G24" s="45">
        <v>0</v>
      </c>
      <c r="O24" s="11"/>
    </row>
    <row r="25" spans="1:15">
      <c r="A25" s="15"/>
      <c r="B25" s="46" t="s">
        <v>33</v>
      </c>
      <c r="C25" s="56"/>
      <c r="D25" s="48"/>
      <c r="E25" s="48"/>
      <c r="F25" s="44">
        <f t="shared" si="0"/>
        <v>0</v>
      </c>
      <c r="G25" s="45">
        <v>0</v>
      </c>
      <c r="O25" s="11"/>
    </row>
    <row r="26" spans="1:15">
      <c r="A26" s="15"/>
      <c r="B26" s="46" t="s">
        <v>34</v>
      </c>
      <c r="C26" s="56"/>
      <c r="D26" s="48"/>
      <c r="E26" s="48"/>
      <c r="F26" s="44">
        <f t="shared" si="0"/>
        <v>0</v>
      </c>
      <c r="G26" s="45">
        <v>0</v>
      </c>
      <c r="O26" s="11"/>
    </row>
    <row r="27" spans="1:15">
      <c r="A27" s="15"/>
      <c r="B27" s="46" t="s">
        <v>35</v>
      </c>
      <c r="C27" s="56"/>
      <c r="D27" s="48"/>
      <c r="E27" s="48"/>
      <c r="F27" s="44">
        <f t="shared" si="0"/>
        <v>0</v>
      </c>
      <c r="G27" s="45">
        <v>0</v>
      </c>
      <c r="O27" s="11"/>
    </row>
    <row r="28" spans="1:15">
      <c r="A28" s="15"/>
      <c r="B28" s="46" t="s">
        <v>36</v>
      </c>
      <c r="C28" s="56"/>
      <c r="D28" s="48"/>
      <c r="E28" s="48"/>
      <c r="F28" s="44">
        <f t="shared" si="0"/>
        <v>0</v>
      </c>
      <c r="G28" s="45">
        <v>0</v>
      </c>
      <c r="H28" s="49"/>
      <c r="O28" s="11"/>
    </row>
    <row r="29" spans="1:15">
      <c r="A29" s="15"/>
      <c r="B29" s="46" t="s">
        <v>37</v>
      </c>
      <c r="C29" s="56"/>
      <c r="D29" s="48"/>
      <c r="E29" s="48"/>
      <c r="F29" s="44">
        <f t="shared" si="0"/>
        <v>0</v>
      </c>
      <c r="G29" s="45">
        <v>0</v>
      </c>
      <c r="H29" s="53"/>
      <c r="O29" s="11"/>
    </row>
    <row r="30" spans="1:15">
      <c r="A30" s="15"/>
      <c r="B30" s="46" t="s">
        <v>38</v>
      </c>
      <c r="C30" s="56"/>
      <c r="D30" s="48"/>
      <c r="E30" s="48"/>
      <c r="F30" s="44">
        <f t="shared" si="0"/>
        <v>0</v>
      </c>
      <c r="G30" s="45">
        <v>0</v>
      </c>
      <c r="O30" s="11"/>
    </row>
    <row r="31" spans="1:15">
      <c r="A31" s="15"/>
      <c r="B31" s="46" t="s">
        <v>39</v>
      </c>
      <c r="C31" s="56"/>
      <c r="D31" s="48"/>
      <c r="E31" s="48"/>
      <c r="F31" s="44">
        <f t="shared" si="0"/>
        <v>0</v>
      </c>
      <c r="G31" s="45">
        <v>0</v>
      </c>
      <c r="O31" s="11"/>
    </row>
    <row r="32" spans="1:15">
      <c r="A32" s="15"/>
      <c r="B32" s="46" t="s">
        <v>40</v>
      </c>
      <c r="C32" s="56"/>
      <c r="D32" s="48"/>
      <c r="E32" s="48"/>
      <c r="F32" s="44">
        <f>E32-D32</f>
        <v>0</v>
      </c>
      <c r="G32" s="45">
        <v>0</v>
      </c>
      <c r="O32" s="11"/>
    </row>
    <row r="33" spans="1:15">
      <c r="A33" s="15"/>
      <c r="B33" s="46" t="s">
        <v>41</v>
      </c>
      <c r="C33" s="56"/>
      <c r="D33" s="48"/>
      <c r="E33" s="48"/>
      <c r="F33" s="44">
        <f t="shared" si="0"/>
        <v>0</v>
      </c>
      <c r="G33" s="45">
        <v>0</v>
      </c>
      <c r="O33" s="11"/>
    </row>
    <row r="34" spans="1:15">
      <c r="A34" s="15"/>
      <c r="B34" s="46" t="s">
        <v>42</v>
      </c>
      <c r="C34" s="56"/>
      <c r="D34" s="48"/>
      <c r="E34" s="48"/>
      <c r="F34" s="44">
        <f t="shared" si="0"/>
        <v>0</v>
      </c>
      <c r="G34" s="45">
        <v>0</v>
      </c>
      <c r="O34" s="11"/>
    </row>
    <row r="35" spans="1:15">
      <c r="A35" s="15"/>
      <c r="B35" s="46" t="s">
        <v>43</v>
      </c>
      <c r="C35" s="56"/>
      <c r="D35" s="48"/>
      <c r="E35" s="48"/>
      <c r="F35" s="44">
        <f t="shared" si="0"/>
        <v>0</v>
      </c>
      <c r="G35" s="45">
        <v>0</v>
      </c>
      <c r="O35" s="11"/>
    </row>
    <row r="36" spans="1:15">
      <c r="A36" s="15"/>
      <c r="B36" s="46" t="s">
        <v>44</v>
      </c>
      <c r="C36" s="56"/>
      <c r="D36" s="48"/>
      <c r="E36" s="48"/>
      <c r="F36" s="44">
        <f t="shared" si="0"/>
        <v>0</v>
      </c>
      <c r="G36" s="45">
        <v>0</v>
      </c>
      <c r="O36" s="11"/>
    </row>
    <row r="37" spans="1:15">
      <c r="A37" s="15"/>
      <c r="B37" s="46" t="s">
        <v>45</v>
      </c>
      <c r="C37" s="56"/>
      <c r="D37" s="48"/>
      <c r="E37" s="48"/>
      <c r="F37" s="44">
        <f t="shared" ref="F37:F42" si="1">E37-D37</f>
        <v>0</v>
      </c>
      <c r="G37" s="45">
        <v>0</v>
      </c>
      <c r="O37" s="11"/>
    </row>
    <row r="38" spans="1:15">
      <c r="A38" s="15"/>
      <c r="B38" s="46" t="s">
        <v>46</v>
      </c>
      <c r="C38" s="56"/>
      <c r="D38" s="48"/>
      <c r="E38" s="48"/>
      <c r="F38" s="44">
        <f t="shared" si="1"/>
        <v>0</v>
      </c>
      <c r="G38" s="45"/>
      <c r="O38" s="11"/>
    </row>
    <row r="39" spans="1:15">
      <c r="A39" s="15"/>
      <c r="B39" s="46" t="s">
        <v>47</v>
      </c>
      <c r="C39" s="56"/>
      <c r="D39" s="48"/>
      <c r="E39" s="48"/>
      <c r="F39" s="44">
        <f t="shared" si="1"/>
        <v>0</v>
      </c>
      <c r="G39" s="45"/>
      <c r="O39" s="11"/>
    </row>
    <row r="40" spans="1:15">
      <c r="A40" s="15"/>
      <c r="B40" s="46" t="s">
        <v>48</v>
      </c>
      <c r="C40" s="56"/>
      <c r="D40" s="48"/>
      <c r="E40" s="48"/>
      <c r="F40" s="44">
        <f t="shared" si="1"/>
        <v>0</v>
      </c>
      <c r="G40" s="45"/>
      <c r="O40" s="11"/>
    </row>
    <row r="41" spans="1:15">
      <c r="A41" s="15"/>
      <c r="B41" s="46" t="s">
        <v>49</v>
      </c>
      <c r="C41" s="56"/>
      <c r="D41" s="48"/>
      <c r="E41" s="48"/>
      <c r="F41" s="44">
        <f t="shared" si="1"/>
        <v>0</v>
      </c>
      <c r="G41" s="45"/>
      <c r="O41" s="11"/>
    </row>
    <row r="42" spans="1:15">
      <c r="A42" s="15"/>
      <c r="B42" s="46" t="s">
        <v>50</v>
      </c>
      <c r="C42" s="56"/>
      <c r="D42" s="48"/>
      <c r="E42" s="48"/>
      <c r="F42" s="44">
        <f t="shared" si="1"/>
        <v>0</v>
      </c>
      <c r="G42" s="45"/>
      <c r="O42" s="11"/>
    </row>
    <row r="43" spans="1:15">
      <c r="A43" s="15"/>
      <c r="B43" s="46" t="s">
        <v>51</v>
      </c>
      <c r="C43" s="56"/>
      <c r="D43" s="48"/>
      <c r="E43" s="48"/>
      <c r="F43" s="44">
        <f>E43-D43</f>
        <v>0</v>
      </c>
      <c r="G43" s="45"/>
      <c r="O43" s="11"/>
    </row>
    <row r="44" spans="1:15">
      <c r="A44" s="15"/>
      <c r="B44" s="46" t="s">
        <v>52</v>
      </c>
      <c r="C44" s="56"/>
      <c r="D44" s="48"/>
      <c r="E44" s="48"/>
      <c r="F44" s="44">
        <f>E44-D44</f>
        <v>0</v>
      </c>
      <c r="G44" s="45"/>
      <c r="O44" s="11"/>
    </row>
    <row r="45" spans="1:15">
      <c r="A45" s="15"/>
      <c r="B45" s="46" t="s">
        <v>53</v>
      </c>
      <c r="C45" s="56"/>
      <c r="D45" s="48"/>
      <c r="E45" s="48"/>
      <c r="F45" s="44">
        <f>E45-D45</f>
        <v>0</v>
      </c>
      <c r="G45" s="45"/>
      <c r="O45" s="11"/>
    </row>
    <row r="46" spans="1:15">
      <c r="A46" s="15"/>
      <c r="B46" s="46" t="s">
        <v>54</v>
      </c>
      <c r="C46" s="56"/>
      <c r="D46" s="48"/>
      <c r="E46" s="48"/>
      <c r="F46" s="44">
        <f t="shared" ref="F46:F67" si="2">E46-D46</f>
        <v>0</v>
      </c>
      <c r="G46" s="45"/>
      <c r="O46" s="11"/>
    </row>
    <row r="47" spans="1:15">
      <c r="A47" s="15"/>
      <c r="B47" s="46" t="s">
        <v>55</v>
      </c>
      <c r="C47" s="56"/>
      <c r="D47" s="48"/>
      <c r="E47" s="48"/>
      <c r="F47" s="44">
        <f t="shared" si="2"/>
        <v>0</v>
      </c>
      <c r="G47" s="45"/>
      <c r="O47" s="11"/>
    </row>
    <row r="48" spans="1:15">
      <c r="A48" s="15"/>
      <c r="B48" s="46" t="s">
        <v>56</v>
      </c>
      <c r="C48" s="56"/>
      <c r="D48" s="48"/>
      <c r="E48" s="48"/>
      <c r="F48" s="44">
        <f t="shared" si="2"/>
        <v>0</v>
      </c>
      <c r="G48" s="45"/>
      <c r="O48" s="11"/>
    </row>
    <row r="49" spans="1:15">
      <c r="A49" s="15"/>
      <c r="B49" s="46" t="s">
        <v>57</v>
      </c>
      <c r="C49" s="56"/>
      <c r="D49" s="48"/>
      <c r="E49" s="48"/>
      <c r="F49" s="44">
        <f t="shared" si="2"/>
        <v>0</v>
      </c>
      <c r="G49" s="45"/>
      <c r="O49" s="11"/>
    </row>
    <row r="50" spans="1:15">
      <c r="A50" s="15"/>
      <c r="B50" s="46" t="s">
        <v>58</v>
      </c>
      <c r="C50" s="56"/>
      <c r="D50" s="48"/>
      <c r="E50" s="48"/>
      <c r="F50" s="44">
        <f t="shared" si="2"/>
        <v>0</v>
      </c>
      <c r="G50" s="45"/>
      <c r="O50" s="11"/>
    </row>
    <row r="51" spans="1:15">
      <c r="A51" s="15"/>
      <c r="B51" s="46" t="s">
        <v>59</v>
      </c>
      <c r="C51" s="56"/>
      <c r="D51" s="48"/>
      <c r="E51" s="48"/>
      <c r="F51" s="44">
        <f t="shared" si="2"/>
        <v>0</v>
      </c>
      <c r="G51" s="45"/>
      <c r="O51" s="11"/>
    </row>
    <row r="52" spans="1:15">
      <c r="A52" s="15"/>
      <c r="B52" s="46" t="s">
        <v>60</v>
      </c>
      <c r="C52" s="56"/>
      <c r="D52" s="48"/>
      <c r="E52" s="48"/>
      <c r="F52" s="44">
        <f t="shared" si="2"/>
        <v>0</v>
      </c>
      <c r="G52" s="45"/>
      <c r="O52" s="11"/>
    </row>
    <row r="53" spans="1:15">
      <c r="A53" s="15"/>
      <c r="B53" s="46" t="s">
        <v>61</v>
      </c>
      <c r="C53" s="56"/>
      <c r="D53" s="48"/>
      <c r="E53" s="48"/>
      <c r="F53" s="44">
        <f t="shared" si="2"/>
        <v>0</v>
      </c>
      <c r="G53" s="45"/>
      <c r="O53" s="11"/>
    </row>
    <row r="54" spans="1:15">
      <c r="A54" s="15"/>
      <c r="B54" s="46" t="s">
        <v>62</v>
      </c>
      <c r="C54" s="56"/>
      <c r="D54" s="48"/>
      <c r="E54" s="48"/>
      <c r="F54" s="44">
        <f t="shared" si="2"/>
        <v>0</v>
      </c>
      <c r="G54" s="45"/>
      <c r="O54" s="11"/>
    </row>
    <row r="55" spans="1:15">
      <c r="A55" s="15"/>
      <c r="B55" s="46" t="s">
        <v>63</v>
      </c>
      <c r="C55" s="56"/>
      <c r="D55" s="48"/>
      <c r="E55" s="48"/>
      <c r="F55" s="44">
        <f t="shared" si="2"/>
        <v>0</v>
      </c>
      <c r="G55" s="45"/>
      <c r="O55" s="11"/>
    </row>
    <row r="56" spans="1:15">
      <c r="A56" s="15"/>
      <c r="B56" s="46" t="s">
        <v>64</v>
      </c>
      <c r="C56" s="56"/>
      <c r="D56" s="48"/>
      <c r="E56" s="48"/>
      <c r="F56" s="44">
        <f t="shared" si="2"/>
        <v>0</v>
      </c>
      <c r="G56" s="45"/>
      <c r="O56" s="11"/>
    </row>
    <row r="57" spans="1:15">
      <c r="A57" s="15"/>
      <c r="B57" s="46" t="s">
        <v>65</v>
      </c>
      <c r="C57" s="56"/>
      <c r="D57" s="48"/>
      <c r="E57" s="48"/>
      <c r="F57" s="44">
        <f t="shared" si="2"/>
        <v>0</v>
      </c>
      <c r="G57" s="45"/>
      <c r="O57" s="11"/>
    </row>
    <row r="58" spans="1:15">
      <c r="A58" s="15"/>
      <c r="B58" s="46" t="s">
        <v>66</v>
      </c>
      <c r="C58" s="56"/>
      <c r="D58" s="48"/>
      <c r="E58" s="48"/>
      <c r="F58" s="44">
        <f t="shared" si="2"/>
        <v>0</v>
      </c>
      <c r="G58" s="45"/>
      <c r="O58" s="11"/>
    </row>
    <row r="59" spans="1:15">
      <c r="A59" s="15"/>
      <c r="B59" s="46" t="s">
        <v>67</v>
      </c>
      <c r="C59" s="24"/>
      <c r="D59" s="48"/>
      <c r="E59" s="48"/>
      <c r="F59" s="44">
        <f t="shared" si="2"/>
        <v>0</v>
      </c>
      <c r="G59" s="45"/>
      <c r="O59" s="11"/>
    </row>
    <row r="60" spans="1:15">
      <c r="A60" s="15"/>
      <c r="B60" s="46" t="s">
        <v>68</v>
      </c>
      <c r="C60" s="56"/>
      <c r="D60" s="48"/>
      <c r="E60" s="48"/>
      <c r="F60" s="44">
        <f t="shared" si="2"/>
        <v>0</v>
      </c>
      <c r="G60" s="45"/>
      <c r="O60" s="11"/>
    </row>
    <row r="61" spans="1:15">
      <c r="A61" s="15"/>
      <c r="B61" s="46" t="s">
        <v>69</v>
      </c>
      <c r="C61" s="56"/>
      <c r="D61" s="48"/>
      <c r="E61" s="48"/>
      <c r="F61" s="44">
        <f t="shared" si="2"/>
        <v>0</v>
      </c>
      <c r="G61" s="45"/>
      <c r="H61" s="1" t="s">
        <v>19</v>
      </c>
      <c r="O61" s="11"/>
    </row>
    <row r="62" spans="1:15">
      <c r="A62" s="15"/>
      <c r="B62" s="46" t="s">
        <v>70</v>
      </c>
      <c r="C62" s="56"/>
      <c r="D62" s="48"/>
      <c r="E62" s="48"/>
      <c r="F62" s="44">
        <f t="shared" si="2"/>
        <v>0</v>
      </c>
      <c r="G62" s="45"/>
      <c r="O62" s="11"/>
    </row>
    <row r="63" spans="1:15">
      <c r="A63" s="15"/>
      <c r="B63" s="46" t="s">
        <v>71</v>
      </c>
      <c r="C63" s="56"/>
      <c r="D63" s="48"/>
      <c r="E63" s="48"/>
      <c r="F63" s="44">
        <f t="shared" si="2"/>
        <v>0</v>
      </c>
      <c r="G63" s="45"/>
      <c r="O63" s="11"/>
    </row>
    <row r="64" spans="1:15">
      <c r="A64" s="15"/>
      <c r="B64" s="46" t="s">
        <v>72</v>
      </c>
      <c r="C64" s="56"/>
      <c r="D64" s="48"/>
      <c r="E64" s="48"/>
      <c r="F64" s="44">
        <f t="shared" si="2"/>
        <v>0</v>
      </c>
      <c r="G64" s="45"/>
      <c r="O64" s="11"/>
    </row>
    <row r="65" spans="1:15">
      <c r="A65" s="15"/>
      <c r="B65" s="46" t="s">
        <v>73</v>
      </c>
      <c r="C65" s="56"/>
      <c r="D65" s="48"/>
      <c r="E65" s="48"/>
      <c r="F65" s="44">
        <f t="shared" si="2"/>
        <v>0</v>
      </c>
      <c r="G65" s="45"/>
      <c r="O65" s="11"/>
    </row>
    <row r="66" spans="1:15">
      <c r="A66" s="15"/>
      <c r="B66" s="46" t="s">
        <v>74</v>
      </c>
      <c r="C66" s="56"/>
      <c r="D66" s="48"/>
      <c r="E66" s="48"/>
      <c r="F66" s="44">
        <f t="shared" si="2"/>
        <v>0</v>
      </c>
      <c r="G66" s="45"/>
      <c r="O66" s="11"/>
    </row>
    <row r="67" spans="1:15">
      <c r="A67" s="15"/>
      <c r="B67" s="46" t="s">
        <v>75</v>
      </c>
      <c r="C67" s="56"/>
      <c r="D67" s="48"/>
      <c r="E67" s="48"/>
      <c r="F67" s="44">
        <f t="shared" si="2"/>
        <v>0</v>
      </c>
      <c r="G67" s="45"/>
      <c r="O67" s="11"/>
    </row>
    <row r="68" spans="1:15">
      <c r="A68" s="15"/>
      <c r="B68" s="46"/>
      <c r="C68" s="56"/>
      <c r="D68" s="48"/>
      <c r="E68" s="48"/>
      <c r="F68" s="44"/>
      <c r="G68" s="45"/>
      <c r="O68" s="11"/>
    </row>
    <row r="69" spans="1:15">
      <c r="A69" s="15"/>
    </row>
    <row r="70" spans="1:15">
      <c r="A70" s="15"/>
    </row>
    <row r="71" spans="1:15">
      <c r="A71" s="15"/>
    </row>
    <row r="72" spans="1:15">
      <c r="A72" s="15"/>
    </row>
    <row r="81" spans="1:15">
      <c r="B81" s="47"/>
      <c r="C81" s="47"/>
      <c r="D81" s="50"/>
      <c r="E81" s="50"/>
      <c r="F81" s="52"/>
      <c r="G81" s="52"/>
      <c r="O81" s="11"/>
    </row>
    <row r="82" spans="1:15">
      <c r="B82" s="47"/>
      <c r="C82" s="47"/>
      <c r="D82" s="50"/>
      <c r="E82" s="50"/>
      <c r="F82" s="52"/>
      <c r="G82" s="52"/>
      <c r="O82" s="11"/>
    </row>
    <row r="83" spans="1:15">
      <c r="A83" s="15"/>
      <c r="B83" s="47"/>
      <c r="C83" s="47"/>
      <c r="D83" s="50"/>
      <c r="E83" s="50"/>
      <c r="F83" s="52"/>
      <c r="G83" s="52"/>
      <c r="O83" s="11"/>
    </row>
    <row r="84" spans="1:15">
      <c r="A84" s="15"/>
      <c r="B84" s="1" t="s">
        <v>5</v>
      </c>
      <c r="D84" s="2"/>
      <c r="E84" s="2"/>
      <c r="F84" s="2"/>
      <c r="O84" s="11"/>
    </row>
    <row r="85" spans="1:15">
      <c r="A85" s="15"/>
      <c r="B85" s="27" t="s">
        <v>11</v>
      </c>
      <c r="C85" s="29"/>
      <c r="D85" s="28"/>
      <c r="E85" s="28"/>
      <c r="F85" s="28"/>
      <c r="G85" s="29"/>
      <c r="H85" s="29"/>
      <c r="I85" s="29"/>
      <c r="J85" s="29"/>
      <c r="K85" s="29"/>
      <c r="L85" s="29"/>
      <c r="M85" s="29"/>
      <c r="N85" s="30"/>
      <c r="O85" s="11"/>
    </row>
    <row r="86" spans="1:15">
      <c r="A86" s="15"/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3"/>
      <c r="O86" s="11"/>
    </row>
    <row r="87" spans="1:15">
      <c r="A87" s="1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11"/>
    </row>
    <row r="88" spans="1:15">
      <c r="A88" s="15"/>
      <c r="B88" s="1" t="s">
        <v>4</v>
      </c>
      <c r="D88" s="2"/>
      <c r="E88" s="2"/>
      <c r="F88" s="2"/>
      <c r="O88" s="11"/>
    </row>
    <row r="89" spans="1:15" ht="19.5" customHeight="1">
      <c r="A89" s="15"/>
      <c r="B89" s="106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107"/>
      <c r="O89" s="11"/>
    </row>
    <row r="90" spans="1:15" ht="23.25" customHeight="1">
      <c r="A90" s="15"/>
      <c r="B90" s="10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109"/>
      <c r="O90" s="11"/>
    </row>
    <row r="91" spans="1:15">
      <c r="A91" s="15"/>
      <c r="B91" s="10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109"/>
      <c r="O91" s="11"/>
    </row>
    <row r="92" spans="1:15">
      <c r="A92" s="15"/>
      <c r="B92" s="110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2"/>
      <c r="O92" s="11"/>
    </row>
    <row r="93" spans="1:15" ht="77.25" customHeight="1">
      <c r="A93" s="15"/>
      <c r="B93" s="88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11"/>
    </row>
    <row r="94" spans="1:15" ht="12.75" customHeight="1">
      <c r="A94" s="15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20"/>
    </row>
    <row r="95" spans="1:15" ht="12.75" customHeight="1">
      <c r="A95" s="15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11"/>
    </row>
    <row r="96" spans="1:15" ht="12.75" customHeight="1">
      <c r="A96" s="15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11"/>
    </row>
    <row r="97" spans="1:15" ht="12.75" customHeight="1">
      <c r="A97" s="15"/>
      <c r="D97" s="22"/>
      <c r="E97" s="22"/>
      <c r="F97" s="22"/>
      <c r="O97" s="11"/>
    </row>
    <row r="98" spans="1:15" ht="12.75" customHeight="1">
      <c r="A98" s="15"/>
      <c r="D98" s="22"/>
      <c r="E98" s="22"/>
      <c r="F98" s="22"/>
      <c r="O98" s="11"/>
    </row>
    <row r="99" spans="1:15" ht="12.75" customHeight="1">
      <c r="A99" s="15"/>
      <c r="D99" s="22"/>
      <c r="E99" s="22"/>
      <c r="F99" s="22"/>
      <c r="O99" s="11"/>
    </row>
    <row r="100" spans="1:15" ht="12.75" customHeight="1">
      <c r="A100" s="15"/>
      <c r="D100" s="22"/>
      <c r="E100" s="22"/>
      <c r="F100" s="22"/>
      <c r="N100" s="2"/>
      <c r="O100" s="11"/>
    </row>
    <row r="101" spans="1:15" ht="12.75" customHeight="1">
      <c r="A101" s="15"/>
      <c r="D101" s="22"/>
      <c r="E101" s="22"/>
      <c r="F101" s="22"/>
      <c r="O101" s="11"/>
    </row>
    <row r="102" spans="1:15" ht="12.75" customHeight="1">
      <c r="A102" s="15"/>
      <c r="D102" s="22"/>
      <c r="E102" s="22"/>
      <c r="F102" s="22"/>
      <c r="O102" s="11"/>
    </row>
    <row r="103" spans="1:15" ht="12.75" customHeight="1">
      <c r="A103" s="15"/>
      <c r="D103" s="22"/>
      <c r="E103" s="22"/>
      <c r="F103" s="22"/>
      <c r="O103" s="11"/>
    </row>
    <row r="104" spans="1:15" ht="12.75" customHeight="1">
      <c r="A104" s="15"/>
      <c r="D104" s="22"/>
      <c r="E104" s="22"/>
      <c r="F104" s="22"/>
      <c r="O104" s="11"/>
    </row>
    <row r="105" spans="1:15" ht="12.75" customHeight="1">
      <c r="A105" s="15"/>
      <c r="D105" s="2"/>
      <c r="E105" s="2"/>
      <c r="F105" s="25"/>
      <c r="O105" s="11"/>
    </row>
    <row r="106" spans="1:15" ht="12.75" customHeight="1">
      <c r="A106" s="15"/>
      <c r="D106" s="2"/>
      <c r="E106" s="2"/>
      <c r="F106" s="25"/>
      <c r="O106" s="11"/>
    </row>
    <row r="107" spans="1:15" ht="12.75" customHeight="1">
      <c r="A107" s="15"/>
      <c r="D107" s="2"/>
      <c r="E107" s="2"/>
      <c r="F107" s="25"/>
      <c r="O107" s="11"/>
    </row>
    <row r="108" spans="1:15" ht="12.75" customHeight="1">
      <c r="A108" s="15"/>
      <c r="D108" s="2"/>
      <c r="E108" s="2"/>
      <c r="F108" s="25"/>
      <c r="O108" s="11"/>
    </row>
    <row r="109" spans="1:15" ht="12.75" customHeight="1">
      <c r="A109" s="15"/>
      <c r="D109" s="2"/>
      <c r="E109" s="2"/>
      <c r="F109" s="25"/>
      <c r="O109" s="11"/>
    </row>
    <row r="110" spans="1:15" ht="12.75" customHeight="1">
      <c r="A110" s="15"/>
      <c r="D110" s="2"/>
      <c r="E110" s="25"/>
      <c r="F110" s="23"/>
      <c r="O110" s="11"/>
    </row>
    <row r="111" spans="1:15" ht="12.75" customHeight="1">
      <c r="A111" s="15"/>
      <c r="D111" s="2"/>
      <c r="E111" s="2"/>
      <c r="F111" s="2"/>
      <c r="O111" s="11"/>
    </row>
    <row r="112" spans="1:15" ht="12.75" customHeight="1">
      <c r="A112" s="15"/>
      <c r="D112" s="2"/>
      <c r="E112" s="2"/>
      <c r="F112" s="2"/>
      <c r="O112" s="11"/>
    </row>
    <row r="113" spans="1:15" ht="12.75" customHeight="1">
      <c r="A113" s="15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11"/>
    </row>
    <row r="114" spans="1:15" ht="12.75" customHeight="1">
      <c r="A114" s="15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11"/>
    </row>
    <row r="115" spans="1:15" ht="12.75" customHeight="1">
      <c r="A115" s="15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11"/>
    </row>
    <row r="116" spans="1:15" ht="12.75" customHeight="1">
      <c r="A116" s="15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11"/>
    </row>
    <row r="117" spans="1:15" ht="12.75" customHeight="1">
      <c r="A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20"/>
    </row>
    <row r="118" spans="1:15">
      <c r="A118" s="15"/>
      <c r="B118" s="87"/>
      <c r="C118" s="87"/>
      <c r="D118" s="87"/>
      <c r="E118" s="87"/>
      <c r="F118" s="87"/>
      <c r="O118" s="11"/>
    </row>
    <row r="119" spans="1:15">
      <c r="A119" s="15"/>
      <c r="B119" s="24"/>
      <c r="C119" s="24"/>
      <c r="D119" s="22"/>
      <c r="E119" s="22"/>
      <c r="F119" s="22"/>
      <c r="O119" s="11"/>
    </row>
    <row r="120" spans="1:15">
      <c r="A120" s="15"/>
      <c r="D120" s="22"/>
      <c r="E120" s="22"/>
      <c r="F120" s="22"/>
      <c r="O120" s="11"/>
    </row>
    <row r="121" spans="1:15">
      <c r="A121" s="15"/>
      <c r="D121" s="22"/>
      <c r="E121" s="22"/>
      <c r="F121" s="22"/>
      <c r="O121" s="11"/>
    </row>
    <row r="122" spans="1:15">
      <c r="A122" s="15"/>
      <c r="D122" s="22"/>
      <c r="E122" s="22"/>
      <c r="F122" s="22"/>
      <c r="O122" s="11"/>
    </row>
    <row r="123" spans="1:15">
      <c r="A123" s="15"/>
      <c r="D123" s="22"/>
      <c r="E123" s="22"/>
      <c r="F123" s="22"/>
      <c r="O123" s="11"/>
    </row>
    <row r="124" spans="1:15">
      <c r="A124" s="15"/>
      <c r="D124" s="22"/>
      <c r="E124" s="22"/>
      <c r="F124" s="22"/>
      <c r="O124" s="11"/>
    </row>
    <row r="125" spans="1:15">
      <c r="A125" s="15"/>
      <c r="D125" s="22"/>
      <c r="E125" s="22"/>
      <c r="F125" s="22"/>
      <c r="O125" s="11"/>
    </row>
    <row r="126" spans="1:15">
      <c r="A126" s="15"/>
      <c r="D126" s="2"/>
      <c r="E126" s="2"/>
      <c r="F126" s="25"/>
      <c r="O126" s="11"/>
    </row>
    <row r="127" spans="1:15" ht="15">
      <c r="A127" s="15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4"/>
      <c r="O127" s="11"/>
    </row>
    <row r="128" spans="1:15">
      <c r="A128" s="15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54"/>
      <c r="O128" s="11"/>
    </row>
    <row r="129" spans="1:15">
      <c r="A129" s="15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54"/>
      <c r="O129" s="11"/>
    </row>
    <row r="130" spans="1:15" ht="15">
      <c r="A130" s="15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54"/>
      <c r="O130" s="16"/>
    </row>
    <row r="131" spans="1:15">
      <c r="A131" s="15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54"/>
      <c r="O131" s="11"/>
    </row>
    <row r="132" spans="1:15">
      <c r="A132" s="15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54"/>
      <c r="O132" s="11"/>
    </row>
    <row r="133" spans="1:15" ht="12.75" customHeight="1">
      <c r="A133" s="15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54"/>
      <c r="O133" s="11"/>
    </row>
    <row r="134" spans="1:15">
      <c r="A134" s="15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54"/>
      <c r="O134" s="11"/>
    </row>
    <row r="135" spans="1:15">
      <c r="A135" s="1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11"/>
    </row>
    <row r="136" spans="1:15" ht="13.5" thickBot="1">
      <c r="A136" s="17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</row>
  </sheetData>
  <mergeCells count="10">
    <mergeCell ref="B93:N96"/>
    <mergeCell ref="B10:G10"/>
    <mergeCell ref="B127:M134"/>
    <mergeCell ref="D3:K3"/>
    <mergeCell ref="D2:I2"/>
    <mergeCell ref="A6:O6"/>
    <mergeCell ref="A8:O8"/>
    <mergeCell ref="F5:G5"/>
    <mergeCell ref="B118:F118"/>
    <mergeCell ref="B89:N92"/>
  </mergeCells>
  <phoneticPr fontId="0" type="noConversion"/>
  <printOptions horizontalCentered="1" verticalCentered="1"/>
  <pageMargins left="0.39370078740157483" right="0.35433070866141736" top="0.28999999999999998" bottom="0.5" header="0" footer="0.46"/>
  <pageSetup paperSize="9" scale="44" fitToWidth="2" orientation="portrait" horizontalDpi="4294967295" verticalDpi="300" r:id="rId1"/>
  <headerFooter alignWithMargins="0">
    <oddFooter>&amp;C&amp;P de &amp;N&amp;R&amp;D</oddFooter>
  </headerFooter>
  <colBreaks count="1" manualBreakCount="1">
    <brk id="29" min="7" max="7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860C-6EA8-A843-9CEE-6B137DF98186}">
  <sheetPr>
    <tabColor theme="9" tint="-0.249977111117893"/>
  </sheetPr>
  <dimension ref="A1:O70"/>
  <sheetViews>
    <sheetView tabSelected="1" view="pageBreakPreview" topLeftCell="A9" zoomScaleNormal="100" zoomScaleSheetLayoutView="100" zoomScalePageLayoutView="123" workbookViewId="0">
      <selection activeCell="B39" sqref="B39:K46"/>
    </sheetView>
  </sheetViews>
  <sheetFormatPr defaultColWidth="9.140625" defaultRowHeight="12.75"/>
  <cols>
    <col min="1" max="1" width="9.140625" style="1"/>
    <col min="2" max="2" width="32.7109375" style="1" bestFit="1" customWidth="1"/>
    <col min="3" max="3" width="7.5703125" style="1" bestFit="1" customWidth="1"/>
    <col min="4" max="4" width="7.5703125" style="1" customWidth="1"/>
    <col min="5" max="5" width="15.28515625" style="1" bestFit="1" customWidth="1"/>
    <col min="6" max="6" width="17.7109375" style="1" bestFit="1" customWidth="1"/>
    <col min="7" max="7" width="15.28515625" style="1" bestFit="1" customWidth="1"/>
    <col min="8" max="8" width="20.42578125" style="1" bestFit="1" customWidth="1"/>
    <col min="9" max="9" width="15.28515625" style="1" bestFit="1" customWidth="1"/>
    <col min="10" max="10" width="21.140625" style="1" bestFit="1" customWidth="1"/>
    <col min="11" max="12" width="15.28515625" style="1" bestFit="1" customWidth="1"/>
    <col min="13" max="13" width="7" style="1" customWidth="1"/>
    <col min="14" max="14" width="20.28515625" style="1" customWidth="1"/>
    <col min="15" max="17" width="16.42578125" style="1" customWidth="1"/>
    <col min="18" max="18" width="4.85546875" style="1" customWidth="1"/>
    <col min="19" max="16384" width="9.140625" style="1"/>
  </cols>
  <sheetData>
    <row r="1" spans="1:15" ht="43.5" customHeight="1">
      <c r="A1" s="14"/>
      <c r="B1" s="18"/>
      <c r="C1" s="113" t="s">
        <v>1</v>
      </c>
      <c r="D1" s="113"/>
      <c r="E1" s="113"/>
      <c r="F1" s="113"/>
      <c r="G1" s="113"/>
      <c r="H1" s="113"/>
      <c r="I1" s="113"/>
      <c r="J1" s="113"/>
      <c r="K1" s="113"/>
      <c r="L1" s="62" t="s">
        <v>15</v>
      </c>
    </row>
    <row r="2" spans="1:15" ht="30.95" customHeight="1">
      <c r="A2" s="15"/>
      <c r="B2" s="6" t="s">
        <v>2</v>
      </c>
      <c r="C2" s="96" t="s">
        <v>77</v>
      </c>
      <c r="D2" s="96"/>
      <c r="E2" s="96"/>
      <c r="F2" s="96"/>
      <c r="G2" s="96"/>
      <c r="H2" s="96"/>
      <c r="I2" s="96"/>
      <c r="J2" s="96"/>
      <c r="K2" s="96"/>
      <c r="L2" s="6" t="s">
        <v>0</v>
      </c>
    </row>
    <row r="3" spans="1:15" ht="27.75" customHeight="1">
      <c r="A3" s="15"/>
      <c r="B3" s="6" t="s">
        <v>95</v>
      </c>
      <c r="C3" s="115" t="s">
        <v>87</v>
      </c>
      <c r="D3" s="115"/>
      <c r="E3" s="115"/>
      <c r="F3" s="115"/>
      <c r="G3" s="115"/>
      <c r="H3" s="115"/>
      <c r="I3" s="115"/>
      <c r="J3" s="115"/>
      <c r="K3" s="115"/>
      <c r="L3" s="58" t="s">
        <v>96</v>
      </c>
    </row>
    <row r="4" spans="1:15" ht="18.75" customHeight="1" thickBot="1">
      <c r="A4" s="17"/>
      <c r="B4" s="5"/>
      <c r="C4" s="5"/>
      <c r="D4" s="5"/>
      <c r="E4" s="5"/>
      <c r="F4" s="5"/>
      <c r="G4" s="5"/>
      <c r="H4" s="5"/>
      <c r="I4" s="5"/>
      <c r="J4" s="5"/>
      <c r="K4" s="12"/>
      <c r="L4" s="12"/>
    </row>
    <row r="5" spans="1:15" ht="13.5" customHeight="1" thickBot="1">
      <c r="A5" s="15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5" ht="27.75" customHeight="1" thickBot="1">
      <c r="A6" s="90" t="s">
        <v>88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5" ht="18" customHeight="1">
      <c r="A7" s="14"/>
      <c r="B7" s="8"/>
      <c r="C7" s="8"/>
      <c r="D7" s="8"/>
      <c r="E7" s="8"/>
      <c r="F7" s="8"/>
      <c r="G7" s="8"/>
      <c r="H7" s="8"/>
      <c r="I7" s="8"/>
      <c r="J7" s="8"/>
      <c r="K7" s="9"/>
      <c r="L7" s="8"/>
    </row>
    <row r="8" spans="1:15" ht="42" customHeight="1">
      <c r="A8" s="60"/>
      <c r="B8" s="93" t="s">
        <v>12</v>
      </c>
      <c r="C8" s="114"/>
      <c r="D8" s="114"/>
      <c r="E8" s="114"/>
      <c r="F8" s="114"/>
      <c r="G8" s="114"/>
      <c r="H8" s="114"/>
      <c r="I8" s="114"/>
      <c r="J8" s="114"/>
      <c r="K8" s="114"/>
      <c r="L8" s="61"/>
    </row>
    <row r="9" spans="1:15" ht="17.25" customHeight="1" thickBot="1">
      <c r="A9" s="39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5" ht="24" customHeight="1">
      <c r="A10" s="15"/>
      <c r="B10" s="68" t="s">
        <v>89</v>
      </c>
      <c r="C10" s="70">
        <v>2022</v>
      </c>
      <c r="D10" s="70">
        <v>2023</v>
      </c>
      <c r="E10" s="69" t="s">
        <v>90</v>
      </c>
      <c r="F10" s="71" t="s">
        <v>98</v>
      </c>
      <c r="G10" s="69" t="s">
        <v>90</v>
      </c>
      <c r="H10" s="71" t="s">
        <v>99</v>
      </c>
      <c r="I10" s="74" t="s">
        <v>90</v>
      </c>
      <c r="J10" s="71" t="s">
        <v>101</v>
      </c>
      <c r="K10" s="74" t="s">
        <v>90</v>
      </c>
      <c r="L10" s="81"/>
    </row>
    <row r="11" spans="1:15">
      <c r="A11" s="15"/>
      <c r="B11" s="57" t="s">
        <v>86</v>
      </c>
      <c r="C11" s="82">
        <v>10213</v>
      </c>
      <c r="D11" s="82">
        <v>10495</v>
      </c>
      <c r="E11" s="72">
        <f>(D11-C11)/C11</f>
        <v>2.7611867228042691E-2</v>
      </c>
      <c r="F11" s="82">
        <v>10505</v>
      </c>
      <c r="G11" s="72">
        <f>(F11-D11)/D11</f>
        <v>9.528346831824678E-4</v>
      </c>
      <c r="H11" s="82">
        <v>10671</v>
      </c>
      <c r="I11" s="75">
        <f>(H11-D11)/D11</f>
        <v>1.6769890424011433E-2</v>
      </c>
      <c r="J11" s="78">
        <v>10750</v>
      </c>
      <c r="K11" s="73">
        <f>(J11-D11)/D11</f>
        <v>2.4297284421152931E-2</v>
      </c>
      <c r="L11" s="59"/>
    </row>
    <row r="12" spans="1:15">
      <c r="A12" s="15"/>
      <c r="B12" s="57" t="s">
        <v>79</v>
      </c>
      <c r="C12" s="82">
        <v>120524</v>
      </c>
      <c r="D12" s="82">
        <v>123980</v>
      </c>
      <c r="E12" s="72">
        <f>(D12-C12)/C12</f>
        <v>2.8674786764461849E-2</v>
      </c>
      <c r="F12" s="83">
        <v>123437</v>
      </c>
      <c r="G12" s="72">
        <f t="shared" ref="G12:G20" si="0">(F12-D12)/D12</f>
        <v>-4.3797386675270208E-3</v>
      </c>
      <c r="H12" s="83">
        <v>123678</v>
      </c>
      <c r="I12" s="75">
        <f>(H12-D12)/D12</f>
        <v>-2.4358767543152123E-3</v>
      </c>
      <c r="J12" s="78">
        <v>123683.9</v>
      </c>
      <c r="K12" s="73">
        <f t="shared" ref="K12:K20" si="1">(J12-D12)/D12</f>
        <v>-2.3882884336183727E-3</v>
      </c>
      <c r="L12" s="59"/>
    </row>
    <row r="13" spans="1:15">
      <c r="A13" s="15"/>
      <c r="B13" s="57" t="s">
        <v>80</v>
      </c>
      <c r="C13" s="82">
        <v>153371</v>
      </c>
      <c r="D13" s="82">
        <v>157398</v>
      </c>
      <c r="E13" s="72">
        <f t="shared" ref="E13:E19" si="2">(D13-C13)/C13</f>
        <v>2.6256593488990749E-2</v>
      </c>
      <c r="F13" s="82">
        <v>156904</v>
      </c>
      <c r="G13" s="72">
        <f t="shared" si="0"/>
        <v>-3.1385405151272568E-3</v>
      </c>
      <c r="H13" s="78">
        <v>162624</v>
      </c>
      <c r="I13" s="75">
        <f t="shared" ref="I13:I20" si="3">(H13-D13)/D13</f>
        <v>3.3202454923188351E-2</v>
      </c>
      <c r="J13" s="84">
        <v>162785</v>
      </c>
      <c r="K13" s="73">
        <f t="shared" si="1"/>
        <v>3.4225339585001083E-2</v>
      </c>
      <c r="L13" s="59"/>
    </row>
    <row r="14" spans="1:15">
      <c r="A14" s="15"/>
      <c r="B14" s="57" t="s">
        <v>91</v>
      </c>
      <c r="C14" s="82">
        <v>23315</v>
      </c>
      <c r="D14" s="82">
        <v>24634</v>
      </c>
      <c r="E14" s="72">
        <f t="shared" si="2"/>
        <v>5.6573021659875614E-2</v>
      </c>
      <c r="F14" s="82">
        <v>24830</v>
      </c>
      <c r="G14" s="72">
        <f t="shared" si="0"/>
        <v>7.956482909799464E-3</v>
      </c>
      <c r="H14" s="82">
        <v>25842</v>
      </c>
      <c r="I14" s="75">
        <f t="shared" si="3"/>
        <v>4.9037915076723226E-2</v>
      </c>
      <c r="J14" s="78">
        <v>26059</v>
      </c>
      <c r="K14" s="73">
        <f t="shared" si="1"/>
        <v>5.784687829828692E-2</v>
      </c>
      <c r="L14" s="59"/>
      <c r="O14" s="1" t="s">
        <v>16</v>
      </c>
    </row>
    <row r="15" spans="1:15">
      <c r="A15" s="15"/>
      <c r="B15" s="57" t="s">
        <v>92</v>
      </c>
      <c r="C15" s="82">
        <v>13432</v>
      </c>
      <c r="D15" s="82">
        <v>14303</v>
      </c>
      <c r="E15" s="72">
        <f t="shared" si="2"/>
        <v>6.4845145920190583E-2</v>
      </c>
      <c r="F15" s="82">
        <v>14417</v>
      </c>
      <c r="G15" s="72">
        <f t="shared" si="0"/>
        <v>7.9703558693980277E-3</v>
      </c>
      <c r="H15" s="82">
        <v>14996</v>
      </c>
      <c r="I15" s="75">
        <f t="shared" si="3"/>
        <v>4.8451373837656436E-2</v>
      </c>
      <c r="J15" s="78">
        <v>15647</v>
      </c>
      <c r="K15" s="73">
        <f t="shared" si="1"/>
        <v>9.3966300776060968E-2</v>
      </c>
      <c r="L15" s="59"/>
    </row>
    <row r="16" spans="1:15">
      <c r="A16" s="15"/>
      <c r="B16" s="57" t="s">
        <v>82</v>
      </c>
      <c r="C16" s="82">
        <v>2961</v>
      </c>
      <c r="D16" s="82">
        <v>3384</v>
      </c>
      <c r="E16" s="72">
        <f t="shared" si="2"/>
        <v>0.14285714285714285</v>
      </c>
      <c r="F16" s="82">
        <v>3995</v>
      </c>
      <c r="G16" s="72">
        <f t="shared" si="0"/>
        <v>0.18055555555555555</v>
      </c>
      <c r="H16" s="82">
        <v>4062</v>
      </c>
      <c r="I16" s="75">
        <f t="shared" si="3"/>
        <v>0.20035460992907803</v>
      </c>
      <c r="J16" s="78">
        <v>4167</v>
      </c>
      <c r="K16" s="73">
        <f t="shared" si="1"/>
        <v>0.23138297872340424</v>
      </c>
      <c r="L16" s="59"/>
    </row>
    <row r="17" spans="1:12">
      <c r="A17" s="15"/>
      <c r="B17" s="57" t="s">
        <v>83</v>
      </c>
      <c r="C17" s="82">
        <v>5689</v>
      </c>
      <c r="D17" s="82">
        <v>6320</v>
      </c>
      <c r="E17" s="72">
        <f t="shared" si="2"/>
        <v>0.11091580242573387</v>
      </c>
      <c r="F17" s="82">
        <v>6544</v>
      </c>
      <c r="G17" s="72">
        <f t="shared" si="0"/>
        <v>3.5443037974683546E-2</v>
      </c>
      <c r="H17" s="82">
        <v>6952</v>
      </c>
      <c r="I17" s="75">
        <f t="shared" si="3"/>
        <v>0.1</v>
      </c>
      <c r="J17" s="78">
        <v>7112</v>
      </c>
      <c r="K17" s="73">
        <f t="shared" si="1"/>
        <v>0.12531645569620253</v>
      </c>
      <c r="L17" s="59"/>
    </row>
    <row r="18" spans="1:12">
      <c r="A18" s="15"/>
      <c r="B18" s="57" t="s">
        <v>85</v>
      </c>
      <c r="C18" s="82">
        <v>2961</v>
      </c>
      <c r="D18" s="82">
        <v>3237</v>
      </c>
      <c r="E18" s="72">
        <f t="shared" si="2"/>
        <v>9.3211752786220875E-2</v>
      </c>
      <c r="F18" s="82">
        <v>3210</v>
      </c>
      <c r="G18" s="72">
        <f t="shared" si="0"/>
        <v>-8.3410565338276187E-3</v>
      </c>
      <c r="H18" s="82">
        <v>3281</v>
      </c>
      <c r="I18" s="75">
        <f t="shared" si="3"/>
        <v>1.3592832869941304E-2</v>
      </c>
      <c r="J18" s="78">
        <v>3339</v>
      </c>
      <c r="K18" s="73">
        <f t="shared" si="1"/>
        <v>3.1510658016682111E-2</v>
      </c>
      <c r="L18" s="59"/>
    </row>
    <row r="19" spans="1:12">
      <c r="A19" s="15"/>
      <c r="B19" s="57" t="s">
        <v>84</v>
      </c>
      <c r="C19" s="82">
        <v>22033</v>
      </c>
      <c r="D19" s="82">
        <v>25272</v>
      </c>
      <c r="E19" s="72">
        <f t="shared" si="2"/>
        <v>0.14700676258339762</v>
      </c>
      <c r="F19" s="82">
        <v>25841</v>
      </c>
      <c r="G19" s="72">
        <f t="shared" si="0"/>
        <v>2.2515036403925291E-2</v>
      </c>
      <c r="H19" s="82">
        <v>26886</v>
      </c>
      <c r="I19" s="75">
        <f t="shared" si="3"/>
        <v>6.3865147198480535E-2</v>
      </c>
      <c r="J19" s="78">
        <v>27578</v>
      </c>
      <c r="K19" s="73">
        <f t="shared" si="1"/>
        <v>9.1247230136119031E-2</v>
      </c>
      <c r="L19" s="59"/>
    </row>
    <row r="20" spans="1:12" ht="13.5" thickBot="1">
      <c r="A20" s="15"/>
      <c r="B20" s="57" t="s">
        <v>100</v>
      </c>
      <c r="C20" s="82">
        <v>5183</v>
      </c>
      <c r="D20" s="82">
        <v>5353</v>
      </c>
      <c r="E20" s="72">
        <f>(D20-C20)/C20</f>
        <v>3.2799536947713682E-2</v>
      </c>
      <c r="F20" s="82">
        <v>5340</v>
      </c>
      <c r="G20" s="72">
        <f t="shared" si="0"/>
        <v>-2.4285447412665793E-3</v>
      </c>
      <c r="H20" s="82">
        <v>5612</v>
      </c>
      <c r="I20" s="75">
        <f t="shared" si="3"/>
        <v>4.8384083691388004E-2</v>
      </c>
      <c r="J20" s="78">
        <v>5720</v>
      </c>
      <c r="K20" s="73">
        <f t="shared" si="1"/>
        <v>6.8559686157294977E-2</v>
      </c>
      <c r="L20" s="86">
        <f>SUM(K11:K20)/10</f>
        <v>7.5596452337658632E-2</v>
      </c>
    </row>
    <row r="21" spans="1:12" ht="24" customHeight="1">
      <c r="A21" s="15"/>
      <c r="B21" s="63" t="s">
        <v>93</v>
      </c>
      <c r="C21" s="64">
        <v>2022</v>
      </c>
      <c r="D21" s="64" t="s">
        <v>102</v>
      </c>
      <c r="E21" s="65" t="s">
        <v>90</v>
      </c>
      <c r="F21" s="66" t="s">
        <v>98</v>
      </c>
      <c r="G21" s="67" t="s">
        <v>90</v>
      </c>
      <c r="H21" s="66" t="s">
        <v>99</v>
      </c>
      <c r="I21" s="76" t="s">
        <v>90</v>
      </c>
      <c r="J21" s="77" t="s">
        <v>101</v>
      </c>
      <c r="K21" s="74" t="s">
        <v>90</v>
      </c>
      <c r="L21" s="59"/>
    </row>
    <row r="22" spans="1:12">
      <c r="A22" s="15"/>
      <c r="B22" s="57" t="s">
        <v>79</v>
      </c>
      <c r="C22" s="82">
        <v>14232</v>
      </c>
      <c r="D22" s="82">
        <v>19946</v>
      </c>
      <c r="E22" s="72">
        <f>(D22-C22)/C22</f>
        <v>0.40148960089938168</v>
      </c>
      <c r="F22" s="82">
        <v>18988</v>
      </c>
      <c r="G22" s="72">
        <f>(F22-D22)/D22</f>
        <v>-4.8029680136368193E-2</v>
      </c>
      <c r="H22" s="82">
        <v>20122</v>
      </c>
      <c r="I22" s="75">
        <f>(H22-D22)/D22</f>
        <v>8.8238243256793334E-3</v>
      </c>
      <c r="J22" s="78">
        <v>27922</v>
      </c>
      <c r="K22" s="73">
        <f>(J22-D22)/D22</f>
        <v>0.39987967512283162</v>
      </c>
      <c r="L22" s="59"/>
    </row>
    <row r="23" spans="1:12">
      <c r="A23" s="15"/>
      <c r="B23" s="57" t="s">
        <v>80</v>
      </c>
      <c r="C23" s="82">
        <v>17832</v>
      </c>
      <c r="D23" s="82">
        <v>25044</v>
      </c>
      <c r="E23" s="72">
        <f>(D23-C23)/C23</f>
        <v>0.40444145356662181</v>
      </c>
      <c r="F23" s="82">
        <v>22974</v>
      </c>
      <c r="G23" s="72">
        <f t="shared" ref="G23:G31" si="4">(F23-D23)/D23</f>
        <v>-8.265452803066603E-2</v>
      </c>
      <c r="H23" s="82">
        <v>32969</v>
      </c>
      <c r="I23" s="75">
        <f t="shared" ref="I23:I31" si="5">(H23-D23)/D23</f>
        <v>0.3164430602140233</v>
      </c>
      <c r="J23" s="78">
        <v>33923</v>
      </c>
      <c r="K23" s="73">
        <f t="shared" ref="K23:K31" si="6">(J23-D23)/D23</f>
        <v>0.35453601661076506</v>
      </c>
      <c r="L23" s="59"/>
    </row>
    <row r="24" spans="1:12">
      <c r="A24" s="15"/>
      <c r="B24" s="57" t="s">
        <v>84</v>
      </c>
      <c r="C24" s="82">
        <v>2485</v>
      </c>
      <c r="D24" s="82">
        <v>3801</v>
      </c>
      <c r="E24" s="72">
        <f t="shared" ref="E24:E30" si="7">(D24-C24)/C24</f>
        <v>0.52957746478873235</v>
      </c>
      <c r="F24" s="82">
        <f>5204-1336</f>
        <v>3868</v>
      </c>
      <c r="G24" s="72">
        <f t="shared" si="4"/>
        <v>1.762694027887398E-2</v>
      </c>
      <c r="H24" s="82">
        <f>5204-147</f>
        <v>5057</v>
      </c>
      <c r="I24" s="75">
        <f>(H24-D24)/D24</f>
        <v>0.33043935806366748</v>
      </c>
      <c r="J24" s="78">
        <v>5969</v>
      </c>
      <c r="K24" s="73">
        <f t="shared" si="6"/>
        <v>0.57037621678505657</v>
      </c>
      <c r="L24" s="59"/>
    </row>
    <row r="25" spans="1:12">
      <c r="A25" s="15"/>
      <c r="B25" s="57" t="s">
        <v>100</v>
      </c>
      <c r="C25" s="82">
        <v>1323</v>
      </c>
      <c r="D25" s="82">
        <v>1399</v>
      </c>
      <c r="E25" s="72">
        <f t="shared" si="7"/>
        <v>5.7445200302343159E-2</v>
      </c>
      <c r="F25" s="82">
        <v>1295</v>
      </c>
      <c r="G25" s="72">
        <f t="shared" si="4"/>
        <v>-7.4338813438170115E-2</v>
      </c>
      <c r="H25" s="82">
        <v>1588</v>
      </c>
      <c r="I25" s="75">
        <f t="shared" si="5"/>
        <v>0.13509649749821301</v>
      </c>
      <c r="J25" s="78">
        <v>3388</v>
      </c>
      <c r="K25" s="73">
        <f t="shared" si="6"/>
        <v>1.4217298070050035</v>
      </c>
      <c r="L25" s="59"/>
    </row>
    <row r="26" spans="1:12">
      <c r="A26" s="15"/>
      <c r="B26" s="57" t="s">
        <v>81</v>
      </c>
      <c r="C26" s="82">
        <v>2747</v>
      </c>
      <c r="D26" s="82">
        <v>3341</v>
      </c>
      <c r="E26" s="72">
        <f t="shared" si="7"/>
        <v>0.2162358937022206</v>
      </c>
      <c r="F26" s="82">
        <v>3227</v>
      </c>
      <c r="G26" s="72">
        <f t="shared" si="4"/>
        <v>-3.4121520502843457E-2</v>
      </c>
      <c r="H26" s="82">
        <v>3792</v>
      </c>
      <c r="I26" s="75">
        <f t="shared" si="5"/>
        <v>0.13498952409458245</v>
      </c>
      <c r="J26" s="78">
        <v>5592</v>
      </c>
      <c r="K26" s="73">
        <f t="shared" si="6"/>
        <v>0.67375037413947925</v>
      </c>
      <c r="L26" s="59"/>
    </row>
    <row r="27" spans="1:12">
      <c r="A27" s="15"/>
      <c r="B27" s="57" t="s">
        <v>82</v>
      </c>
      <c r="C27" s="82">
        <v>322</v>
      </c>
      <c r="D27" s="82">
        <v>630</v>
      </c>
      <c r="E27" s="72">
        <f t="shared" si="7"/>
        <v>0.95652173913043481</v>
      </c>
      <c r="F27" s="82">
        <v>708</v>
      </c>
      <c r="G27" s="72">
        <f t="shared" si="4"/>
        <v>0.12380952380952381</v>
      </c>
      <c r="H27" s="82">
        <v>747</v>
      </c>
      <c r="I27" s="75">
        <f t="shared" si="5"/>
        <v>0.18571428571428572</v>
      </c>
      <c r="J27" s="78">
        <v>802</v>
      </c>
      <c r="K27" s="73">
        <f t="shared" si="6"/>
        <v>0.27301587301587299</v>
      </c>
      <c r="L27" s="59"/>
    </row>
    <row r="28" spans="1:12">
      <c r="A28" s="15"/>
      <c r="B28" s="57" t="s">
        <v>86</v>
      </c>
      <c r="C28" s="82">
        <v>484</v>
      </c>
      <c r="D28" s="82">
        <v>890</v>
      </c>
      <c r="E28" s="72">
        <f t="shared" si="7"/>
        <v>0.83884297520661155</v>
      </c>
      <c r="F28" s="82">
        <v>886</v>
      </c>
      <c r="G28" s="72">
        <f t="shared" si="4"/>
        <v>-4.4943820224719105E-3</v>
      </c>
      <c r="H28" s="82">
        <v>1410</v>
      </c>
      <c r="I28" s="75">
        <f t="shared" si="5"/>
        <v>0.5842696629213483</v>
      </c>
      <c r="J28" s="78">
        <v>1966</v>
      </c>
      <c r="K28" s="73">
        <f t="shared" si="6"/>
        <v>1.2089887640449439</v>
      </c>
      <c r="L28" s="59"/>
    </row>
    <row r="29" spans="1:12">
      <c r="A29" s="15"/>
      <c r="B29" s="57" t="s">
        <v>85</v>
      </c>
      <c r="C29" s="82">
        <v>322</v>
      </c>
      <c r="D29" s="82">
        <v>285</v>
      </c>
      <c r="E29" s="72">
        <f t="shared" si="7"/>
        <v>-0.11490683229813664</v>
      </c>
      <c r="F29" s="82">
        <v>291</v>
      </c>
      <c r="G29" s="72">
        <f t="shared" si="4"/>
        <v>2.1052631578947368E-2</v>
      </c>
      <c r="H29" s="82">
        <v>339</v>
      </c>
      <c r="I29" s="75">
        <f t="shared" si="5"/>
        <v>0.18947368421052632</v>
      </c>
      <c r="J29" s="78">
        <v>369</v>
      </c>
      <c r="K29" s="73">
        <f t="shared" si="6"/>
        <v>0.29473684210526313</v>
      </c>
      <c r="L29" s="59"/>
    </row>
    <row r="30" spans="1:12">
      <c r="A30" s="15"/>
      <c r="B30" s="57" t="s">
        <v>83</v>
      </c>
      <c r="C30" s="82">
        <v>173</v>
      </c>
      <c r="D30" s="82">
        <v>482</v>
      </c>
      <c r="E30" s="72">
        <f t="shared" si="7"/>
        <v>1.7861271676300579</v>
      </c>
      <c r="F30" s="82">
        <v>473</v>
      </c>
      <c r="G30" s="72">
        <f t="shared" si="4"/>
        <v>-1.8672199170124481E-2</v>
      </c>
      <c r="H30" s="82">
        <v>613</v>
      </c>
      <c r="I30" s="75">
        <f t="shared" si="5"/>
        <v>0.27178423236514521</v>
      </c>
      <c r="J30" s="78">
        <v>699</v>
      </c>
      <c r="K30" s="73">
        <f t="shared" si="6"/>
        <v>0.45020746887966806</v>
      </c>
      <c r="L30" s="59"/>
    </row>
    <row r="31" spans="1:12">
      <c r="A31" s="15"/>
      <c r="B31" s="57" t="s">
        <v>78</v>
      </c>
      <c r="C31" s="82">
        <v>2512</v>
      </c>
      <c r="D31" s="82">
        <v>2996</v>
      </c>
      <c r="E31" s="72">
        <f>(D31-C31)/C31</f>
        <v>0.1926751592356688</v>
      </c>
      <c r="F31" s="82">
        <v>2896</v>
      </c>
      <c r="G31" s="72">
        <f t="shared" si="4"/>
        <v>-3.3377837116154871E-2</v>
      </c>
      <c r="H31" s="82">
        <v>3378</v>
      </c>
      <c r="I31" s="75">
        <f t="shared" si="5"/>
        <v>0.12750333778371162</v>
      </c>
      <c r="J31" s="78">
        <v>3876</v>
      </c>
      <c r="K31" s="73">
        <f t="shared" si="6"/>
        <v>0.29372496662216291</v>
      </c>
      <c r="L31" s="86" cm="1">
        <f t="array" ref="L31">SUM(K22:K31/10)</f>
        <v>0.59409460043310458</v>
      </c>
    </row>
    <row r="32" spans="1:12">
      <c r="A32" s="15"/>
      <c r="B32" s="47"/>
      <c r="C32" s="47"/>
      <c r="D32" s="47"/>
      <c r="E32" s="34"/>
      <c r="F32" s="34"/>
      <c r="G32" s="34"/>
      <c r="H32" s="34"/>
      <c r="I32" s="34"/>
      <c r="J32" s="34"/>
      <c r="K32" s="35"/>
    </row>
    <row r="33" spans="1:12">
      <c r="A33" s="15"/>
      <c r="E33" s="2"/>
      <c r="F33" s="25"/>
      <c r="G33" s="25"/>
      <c r="H33" s="25"/>
      <c r="I33" s="25"/>
      <c r="J33" s="25"/>
      <c r="K33" s="23"/>
      <c r="L33" s="85">
        <f>(L20+L31)/2</f>
        <v>0.33484552638538162</v>
      </c>
    </row>
    <row r="34" spans="1:12">
      <c r="A34" s="15"/>
      <c r="B34" s="1" t="s">
        <v>5</v>
      </c>
      <c r="E34" s="2"/>
      <c r="F34" s="2"/>
      <c r="G34" s="2"/>
      <c r="H34" s="2"/>
      <c r="I34" s="2"/>
      <c r="J34" s="2"/>
      <c r="K34" s="2"/>
    </row>
    <row r="35" spans="1:12">
      <c r="A35" s="15"/>
      <c r="B35" s="27" t="s">
        <v>94</v>
      </c>
      <c r="C35" s="29"/>
      <c r="D35" s="29"/>
      <c r="E35" s="28"/>
      <c r="F35" s="28"/>
      <c r="G35" s="28"/>
      <c r="H35" s="28"/>
      <c r="I35" s="28"/>
      <c r="J35" s="28"/>
      <c r="K35" s="28"/>
      <c r="L35" s="29"/>
    </row>
    <row r="36" spans="1:12">
      <c r="A36" s="1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>
      <c r="A37" s="1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>
      <c r="A38" s="15"/>
      <c r="B38" s="1" t="s">
        <v>4</v>
      </c>
      <c r="E38" s="2"/>
      <c r="F38" s="2"/>
      <c r="G38" s="2"/>
      <c r="H38" s="2"/>
      <c r="I38" s="2"/>
      <c r="J38" s="2"/>
      <c r="K38" s="2"/>
    </row>
    <row r="39" spans="1:12" ht="12.75" customHeight="1">
      <c r="A39" s="15"/>
      <c r="B39" s="116" t="s">
        <v>97</v>
      </c>
      <c r="C39" s="116"/>
      <c r="D39" s="116"/>
      <c r="E39" s="116"/>
      <c r="F39" s="116"/>
      <c r="G39" s="116"/>
      <c r="H39" s="116"/>
      <c r="I39" s="116"/>
      <c r="J39" s="116"/>
      <c r="K39" s="116"/>
      <c r="L39" s="79"/>
    </row>
    <row r="40" spans="1:12">
      <c r="A40" s="15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80"/>
    </row>
    <row r="41" spans="1:12">
      <c r="A41" s="15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80"/>
    </row>
    <row r="42" spans="1:12">
      <c r="A42" s="15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80"/>
    </row>
    <row r="43" spans="1:12" ht="12.75" customHeight="1">
      <c r="A43" s="15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80"/>
    </row>
    <row r="44" spans="1:12" ht="12.75" customHeight="1">
      <c r="A44" s="15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80"/>
    </row>
    <row r="45" spans="1:12" ht="12.75" customHeight="1">
      <c r="A45" s="15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80"/>
    </row>
    <row r="46" spans="1:12" ht="12.75" customHeight="1">
      <c r="A46" s="15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80"/>
    </row>
    <row r="47" spans="1:12" ht="12.75" customHeight="1">
      <c r="A47" s="15"/>
      <c r="B47" s="87"/>
      <c r="C47" s="87"/>
      <c r="D47" s="87"/>
      <c r="E47" s="87"/>
      <c r="F47" s="87"/>
      <c r="G47" s="87"/>
      <c r="H47" s="87"/>
      <c r="I47" s="87"/>
      <c r="J47" s="87"/>
      <c r="K47" s="87"/>
    </row>
    <row r="48" spans="1:12" ht="12.75" customHeight="1">
      <c r="A48" s="15"/>
      <c r="E48" s="22"/>
      <c r="F48" s="22"/>
      <c r="G48" s="22"/>
      <c r="H48" s="22"/>
      <c r="I48" s="22"/>
      <c r="J48" s="22"/>
      <c r="K48" s="22"/>
    </row>
    <row r="49" spans="1:12" ht="12.75" customHeight="1">
      <c r="A49" s="15"/>
      <c r="E49" s="22"/>
      <c r="F49" s="22"/>
      <c r="G49" s="22"/>
      <c r="H49" s="22"/>
      <c r="I49" s="22"/>
      <c r="J49" s="22"/>
      <c r="K49" s="22"/>
    </row>
    <row r="50" spans="1:12" ht="12.75" customHeight="1">
      <c r="A50" s="15"/>
      <c r="E50" s="22"/>
      <c r="F50" s="22"/>
      <c r="G50" s="22"/>
      <c r="H50" s="22"/>
      <c r="I50" s="22"/>
      <c r="J50" s="22"/>
      <c r="K50" s="22"/>
    </row>
    <row r="51" spans="1:12" ht="12.75" customHeight="1">
      <c r="A51" s="15"/>
      <c r="E51" s="22"/>
      <c r="F51" s="22"/>
      <c r="G51" s="22"/>
      <c r="H51" s="22"/>
      <c r="I51" s="22"/>
      <c r="J51" s="22"/>
      <c r="K51" s="22"/>
    </row>
    <row r="52" spans="1:12" ht="12.75" customHeight="1">
      <c r="A52" s="15"/>
      <c r="E52" s="22"/>
      <c r="F52" s="22"/>
      <c r="G52" s="22"/>
      <c r="H52" s="22"/>
      <c r="I52" s="22"/>
      <c r="J52" s="22"/>
      <c r="K52" s="22"/>
    </row>
    <row r="53" spans="1:12" ht="12.75" customHeight="1">
      <c r="A53" s="15"/>
      <c r="E53" s="22"/>
      <c r="F53" s="22"/>
      <c r="G53" s="22"/>
      <c r="H53" s="22"/>
      <c r="I53" s="22"/>
      <c r="J53" s="22"/>
      <c r="K53" s="22"/>
    </row>
    <row r="54" spans="1:12" ht="12.75" customHeight="1">
      <c r="A54" s="15"/>
      <c r="E54" s="22"/>
      <c r="F54" s="22"/>
      <c r="G54" s="22"/>
      <c r="H54" s="22"/>
      <c r="I54" s="22"/>
      <c r="J54" s="22"/>
      <c r="K54" s="22"/>
    </row>
    <row r="55" spans="1:12" ht="12.75" customHeight="1">
      <c r="A55" s="15"/>
      <c r="E55" s="22"/>
      <c r="F55" s="22"/>
      <c r="G55" s="22"/>
      <c r="H55" s="22"/>
      <c r="I55" s="22"/>
      <c r="J55" s="22"/>
      <c r="K55" s="22"/>
    </row>
    <row r="56" spans="1:12" ht="12.75" customHeight="1">
      <c r="A56" s="15"/>
      <c r="E56" s="2"/>
      <c r="F56" s="2"/>
      <c r="G56" s="2"/>
      <c r="H56" s="2"/>
      <c r="I56" s="2"/>
      <c r="J56" s="2"/>
      <c r="K56" s="25"/>
    </row>
    <row r="57" spans="1:12" ht="12.75" customHeight="1">
      <c r="A57" s="15"/>
      <c r="E57" s="2"/>
      <c r="F57" s="2"/>
      <c r="G57" s="2"/>
      <c r="H57" s="2"/>
      <c r="I57" s="2"/>
      <c r="J57" s="2"/>
      <c r="K57" s="25"/>
    </row>
    <row r="58" spans="1:12" ht="12.75" customHeight="1">
      <c r="A58" s="15"/>
      <c r="E58" s="2"/>
      <c r="F58" s="2"/>
      <c r="G58" s="2"/>
      <c r="H58" s="2"/>
      <c r="I58" s="2"/>
      <c r="J58" s="2"/>
      <c r="K58" s="25"/>
    </row>
    <row r="59" spans="1:12" ht="12.75" customHeight="1">
      <c r="A59" s="15"/>
      <c r="E59" s="2"/>
      <c r="F59" s="2"/>
      <c r="G59" s="2"/>
      <c r="H59" s="2"/>
      <c r="I59" s="2"/>
      <c r="J59" s="2"/>
      <c r="K59" s="25"/>
    </row>
    <row r="60" spans="1:12" ht="12.75" customHeight="1">
      <c r="A60" s="15"/>
      <c r="E60" s="2"/>
      <c r="F60" s="2"/>
      <c r="G60" s="2"/>
      <c r="H60" s="2"/>
      <c r="I60" s="2"/>
      <c r="J60" s="2"/>
      <c r="K60" s="25"/>
    </row>
    <row r="61" spans="1:12" ht="12.75" customHeight="1">
      <c r="A61" s="15"/>
      <c r="E61" s="2"/>
      <c r="F61" s="25"/>
      <c r="G61" s="25"/>
      <c r="H61" s="25"/>
      <c r="I61" s="25"/>
      <c r="J61" s="25"/>
      <c r="K61" s="23"/>
    </row>
    <row r="62" spans="1:12" ht="12.75" customHeight="1">
      <c r="A62" s="15"/>
      <c r="E62" s="2"/>
      <c r="F62" s="2"/>
      <c r="G62" s="2"/>
      <c r="H62" s="2"/>
      <c r="I62" s="2"/>
      <c r="J62" s="2"/>
      <c r="K62" s="2"/>
    </row>
    <row r="63" spans="1:12" ht="12.75" customHeight="1">
      <c r="A63" s="15"/>
      <c r="E63" s="2"/>
      <c r="F63" s="2"/>
      <c r="G63" s="2"/>
      <c r="H63" s="2"/>
      <c r="I63" s="2"/>
      <c r="J63" s="2"/>
      <c r="K63" s="2"/>
    </row>
    <row r="64" spans="1:12" ht="12.75" customHeight="1">
      <c r="A64" s="15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ht="12.75" customHeight="1">
      <c r="A65" s="15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ht="12.75" customHeight="1">
      <c r="A66" s="15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ht="12.75" customHeight="1">
      <c r="A67" s="15"/>
      <c r="E67" s="19"/>
      <c r="F67" s="19"/>
      <c r="G67" s="19"/>
      <c r="H67" s="19"/>
      <c r="I67" s="19"/>
      <c r="J67" s="19"/>
      <c r="K67" s="19"/>
      <c r="L67" s="19"/>
    </row>
    <row r="68" spans="1:12">
      <c r="A68" s="15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 spans="1:12">
      <c r="A69" s="15"/>
      <c r="B69" s="24"/>
      <c r="C69" s="24"/>
      <c r="D69" s="24"/>
      <c r="E69" s="22"/>
      <c r="F69" s="22"/>
      <c r="G69" s="22"/>
      <c r="H69" s="22"/>
      <c r="I69" s="22"/>
      <c r="J69" s="22"/>
      <c r="K69" s="22"/>
    </row>
    <row r="70" spans="1:12">
      <c r="A70" s="15"/>
      <c r="E70" s="22"/>
      <c r="F70" s="22"/>
      <c r="G70" s="22"/>
      <c r="H70" s="22"/>
      <c r="I70" s="22"/>
      <c r="J70" s="22"/>
      <c r="K70" s="22"/>
    </row>
  </sheetData>
  <mergeCells count="8">
    <mergeCell ref="C1:K1"/>
    <mergeCell ref="B8:K8"/>
    <mergeCell ref="C2:K2"/>
    <mergeCell ref="C3:K3"/>
    <mergeCell ref="B68:K68"/>
    <mergeCell ref="B47:K47"/>
    <mergeCell ref="A6:L6"/>
    <mergeCell ref="B39:K46"/>
  </mergeCells>
  <phoneticPr fontId="11" type="noConversion"/>
  <printOptions horizontalCentered="1" verticalCentered="1"/>
  <pageMargins left="0.39370078740157483" right="0.35433070866141736" top="0.28999999999999998" bottom="0.5" header="0" footer="0.46"/>
  <pageSetup paperSize="9" scale="47" fitToWidth="2" orientation="portrait" horizontalDpi="1200" verticalDpi="1200" r:id="rId1"/>
  <headerFooter alignWithMargins="0">
    <oddFooter>&amp;C&amp;P de &amp;N&amp;R&amp;D</oddFooter>
  </headerFooter>
  <colBreaks count="1" manualBreakCount="1">
    <brk id="26" min="7" max="7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P5.01- Ind. exec PI HMC</vt:lpstr>
      <vt:lpstr>P5.3.1 Redes Sociais </vt:lpstr>
      <vt:lpstr>'P5.01- Ind. exec PI HMC'!Área_de_Impressão</vt:lpstr>
      <vt:lpstr>'P5.3.1 Redes Sociais 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 Viva</dc:creator>
  <cp:lastModifiedBy>Francisco De Araujo Latourrette Marques</cp:lastModifiedBy>
  <cp:lastPrinted>2015-01-13T12:22:04Z</cp:lastPrinted>
  <dcterms:created xsi:type="dcterms:W3CDTF">2004-10-25T14:40:19Z</dcterms:created>
  <dcterms:modified xsi:type="dcterms:W3CDTF">2025-07-08T15:09:55Z</dcterms:modified>
</cp:coreProperties>
</file>