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ranc\Desktop\FeiraViva\FeiraViva\src\main\resources\com\ExcelFiles\P8\"/>
    </mc:Choice>
  </mc:AlternateContent>
  <xr:revisionPtr revIDLastSave="0" documentId="13_ncr:1_{61241A9E-02F0-43C7-A7CB-164A6BBB555D}" xr6:coauthVersionLast="47" xr6:coauthVersionMax="47" xr10:uidLastSave="{00000000-0000-0000-0000-000000000000}"/>
  <bookViews>
    <workbookView xWindow="-120" yWindow="-120" windowWidth="23280" windowHeight="15000" tabRatio="737" xr2:uid="{B151AD2A-AA24-47E2-B6EC-46F43E1568B5}"/>
  </bookViews>
  <sheets>
    <sheet name="P8.2-Resultado Líquido Positivo" sheetId="45" r:id="rId1"/>
  </sheets>
  <definedNames>
    <definedName name="_xlnm.Print_Area" localSheetId="0">'P8.2-Resultado Líquido Positivo'!$A$1:$Q$53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5" l="1"/>
  <c r="E15" i="45"/>
  <c r="F15" i="45"/>
  <c r="F11" i="45"/>
  <c r="E11" i="45"/>
  <c r="E12" i="45"/>
  <c r="E14" i="45"/>
  <c r="F14" i="45"/>
</calcChain>
</file>

<file path=xl/sharedStrings.xml><?xml version="1.0" encoding="utf-8"?>
<sst xmlns="http://schemas.openxmlformats.org/spreadsheetml/2006/main" count="33" uniqueCount="28">
  <si>
    <t>Meta</t>
  </si>
  <si>
    <t>RELATÓRIO DE MONITORIZAÇÃO</t>
  </si>
  <si>
    <t>Processo</t>
  </si>
  <si>
    <t>Objectivo</t>
  </si>
  <si>
    <t>Comentários:</t>
  </si>
  <si>
    <t xml:space="preserve">Origem dos dados: </t>
  </si>
  <si>
    <t>_______________________            __________ / __________ / __________</t>
  </si>
  <si>
    <t>Evento</t>
  </si>
  <si>
    <t>IQ.1.0.15/02</t>
  </si>
  <si>
    <t>Viagem Medieval</t>
  </si>
  <si>
    <t>Desvio</t>
  </si>
  <si>
    <t>Perlim</t>
  </si>
  <si>
    <t>Meia Maratona da Primavera</t>
  </si>
  <si>
    <t>P8-Gestão de Eventos Culturais</t>
  </si>
  <si>
    <t>P8.2-Resultado Líquido Positivo</t>
  </si>
  <si>
    <t>Indicador: Índice de Equilíbrio Financeiro</t>
  </si>
  <si>
    <t>Equilíbrio Financeiro</t>
  </si>
  <si>
    <t>Departamento Administrativo e Financeiro</t>
  </si>
  <si>
    <t>≥ 0</t>
  </si>
  <si>
    <t>Gastos e Perdas</t>
  </si>
  <si>
    <t>Rendimentos e Ganhos</t>
  </si>
  <si>
    <t>Grito das Bailias - A Humanização da História</t>
  </si>
  <si>
    <t xml:space="preserve">Meia Maratona da Primavera - Meta alcançada </t>
  </si>
  <si>
    <t>Resultado</t>
  </si>
  <si>
    <t>-</t>
  </si>
  <si>
    <t>Dados atualizados 
a 12/03/2025</t>
  </si>
  <si>
    <t xml:space="preserve">Perlim - Meta não alcançada </t>
  </si>
  <si>
    <t xml:space="preserve">Viagem Medieval - Meta alcançada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</si>
</sst>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8" formatCode="#,##0.000"/>
  </numFmts>
  <fonts count="10">
    <font>
      <sz val="10"/>
      <name val="Arial"/>
    </font>
    <font>
      <sz val="10"/>
      <name val="HelveticaNeue Light"/>
    </font>
    <font>
      <sz val="12"/>
      <name val="HelveticaNeue Light"/>
    </font>
    <font>
      <sz val="8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11"/>
      <name val="HelveticaNeue Light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50"/>
      </left>
      <right style="thin">
        <color indexed="50"/>
      </right>
      <top style="double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double">
        <color indexed="50"/>
      </top>
      <bottom style="thin">
        <color indexed="50"/>
      </bottom>
      <diagonal/>
    </border>
    <border>
      <left style="thin">
        <color indexed="50"/>
      </left>
      <right style="double">
        <color indexed="50"/>
      </right>
      <top style="double">
        <color indexed="50"/>
      </top>
      <bottom style="thin">
        <color indexed="50"/>
      </bottom>
      <diagonal/>
    </border>
    <border>
      <left style="double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/>
      <right style="thin">
        <color indexed="50"/>
      </right>
      <top style="double">
        <color indexed="50"/>
      </top>
      <bottom style="thin">
        <color indexed="50"/>
      </bottom>
      <diagonal/>
    </border>
    <border>
      <left/>
      <right style="thin">
        <color indexed="50"/>
      </right>
      <top style="thin">
        <color indexed="50"/>
      </top>
      <bottom style="thin">
        <color indexed="50"/>
      </bottom>
      <diagonal/>
    </border>
    <border>
      <left/>
      <right style="thin">
        <color indexed="50"/>
      </right>
      <top style="thin">
        <color indexed="50"/>
      </top>
      <bottom/>
      <diagonal/>
    </border>
    <border>
      <left style="double">
        <color indexed="50"/>
      </left>
      <right style="thin">
        <color indexed="50"/>
      </right>
      <top style="thin">
        <color indexed="50"/>
      </top>
      <bottom/>
      <diagonal/>
    </border>
    <border>
      <left style="thin">
        <color indexed="50"/>
      </left>
      <right style="thin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50"/>
      </left>
      <right/>
      <top style="double">
        <color indexed="50"/>
      </top>
      <bottom style="thin">
        <color indexed="50"/>
      </bottom>
      <diagonal/>
    </border>
    <border>
      <left style="double">
        <color indexed="50"/>
      </left>
      <right style="thin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50"/>
      </left>
      <right/>
      <top style="thin">
        <color indexed="50"/>
      </top>
      <bottom style="thin">
        <color indexed="50"/>
      </bottom>
      <diagonal/>
    </border>
    <border>
      <left style="thin">
        <color indexed="50"/>
      </left>
      <right style="double">
        <color indexed="50"/>
      </right>
      <top style="thin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50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8" fillId="0" borderId="2" xfId="0" applyFont="1" applyBorder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49" fontId="1" fillId="0" borderId="9" xfId="0" applyNumberFormat="1" applyFont="1" applyBorder="1" applyAlignment="1">
      <alignment vertical="top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top" wrapText="1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8" fillId="0" borderId="2" xfId="0" applyFont="1" applyBorder="1"/>
    <xf numFmtId="0" fontId="6" fillId="0" borderId="14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wrapText="1"/>
    </xf>
    <xf numFmtId="0" fontId="1" fillId="0" borderId="16" xfId="0" applyFont="1" applyBorder="1" applyAlignment="1">
      <alignment horizontal="center"/>
    </xf>
    <xf numFmtId="4" fontId="3" fillId="0" borderId="15" xfId="0" applyNumberFormat="1" applyFont="1" applyBorder="1" applyAlignment="1">
      <alignment horizontal="center" vertical="center"/>
    </xf>
    <xf numFmtId="4" fontId="3" fillId="0" borderId="16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4" fontId="3" fillId="0" borderId="18" xfId="0" applyNumberFormat="1" applyFont="1" applyBorder="1" applyAlignment="1">
      <alignment horizontal="center" vertical="center"/>
    </xf>
    <xf numFmtId="4" fontId="3" fillId="0" borderId="23" xfId="0" applyNumberFormat="1" applyFont="1" applyBorder="1" applyAlignment="1">
      <alignment horizontal="center" vertical="center"/>
    </xf>
    <xf numFmtId="165" fontId="3" fillId="0" borderId="21" xfId="0" applyNumberFormat="1" applyFont="1" applyBorder="1" applyAlignment="1">
      <alignment horizontal="center" vertical="center"/>
    </xf>
    <xf numFmtId="165" fontId="3" fillId="0" borderId="22" xfId="0" applyNumberFormat="1" applyFont="1" applyBorder="1" applyAlignment="1">
      <alignment horizontal="center" vertical="center"/>
    </xf>
    <xf numFmtId="168" fontId="3" fillId="0" borderId="15" xfId="0" applyNumberFormat="1" applyFont="1" applyBorder="1" applyAlignment="1">
      <alignment horizontal="center" vertical="center"/>
    </xf>
    <xf numFmtId="0" fontId="7" fillId="0" borderId="34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2" fillId="0" borderId="35" xfId="0" applyNumberFormat="1" applyFont="1" applyBorder="1" applyAlignment="1">
      <alignment horizontal="center" wrapText="1"/>
    </xf>
    <xf numFmtId="0" fontId="9" fillId="2" borderId="36" xfId="0" applyFont="1" applyFill="1" applyBorder="1" applyAlignment="1">
      <alignment horizontal="left" vertical="center"/>
    </xf>
    <xf numFmtId="0" fontId="9" fillId="2" borderId="37" xfId="0" applyFont="1" applyFill="1" applyBorder="1" applyAlignment="1">
      <alignment horizontal="left" vertical="center"/>
    </xf>
    <xf numFmtId="0" fontId="9" fillId="2" borderId="38" xfId="0" applyFont="1" applyFill="1" applyBorder="1" applyAlignment="1">
      <alignment horizontal="left" vertical="center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27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31" xfId="0" applyFont="1" applyBorder="1" applyAlignment="1">
      <alignment horizontal="left" vertical="top" wrapText="1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9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3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'P8.2-Resultado Líquido Positivo'!$B$11</c:f>
              <c:strCache>
                <c:ptCount val="1"/>
                <c:pt idx="0">
                  <c:v>Meia Maratona da Primavera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'P8.2-Resultado Líquido Positivo'!$C$10:$F$10</c:f>
              <c:strCache>
                <c:ptCount val="4"/>
                <c:pt idx="0">
                  <c:v>Gastos e Perdas</c:v>
                </c:pt>
                <c:pt idx="1">
                  <c:v>Rendimentos e Ganhos</c:v>
                </c:pt>
                <c:pt idx="2">
                  <c:v>Desvio</c:v>
                </c:pt>
                <c:pt idx="3">
                  <c:v>Resultado</c:v>
                </c:pt>
              </c:strCache>
            </c:strRef>
          </c:cat>
          <c:val>
            <c:numRef>
              <c:f>'P8.2-Resultado Líquido Positivo'!$C$11:$F$11</c:f>
              <c:numCache>
                <c:formatCode>#,##0.00</c:formatCode>
                <c:ptCount val="4"/>
                <c:pt idx="0">
                  <c:v>23906.69</c:v>
                </c:pt>
                <c:pt idx="1">
                  <c:v>33711.25</c:v>
                </c:pt>
                <c:pt idx="2">
                  <c:v>9804.5600000000013</c:v>
                </c:pt>
                <c:pt idx="3">
                  <c:v>0.29083940820942566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8-4BD6-8099-8C5C4427EE4E}"/>
            </c:ext>
          </c:extLst>
        </c:ser>
        <c:ser>
          <c:idx val="1"/>
          <c:order val="1"/>
          <c:tx>
            <c:strRef>
              <c:f>'P8.2-Resultado Líquido Positivo'!$B$12</c:f>
              <c:strCache>
                <c:ptCount val="1"/>
                <c:pt idx="0">
                  <c:v>Viagem Medieval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'P8.2-Resultado Líquido Positivo'!$C$10:$F$10</c:f>
              <c:strCache>
                <c:ptCount val="4"/>
                <c:pt idx="0">
                  <c:v>Gastos e Perdas</c:v>
                </c:pt>
                <c:pt idx="1">
                  <c:v>Rendimentos e Ganhos</c:v>
                </c:pt>
                <c:pt idx="2">
                  <c:v>Desvio</c:v>
                </c:pt>
                <c:pt idx="3">
                  <c:v>Resultado</c:v>
                </c:pt>
              </c:strCache>
            </c:strRef>
          </c:cat>
          <c:val>
            <c:numRef>
              <c:f>'P8.2-Resultado Líquido Positivo'!$C$12:$F$12</c:f>
              <c:numCache>
                <c:formatCode>#,##0.00</c:formatCode>
                <c:ptCount val="4"/>
                <c:pt idx="0">
                  <c:v>2194304.84</c:v>
                </c:pt>
                <c:pt idx="1">
                  <c:v>2202812.94</c:v>
                </c:pt>
                <c:pt idx="2">
                  <c:v>8508.1000000000931</c:v>
                </c:pt>
                <c:pt idx="3" formatCode="#\ ##0.000">
                  <c:v>3.8623797080110187E-3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8-4BD6-8099-8C5C4427EE4E}"/>
            </c:ext>
          </c:extLst>
        </c:ser>
        <c:ser>
          <c:idx val="2"/>
          <c:order val="2"/>
          <c:tx>
            <c:strRef>
              <c:f>'P8.2-Resultado Líquido Positivo'!$B$14</c:f>
              <c:strCache>
                <c:ptCount val="1"/>
                <c:pt idx="0">
                  <c:v>Perlim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'P8.2-Resultado Líquido Positivo'!$C$10:$F$10</c:f>
              <c:strCache>
                <c:ptCount val="4"/>
                <c:pt idx="0">
                  <c:v>Gastos e Perdas</c:v>
                </c:pt>
                <c:pt idx="1">
                  <c:v>Rendimentos e Ganhos</c:v>
                </c:pt>
                <c:pt idx="2">
                  <c:v>Desvio</c:v>
                </c:pt>
                <c:pt idx="3">
                  <c:v>Resultado</c:v>
                </c:pt>
              </c:strCache>
            </c:strRef>
          </c:cat>
          <c:val>
            <c:numRef>
              <c:f>'P8.2-Resultado Líquido Positivo'!$C$14:$F$14</c:f>
              <c:numCache>
                <c:formatCode>#,##0.00</c:formatCode>
                <c:ptCount val="4"/>
                <c:pt idx="0">
                  <c:v>1196381.06</c:v>
                </c:pt>
                <c:pt idx="1">
                  <c:v>947831.15</c:v>
                </c:pt>
                <c:pt idx="2">
                  <c:v>-248549.91000000003</c:v>
                </c:pt>
                <c:pt idx="3">
                  <c:v>-0.26223015565588875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8-4BD6-8099-8C5C4427EE4E}"/>
            </c:ext>
          </c:extLst>
        </c:ser>
        <c:ser>
          <c:idx val="3"/>
          <c:order val="3"/>
          <c:tx>
            <c:strRef>
              <c:f>'P8.2-Resultado Líquido Positivo'!$B$13</c:f>
              <c:strCache>
                <c:ptCount val="1"/>
                <c:pt idx="0">
                  <c:v>Grito das Bailias - A Humanização da História</c:v>
                </c:pt>
              </c:strCache>
            </c:strRef>
          </c:tx>
          <c:invertIfNegative val="0"/>
          <c:cat>
            <c:strRef>
              <c:f>'P8.2-Resultado Líquido Positivo'!$C$10:$F$10</c:f>
              <c:strCache>
                <c:ptCount val="4"/>
                <c:pt idx="0">
                  <c:v>Gastos e Perdas</c:v>
                </c:pt>
                <c:pt idx="1">
                  <c:v>Rendimentos e Ganhos</c:v>
                </c:pt>
                <c:pt idx="2">
                  <c:v>Desvio</c:v>
                </c:pt>
                <c:pt idx="3">
                  <c:v>Resultado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7238-4BD6-8099-8C5C4427E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434335"/>
        <c:axId val="1"/>
      </c:barChart>
      <c:catAx>
        <c:axId val="1948434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94843433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080532174857445"/>
          <c:y val="0.3687002652519894"/>
          <c:w val="0.30459806317313787"/>
          <c:h val="0.2546419098143236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Equilíbrio Financeiro</a:t>
            </a:r>
          </a:p>
        </c:rich>
      </c:tx>
      <c:layout>
        <c:manualLayout>
          <c:xMode val="edge"/>
          <c:yMode val="edge"/>
          <c:x val="0.36045112950624758"/>
          <c:y val="3.2407480314960629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'P8.2-Resultado Líquido Positivo'!$F$10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f>'P8.2-Resultado Líquido Positivo'!$B$11:$B$14</c:f>
              <c:strCache>
                <c:ptCount val="4"/>
                <c:pt idx="0">
                  <c:v>Meia Maratona da Primavera</c:v>
                </c:pt>
                <c:pt idx="1">
                  <c:v>Viagem Medieval</c:v>
                </c:pt>
                <c:pt idx="2">
                  <c:v>Grito das Bailias - A Humanização da História</c:v>
                </c:pt>
                <c:pt idx="3">
                  <c:v>Perlim</c:v>
                </c:pt>
              </c:strCache>
            </c:strRef>
          </c:cat>
          <c:val>
            <c:numRef>
              <c:f>'P8.2-Resultado Líquido Positivo'!$F$11:$F$14</c:f>
              <c:numCache>
                <c:formatCode>#\ ##0.000</c:formatCode>
                <c:ptCount val="4"/>
                <c:pt idx="0" formatCode="#,##0.00">
                  <c:v>0.29083940820942566</c:v>
                </c:pt>
                <c:pt idx="1">
                  <c:v>3.8623797080110187E-3</c:v>
                </c:pt>
                <c:pt idx="2" formatCode="0.0000">
                  <c:v>0</c:v>
                </c:pt>
                <c:pt idx="3" formatCode="#,##0.00">
                  <c:v>-0.26223015565588875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6-49ED-9255-F7EDA0DC8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449215"/>
        <c:axId val="1"/>
      </c:barChart>
      <c:lineChart>
        <c:grouping val="standard"/>
        <c:varyColors val="0"/>
        <c:ser>
          <c:idx val="1"/>
          <c:order val="1"/>
          <c:tx>
            <c:strRef>
              <c:f>'P8.2-Resultado Líquido Positivo'!$G$10</c:f>
              <c:strCache>
                <c:ptCount val="1"/>
                <c:pt idx="0">
                  <c:v>Meta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'P8.2-Resultado Líquido Positivo'!$B$11:$B$14</c:f>
              <c:strCache>
                <c:ptCount val="4"/>
                <c:pt idx="0">
                  <c:v>Meia Maratona da Primavera</c:v>
                </c:pt>
                <c:pt idx="1">
                  <c:v>Viagem Medieval</c:v>
                </c:pt>
                <c:pt idx="2">
                  <c:v>Grito das Bailias - A Humanização da História</c:v>
                </c:pt>
                <c:pt idx="3">
                  <c:v>Perlim</c:v>
                </c:pt>
              </c:strCache>
            </c:strRef>
          </c:cat>
          <c:val>
            <c:numRef>
              <c:f>'P8.2-Resultado Líquido Positivo'!$G$11:$G$14</c:f>
              <c:numCache>
                <c:formatCode>#,##0.00</c:formatCode>
                <c:ptCount val="4"/>
                <c:pt idx="0">
                  <c:v>0</c:v>
                </c:pt>
                <c:pt idx="1">
                  <c:v>0</c:v>
                </c:pt>
                <c:pt idx="2" formatCode="0.0000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6-49ED-9255-F7EDA0DC8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449215"/>
        <c:axId val="1"/>
      </c:lineChart>
      <c:catAx>
        <c:axId val="194844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8449215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2692374991587592"/>
          <c:y val="0.90937500000000004"/>
          <c:w val="0.35256477555690158"/>
          <c:h val="6.874999999999997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714375</xdr:colOff>
      <xdr:row>0</xdr:row>
      <xdr:rowOff>409575</xdr:rowOff>
    </xdr:to>
    <xdr:pic>
      <xdr:nvPicPr>
        <xdr:cNvPr id="960064" name="Picture 4" descr="feiraviva0">
          <a:extLst>
            <a:ext uri="{FF2B5EF4-FFF2-40B4-BE49-F238E27FC236}">
              <a16:creationId xmlns:a16="http://schemas.microsoft.com/office/drawing/2014/main" id="{1E5F24F7-7710-0422-D358-695495CEE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5052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17</xdr:row>
      <xdr:rowOff>38100</xdr:rowOff>
    </xdr:from>
    <xdr:to>
      <xdr:col>11</xdr:col>
      <xdr:colOff>142875</xdr:colOff>
      <xdr:row>39</xdr:row>
      <xdr:rowOff>66675</xdr:rowOff>
    </xdr:to>
    <xdr:graphicFrame macro="">
      <xdr:nvGraphicFramePr>
        <xdr:cNvPr id="960065" name="Gráfico 1">
          <a:extLst>
            <a:ext uri="{FF2B5EF4-FFF2-40B4-BE49-F238E27FC236}">
              <a16:creationId xmlns:a16="http://schemas.microsoft.com/office/drawing/2014/main" id="{0D94685C-00BE-5B0A-B85E-ED2A96B8F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752475</xdr:colOff>
      <xdr:row>9</xdr:row>
      <xdr:rowOff>0</xdr:rowOff>
    </xdr:from>
    <xdr:to>
      <xdr:col>16</xdr:col>
      <xdr:colOff>0</xdr:colOff>
      <xdr:row>23</xdr:row>
      <xdr:rowOff>28575</xdr:rowOff>
    </xdr:to>
    <xdr:graphicFrame macro="">
      <xdr:nvGraphicFramePr>
        <xdr:cNvPr id="960066" name="Gráfico 1">
          <a:extLst>
            <a:ext uri="{FF2B5EF4-FFF2-40B4-BE49-F238E27FC236}">
              <a16:creationId xmlns:a16="http://schemas.microsoft.com/office/drawing/2014/main" id="{A2AE39F0-E1C6-8D08-87C6-14B5D693B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1E925-A155-429B-A571-BEB4DEB8B53E}">
  <dimension ref="A1:AF53"/>
  <sheetViews>
    <sheetView tabSelected="1" view="pageBreakPreview" topLeftCell="A2" zoomScaleNormal="75" zoomScaleSheetLayoutView="100" workbookViewId="0">
      <selection activeCell="F12" sqref="F12"/>
    </sheetView>
  </sheetViews>
  <sheetFormatPr defaultRowHeight="12.75"/>
  <cols>
    <col min="1" max="1" width="9.140625" style="1"/>
    <col min="2" max="2" width="19.5703125" style="1" customWidth="1"/>
    <col min="3" max="3" width="13.140625" style="1" bestFit="1" customWidth="1"/>
    <col min="4" max="4" width="11.7109375" style="1" bestFit="1" customWidth="1"/>
    <col min="5" max="5" width="9.7109375" style="1" customWidth="1"/>
    <col min="6" max="6" width="10.28515625" style="1" customWidth="1"/>
    <col min="7" max="7" width="11.140625" style="1" customWidth="1"/>
    <col min="8" max="8" width="13.5703125" style="1" customWidth="1"/>
    <col min="9" max="9" width="14.7109375" style="1" customWidth="1"/>
    <col min="10" max="15" width="9.140625" style="1"/>
    <col min="16" max="16" width="8.5703125" style="1" customWidth="1"/>
    <col min="17" max="17" width="8.28515625" style="1" customWidth="1"/>
    <col min="18" max="18" width="7" style="1" customWidth="1"/>
    <col min="19" max="19" width="20.28515625" style="1" customWidth="1"/>
    <col min="20" max="22" width="16.5703125" style="1" customWidth="1"/>
    <col min="23" max="23" width="4.85546875" style="1" customWidth="1"/>
    <col min="24" max="16384" width="9.140625" style="1"/>
  </cols>
  <sheetData>
    <row r="1" spans="1:32" ht="43.5" customHeight="1">
      <c r="A1" s="14"/>
      <c r="B1" s="17"/>
      <c r="C1" s="17"/>
      <c r="D1" s="17"/>
      <c r="E1" s="8"/>
      <c r="F1" s="8"/>
      <c r="G1" s="8"/>
      <c r="H1" s="9" t="s">
        <v>1</v>
      </c>
      <c r="I1" s="8"/>
      <c r="J1" s="8"/>
      <c r="K1" s="8"/>
      <c r="L1" s="8"/>
      <c r="M1" s="8"/>
      <c r="N1" s="8"/>
      <c r="O1" s="8"/>
      <c r="P1" s="33" t="s">
        <v>8</v>
      </c>
      <c r="Q1" s="10"/>
    </row>
    <row r="2" spans="1:32" ht="47.25" customHeight="1">
      <c r="A2" s="15"/>
      <c r="B2" s="6" t="s">
        <v>2</v>
      </c>
      <c r="C2" s="6"/>
      <c r="D2" s="6"/>
      <c r="E2" s="51" t="s">
        <v>13</v>
      </c>
      <c r="F2" s="51"/>
      <c r="G2" s="51"/>
      <c r="H2" s="51"/>
      <c r="I2" s="51"/>
      <c r="J2" s="51"/>
      <c r="K2" s="51"/>
      <c r="P2" s="6" t="s">
        <v>0</v>
      </c>
      <c r="Q2" s="11"/>
    </row>
    <row r="3" spans="1:32" ht="27.75" customHeight="1">
      <c r="A3" s="15"/>
      <c r="B3" s="6" t="s">
        <v>3</v>
      </c>
      <c r="C3" s="6"/>
      <c r="D3" s="6"/>
      <c r="E3" s="56" t="s">
        <v>14</v>
      </c>
      <c r="F3" s="56"/>
      <c r="G3" s="56"/>
      <c r="H3" s="56"/>
      <c r="I3" s="56"/>
      <c r="J3" s="56"/>
      <c r="K3" s="56"/>
      <c r="L3" s="35"/>
      <c r="P3" s="36" t="s">
        <v>18</v>
      </c>
      <c r="Q3" s="11"/>
    </row>
    <row r="4" spans="1:32" ht="18.75" customHeight="1" thickBot="1">
      <c r="A4" s="16"/>
      <c r="B4" s="5"/>
      <c r="C4" s="5"/>
      <c r="D4" s="5"/>
      <c r="E4" s="5"/>
      <c r="F4" s="5"/>
      <c r="G4" s="5"/>
      <c r="H4" s="12"/>
      <c r="I4" s="5"/>
      <c r="J4" s="12"/>
      <c r="K4" s="12"/>
      <c r="L4" s="12"/>
      <c r="M4" s="12"/>
      <c r="N4" s="12"/>
      <c r="O4" s="12"/>
      <c r="P4" s="12"/>
      <c r="Q4" s="13"/>
    </row>
    <row r="5" spans="1:32" ht="13.5" customHeight="1" thickBot="1">
      <c r="A5" s="15"/>
      <c r="B5" s="7"/>
      <c r="C5" s="7"/>
      <c r="D5" s="7"/>
      <c r="E5" s="7"/>
      <c r="F5" s="7"/>
      <c r="G5" s="7"/>
      <c r="H5" s="52"/>
      <c r="I5" s="52"/>
      <c r="Q5" s="11"/>
    </row>
    <row r="6" spans="1:32" ht="27.75" customHeight="1" thickBot="1">
      <c r="A6" s="57" t="s">
        <v>15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7" spans="1:32" ht="18" customHeight="1">
      <c r="A7" s="14"/>
      <c r="B7" s="8"/>
      <c r="C7" s="8"/>
      <c r="D7" s="8"/>
      <c r="E7" s="8"/>
      <c r="F7" s="8"/>
      <c r="G7" s="8"/>
      <c r="H7" s="9"/>
      <c r="I7" s="8"/>
      <c r="J7" s="8"/>
      <c r="K7" s="8"/>
      <c r="L7" s="8"/>
      <c r="M7" s="8"/>
      <c r="N7" s="8"/>
      <c r="O7" s="8"/>
      <c r="P7" s="8"/>
      <c r="Q7" s="10"/>
    </row>
    <row r="8" spans="1:32" ht="42" customHeight="1">
      <c r="A8" s="53" t="s">
        <v>16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5"/>
    </row>
    <row r="9" spans="1:32" ht="21" customHeight="1" thickBot="1">
      <c r="A9" s="1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9"/>
      <c r="AF9" s="3"/>
    </row>
    <row r="10" spans="1:32" ht="45" customHeight="1" thickTop="1">
      <c r="A10" s="15"/>
      <c r="B10" s="29" t="s">
        <v>7</v>
      </c>
      <c r="C10" s="34" t="s">
        <v>19</v>
      </c>
      <c r="D10" s="34" t="s">
        <v>20</v>
      </c>
      <c r="E10" s="30" t="s">
        <v>10</v>
      </c>
      <c r="F10" s="42" t="s">
        <v>23</v>
      </c>
      <c r="G10" s="31" t="s">
        <v>0</v>
      </c>
      <c r="Q10" s="11"/>
    </row>
    <row r="11" spans="1:32" ht="19.899999999999999" customHeight="1">
      <c r="A11" s="15"/>
      <c r="B11" s="32" t="s">
        <v>12</v>
      </c>
      <c r="C11" s="37">
        <v>23906.69</v>
      </c>
      <c r="D11" s="37">
        <v>33711.25</v>
      </c>
      <c r="E11" s="37">
        <f>D11-C11</f>
        <v>9804.5600000000013</v>
      </c>
      <c r="F11" s="37">
        <f>E11/D11</f>
        <v>0.29083940820942566</v>
      </c>
      <c r="G11" s="37">
        <v>0</v>
      </c>
      <c r="H11" s="74" t="s">
        <v>25</v>
      </c>
      <c r="I11" s="75"/>
      <c r="Q11" s="11"/>
    </row>
    <row r="12" spans="1:32" ht="19.899999999999999" customHeight="1">
      <c r="A12" s="15"/>
      <c r="B12" s="32" t="s">
        <v>9</v>
      </c>
      <c r="C12" s="37">
        <v>2194304.84</v>
      </c>
      <c r="D12" s="37">
        <v>2202812.94</v>
      </c>
      <c r="E12" s="37">
        <f>D12-C12</f>
        <v>8508.1000000000931</v>
      </c>
      <c r="F12" s="50">
        <f>+E12/D12</f>
        <v>3.8623797080110187E-3</v>
      </c>
      <c r="G12" s="37">
        <v>0</v>
      </c>
      <c r="H12" s="76"/>
      <c r="I12" s="75"/>
      <c r="Q12" s="11"/>
    </row>
    <row r="13" spans="1:32" ht="19.899999999999999" customHeight="1">
      <c r="A13" s="15"/>
      <c r="B13" s="39" t="s">
        <v>21</v>
      </c>
      <c r="C13" s="38" t="s">
        <v>24</v>
      </c>
      <c r="D13" s="38" t="s">
        <v>24</v>
      </c>
      <c r="E13" s="47" t="s">
        <v>24</v>
      </c>
      <c r="F13" s="48" t="s">
        <v>24</v>
      </c>
      <c r="G13" s="49" t="s">
        <v>24</v>
      </c>
      <c r="H13" s="76"/>
      <c r="I13" s="75"/>
      <c r="Q13" s="11"/>
    </row>
    <row r="14" spans="1:32" ht="19.899999999999999" customHeight="1" thickBot="1">
      <c r="A14" s="15"/>
      <c r="B14" s="43" t="s">
        <v>11</v>
      </c>
      <c r="C14" s="46">
        <v>1196381.06</v>
      </c>
      <c r="D14" s="46">
        <v>947831.15</v>
      </c>
      <c r="E14" s="46">
        <f>D14-C14</f>
        <v>-248549.91000000003</v>
      </c>
      <c r="F14" s="46">
        <f>+E14/D14</f>
        <v>-0.26223015565588875</v>
      </c>
      <c r="G14" s="46">
        <v>0</v>
      </c>
      <c r="H14" s="76"/>
      <c r="I14" s="75"/>
      <c r="Q14" s="11"/>
    </row>
    <row r="15" spans="1:32" ht="13.15" customHeight="1" thickTop="1">
      <c r="A15" s="15"/>
      <c r="B15" s="40"/>
      <c r="C15" s="44"/>
      <c r="D15" s="44"/>
      <c r="E15" s="45">
        <f>SUM(E11:E14)/3</f>
        <v>-76745.749999999985</v>
      </c>
      <c r="F15" s="41">
        <f>SUM(F11:F14)/3</f>
        <v>1.0823877420515974E-2</v>
      </c>
      <c r="G15" s="41"/>
      <c r="Q15" s="11"/>
    </row>
    <row r="16" spans="1:32" ht="13.15" customHeight="1">
      <c r="A16" s="15"/>
      <c r="B16" s="40"/>
      <c r="C16" s="44"/>
      <c r="D16" s="44"/>
      <c r="E16" s="45"/>
      <c r="F16" s="41"/>
      <c r="G16" s="41"/>
      <c r="Q16" s="11"/>
    </row>
    <row r="17" spans="1:17">
      <c r="A17" s="15"/>
      <c r="B17" s="40"/>
      <c r="C17" s="40"/>
      <c r="D17" s="40"/>
      <c r="E17" s="28"/>
      <c r="F17" s="28"/>
      <c r="G17" s="28"/>
      <c r="H17" s="27"/>
      <c r="I17" s="27"/>
      <c r="Q17" s="11"/>
    </row>
    <row r="18" spans="1:17" ht="12.75" customHeight="1">
      <c r="A18" s="15"/>
      <c r="E18" s="21"/>
      <c r="F18" s="21"/>
      <c r="G18" s="21"/>
      <c r="H18" s="21"/>
      <c r="Q18" s="11"/>
    </row>
    <row r="19" spans="1:17" ht="12.75" customHeight="1">
      <c r="A19" s="15"/>
      <c r="E19" s="21"/>
      <c r="F19" s="21"/>
      <c r="G19" s="21"/>
      <c r="H19" s="21"/>
      <c r="Q19" s="11"/>
    </row>
    <row r="20" spans="1:17" ht="12.75" customHeight="1">
      <c r="A20" s="15"/>
      <c r="E20" s="21"/>
      <c r="F20" s="21"/>
      <c r="G20" s="21"/>
      <c r="H20" s="21"/>
      <c r="Q20" s="11"/>
    </row>
    <row r="21" spans="1:17" ht="12.75" customHeight="1">
      <c r="A21" s="15"/>
      <c r="E21" s="2"/>
      <c r="F21" s="2"/>
      <c r="G21" s="2"/>
      <c r="H21" s="25"/>
      <c r="Q21" s="11"/>
    </row>
    <row r="22" spans="1:17" ht="12.75" customHeight="1">
      <c r="A22" s="15"/>
      <c r="E22" s="2"/>
      <c r="F22" s="2"/>
      <c r="G22" s="2"/>
      <c r="H22" s="25"/>
      <c r="Q22" s="11"/>
    </row>
    <row r="23" spans="1:17" ht="12.75" customHeight="1">
      <c r="A23" s="15"/>
      <c r="E23" s="2"/>
      <c r="F23" s="2"/>
      <c r="G23" s="2"/>
      <c r="H23" s="25"/>
      <c r="Q23" s="11"/>
    </row>
    <row r="24" spans="1:17" ht="12.75" customHeight="1">
      <c r="A24" s="15"/>
      <c r="E24" s="2"/>
      <c r="F24" s="2"/>
      <c r="G24" s="2"/>
      <c r="H24" s="25"/>
      <c r="Q24" s="11"/>
    </row>
    <row r="25" spans="1:17" ht="12.75" customHeight="1">
      <c r="A25" s="15"/>
      <c r="E25" s="2"/>
      <c r="F25" s="2"/>
      <c r="G25" s="2"/>
      <c r="H25" s="25"/>
      <c r="Q25" s="11"/>
    </row>
    <row r="26" spans="1:17" ht="12.75" customHeight="1">
      <c r="A26" s="15"/>
      <c r="E26" s="2"/>
      <c r="F26" s="25"/>
      <c r="G26" s="25"/>
      <c r="H26" s="23"/>
      <c r="Q26" s="11"/>
    </row>
    <row r="27" spans="1:17" ht="12.75" customHeight="1">
      <c r="A27" s="15"/>
      <c r="E27" s="2"/>
      <c r="F27" s="2"/>
      <c r="G27" s="2"/>
      <c r="H27" s="2"/>
      <c r="Q27" s="11"/>
    </row>
    <row r="28" spans="1:17" ht="12.75" customHeight="1">
      <c r="A28" s="15"/>
      <c r="E28" s="2"/>
      <c r="F28" s="2"/>
      <c r="G28" s="2"/>
      <c r="H28" s="2"/>
      <c r="Q28" s="11"/>
    </row>
    <row r="29" spans="1:17" ht="12.75" customHeight="1">
      <c r="A29" s="15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11"/>
    </row>
    <row r="30" spans="1:17" ht="12.75" customHeight="1">
      <c r="A30" s="15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11"/>
    </row>
    <row r="31" spans="1:17" ht="12.75" customHeight="1">
      <c r="A31" s="15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11"/>
    </row>
    <row r="32" spans="1:17" ht="12.75" customHeight="1">
      <c r="A32" s="15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11"/>
    </row>
    <row r="33" spans="1:17" ht="12.75" customHeight="1">
      <c r="A33" s="15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9"/>
    </row>
    <row r="34" spans="1:17">
      <c r="A34" s="15"/>
      <c r="B34" s="64"/>
      <c r="C34" s="64"/>
      <c r="D34" s="64"/>
      <c r="E34" s="64"/>
      <c r="F34" s="64"/>
      <c r="G34" s="64"/>
      <c r="H34" s="64"/>
      <c r="Q34" s="11"/>
    </row>
    <row r="35" spans="1:17">
      <c r="A35" s="15"/>
      <c r="B35" s="24"/>
      <c r="C35" s="24"/>
      <c r="D35" s="24"/>
      <c r="E35" s="21"/>
      <c r="F35" s="21"/>
      <c r="G35" s="21"/>
      <c r="H35" s="21"/>
      <c r="Q35" s="11"/>
    </row>
    <row r="36" spans="1:17">
      <c r="A36" s="15"/>
      <c r="E36" s="21"/>
      <c r="F36" s="21"/>
      <c r="G36" s="21"/>
      <c r="H36" s="21"/>
      <c r="Q36" s="11"/>
    </row>
    <row r="37" spans="1:17">
      <c r="A37" s="15"/>
      <c r="E37" s="21"/>
      <c r="F37" s="21"/>
      <c r="G37" s="21"/>
      <c r="H37" s="21"/>
      <c r="Q37" s="11"/>
    </row>
    <row r="38" spans="1:17">
      <c r="A38" s="15"/>
      <c r="E38" s="21"/>
      <c r="F38" s="21"/>
      <c r="G38" s="21"/>
      <c r="H38" s="21"/>
      <c r="Q38" s="11"/>
    </row>
    <row r="39" spans="1:17">
      <c r="A39" s="15"/>
      <c r="E39" s="21"/>
      <c r="F39" s="21"/>
      <c r="G39" s="21"/>
      <c r="H39" s="21"/>
      <c r="Q39" s="11"/>
    </row>
    <row r="40" spans="1:17">
      <c r="A40" s="15"/>
      <c r="E40" s="2"/>
      <c r="F40" s="2"/>
      <c r="G40" s="2"/>
      <c r="H40" s="25"/>
      <c r="Q40" s="11"/>
    </row>
    <row r="41" spans="1:17">
      <c r="A41" s="15"/>
      <c r="B41" s="1" t="s">
        <v>5</v>
      </c>
      <c r="E41" s="2"/>
      <c r="F41" s="2"/>
      <c r="G41" s="2"/>
      <c r="H41" s="2"/>
      <c r="Q41" s="11"/>
    </row>
    <row r="42" spans="1:17">
      <c r="A42" s="15"/>
      <c r="B42" s="60" t="s">
        <v>17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2"/>
      <c r="Q42" s="11"/>
    </row>
    <row r="43" spans="1:17" ht="15">
      <c r="A43" s="15"/>
      <c r="I43" s="4"/>
      <c r="J43" s="4"/>
      <c r="K43" s="4"/>
      <c r="L43" s="4"/>
      <c r="M43" s="4"/>
      <c r="N43" s="4"/>
      <c r="O43" s="4"/>
      <c r="P43" s="4"/>
      <c r="Q43" s="11"/>
    </row>
    <row r="44" spans="1:17">
      <c r="A44" s="15"/>
      <c r="B44" s="1" t="s">
        <v>4</v>
      </c>
      <c r="E44" s="2"/>
      <c r="F44" s="2"/>
      <c r="G44" s="2"/>
      <c r="H44" s="2"/>
      <c r="Q44" s="11"/>
    </row>
    <row r="45" spans="1:17" ht="12.75" customHeight="1">
      <c r="A45" s="15"/>
      <c r="B45" s="65" t="s">
        <v>22</v>
      </c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7"/>
      <c r="Q45" s="11"/>
    </row>
    <row r="46" spans="1:17">
      <c r="A46" s="15"/>
      <c r="B46" s="68" t="s">
        <v>27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70"/>
      <c r="Q46" s="11"/>
    </row>
    <row r="47" spans="1:17">
      <c r="A47" s="15"/>
      <c r="B47" s="71" t="s">
        <v>26</v>
      </c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  <c r="Q47" s="11"/>
    </row>
    <row r="48" spans="1:17">
      <c r="A48" s="15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11"/>
    </row>
    <row r="49" spans="1:17">
      <c r="A49" s="15"/>
      <c r="B49" s="20"/>
      <c r="C49" s="20"/>
      <c r="D49" s="20"/>
      <c r="E49" s="20"/>
      <c r="F49" s="20"/>
      <c r="G49" s="20"/>
      <c r="H49" s="20"/>
      <c r="I49" s="63" t="s">
        <v>6</v>
      </c>
      <c r="J49" s="63"/>
      <c r="K49" s="63"/>
      <c r="L49" s="63"/>
      <c r="M49" s="63"/>
      <c r="N49" s="63"/>
      <c r="O49" s="63"/>
      <c r="P49" s="63"/>
      <c r="Q49" s="11"/>
    </row>
    <row r="50" spans="1:17">
      <c r="A50" s="15"/>
      <c r="B50" s="20"/>
      <c r="C50" s="20"/>
      <c r="D50" s="20"/>
      <c r="E50" s="20"/>
      <c r="F50" s="20"/>
      <c r="G50" s="20"/>
      <c r="H50" s="20"/>
      <c r="I50" s="26"/>
      <c r="J50" s="26"/>
      <c r="K50" s="26"/>
      <c r="L50" s="26"/>
      <c r="M50" s="26"/>
      <c r="N50" s="26"/>
      <c r="O50" s="26"/>
      <c r="P50" s="26"/>
      <c r="Q50" s="11"/>
    </row>
    <row r="51" spans="1:17">
      <c r="A51" s="15"/>
      <c r="B51" s="20"/>
      <c r="C51" s="20"/>
      <c r="D51" s="20"/>
      <c r="E51" s="20"/>
      <c r="F51" s="20"/>
      <c r="G51" s="20"/>
      <c r="H51" s="20"/>
      <c r="I51" s="26"/>
      <c r="J51" s="26"/>
      <c r="K51" s="26"/>
      <c r="L51" s="26"/>
      <c r="M51" s="26"/>
      <c r="N51" s="26"/>
      <c r="O51" s="26"/>
      <c r="P51" s="26"/>
      <c r="Q51" s="11"/>
    </row>
    <row r="52" spans="1:17">
      <c r="A52" s="15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11"/>
    </row>
    <row r="53" spans="1:17" ht="13.5" thickBot="1">
      <c r="A53" s="16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</row>
  </sheetData>
  <protectedRanges>
    <protectedRange password="CF2B" sqref="E36:H40" name="Lourosa"/>
    <protectedRange password="CF29" sqref="E17:H17" name="Feira"/>
    <protectedRange password="CF4F" sqref="E18:H24 B29:D29" name="Fiães"/>
    <protectedRange password="CF29" sqref="B42:D42" name="Feira_2"/>
  </protectedRanges>
  <mergeCells count="13">
    <mergeCell ref="E2:K2"/>
    <mergeCell ref="H5:I5"/>
    <mergeCell ref="A8:Q8"/>
    <mergeCell ref="H11:I14"/>
    <mergeCell ref="I49:P49"/>
    <mergeCell ref="B34:H34"/>
    <mergeCell ref="E3:K3"/>
    <mergeCell ref="B42:P42"/>
    <mergeCell ref="B45:P45"/>
    <mergeCell ref="B46:P46"/>
    <mergeCell ref="B47:P47"/>
    <mergeCell ref="A6:N6"/>
    <mergeCell ref="O6:Q6"/>
  </mergeCells>
  <printOptions horizontalCentered="1" verticalCentered="1"/>
  <pageMargins left="0.39370078740157483" right="0.35433070866141736" top="0.28999999999999998" bottom="0.46" header="0" footer="0.46"/>
  <pageSetup paperSize="9" scale="50" fitToWidth="2" orientation="portrait" horizontalDpi="1200" verticalDpi="1200" r:id="rId1"/>
  <headerFooter alignWithMargins="0">
    <oddFooter>&amp;C&amp;P de &amp;N&amp;R&amp;</oddFooter>
  </headerFooter>
  <colBreaks count="1" manualBreakCount="1">
    <brk id="31" min="7" max="73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B42E01F79921438DE06D89DDD03D57" ma:contentTypeVersion="13" ma:contentTypeDescription="Criar um novo documento." ma:contentTypeScope="" ma:versionID="4c81085aaf151ad6279970510ea511e3">
  <xsd:schema xmlns:xsd="http://www.w3.org/2001/XMLSchema" xmlns:xs="http://www.w3.org/2001/XMLSchema" xmlns:p="http://schemas.microsoft.com/office/2006/metadata/properties" xmlns:ns2="d0ff0a52-b254-4caf-b227-aed186cee50c" xmlns:ns3="6a330109-096a-4acc-bae1-ab10a86b3bce" targetNamespace="http://schemas.microsoft.com/office/2006/metadata/properties" ma:root="true" ma:fieldsID="914fb3457f590eaa8b6631fdcf663e51" ns2:_="" ns3:_="">
    <xsd:import namespace="d0ff0a52-b254-4caf-b227-aed186cee50c"/>
    <xsd:import namespace="6a330109-096a-4acc-bae1-ab10a86b3b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ff0a52-b254-4caf-b227-aed186cee5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b7eaaaf9-cada-46a1-90e1-2650dca6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30109-096a-4acc-bae1-ab10a86b3bc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5563e65-8473-4678-a5e2-26b6f03ef09e}" ma:internalName="TaxCatchAll" ma:showField="CatchAllData" ma:web="6a330109-096a-4acc-bae1-ab10a86b3b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a330109-096a-4acc-bae1-ab10a86b3bce"/>
    <lcf76f155ced4ddcb4097134ff3c332f xmlns="d0ff0a52-b254-4caf-b227-aed186cee50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2BA56F9-78D1-492E-A54C-81D504AFF370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219F26E8-4AD5-4B6C-AE74-3DB9B5DE69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E12E3B-2DF0-443C-91A3-1AAAF7FD2A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ff0a52-b254-4caf-b227-aed186cee50c"/>
    <ds:schemaRef ds:uri="6a330109-096a-4acc-bae1-ab10a86b3b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31E6295-BD43-4157-995F-1BA3B7333AB7}">
  <ds:schemaRefs>
    <ds:schemaRef ds:uri="http://schemas.microsoft.com/office/2006/metadata/properties"/>
    <ds:schemaRef ds:uri="http://schemas.microsoft.com/office/infopath/2007/PartnerControls"/>
    <ds:schemaRef ds:uri="6a330109-096a-4acc-bae1-ab10a86b3bce"/>
    <ds:schemaRef ds:uri="d0ff0a52-b254-4caf-b227-aed186cee50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P8.2-Resultado Líquido Positivo</vt:lpstr>
      <vt:lpstr>'P8.2-Resultado Líquido Positivo'!Área_de_Impressão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2019-01-30T17:35:03Z</cp:lastPrinted>
  <dcterms:created xsi:type="dcterms:W3CDTF">2004-10-25T14:40:19Z</dcterms:created>
  <dcterms:modified xsi:type="dcterms:W3CDTF">2025-07-10T20:51:44Z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Ana Cunha</vt:lpwstr>
  </property>
  <property fmtid="{D5CDD505-2E9C-101B-9397-08002B2CF9AE}" pid="3" name="Order">
    <vt:lpwstr>1311400.00000000</vt:lpwstr>
  </property>
  <property fmtid="{D5CDD505-2E9C-101B-9397-08002B2CF9AE}" pid="4" name="display_urn:schemas-microsoft-com:office:office#Author">
    <vt:lpwstr>Ana Cunha</vt:lpwstr>
  </property>
</Properties>
</file>