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0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erberus\Desktop\"/>
    </mc:Choice>
  </mc:AlternateContent>
  <xr:revisionPtr revIDLastSave="0" documentId="8_{9CD3FB73-6323-489F-AE3F-0F5B6BA47795}" xr6:coauthVersionLast="45" xr6:coauthVersionMax="45" xr10:uidLastSave="{00000000-0000-0000-0000-000000000000}"/>
  <bookViews>
    <workbookView xWindow="0" yWindow="0" windowWidth="17970" windowHeight="6150" xr2:uid="{880ECEA2-B438-484A-9CBA-91374F2777E2}"/>
  </bookViews>
  <sheets>
    <sheet name="Atividades" sheetId="1" r:id="rId1"/>
    <sheet name="Burndown" sheetId="4" r:id="rId2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4" i="1" l="1"/>
  <c r="D14" i="1"/>
  <c r="E14" i="1"/>
  <c r="F14" i="1"/>
  <c r="G14" i="1"/>
  <c r="H14" i="1" s="1"/>
  <c r="I14" i="1" s="1"/>
  <c r="B14" i="1" l="1"/>
  <c r="B15" i="1"/>
  <c r="J9" i="1" l="1"/>
  <c r="K9" i="1" s="1"/>
  <c r="J10" i="1"/>
  <c r="K10" i="1" s="1"/>
  <c r="J11" i="1"/>
  <c r="K11" i="1" s="1"/>
  <c r="J12" i="1"/>
  <c r="K12" i="1" s="1"/>
  <c r="J13" i="1"/>
  <c r="K13" i="1" s="1"/>
  <c r="J8" i="1"/>
  <c r="K8" i="1" s="1"/>
  <c r="C15" i="1" l="1"/>
  <c r="D15" i="1" s="1"/>
  <c r="E15" i="1" s="1"/>
  <c r="F15" i="1" s="1"/>
  <c r="G15" i="1" s="1"/>
  <c r="H15" i="1" s="1"/>
  <c r="I15" i="1" s="1"/>
  <c r="J14" i="1"/>
  <c r="K14" i="1" s="1"/>
</calcChain>
</file>

<file path=xl/sharedStrings.xml><?xml version="1.0" encoding="utf-8"?>
<sst xmlns="http://schemas.openxmlformats.org/spreadsheetml/2006/main" count="16" uniqueCount="16">
  <si>
    <t>Gráfico Burndown 12ª Sprint</t>
  </si>
  <si>
    <t>Itens da Sprint</t>
  </si>
  <si>
    <t>Dias</t>
  </si>
  <si>
    <t>Andamento</t>
  </si>
  <si>
    <t>Itens da Sprint Backlog</t>
  </si>
  <si>
    <t>Horas</t>
  </si>
  <si>
    <t>Balanço</t>
  </si>
  <si>
    <t>Porcentagem completa</t>
  </si>
  <si>
    <t>Refatoração de todo código.</t>
  </si>
  <si>
    <t>Criação da Página inicial.</t>
  </si>
  <si>
    <t>Banco relacional.</t>
  </si>
  <si>
    <t>Validação do Login de Administrador.</t>
  </si>
  <si>
    <t>Reduzir formulário.</t>
  </si>
  <si>
    <t>Retornar dados nos devidos campos se caso der alguma mensagem de erro.</t>
  </si>
  <si>
    <t>Restante</t>
  </si>
  <si>
    <t>Estimado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</si>
</sst>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sz val="11"/>
      <color theme="1"/>
      <name val="Malgun Gothic"/>
      <family val="2"/>
    </font>
    <font>
      <b/>
      <sz val="30"/>
      <color theme="4" tint="-0.499984740745262"/>
      <name val="Malgun Gothic"/>
      <family val="2"/>
    </font>
    <font>
      <b/>
      <sz val="11"/>
      <color theme="4"/>
      <name val="Malgun Gothic"/>
      <family val="2"/>
    </font>
    <font>
      <b/>
      <sz val="11"/>
      <color theme="1"/>
      <name val="Malgun Gothic"/>
      <family val="2"/>
    </font>
    <font>
      <b/>
      <sz val="11"/>
      <color theme="0" tint="-0.499984740745262"/>
      <name val="Malgun Gothic"/>
      <family val="2"/>
    </font>
    <font>
      <b/>
      <sz val="11"/>
      <color theme="4" tint="-0.499984740745262"/>
      <name val="Malgun Gothic"/>
      <family val="2"/>
    </font>
    <font>
      <b/>
      <sz val="10"/>
      <color theme="4" tint="-0.249977111117893"/>
      <name val="Malgun Gothic"/>
      <family val="2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D6DCE4"/>
        <bgColor indexed="64"/>
      </patternFill>
    </fill>
  </fills>
  <borders count="27">
    <border>
      <left/>
      <right/>
      <top/>
      <bottom/>
      <diagonal/>
    </border>
    <border>
      <left/>
      <right/>
      <top style="thin">
        <color theme="4" tint="-0.499984740745262"/>
      </top>
      <bottom style="double">
        <color theme="4" tint="-0.499984740745262"/>
      </bottom>
      <diagonal/>
    </border>
    <border>
      <left/>
      <right/>
      <top/>
      <bottom style="thin">
        <color theme="4" tint="-0.499984740745262"/>
      </bottom>
      <diagonal/>
    </border>
    <border>
      <left/>
      <right/>
      <top style="double">
        <color theme="4" tint="-0.499984740745262"/>
      </top>
      <bottom style="dashed">
        <color theme="4" tint="-0.499984740745262"/>
      </bottom>
      <diagonal/>
    </border>
    <border>
      <left style="dashed">
        <color theme="4" tint="-0.499984740745262"/>
      </left>
      <right/>
      <top style="double">
        <color theme="4" tint="-0.499984740745262"/>
      </top>
      <bottom style="dashed">
        <color theme="4" tint="-0.499984740745262"/>
      </bottom>
      <diagonal/>
    </border>
    <border>
      <left style="dashed">
        <color theme="4" tint="-0.499984740745262"/>
      </left>
      <right/>
      <top style="dashed">
        <color theme="4" tint="-0.499984740745262"/>
      </top>
      <bottom style="dashed">
        <color theme="4" tint="-0.499984740745262"/>
      </bottom>
      <diagonal/>
    </border>
    <border>
      <left style="dashed">
        <color theme="4" tint="-0.499984740745262"/>
      </left>
      <right style="dashed">
        <color theme="4" tint="-0.499984740745262"/>
      </right>
      <top style="thin">
        <color theme="4" tint="-0.499984740745262"/>
      </top>
      <bottom style="double">
        <color theme="4" tint="-0.499984740745262"/>
      </bottom>
      <diagonal/>
    </border>
    <border>
      <left/>
      <right/>
      <top style="dashed">
        <color theme="4" tint="-0.499984740745262"/>
      </top>
      <bottom style="dashed">
        <color theme="4" tint="-0.499984740745262"/>
      </bottom>
      <diagonal/>
    </border>
    <border>
      <left/>
      <right style="hair">
        <color theme="4" tint="-0.499984740745262"/>
      </right>
      <top style="thick">
        <color theme="4" tint="-0.499984740745262"/>
      </top>
      <bottom style="dashed">
        <color theme="4" tint="-0.499984740745262"/>
      </bottom>
      <diagonal/>
    </border>
    <border>
      <left/>
      <right style="hair">
        <color theme="4" tint="-0.499984740745262"/>
      </right>
      <top style="dashed">
        <color theme="4" tint="-0.499984740745262"/>
      </top>
      <bottom style="dashed">
        <color theme="4" tint="-0.499984740745262"/>
      </bottom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thin">
        <color theme="4" tint="-0.499984740745262"/>
      </top>
      <bottom style="thick">
        <color theme="4" tint="-0.499984740745262"/>
      </bottom>
      <diagonal/>
    </border>
    <border>
      <left/>
      <right style="dashed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/>
      <right style="dashed">
        <color theme="4" tint="-0.499984740745262"/>
      </right>
      <top style="thin">
        <color theme="4" tint="-0.499984740745262"/>
      </top>
      <bottom style="thick">
        <color theme="4" tint="-0.499984740745262"/>
      </bottom>
      <diagonal/>
    </border>
    <border>
      <left style="dashed">
        <color theme="4" tint="-0.499984740745262"/>
      </left>
      <right style="dashed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dashed">
        <color theme="4" tint="-0.499984740745262"/>
      </left>
      <right style="dashed">
        <color theme="4" tint="-0.499984740745262"/>
      </right>
      <top style="thin">
        <color theme="4" tint="-0.499984740745262"/>
      </top>
      <bottom style="thick">
        <color theme="4" tint="-0.499984740745262"/>
      </bottom>
      <diagonal/>
    </border>
    <border>
      <left/>
      <right style="thick">
        <color theme="4" tint="-0.499984740745262"/>
      </right>
      <top/>
      <bottom/>
      <diagonal/>
    </border>
    <border>
      <left/>
      <right style="thick">
        <color theme="4" tint="-0.499984740745262"/>
      </right>
      <top/>
      <bottom style="thin">
        <color theme="4" tint="-0.499984740745262"/>
      </bottom>
      <diagonal/>
    </border>
    <border>
      <left style="dashed">
        <color theme="4" tint="-0.499984740745262"/>
      </left>
      <right style="thick">
        <color theme="4" tint="-0.499984740745262"/>
      </right>
      <top/>
      <bottom style="thick">
        <color theme="4" tint="-0.499984740745262"/>
      </bottom>
      <diagonal/>
    </border>
    <border>
      <left style="dashed">
        <color theme="4" tint="-0.499984740745262"/>
      </left>
      <right style="thick">
        <color theme="4" tint="-0.499984740745262"/>
      </right>
      <top/>
      <bottom/>
      <diagonal/>
    </border>
    <border>
      <left style="dashed">
        <color theme="4" tint="-0.499984740745262"/>
      </left>
      <right style="thick">
        <color theme="4" tint="-0.499984740745262"/>
      </right>
      <top/>
      <bottom style="dashed">
        <color theme="4" tint="-0.499984740745262"/>
      </bottom>
      <diagonal/>
    </border>
    <border>
      <left style="dashed">
        <color theme="4" tint="-0.499984740745262"/>
      </left>
      <right style="thick">
        <color theme="4" tint="-0.499984740745262"/>
      </right>
      <top style="thin">
        <color theme="4" tint="-0.499984740745262"/>
      </top>
      <bottom style="double">
        <color theme="4" tint="-0.499984740745262"/>
      </bottom>
      <diagonal/>
    </border>
    <border>
      <left style="dashed">
        <color theme="4" tint="-0.499984740745262"/>
      </left>
      <right/>
      <top/>
      <bottom style="thin">
        <color theme="4" tint="-0.499984740745262"/>
      </bottom>
      <diagonal/>
    </border>
    <border>
      <left style="dashed">
        <color theme="4" tint="-0.499984740745262"/>
      </left>
      <right/>
      <top/>
      <bottom style="double">
        <color theme="4" tint="-0.499984740745262"/>
      </bottom>
      <diagonal/>
    </border>
    <border>
      <left style="dashed">
        <color theme="4" tint="-0.499984740745262"/>
      </left>
      <right/>
      <top/>
      <bottom/>
      <diagonal/>
    </border>
    <border>
      <left style="dashed">
        <color theme="4" tint="-0.499984740745262"/>
      </left>
      <right/>
      <top/>
      <bottom style="thick">
        <color theme="4" tint="-0.499984740745262"/>
      </bottom>
      <diagonal/>
    </border>
    <border>
      <left style="dashed">
        <color theme="4" tint="-0.499984740745262"/>
      </left>
      <right style="dashed">
        <color theme="4" tint="-0.499984740745262"/>
      </right>
      <top style="medium">
        <color theme="4" tint="-0.499984740745262"/>
      </top>
      <bottom style="dashed">
        <color theme="4" tint="-0.499984740745262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4" fillId="4" borderId="8" xfId="0" applyFont="1" applyFill="1" applyBorder="1" applyAlignment="1">
      <alignment horizontal="center" vertical="center" wrapText="1"/>
    </xf>
    <xf numFmtId="0" fontId="4" fillId="4" borderId="9" xfId="0" applyFont="1" applyFill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 wrapText="1"/>
    </xf>
    <xf numFmtId="0" fontId="4" fillId="5" borderId="10" xfId="0" applyFont="1" applyFill="1" applyBorder="1" applyAlignment="1">
      <alignment horizontal="center" vertical="center"/>
    </xf>
    <xf numFmtId="0" fontId="4" fillId="6" borderId="14" xfId="0" applyFont="1" applyFill="1" applyBorder="1" applyAlignment="1">
      <alignment horizontal="center" vertical="center"/>
    </xf>
    <xf numFmtId="0" fontId="4" fillId="8" borderId="15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 wrapText="1"/>
    </xf>
    <xf numFmtId="10" fontId="1" fillId="0" borderId="20" xfId="0" applyNumberFormat="1" applyFont="1" applyBorder="1" applyAlignment="1">
      <alignment wrapText="1"/>
    </xf>
    <xf numFmtId="1" fontId="1" fillId="0" borderId="4" xfId="0" applyNumberFormat="1" applyFont="1" applyBorder="1" applyAlignment="1">
      <alignment horizontal="center" vertical="center"/>
    </xf>
    <xf numFmtId="1" fontId="1" fillId="3" borderId="3" xfId="0" applyNumberFormat="1" applyFont="1" applyFill="1" applyBorder="1" applyAlignment="1">
      <alignment horizontal="center" vertical="center"/>
    </xf>
    <xf numFmtId="1" fontId="1" fillId="4" borderId="3" xfId="0" applyNumberFormat="1" applyFont="1" applyFill="1" applyBorder="1" applyAlignment="1">
      <alignment horizontal="center" vertical="center"/>
    </xf>
    <xf numFmtId="1" fontId="1" fillId="0" borderId="5" xfId="0" applyNumberFormat="1" applyFont="1" applyBorder="1" applyAlignment="1">
      <alignment horizontal="center" vertical="center"/>
    </xf>
    <xf numFmtId="1" fontId="1" fillId="3" borderId="7" xfId="0" applyNumberFormat="1" applyFont="1" applyFill="1" applyBorder="1" applyAlignment="1">
      <alignment horizontal="center" vertical="center"/>
    </xf>
    <xf numFmtId="1" fontId="1" fillId="4" borderId="7" xfId="0" applyNumberFormat="1" applyFont="1" applyFill="1" applyBorder="1" applyAlignment="1">
      <alignment horizontal="center" vertical="center"/>
    </xf>
    <xf numFmtId="1" fontId="1" fillId="0" borderId="4" xfId="0" applyNumberFormat="1" applyFont="1" applyBorder="1" applyAlignment="1">
      <alignment horizontal="center" vertical="center" wrapText="1"/>
    </xf>
    <xf numFmtId="1" fontId="1" fillId="0" borderId="5" xfId="0" applyNumberFormat="1" applyFont="1" applyBorder="1" applyAlignment="1">
      <alignment horizontal="center" vertical="center" wrapText="1"/>
    </xf>
    <xf numFmtId="10" fontId="1" fillId="0" borderId="19" xfId="0" applyNumberFormat="1" applyFont="1" applyBorder="1" applyAlignment="1">
      <alignment wrapText="1"/>
    </xf>
    <xf numFmtId="0" fontId="4" fillId="0" borderId="25" xfId="0" applyFont="1" applyBorder="1" applyAlignment="1">
      <alignment horizontal="center" vertical="center" wrapText="1"/>
    </xf>
    <xf numFmtId="0" fontId="4" fillId="0" borderId="18" xfId="0" applyFont="1" applyBorder="1" applyAlignment="1">
      <alignment wrapText="1"/>
    </xf>
    <xf numFmtId="1" fontId="4" fillId="9" borderId="26" xfId="0" applyNumberFormat="1" applyFont="1" applyFill="1" applyBorder="1" applyAlignment="1">
      <alignment horizontal="center" vertical="center" wrapText="1"/>
    </xf>
    <xf numFmtId="0" fontId="0" fillId="10" borderId="0" xfId="0" applyFill="1" applyBorder="1"/>
    <xf numFmtId="0" fontId="0" fillId="10" borderId="24" xfId="0" applyFill="1" applyBorder="1"/>
    <xf numFmtId="0" fontId="1" fillId="10" borderId="16" xfId="0" applyFont="1" applyFill="1" applyBorder="1"/>
    <xf numFmtId="0" fontId="6" fillId="10" borderId="0" xfId="0" applyFont="1" applyFill="1" applyBorder="1" applyAlignment="1">
      <alignment horizontal="center" vertical="center"/>
    </xf>
    <xf numFmtId="0" fontId="2" fillId="10" borderId="0" xfId="0" applyFont="1" applyFill="1" applyAlignment="1">
      <alignment vertical="center" wrapText="1"/>
    </xf>
    <xf numFmtId="1" fontId="4" fillId="7" borderId="11" xfId="0" applyNumberFormat="1" applyFont="1" applyFill="1" applyBorder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14" fontId="5" fillId="10" borderId="2" xfId="0" applyNumberFormat="1" applyFont="1" applyFill="1" applyBorder="1" applyAlignment="1">
      <alignment horizontal="center" vertical="center"/>
    </xf>
    <xf numFmtId="0" fontId="5" fillId="10" borderId="2" xfId="0" applyFont="1" applyFill="1" applyBorder="1" applyAlignment="1">
      <alignment horizontal="center" vertical="center"/>
    </xf>
    <xf numFmtId="0" fontId="7" fillId="10" borderId="0" xfId="0" applyFont="1" applyFill="1" applyBorder="1" applyAlignment="1">
      <alignment horizontal="left" vertical="center"/>
    </xf>
    <xf numFmtId="0" fontId="5" fillId="10" borderId="22" xfId="0" applyFont="1" applyFill="1" applyBorder="1" applyAlignment="1">
      <alignment horizontal="center"/>
    </xf>
    <xf numFmtId="0" fontId="5" fillId="10" borderId="17" xfId="0" applyFont="1" applyFill="1" applyBorder="1" applyAlignment="1">
      <alignment horizontal="center"/>
    </xf>
    <xf numFmtId="0" fontId="0" fillId="10" borderId="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Atividades!$A$5</c:f>
          <c:strCache>
            <c:ptCount val="1"/>
            <c:pt idx="0">
              <c:v>Gráfico Burndown 12ª Sprint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Atividades!$A$14</c:f>
              <c:strCache>
                <c:ptCount val="1"/>
                <c:pt idx="0">
                  <c:v>Restante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Atividades!$B$7:$I$7</c:f>
              <c:strCache>
                <c:ptCount val="8"/>
                <c:pt idx="0">
                  <c:v>Horas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strCache>
            </c:strRef>
          </c:cat>
          <c:val>
            <c:numRef>
              <c:f>Atividades!$B$14:$I$14</c:f>
              <c:numCache>
                <c:formatCode>General</c:formatCode>
                <c:ptCount val="8"/>
                <c:pt idx="0">
                  <c:v>42</c:v>
                </c:pt>
                <c:pt idx="1">
                  <c:v>34</c:v>
                </c:pt>
                <c:pt idx="2">
                  <c:v>23</c:v>
                </c:pt>
                <c:pt idx="3">
                  <c:v>14</c:v>
                </c:pt>
                <c:pt idx="4">
                  <c:v>6</c:v>
                </c:pt>
                <c:pt idx="5">
                  <c:v>-2</c:v>
                </c:pt>
                <c:pt idx="6">
                  <c:v>-10</c:v>
                </c:pt>
                <c:pt idx="7">
                  <c:v>-13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37-4C89-90CA-991D6049B557}"/>
            </c:ext>
          </c:extLst>
        </c:ser>
        <c:ser>
          <c:idx val="1"/>
          <c:order val="1"/>
          <c:tx>
            <c:strRef>
              <c:f>Atividades!$A$15</c:f>
              <c:strCache>
                <c:ptCount val="1"/>
                <c:pt idx="0">
                  <c:v>Estimado</c:v>
                </c:pt>
              </c:strCache>
            </c:strRef>
          </c:tx>
          <c:spPr>
            <a:ln w="2222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square"/>
            <c:size val="6"/>
            <c:spPr>
              <a:solidFill>
                <a:schemeClr val="accent2">
                  <a:lumMod val="75000"/>
                  <a:alpha val="47000"/>
                </a:schemeClr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Atividades!$B$7:$I$7</c:f>
              <c:strCache>
                <c:ptCount val="8"/>
                <c:pt idx="0">
                  <c:v>Horas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strCache>
            </c:strRef>
          </c:cat>
          <c:val>
            <c:numRef>
              <c:f>Atividades!$B$15:$I$15</c:f>
              <c:numCache>
                <c:formatCode>General</c:formatCode>
                <c:ptCount val="8"/>
                <c:pt idx="0" formatCode="0">
                  <c:v>42</c:v>
                </c:pt>
                <c:pt idx="1">
                  <c:v>36</c:v>
                </c:pt>
                <c:pt idx="2">
                  <c:v>30</c:v>
                </c:pt>
                <c:pt idx="3">
                  <c:v>24</c:v>
                </c:pt>
                <c:pt idx="4">
                  <c:v>18</c:v>
                </c:pt>
                <c:pt idx="5">
                  <c:v>12</c:v>
                </c:pt>
                <c:pt idx="6">
                  <c:v>6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37-4C89-90CA-991D6049B5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5396376"/>
        <c:axId val="541735776"/>
      </c:lineChart>
      <c:catAx>
        <c:axId val="605396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35776"/>
        <c:crosses val="autoZero"/>
        <c:auto val="1"/>
        <c:lblAlgn val="ctr"/>
        <c:lblOffset val="100"/>
        <c:tickLblSkip val="1"/>
        <c:noMultiLvlLbl val="0"/>
      </c:catAx>
      <c:valAx>
        <c:axId val="5417357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396376"/>
        <c:crossesAt val="0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/>
      </a:solidFill>
      <a:round/>
    </a:ln>
    <a:effectLst/>
    <a:scene3d>
      <a:camera prst="orthographicFront"/>
      <a:lightRig rig="threePt" dir="t"/>
    </a:scene3d>
    <a:sp3d>
      <a:bevelT w="0" h="0"/>
      <a:bevelB w="0" h="0"/>
    </a:sp3d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Atividades!$A$5</c:f>
          <c:strCache>
            <c:ptCount val="1"/>
            <c:pt idx="0">
              <c:v>Gráfico Burndown 12ª Sprint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Atividades!$A$16</c:f>
              <c:strCache>
                <c:ptCount val="1"/>
              </c:strCache>
            </c:strRef>
          </c:tx>
          <c:spPr>
            <a:ln w="3492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cat>
            <c:strRef>
              <c:f>Atividades!$B$7:$I$7</c:f>
              <c:strCache>
                <c:ptCount val="8"/>
                <c:pt idx="0">
                  <c:v>Horas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strCache>
            </c:strRef>
          </c:cat>
          <c:val>
            <c:numRef>
              <c:f>Atividades!$B$16:$I$16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40-4E13-8C2D-3BC00CF983ED}"/>
            </c:ext>
          </c:extLst>
        </c:ser>
        <c:ser>
          <c:idx val="1"/>
          <c:order val="1"/>
          <c:tx>
            <c:strRef>
              <c:f>Atividades!$A$17</c:f>
              <c:strCache>
                <c:ptCount val="1"/>
              </c:strCache>
            </c:strRef>
          </c:tx>
          <c:spPr>
            <a:ln w="34925" cap="rnd">
              <a:solidFill>
                <a:schemeClr val="accent4">
                  <a:lumMod val="75000"/>
                  <a:alpha val="31000"/>
                </a:schemeClr>
              </a:solidFill>
              <a:prstDash val="sysDot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Atividades!$B$7:$I$7</c:f>
              <c:strCache>
                <c:ptCount val="8"/>
                <c:pt idx="0">
                  <c:v>Horas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strCache>
            </c:strRef>
          </c:cat>
          <c:val>
            <c:numRef>
              <c:f>Atividades!$B$17:$I$17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40-4E13-8C2D-3BC00CF983E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05396376"/>
        <c:axId val="541735776"/>
      </c:lineChart>
      <c:catAx>
        <c:axId val="605396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35776"/>
        <c:crosses val="autoZero"/>
        <c:auto val="1"/>
        <c:lblAlgn val="ctr"/>
        <c:lblOffset val="100"/>
        <c:tickLblSkip val="1"/>
        <c:noMultiLvlLbl val="0"/>
      </c:catAx>
      <c:valAx>
        <c:axId val="54173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Story 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396376"/>
        <c:crossesAt val="0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0</xdr:row>
      <xdr:rowOff>66675</xdr:rowOff>
    </xdr:from>
    <xdr:to>
      <xdr:col>10</xdr:col>
      <xdr:colOff>1047750</xdr:colOff>
      <xdr:row>4</xdr:row>
      <xdr:rowOff>1181100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5655A40-DE42-43D8-A457-2DC185574A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238123</xdr:colOff>
      <xdr:row>1</xdr:row>
      <xdr:rowOff>28576</xdr:rowOff>
    </xdr:from>
    <xdr:to>
      <xdr:col>23</xdr:col>
      <xdr:colOff>228600</xdr:colOff>
      <xdr:row>34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BD48F8-283C-4952-A38D-C0C427E65D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633DE-FC74-4926-B2DF-316D2130537E}">
  <dimension ref="A1:K15"/>
  <sheetViews>
    <sheetView tabSelected="1" workbookViewId="0">
      <pane xSplit="2" ySplit="7" topLeftCell="C9" activePane="bottomRight" state="frozen"/>
      <selection pane="bottomRight" activeCell="N10" sqref="N10"/>
      <selection pane="bottomLeft" activeCell="A7" sqref="A7"/>
      <selection pane="topRight" activeCell="C1" sqref="C1"/>
    </sheetView>
  </sheetViews>
  <sheetFormatPr defaultRowHeight="15"/>
  <cols>
    <col min="1" max="1" width="70.7109375" customWidth="1"/>
    <col min="2" max="2" width="15.7109375" customWidth="1"/>
    <col min="3" max="9" width="5.7109375" customWidth="1"/>
    <col min="11" max="11" width="18.140625" customWidth="1"/>
  </cols>
  <sheetData>
    <row r="1" spans="1:11" ht="21" customHeight="1">
      <c r="A1" s="31"/>
      <c r="B1" s="31"/>
      <c r="C1" s="25"/>
      <c r="D1" s="25"/>
      <c r="E1" s="25"/>
      <c r="F1" s="25"/>
      <c r="G1" s="25"/>
      <c r="H1" s="25"/>
      <c r="I1" s="25"/>
      <c r="J1" s="26"/>
      <c r="K1" s="27"/>
    </row>
    <row r="2" spans="1:11" ht="20.100000000000001" customHeight="1">
      <c r="A2" s="31"/>
      <c r="B2" s="31"/>
      <c r="C2" s="34"/>
      <c r="D2" s="34"/>
      <c r="E2" s="34"/>
      <c r="F2" s="34"/>
      <c r="G2" s="28"/>
      <c r="H2" s="37"/>
      <c r="I2" s="37"/>
      <c r="J2" s="26"/>
      <c r="K2" s="27"/>
    </row>
    <row r="3" spans="1:11" ht="20.100000000000001" customHeight="1">
      <c r="A3" s="29"/>
      <c r="B3" s="29"/>
      <c r="C3" s="34"/>
      <c r="D3" s="34"/>
      <c r="E3" s="34"/>
      <c r="F3" s="34"/>
      <c r="G3" s="28"/>
      <c r="H3" s="37"/>
      <c r="I3" s="37"/>
      <c r="J3" s="26"/>
      <c r="K3" s="27"/>
    </row>
    <row r="4" spans="1:11" ht="20.100000000000001" customHeight="1">
      <c r="A4" s="29"/>
      <c r="B4" s="29"/>
      <c r="C4" s="34"/>
      <c r="D4" s="34"/>
      <c r="E4" s="34"/>
      <c r="F4" s="34"/>
      <c r="G4" s="28"/>
      <c r="H4" s="25"/>
      <c r="I4" s="25"/>
      <c r="J4" s="26"/>
      <c r="K4" s="27"/>
    </row>
    <row r="5" spans="1:11" ht="97.5" customHeight="1">
      <c r="A5" s="29" t="s">
        <v>0</v>
      </c>
      <c r="B5" s="29"/>
      <c r="C5" s="25"/>
      <c r="D5" s="25"/>
      <c r="E5" s="25"/>
      <c r="F5" s="25"/>
      <c r="G5" s="25"/>
      <c r="H5" s="25"/>
      <c r="I5" s="25"/>
      <c r="J5" s="26"/>
      <c r="K5" s="27"/>
    </row>
    <row r="6" spans="1:11" ht="15" customHeight="1">
      <c r="A6" s="33" t="s">
        <v>1</v>
      </c>
      <c r="B6" s="33"/>
      <c r="C6" s="32" t="s">
        <v>2</v>
      </c>
      <c r="D6" s="32"/>
      <c r="E6" s="32"/>
      <c r="F6" s="32"/>
      <c r="G6" s="32"/>
      <c r="H6" s="32"/>
      <c r="I6" s="32"/>
      <c r="J6" s="35" t="s">
        <v>3</v>
      </c>
      <c r="K6" s="36"/>
    </row>
    <row r="7" spans="1:11" ht="45.75" customHeight="1">
      <c r="A7" s="1" t="s">
        <v>4</v>
      </c>
      <c r="B7" s="2" t="s">
        <v>5</v>
      </c>
      <c r="C7" s="1">
        <v>1</v>
      </c>
      <c r="D7" s="1">
        <v>2</v>
      </c>
      <c r="E7" s="1">
        <v>3</v>
      </c>
      <c r="F7" s="1">
        <v>4</v>
      </c>
      <c r="G7" s="1">
        <v>5</v>
      </c>
      <c r="H7" s="1">
        <v>6</v>
      </c>
      <c r="I7" s="1">
        <v>7</v>
      </c>
      <c r="J7" s="11" t="s">
        <v>6</v>
      </c>
      <c r="K7" s="7" t="s">
        <v>7</v>
      </c>
    </row>
    <row r="8" spans="1:11" ht="30" customHeight="1">
      <c r="A8" s="3" t="s">
        <v>8</v>
      </c>
      <c r="B8" s="13">
        <v>6</v>
      </c>
      <c r="C8" s="14">
        <v>1</v>
      </c>
      <c r="D8" s="15">
        <v>1</v>
      </c>
      <c r="E8" s="14">
        <v>1</v>
      </c>
      <c r="F8" s="15">
        <v>1</v>
      </c>
      <c r="G8" s="14"/>
      <c r="H8" s="15">
        <v>1</v>
      </c>
      <c r="I8" s="14"/>
      <c r="J8" s="19">
        <f>B8-SUM(C8:I8)</f>
        <v>1</v>
      </c>
      <c r="K8" s="12">
        <f>IFERROR(1-(J8/B8),"")</f>
        <v>0.83333333333333337</v>
      </c>
    </row>
    <row r="9" spans="1:11" ht="30" customHeight="1">
      <c r="A9" s="4" t="s">
        <v>9</v>
      </c>
      <c r="B9" s="16">
        <v>3</v>
      </c>
      <c r="C9" s="17"/>
      <c r="D9" s="18">
        <v>2</v>
      </c>
      <c r="E9" s="17">
        <v>1</v>
      </c>
      <c r="F9" s="18"/>
      <c r="G9" s="17"/>
      <c r="H9" s="18"/>
      <c r="I9" s="17"/>
      <c r="J9" s="20">
        <f>B9-SUM(C9:I9)</f>
        <v>0</v>
      </c>
      <c r="K9" s="12">
        <f>IFERROR(1-(J9/B9),"")</f>
        <v>1</v>
      </c>
    </row>
    <row r="10" spans="1:11" ht="30" customHeight="1">
      <c r="A10" s="4" t="s">
        <v>10</v>
      </c>
      <c r="B10" s="16">
        <v>12</v>
      </c>
      <c r="C10" s="17">
        <v>1</v>
      </c>
      <c r="D10" s="18">
        <v>1</v>
      </c>
      <c r="E10" s="17">
        <v>5</v>
      </c>
      <c r="F10" s="18">
        <v>1</v>
      </c>
      <c r="G10" s="17">
        <v>5</v>
      </c>
      <c r="H10" s="18">
        <v>1</v>
      </c>
      <c r="I10" s="17">
        <v>1</v>
      </c>
      <c r="J10" s="20">
        <f>B10-SUM(C10:I10)</f>
        <v>-3</v>
      </c>
      <c r="K10" s="12">
        <f>IFERROR(1-(J10/B10),"")</f>
        <v>1.25</v>
      </c>
    </row>
    <row r="11" spans="1:11" ht="30" customHeight="1">
      <c r="A11" s="4" t="s">
        <v>11</v>
      </c>
      <c r="B11" s="16">
        <v>15</v>
      </c>
      <c r="C11" s="17">
        <v>5</v>
      </c>
      <c r="D11" s="18">
        <v>5</v>
      </c>
      <c r="E11" s="17">
        <v>2</v>
      </c>
      <c r="F11" s="18">
        <v>5</v>
      </c>
      <c r="G11" s="17">
        <v>2</v>
      </c>
      <c r="H11" s="18">
        <v>5</v>
      </c>
      <c r="I11" s="17">
        <v>2</v>
      </c>
      <c r="J11" s="20">
        <f>B11-SUM(C11:I11)</f>
        <v>-11</v>
      </c>
      <c r="K11" s="12">
        <f>IFERROR(1-(J11/B11),"")</f>
        <v>1.7333333333333334</v>
      </c>
    </row>
    <row r="12" spans="1:11" ht="30" customHeight="1">
      <c r="A12" s="4" t="s">
        <v>12</v>
      </c>
      <c r="B12" s="16">
        <v>3</v>
      </c>
      <c r="C12" s="17">
        <v>1</v>
      </c>
      <c r="D12" s="18">
        <v>1</v>
      </c>
      <c r="E12" s="17"/>
      <c r="F12" s="18">
        <v>1</v>
      </c>
      <c r="G12" s="17"/>
      <c r="H12" s="18"/>
      <c r="I12" s="17"/>
      <c r="J12" s="20">
        <f>B12-SUM(C12:I12)</f>
        <v>0</v>
      </c>
      <c r="K12" s="12">
        <f>IFERROR(1-(J12/B12),"")</f>
        <v>1</v>
      </c>
    </row>
    <row r="13" spans="1:11" ht="30" customHeight="1">
      <c r="A13" s="4" t="s">
        <v>13</v>
      </c>
      <c r="B13" s="16">
        <v>3</v>
      </c>
      <c r="C13" s="17"/>
      <c r="D13" s="18">
        <v>1</v>
      </c>
      <c r="E13" s="17"/>
      <c r="F13" s="18"/>
      <c r="G13" s="17">
        <v>1</v>
      </c>
      <c r="H13" s="18">
        <v>1</v>
      </c>
      <c r="I13" s="17"/>
      <c r="J13" s="20">
        <f>B13-SUM(C13:I13)</f>
        <v>0</v>
      </c>
      <c r="K13" s="12">
        <f>IFERROR(1-(J13/B13),"")</f>
        <v>1</v>
      </c>
    </row>
    <row r="14" spans="1:11" ht="16.5">
      <c r="A14" s="5" t="s">
        <v>14</v>
      </c>
      <c r="B14" s="8">
        <f>SUM(B8:B13)</f>
        <v>42</v>
      </c>
      <c r="C14" s="9">
        <f>IFERROR(IF(B14-SUM(C8:C13)=B14,NA(),B14-SUM(C8:C13)),NA())</f>
        <v>34</v>
      </c>
      <c r="D14" s="9">
        <f>IFERROR(IF(C14-SUM(D8:D13)=C14,NA(),C14-SUM(D8:D13)),NA())</f>
        <v>23</v>
      </c>
      <c r="E14" s="9">
        <f>IFERROR(IF(D14-SUM(E8:E13)=D14,NA(),D14-SUM(E8:E13)),NA())</f>
        <v>14</v>
      </c>
      <c r="F14" s="9">
        <f>IFERROR(IF(E14-SUM(F8:F13)=E14,NA(),E14-SUM(F8:F13)),NA())</f>
        <v>6</v>
      </c>
      <c r="G14" s="9">
        <f>IFERROR(IF(F14-SUM(G8:G13)=F14,NA(),F14-SUM(G8:G13)),NA())</f>
        <v>-2</v>
      </c>
      <c r="H14" s="9">
        <f>IFERROR(IF(G14-SUM(H8:H13)=G14,NA(),G14-SUM(H8:H13)),NA())</f>
        <v>-10</v>
      </c>
      <c r="I14" s="9">
        <f>IFERROR(IF(H14-SUM(I8:I13)=H14,NA(),H14-SUM(I8:I13)),NA())</f>
        <v>-13</v>
      </c>
      <c r="J14" s="24">
        <f>SUM(J8:J13)</f>
        <v>-13</v>
      </c>
      <c r="K14" s="21">
        <f>IFERROR(1-(J14/B14),"")</f>
        <v>1.3095238095238095</v>
      </c>
    </row>
    <row r="15" spans="1:11" ht="16.5">
      <c r="A15" s="6" t="s">
        <v>15</v>
      </c>
      <c r="B15" s="30">
        <f>SUM(B8:B13)</f>
        <v>42</v>
      </c>
      <c r="C15" s="10">
        <f>IFERROR((IF(B15-($B$14/$G$4) &lt; 0,"-", B15-($B$14/$G$4))),IFERROR(B15-($B$14/7),"-"))</f>
        <v>36</v>
      </c>
      <c r="D15" s="10">
        <f>IFERROR((IF(C15-($B$14/$G$4) &lt; 0,"-", C15-($B$14/$G$4))),IFERROR(C15-($B$14/7),"-"))</f>
        <v>30</v>
      </c>
      <c r="E15" s="10">
        <f>IFERROR((IF(D15-($B$14/$G$4) &lt; 0,"-", D15-($B$14/$G$4))),IFERROR(D15-($B$14/7),"-"))</f>
        <v>24</v>
      </c>
      <c r="F15" s="10">
        <f>IFERROR((IF(E15-($B$14/$G$4) &lt; 0,"-", E15-($B$14/$G$4))),IFERROR(E15-($B$14/7),"-"))</f>
        <v>18</v>
      </c>
      <c r="G15" s="10">
        <f>IFERROR((IF(F15-($B$14/$G$4) &lt; 0,"-", F15-($B$14/$G$4))),IFERROR(F15-($B$14/7),"-"))</f>
        <v>12</v>
      </c>
      <c r="H15" s="10">
        <f>IFERROR((IF(G15-($B$14/$G$4) &lt; 0,"-", G15-($B$14/$G$4))),IFERROR(G15-($B$14/7),"-"))</f>
        <v>6</v>
      </c>
      <c r="I15" s="10">
        <f>IFERROR((IF(H15-($B$14/$G$4) &lt; 0,"-", H15-($B$14/$G$4))),IFERROR(H15-($B$14/7),"-"))</f>
        <v>0</v>
      </c>
      <c r="J15" s="22"/>
      <c r="K15" s="23"/>
    </row>
  </sheetData>
  <mergeCells count="9">
    <mergeCell ref="A1:B2"/>
    <mergeCell ref="C6:I6"/>
    <mergeCell ref="A6:B6"/>
    <mergeCell ref="C4:F4"/>
    <mergeCell ref="J6:K6"/>
    <mergeCell ref="H2:I2"/>
    <mergeCell ref="H3:I3"/>
    <mergeCell ref="C3:F3"/>
    <mergeCell ref="C2:F2"/>
  </mergeCells>
  <conditionalFormatting sqref="K8:K14">
    <cfRule type="dataBar" priority="1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{607E3AF7-4795-4096-863F-D4F09D5A905F}</x14:id>
        </ext>
      </extLst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07E3AF7-4795-4096-863F-D4F09D5A905F}">
            <x14:dataBar minLength="0" maxLength="100" border="1" gradient="0" direction="leftToRight">
              <x14:cfvo type="num">
                <xm:f>0</xm:f>
              </x14:cfvo>
              <x14:cfvo type="num">
                <xm:f>1</xm:f>
              </x14:cfvo>
              <x14:borderColor rgb="FF000000"/>
              <x14:negativeFillColor rgb="FFFF0000"/>
              <x14:axisColor rgb="FF000000"/>
            </x14:dataBar>
          </x14:cfRule>
          <xm:sqref>K8:K14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A0E3D-6CA6-4BD2-BA12-8B619DAD9288}">
  <dimension ref="A1"/>
  <sheetViews>
    <sheetView topLeftCell="A11" workbookViewId="0">
      <selection activeCell="Y23" sqref="Y23"/>
    </sheetView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Joshua Render</dc:creator>
  <cp:keywords/>
  <dc:description/>
  <cp:lastModifiedBy/>
  <cp:revision/>
  <dcterms:created xsi:type="dcterms:W3CDTF">2019-01-22T01:21:48Z</dcterms:created>
  <dcterms:modified xsi:type="dcterms:W3CDTF">2020-01-13T17:02:49Z</dcterms:modified>
  <cp:category/>
  <cp:contentStatus/>
</cp:coreProperties>
</file>