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rberus\Desktop\"/>
    </mc:Choice>
  </mc:AlternateContent>
  <xr:revisionPtr revIDLastSave="0" documentId="8_{8259D050-05AA-44CE-916B-7EBB459BF22E}" xr6:coauthVersionLast="45" xr6:coauthVersionMax="45" xr10:uidLastSave="{00000000-0000-0000-0000-000000000000}"/>
  <bookViews>
    <workbookView xWindow="0" yWindow="0" windowWidth="17970" windowHeight="6150" firstSheet="1" activeTab="1" xr2:uid="{880ECEA2-B438-484A-9CBA-91374F2777E2}"/>
  </bookViews>
  <sheets>
    <sheet name="Burndown Chart" sheetId="4" r:id="rId1"/>
    <sheet name="Current Iteration" sheetId="1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1" l="1"/>
  <c r="K9" i="1" s="1"/>
  <c r="J10" i="1"/>
  <c r="K10" i="1" s="1"/>
  <c r="J11" i="1"/>
  <c r="K11" i="1" s="1"/>
  <c r="J12" i="1"/>
  <c r="K12" i="1" s="1"/>
  <c r="J13" i="1"/>
  <c r="K13" i="1" s="1"/>
  <c r="J8" i="1"/>
  <c r="K8" i="1" s="1"/>
  <c r="B15" i="1"/>
  <c r="B14" i="1"/>
  <c r="C14" i="1" l="1"/>
  <c r="D14" i="1" s="1"/>
  <c r="E14" i="1" s="1"/>
  <c r="F14" i="1" s="1"/>
  <c r="G14" i="1" s="1"/>
  <c r="H14" i="1" s="1"/>
  <c r="I14" i="1" s="1"/>
  <c r="C15" i="1"/>
  <c r="D15" i="1" s="1"/>
  <c r="E15" i="1" s="1"/>
  <c r="F15" i="1" s="1"/>
  <c r="G15" i="1" s="1"/>
  <c r="H15" i="1" s="1"/>
  <c r="I15" i="1" s="1"/>
  <c r="J14" i="1"/>
  <c r="K14" i="1" s="1"/>
</calcChain>
</file>

<file path=xl/sharedStrings.xml><?xml version="1.0" encoding="utf-8"?>
<sst xmlns="http://schemas.openxmlformats.org/spreadsheetml/2006/main" count="16" uniqueCount="16">
  <si>
    <t>Gráfico Burndown 10ª Sprint</t>
  </si>
  <si>
    <t>Itens da Sprint</t>
  </si>
  <si>
    <t>Dias</t>
  </si>
  <si>
    <t>Andamento</t>
  </si>
  <si>
    <t>Itens de Sprint Backlog</t>
  </si>
  <si>
    <t>Horas</t>
  </si>
  <si>
    <t>Balanço</t>
  </si>
  <si>
    <t>Porcentagem completa</t>
  </si>
  <si>
    <t xml:space="preserve"> Validação no formulário do participante</t>
  </si>
  <si>
    <t>Colocar a opção de ver mais no gerenciamento de atividade</t>
  </si>
  <si>
    <t>Adicionar a formação no formulário do participante</t>
  </si>
  <si>
    <t>Validação do formulário de cupons.</t>
  </si>
  <si>
    <t>Melhorar usabilidade de alguns formulários</t>
  </si>
  <si>
    <t>Usando a plataforma Heroku.</t>
  </si>
  <si>
    <t>Restante</t>
  </si>
  <si>
    <t>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</si>
</sst>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b/>
      <sz val="10"/>
      <color theme="4" tint="-0.249977111117893"/>
      <name val="Malgun Gothic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6DCE4"/>
        <bgColor indexed="64"/>
      </patternFill>
    </fill>
  </fills>
  <borders count="27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4" fillId="3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  <xf numFmtId="0" fontId="4" fillId="6" borderId="11" xfId="0" applyFont="1" applyFill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10" fontId="1" fillId="0" borderId="20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1" fontId="1" fillId="3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2" borderId="7" xfId="0" applyNumberFormat="1" applyFont="1" applyFill="1" applyBorder="1" applyAlignment="1">
      <alignment horizontal="center" vertical="center"/>
    </xf>
    <xf numFmtId="1" fontId="1" fillId="3" borderId="7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0" fontId="1" fillId="0" borderId="19" xfId="0" applyNumberFormat="1" applyFont="1" applyBorder="1" applyAlignment="1">
      <alignment wrapText="1"/>
    </xf>
    <xf numFmtId="0" fontId="4" fillId="0" borderId="25" xfId="0" applyFont="1" applyBorder="1" applyAlignment="1">
      <alignment horizontal="center" vertical="center" wrapText="1"/>
    </xf>
    <xf numFmtId="0" fontId="4" fillId="0" borderId="18" xfId="0" applyFont="1" applyBorder="1" applyAlignment="1">
      <alignment wrapText="1"/>
    </xf>
    <xf numFmtId="1" fontId="4" fillId="8" borderId="26" xfId="0" applyNumberFormat="1" applyFont="1" applyFill="1" applyBorder="1" applyAlignment="1">
      <alignment horizontal="center" vertical="center" wrapText="1"/>
    </xf>
    <xf numFmtId="0" fontId="0" fillId="9" borderId="0" xfId="0" applyFill="1" applyBorder="1"/>
    <xf numFmtId="0" fontId="0" fillId="9" borderId="24" xfId="0" applyFill="1" applyBorder="1"/>
    <xf numFmtId="0" fontId="1" fillId="9" borderId="16" xfId="0" applyFont="1" applyFill="1" applyBorder="1"/>
    <xf numFmtId="0" fontId="2" fillId="9" borderId="0" xfId="0" applyFont="1" applyFill="1" applyAlignment="1">
      <alignment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6" xfId="0" applyFont="1" applyFill="1" applyBorder="1" applyAlignment="1">
      <alignment horizontal="center" vertical="center" wrapText="1"/>
    </xf>
    <xf numFmtId="0" fontId="3" fillId="9" borderId="23" xfId="0" applyFont="1" applyFill="1" applyBorder="1" applyAlignment="1">
      <alignment horizontal="center" vertical="center" wrapText="1"/>
    </xf>
    <xf numFmtId="0" fontId="3" fillId="9" borderId="21" xfId="0" applyFont="1" applyFill="1" applyBorder="1" applyAlignment="1">
      <alignment horizontal="center" vertical="center" wrapText="1"/>
    </xf>
    <xf numFmtId="0" fontId="6" fillId="9" borderId="0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14" fontId="5" fillId="9" borderId="2" xfId="0" applyNumberFormat="1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7" fillId="9" borderId="0" xfId="0" applyFont="1" applyFill="1" applyBorder="1" applyAlignment="1">
      <alignment horizontal="left" vertical="center"/>
    </xf>
    <xf numFmtId="0" fontId="5" fillId="9" borderId="22" xfId="0" applyFont="1" applyFill="1" applyBorder="1" applyAlignment="1">
      <alignment horizontal="center"/>
    </xf>
    <xf numFmtId="0" fontId="5" fillId="9" borderId="17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Gráfico Burndown 10ª Sprint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Iteration'!$A$14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Iteration'!$B$7:$I$7</c:f>
              <c:strCache>
                <c:ptCount val="8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'Current Iteration'!$B$14:$I$14</c:f>
              <c:numCache>
                <c:formatCode>General</c:formatCode>
                <c:ptCount val="8"/>
                <c:pt idx="0">
                  <c:v>18</c:v>
                </c:pt>
                <c:pt idx="1">
                  <c:v>13</c:v>
                </c:pt>
                <c:pt idx="2">
                  <c:v>11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Iteration'!$A$15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Iteration'!$B$7:$I$7</c:f>
              <c:strCache>
                <c:ptCount val="8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'Current Iteration'!$B$15:$I$15</c:f>
              <c:numCache>
                <c:formatCode>General</c:formatCode>
                <c:ptCount val="8"/>
                <c:pt idx="0">
                  <c:v>18</c:v>
                </c:pt>
                <c:pt idx="1">
                  <c:v>15.428571428571429</c:v>
                </c:pt>
                <c:pt idx="2">
                  <c:v>12.857142857142858</c:v>
                </c:pt>
                <c:pt idx="3">
                  <c:v>10.285714285714286</c:v>
                </c:pt>
                <c:pt idx="4">
                  <c:v>7.7142857142857153</c:v>
                </c:pt>
                <c:pt idx="5">
                  <c:v>5.1428571428571441</c:v>
                </c:pt>
                <c:pt idx="6">
                  <c:v>2.5714285714285725</c:v>
                </c:pt>
                <c:pt idx="7">
                  <c:v>8.8817841970012523E-16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Gráfico Burndown 10ª Sprint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Iteration'!$A$14</c:f>
              <c:strCache>
                <c:ptCount val="1"/>
                <c:pt idx="0">
                  <c:v>Restante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Iteration'!$B$7:$I$7</c:f>
              <c:strCache>
                <c:ptCount val="8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'Current Iteration'!$B$14:$I$14</c:f>
              <c:numCache>
                <c:formatCode>General</c:formatCode>
                <c:ptCount val="8"/>
                <c:pt idx="0">
                  <c:v>18</c:v>
                </c:pt>
                <c:pt idx="1">
                  <c:v>13</c:v>
                </c:pt>
                <c:pt idx="2">
                  <c:v>11</c:v>
                </c:pt>
                <c:pt idx="3">
                  <c:v>8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Iteration'!$A$15</c:f>
              <c:strCache>
                <c:ptCount val="1"/>
                <c:pt idx="0">
                  <c:v>Estimado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Iteration'!$B$7:$I$7</c:f>
              <c:strCache>
                <c:ptCount val="8"/>
                <c:pt idx="0">
                  <c:v>Horas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strCache>
            </c:strRef>
          </c:cat>
          <c:val>
            <c:numRef>
              <c:f>'Current Iteration'!$B$15:$I$15</c:f>
              <c:numCache>
                <c:formatCode>General</c:formatCode>
                <c:ptCount val="8"/>
                <c:pt idx="0">
                  <c:v>18</c:v>
                </c:pt>
                <c:pt idx="1">
                  <c:v>15.428571428571429</c:v>
                </c:pt>
                <c:pt idx="2">
                  <c:v>12.857142857142858</c:v>
                </c:pt>
                <c:pt idx="3">
                  <c:v>10.285714285714286</c:v>
                </c:pt>
                <c:pt idx="4">
                  <c:v>7.7142857142857153</c:v>
                </c:pt>
                <c:pt idx="5">
                  <c:v>5.1428571428571441</c:v>
                </c:pt>
                <c:pt idx="6">
                  <c:v>2.5714285714285725</c:v>
                </c:pt>
                <c:pt idx="7">
                  <c:v>8.8817841970012523E-16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76200</xdr:rowOff>
    </xdr:from>
    <xdr:to>
      <xdr:col>10</xdr:col>
      <xdr:colOff>1571625</xdr:colOff>
      <xdr:row>4</xdr:row>
      <xdr:rowOff>1181100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N15"/>
  <sheetViews>
    <sheetView tabSelected="1" workbookViewId="0">
      <pane xSplit="2" ySplit="7" topLeftCell="C8" activePane="bottomRight" state="frozen"/>
      <selection pane="bottomRight" activeCell="A5" sqref="A5"/>
      <selection pane="bottomLeft" activeCell="A7" sqref="A7"/>
      <selection pane="topRight" activeCell="C1" sqref="C1"/>
    </sheetView>
  </sheetViews>
  <sheetFormatPr defaultRowHeight="15"/>
  <cols>
    <col min="1" max="1" width="70.7109375" customWidth="1"/>
    <col min="2" max="2" width="15.7109375" customWidth="1"/>
    <col min="3" max="9" width="5.7109375" customWidth="1"/>
    <col min="11" max="11" width="25.85546875" customWidth="1"/>
  </cols>
  <sheetData>
    <row r="1" spans="1:14" ht="21" customHeight="1">
      <c r="A1" s="31"/>
      <c r="B1" s="31"/>
      <c r="C1" s="22"/>
      <c r="D1" s="22"/>
      <c r="E1" s="22"/>
      <c r="F1" s="22"/>
      <c r="G1" s="22"/>
      <c r="H1" s="22"/>
      <c r="I1" s="22"/>
      <c r="J1" s="23"/>
      <c r="K1" s="24"/>
    </row>
    <row r="2" spans="1:14" ht="20.100000000000001" customHeight="1">
      <c r="A2" s="31"/>
      <c r="B2" s="31"/>
      <c r="C2" s="34"/>
      <c r="D2" s="34"/>
      <c r="E2" s="34"/>
      <c r="F2" s="34"/>
      <c r="G2" s="30"/>
      <c r="H2" s="37"/>
      <c r="I2" s="37"/>
      <c r="J2" s="23"/>
      <c r="K2" s="24"/>
    </row>
    <row r="3" spans="1:14" ht="20.100000000000001" customHeight="1">
      <c r="A3" s="25"/>
      <c r="B3" s="25"/>
      <c r="C3" s="34"/>
      <c r="D3" s="34"/>
      <c r="E3" s="34"/>
      <c r="F3" s="34"/>
      <c r="G3" s="30"/>
      <c r="H3" s="37"/>
      <c r="I3" s="37"/>
      <c r="J3" s="23"/>
      <c r="K3" s="24"/>
    </row>
    <row r="4" spans="1:14" ht="20.100000000000001" customHeight="1">
      <c r="A4" s="25"/>
      <c r="B4" s="25"/>
      <c r="C4" s="34"/>
      <c r="D4" s="34"/>
      <c r="E4" s="34"/>
      <c r="F4" s="34"/>
      <c r="G4" s="30"/>
      <c r="H4" s="22"/>
      <c r="I4" s="22"/>
      <c r="J4" s="23"/>
      <c r="K4" s="24"/>
    </row>
    <row r="5" spans="1:14" ht="97.5" customHeight="1">
      <c r="A5" s="25" t="s">
        <v>0</v>
      </c>
      <c r="B5" s="25"/>
      <c r="C5" s="22"/>
      <c r="D5" s="22"/>
      <c r="E5" s="22"/>
      <c r="F5" s="22"/>
      <c r="G5" s="22"/>
      <c r="H5" s="22"/>
      <c r="I5" s="22"/>
      <c r="J5" s="23"/>
      <c r="K5" s="24"/>
    </row>
    <row r="6" spans="1:14" ht="15" customHeight="1">
      <c r="A6" s="33" t="s">
        <v>1</v>
      </c>
      <c r="B6" s="33"/>
      <c r="C6" s="32" t="s">
        <v>2</v>
      </c>
      <c r="D6" s="32"/>
      <c r="E6" s="32"/>
      <c r="F6" s="32"/>
      <c r="G6" s="32"/>
      <c r="H6" s="32"/>
      <c r="I6" s="32"/>
      <c r="J6" s="35" t="s">
        <v>3</v>
      </c>
      <c r="K6" s="36"/>
    </row>
    <row r="7" spans="1:14" ht="45.75" customHeight="1">
      <c r="A7" s="26" t="s">
        <v>4</v>
      </c>
      <c r="B7" s="27" t="s">
        <v>5</v>
      </c>
      <c r="C7" s="26">
        <v>1</v>
      </c>
      <c r="D7" s="26">
        <v>2</v>
      </c>
      <c r="E7" s="26">
        <v>3</v>
      </c>
      <c r="F7" s="26">
        <v>4</v>
      </c>
      <c r="G7" s="26">
        <v>5</v>
      </c>
      <c r="H7" s="26">
        <v>6</v>
      </c>
      <c r="I7" s="26">
        <v>7</v>
      </c>
      <c r="J7" s="28" t="s">
        <v>6</v>
      </c>
      <c r="K7" s="29" t="s">
        <v>7</v>
      </c>
    </row>
    <row r="8" spans="1:14" ht="30" customHeight="1">
      <c r="A8" s="1" t="s">
        <v>8</v>
      </c>
      <c r="B8" s="10">
        <v>3</v>
      </c>
      <c r="C8" s="11">
        <v>1</v>
      </c>
      <c r="D8" s="12"/>
      <c r="E8" s="11"/>
      <c r="F8" s="12">
        <v>1</v>
      </c>
      <c r="G8" s="11"/>
      <c r="H8" s="12"/>
      <c r="I8" s="11"/>
      <c r="J8" s="16">
        <f>B8-SUM(C8:I8)</f>
        <v>1</v>
      </c>
      <c r="K8" s="9">
        <f>IFERROR(1-(J8/B8),"")</f>
        <v>0.66666666666666674</v>
      </c>
    </row>
    <row r="9" spans="1:14" ht="30" customHeight="1">
      <c r="A9" s="2" t="s">
        <v>9</v>
      </c>
      <c r="B9" s="13">
        <v>4</v>
      </c>
      <c r="C9" s="14">
        <v>1</v>
      </c>
      <c r="D9" s="15"/>
      <c r="E9" s="14">
        <v>1</v>
      </c>
      <c r="F9" s="15">
        <v>1</v>
      </c>
      <c r="G9" s="14"/>
      <c r="H9" s="15">
        <v>1</v>
      </c>
      <c r="I9" s="14">
        <v>1</v>
      </c>
      <c r="J9" s="17">
        <f>B9-SUM(C9:I9)</f>
        <v>-1</v>
      </c>
      <c r="K9" s="9">
        <f>IFERROR(1-(J9/B9),"")</f>
        <v>1.25</v>
      </c>
    </row>
    <row r="10" spans="1:14" ht="30" customHeight="1">
      <c r="A10" s="2" t="s">
        <v>10</v>
      </c>
      <c r="B10" s="13">
        <v>1</v>
      </c>
      <c r="C10" s="14"/>
      <c r="D10" s="15">
        <v>1</v>
      </c>
      <c r="E10" s="14"/>
      <c r="F10" s="15"/>
      <c r="G10" s="14"/>
      <c r="H10" s="15"/>
      <c r="I10" s="14"/>
      <c r="J10" s="17">
        <f>B10-SUM(C10:I10)</f>
        <v>0</v>
      </c>
      <c r="K10" s="9">
        <f>IFERROR(1-(J10/B10),"")</f>
        <v>1</v>
      </c>
      <c r="N10" s="38"/>
    </row>
    <row r="11" spans="1:14" ht="30" customHeight="1">
      <c r="A11" s="2" t="s">
        <v>11</v>
      </c>
      <c r="B11" s="13">
        <v>4</v>
      </c>
      <c r="C11" s="14">
        <v>1</v>
      </c>
      <c r="D11" s="15">
        <v>1</v>
      </c>
      <c r="E11" s="14"/>
      <c r="F11" s="15">
        <v>1</v>
      </c>
      <c r="G11" s="14"/>
      <c r="H11" s="15"/>
      <c r="I11" s="14">
        <v>1</v>
      </c>
      <c r="J11" s="17">
        <f>B11-SUM(C11:I11)</f>
        <v>0</v>
      </c>
      <c r="K11" s="9">
        <f>IFERROR(1-(J11/B11),"")</f>
        <v>1</v>
      </c>
    </row>
    <row r="12" spans="1:14" ht="30" customHeight="1">
      <c r="A12" s="2" t="s">
        <v>12</v>
      </c>
      <c r="B12" s="13">
        <v>2</v>
      </c>
      <c r="C12" s="14">
        <v>1</v>
      </c>
      <c r="D12" s="15"/>
      <c r="E12" s="14">
        <v>1</v>
      </c>
      <c r="F12" s="15"/>
      <c r="G12" s="14"/>
      <c r="H12" s="15"/>
      <c r="I12" s="14"/>
      <c r="J12" s="17">
        <f>B12-SUM(C12:I12)</f>
        <v>0</v>
      </c>
      <c r="K12" s="9">
        <f>IFERROR(1-(J12/B12),"")</f>
        <v>1</v>
      </c>
    </row>
    <row r="13" spans="1:14" ht="30" customHeight="1">
      <c r="A13" s="2" t="s">
        <v>13</v>
      </c>
      <c r="B13" s="13">
        <v>4</v>
      </c>
      <c r="C13" s="14">
        <v>1</v>
      </c>
      <c r="D13" s="15"/>
      <c r="E13" s="14">
        <v>1</v>
      </c>
      <c r="F13" s="15">
        <v>1</v>
      </c>
      <c r="G13" s="14">
        <v>1</v>
      </c>
      <c r="H13" s="15"/>
      <c r="I13" s="14"/>
      <c r="J13" s="17">
        <f>B13-SUM(C13:I13)</f>
        <v>0</v>
      </c>
      <c r="K13" s="9">
        <f>IFERROR(1-(J13/B13),"")</f>
        <v>1</v>
      </c>
    </row>
    <row r="14" spans="1:14" ht="16.5">
      <c r="A14" s="3" t="s">
        <v>14</v>
      </c>
      <c r="B14" s="5">
        <f>SUM(B8:B13)</f>
        <v>18</v>
      </c>
      <c r="C14" s="6">
        <f>IFERROR(IF(B14-SUM(C8:C13)=B14,NA(),B14-SUM(C8:C13)),NA())</f>
        <v>13</v>
      </c>
      <c r="D14" s="6">
        <f>IFERROR(IF(C14-SUM(D8:D13)=C14,NA(),C14-SUM(D8:D13)),NA())</f>
        <v>11</v>
      </c>
      <c r="E14" s="6">
        <f>IFERROR(IF(D14-SUM(E8:E13)=D14,NA(),D14-SUM(E8:E13)),NA())</f>
        <v>8</v>
      </c>
      <c r="F14" s="6">
        <f>IFERROR(IF(E14-SUM(F8:F13)=E14,NA(),E14-SUM(F8:F13)),NA())</f>
        <v>4</v>
      </c>
      <c r="G14" s="6">
        <f>IFERROR(IF(F14-SUM(G8:G13)=F14,NA(),F14-SUM(G8:G13)),NA())</f>
        <v>3</v>
      </c>
      <c r="H14" s="6">
        <f>IFERROR(IF(G14-SUM(H8:H13)=G14,NA(),G14-SUM(H8:H13)),NA())</f>
        <v>2</v>
      </c>
      <c r="I14" s="6">
        <f>IFERROR(IF(H14-SUM(I8:I13)=H14,NA(),H14-SUM(I8:I13)),NA())</f>
        <v>0</v>
      </c>
      <c r="J14" s="21">
        <f>SUM(J8:J13)</f>
        <v>0</v>
      </c>
      <c r="K14" s="18">
        <f>IFERROR(1-(J14/B14),"")</f>
        <v>1</v>
      </c>
    </row>
    <row r="15" spans="1:14" ht="16.5">
      <c r="A15" s="4" t="s">
        <v>15</v>
      </c>
      <c r="B15" s="7">
        <f>SUM(B8:B13)</f>
        <v>18</v>
      </c>
      <c r="C15" s="8">
        <f>IFERROR((IF(B15-($B$14/$G$4) &lt; 0,"-", B15-($B$14/$G$4))),IFERROR(B15-($B$14/7),"-"))</f>
        <v>15.428571428571429</v>
      </c>
      <c r="D15" s="8">
        <f>IFERROR((IF(C15-($B$14/$G$4) &lt; 0,"-", C15-($B$14/$G$4))),IFERROR(C15-($B$14/7),"-"))</f>
        <v>12.857142857142858</v>
      </c>
      <c r="E15" s="8">
        <f>IFERROR((IF(D15-($B$14/$G$4) &lt; 0,"-", D15-($B$14/$G$4))),IFERROR(D15-($B$14/7),"-"))</f>
        <v>10.285714285714286</v>
      </c>
      <c r="F15" s="8">
        <f>IFERROR((IF(E15-($B$14/$G$4) &lt; 0,"-", E15-($B$14/$G$4))),IFERROR(E15-($B$14/7),"-"))</f>
        <v>7.7142857142857153</v>
      </c>
      <c r="G15" s="8">
        <f>IFERROR((IF(F15-($B$14/$G$4) &lt; 0,"-", F15-($B$14/$G$4))),IFERROR(F15-($B$14/7),"-"))</f>
        <v>5.1428571428571441</v>
      </c>
      <c r="H15" s="8">
        <f>IFERROR((IF(G15-($B$14/$G$4) &lt; 0,"-", G15-($B$14/$G$4))),IFERROR(G15-($B$14/7),"-"))</f>
        <v>2.5714285714285725</v>
      </c>
      <c r="I15" s="8">
        <f>IFERROR((IF(H15-($B$14/$G$4) &lt; 0,"-", H15-($B$14/$G$4))),IFERROR(H15-($B$14/7),"-"))</f>
        <v>8.8817841970012523E-16</v>
      </c>
      <c r="J15" s="19"/>
      <c r="K15" s="20"/>
    </row>
  </sheetData>
  <mergeCells count="9">
    <mergeCell ref="A1:B2"/>
    <mergeCell ref="C6:I6"/>
    <mergeCell ref="A6:B6"/>
    <mergeCell ref="C4:F4"/>
    <mergeCell ref="J6:K6"/>
    <mergeCell ref="H2:I2"/>
    <mergeCell ref="H3:I3"/>
    <mergeCell ref="C3:F3"/>
    <mergeCell ref="C2:F2"/>
  </mergeCells>
  <conditionalFormatting sqref="K8:K14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K8:K14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Joshua Render</dc:creator>
  <cp:keywords/>
  <dc:description/>
  <cp:lastModifiedBy/>
  <cp:revision/>
  <dcterms:created xsi:type="dcterms:W3CDTF">2019-01-22T01:21:48Z</dcterms:created>
  <dcterms:modified xsi:type="dcterms:W3CDTF">2019-12-10T02:16:44Z</dcterms:modified>
  <cp:category/>
  <cp:contentStatus/>
</cp:coreProperties>
</file>