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C825FB8A-2AED-40C3-9497-A48498BA8B41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L47" i="1"/>
  <c r="L48" i="1"/>
  <c r="L46" i="1"/>
  <c r="L45" i="1"/>
  <c r="L44" i="1"/>
  <c r="L43" i="1"/>
  <c r="L42" i="1"/>
  <c r="L41" i="1"/>
  <c r="L40" i="1"/>
  <c r="M41" i="1" l="1"/>
  <c r="M45" i="1"/>
  <c r="M44" i="1"/>
  <c r="M43" i="1"/>
  <c r="M42" i="1"/>
  <c r="M46" i="1"/>
  <c r="M47" i="1"/>
  <c r="M48" i="1"/>
  <c r="B50" i="1"/>
  <c r="B49" i="1"/>
  <c r="C50" i="1" l="1"/>
  <c r="D50" i="1" s="1"/>
  <c r="E50" i="1" s="1"/>
  <c r="F50" i="1" s="1"/>
  <c r="G50" i="1" s="1"/>
  <c r="H50" i="1" s="1"/>
  <c r="I50" i="1" s="1"/>
  <c r="J50" i="1" s="1"/>
  <c r="K50" i="1" s="1"/>
  <c r="C49" i="1"/>
  <c r="D49" i="1" s="1"/>
  <c r="E49" i="1" s="1"/>
  <c r="F49" i="1" s="1"/>
  <c r="G49" i="1" s="1"/>
  <c r="H49" i="1" s="1"/>
  <c r="I49" i="1" s="1"/>
  <c r="J49" i="1" s="1"/>
  <c r="K49" i="1" s="1"/>
  <c r="L36" i="1"/>
  <c r="M36" i="1" s="1"/>
  <c r="L35" i="1"/>
  <c r="M35" i="1" s="1"/>
  <c r="L37" i="1"/>
  <c r="M37" i="1" s="1"/>
  <c r="L9" i="1" l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8" i="1"/>
  <c r="M38" i="1" s="1"/>
  <c r="L39" i="1"/>
  <c r="M39" i="1" s="1"/>
  <c r="M40" i="1"/>
  <c r="L8" i="1"/>
  <c r="M8" i="1" s="1"/>
  <c r="M49" i="1" l="1"/>
</calcChain>
</file>

<file path=xl/sharedStrings.xml><?xml version="1.0" encoding="utf-8"?>
<sst xmlns="http://schemas.openxmlformats.org/spreadsheetml/2006/main" count="51" uniqueCount="51">
  <si>
    <t>Gráfico Burndown</t>
  </si>
  <si>
    <t>Itens da Sprint</t>
  </si>
  <si>
    <t>Dias</t>
  </si>
  <si>
    <t>Andamento</t>
  </si>
  <si>
    <t xml:space="preserve"> Itens de Product Backlog</t>
  </si>
  <si>
    <t>Horas</t>
  </si>
  <si>
    <t>Balanço</t>
  </si>
  <si>
    <t>Porcentagem completa</t>
  </si>
  <si>
    <t>Analise de plataformas de gerenciamento de eventos web</t>
  </si>
  <si>
    <t>Mapa mental</t>
  </si>
  <si>
    <t>Criação do repositório</t>
  </si>
  <si>
    <t>Criação do Kanban</t>
  </si>
  <si>
    <t>Criar uma pagina para cadastro e login do administrador</t>
  </si>
  <si>
    <t>Página de login</t>
  </si>
  <si>
    <t>Página de cadastro</t>
  </si>
  <si>
    <t>Criar uma pagina para a criação do evento</t>
  </si>
  <si>
    <t>Criar uma seção para cadastro de atividades</t>
  </si>
  <si>
    <t>Criar uma seção participantes cadastrados</t>
  </si>
  <si>
    <t>Instanciar o servidor e configurar(Node)</t>
  </si>
  <si>
    <t>Aplicação de CSS nas páginas</t>
  </si>
  <si>
    <t>Limitar número de participantes nas atividades</t>
  </si>
  <si>
    <t>Alterar arquivos .html para .handlebars</t>
  </si>
  <si>
    <t>Configurar o front-end pra funcionar junto com o Back-end</t>
  </si>
  <si>
    <t>Criar seção para listar atividades já cadastrada</t>
  </si>
  <si>
    <t>Criar cupons de desconto</t>
  </si>
  <si>
    <t>Instalar Bootstrape</t>
  </si>
  <si>
    <t>Criação de formulários para dados bancários</t>
  </si>
  <si>
    <t>Criar seção para listar atividades já cadastradas</t>
  </si>
  <si>
    <t>Criação da página do participante</t>
  </si>
  <si>
    <t>Aplicação do Bootstrap</t>
  </si>
  <si>
    <t>Retornar dados das atividades cadastradas para a modificação</t>
  </si>
  <si>
    <t>Criar página para cupom</t>
  </si>
  <si>
    <t>Validação de cadastro</t>
  </si>
  <si>
    <t>Emissão de certificados</t>
  </si>
  <si>
    <t>Criação Logotipo</t>
  </si>
  <si>
    <t>Concluir página de listar eventos</t>
  </si>
  <si>
    <t>Criar uma seção de participantes cadastrados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</si>
  <si>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</si>
  <si>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</si>
  <si>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</si>
  <si>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</si>
  <si>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Criar nova página de login/index.</t>
  </si>
  <si>
    <t xml:space="preserve"> Modificações em registrar atividade (prazo de inscrição, carga horário)</t>
  </si>
  <si>
    <t>Validação do preenchimento de todos os campos no formulário de atividade.</t>
  </si>
  <si>
    <t xml:space="preserve">Adicionar campo de quantidade de salas disponíveis no formulário de criação de eventos. </t>
  </si>
  <si>
    <t xml:space="preserve"> Validação do prazo de inscrição que deve ser antes do dia da atividade. </t>
  </si>
  <si>
    <t>Validação do horário de termino da atividade, que deve ser depois do horário de início.</t>
  </si>
  <si>
    <t>Validação do formulário de adição de atividade (choque de horário).</t>
  </si>
  <si>
    <t xml:space="preserve">Validação do login e início de session. 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</si>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</sst>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E1F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/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10" fontId="1" fillId="0" borderId="22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wrapText="1"/>
    </xf>
    <xf numFmtId="0" fontId="4" fillId="0" borderId="28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1" fontId="4" fillId="9" borderId="29" xfId="0" applyNumberFormat="1" applyFont="1" applyFill="1" applyBorder="1" applyAlignment="1">
      <alignment horizontal="center" vertical="center" wrapText="1"/>
    </xf>
    <xf numFmtId="10" fontId="1" fillId="0" borderId="24" xfId="0" applyNumberFormat="1" applyFont="1" applyBorder="1" applyAlignment="1">
      <alignment wrapText="1"/>
    </xf>
    <xf numFmtId="0" fontId="0" fillId="10" borderId="0" xfId="0" applyFill="1" applyBorder="1"/>
    <xf numFmtId="0" fontId="0" fillId="10" borderId="27" xfId="0" applyFill="1" applyBorder="1"/>
    <xf numFmtId="0" fontId="1" fillId="10" borderId="18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4" fontId="5" fillId="10" borderId="2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" fontId="1" fillId="3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1" fontId="4" fillId="5" borderId="12" xfId="0" applyNumberFormat="1" applyFont="1" applyFill="1" applyBorder="1" applyAlignment="1">
      <alignment horizontal="center" vertical="center"/>
    </xf>
    <xf numFmtId="1" fontId="4" fillId="7" borderId="13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5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1" fillId="11" borderId="7" xfId="0" applyNumberFormat="1" applyFont="1" applyFill="1" applyBorder="1" applyAlignment="1">
      <alignment horizontal="center" vertical="center"/>
    </xf>
    <xf numFmtId="1" fontId="1" fillId="11" borderId="3" xfId="0" applyNumberFormat="1" applyFont="1" applyFill="1" applyBorder="1" applyAlignment="1">
      <alignment horizontal="center" vertical="center"/>
    </xf>
    <xf numFmtId="1" fontId="1" fillId="11" borderId="31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11" borderId="10" xfId="0" applyNumberFormat="1" applyFont="1" applyFill="1" applyBorder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Iteration'!$A$49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Iteration'!$B$49:$J$49</c:f>
              <c:numCache>
                <c:formatCode>General</c:formatCode>
                <c:ptCount val="9"/>
                <c:pt idx="0" formatCode="0">
                  <c:v>164</c:v>
                </c:pt>
                <c:pt idx="1">
                  <c:v>154</c:v>
                </c:pt>
                <c:pt idx="2">
                  <c:v>139</c:v>
                </c:pt>
                <c:pt idx="3">
                  <c:v>126</c:v>
                </c:pt>
                <c:pt idx="4">
                  <c:v>92</c:v>
                </c:pt>
                <c:pt idx="5">
                  <c:v>80</c:v>
                </c:pt>
                <c:pt idx="6">
                  <c:v>66</c:v>
                </c:pt>
                <c:pt idx="7">
                  <c:v>49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Iteration'!$A$50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Iteration'!$B$50:$J$50</c:f>
              <c:numCache>
                <c:formatCode>General</c:formatCode>
                <c:ptCount val="9"/>
                <c:pt idx="0" formatCode="0">
                  <c:v>164</c:v>
                </c:pt>
                <c:pt idx="1">
                  <c:v>145.77777777777777</c:v>
                </c:pt>
                <c:pt idx="2">
                  <c:v>127.55555555555554</c:v>
                </c:pt>
                <c:pt idx="3">
                  <c:v>109.33333333333331</c:v>
                </c:pt>
                <c:pt idx="4">
                  <c:v>91.111111111111086</c:v>
                </c:pt>
                <c:pt idx="5">
                  <c:v>72.888888888888857</c:v>
                </c:pt>
                <c:pt idx="6">
                  <c:v>54.666666666666636</c:v>
                </c:pt>
                <c:pt idx="7">
                  <c:v>36.444444444444414</c:v>
                </c:pt>
                <c:pt idx="8">
                  <c:v>18.222222222222193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2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Balanço</c:v>
                </c:pt>
                <c:pt idx="11">
                  <c:v>Porcentagem completa</c:v>
                </c:pt>
              </c:strCache>
            </c:strRef>
          </c:cat>
          <c:val>
            <c:numRef>
              <c:f>'Current Iteration'!$B$38:$V$38</c:f>
              <c:numCache>
                <c:formatCode>0</c:formatCode>
                <c:ptCount val="21"/>
                <c:pt idx="0">
                  <c:v>4</c:v>
                </c:pt>
                <c:pt idx="8">
                  <c:v>4</c:v>
                </c:pt>
                <c:pt idx="10">
                  <c:v>0</c:v>
                </c:pt>
                <c:pt idx="11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Condições de inscrição nas atividades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2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Balanço</c:v>
                </c:pt>
                <c:pt idx="11">
                  <c:v>Porcentagem completa</c:v>
                </c:pt>
              </c:strCache>
            </c:strRef>
          </c:cat>
          <c:val>
            <c:numRef>
              <c:f>'Current Iteration'!$B$39:$V$39</c:f>
              <c:numCache>
                <c:formatCode>0</c:formatCode>
                <c:ptCount val="21"/>
                <c:pt idx="0">
                  <c:v>2</c:v>
                </c:pt>
                <c:pt idx="8">
                  <c:v>2</c:v>
                </c:pt>
                <c:pt idx="10">
                  <c:v>0</c:v>
                </c:pt>
                <c:pt idx="11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12</xdr:col>
      <xdr:colOff>1038225</xdr:colOff>
      <xdr:row>4</xdr:row>
      <xdr:rowOff>1219200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M50"/>
  <sheetViews>
    <sheetView tabSelected="1" workbookViewId="0">
      <pane xSplit="2" ySplit="7" topLeftCell="C44" activePane="bottomRight" state="frozen"/>
      <selection pane="bottomRight" activeCell="N48" sqref="N48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11" width="5.7109375" customWidth="1"/>
    <col min="13" max="13" width="18.140625" customWidth="1"/>
  </cols>
  <sheetData>
    <row r="1" spans="1:13" ht="21" customHeight="1">
      <c r="A1" s="41"/>
      <c r="B1" s="41"/>
      <c r="C1" s="28"/>
      <c r="D1" s="28"/>
      <c r="E1" s="28"/>
      <c r="F1" s="28"/>
      <c r="G1" s="28"/>
      <c r="H1" s="28"/>
      <c r="I1" s="28"/>
      <c r="J1" s="28"/>
      <c r="K1" s="28"/>
      <c r="L1" s="29"/>
      <c r="M1" s="30"/>
    </row>
    <row r="2" spans="1:13" ht="20.100000000000001" customHeight="1">
      <c r="A2" s="41"/>
      <c r="B2" s="41"/>
      <c r="C2" s="44"/>
      <c r="D2" s="44"/>
      <c r="E2" s="44"/>
      <c r="F2" s="44"/>
      <c r="G2" s="31"/>
      <c r="H2" s="47"/>
      <c r="I2" s="47"/>
      <c r="J2" s="28"/>
      <c r="K2" s="28"/>
      <c r="L2" s="29"/>
      <c r="M2" s="30"/>
    </row>
    <row r="3" spans="1:13" ht="20.100000000000001" customHeight="1">
      <c r="A3" s="32"/>
      <c r="B3" s="32"/>
      <c r="C3" s="44"/>
      <c r="D3" s="44"/>
      <c r="E3" s="44"/>
      <c r="F3" s="44"/>
      <c r="G3" s="31"/>
      <c r="H3" s="47"/>
      <c r="I3" s="47"/>
      <c r="J3" s="28"/>
      <c r="K3" s="28"/>
      <c r="L3" s="29"/>
      <c r="M3" s="30"/>
    </row>
    <row r="4" spans="1:13" ht="20.100000000000001" customHeight="1">
      <c r="A4" s="32"/>
      <c r="B4" s="32"/>
      <c r="C4" s="44"/>
      <c r="D4" s="44"/>
      <c r="E4" s="44"/>
      <c r="F4" s="44"/>
      <c r="G4" s="31"/>
      <c r="H4" s="28"/>
      <c r="I4" s="28"/>
      <c r="J4" s="28"/>
      <c r="K4" s="28"/>
      <c r="L4" s="29"/>
      <c r="M4" s="30"/>
    </row>
    <row r="5" spans="1:13" ht="97.5" customHeight="1">
      <c r="A5" s="32" t="s">
        <v>0</v>
      </c>
      <c r="B5" s="32"/>
      <c r="C5" s="28"/>
      <c r="D5" s="28"/>
      <c r="E5" s="28"/>
      <c r="F5" s="28"/>
      <c r="G5" s="28"/>
      <c r="H5" s="28"/>
      <c r="I5" s="28"/>
      <c r="J5" s="28"/>
      <c r="K5" s="28"/>
      <c r="L5" s="29"/>
      <c r="M5" s="30"/>
    </row>
    <row r="6" spans="1:13" ht="15" customHeight="1">
      <c r="A6" s="43" t="s">
        <v>1</v>
      </c>
      <c r="B6" s="43"/>
      <c r="C6" s="42" t="s">
        <v>2</v>
      </c>
      <c r="D6" s="42"/>
      <c r="E6" s="42"/>
      <c r="F6" s="42"/>
      <c r="G6" s="42"/>
      <c r="H6" s="42"/>
      <c r="I6" s="42"/>
      <c r="J6" s="42"/>
      <c r="K6" s="33"/>
      <c r="L6" s="45" t="s">
        <v>3</v>
      </c>
      <c r="M6" s="46"/>
    </row>
    <row r="7" spans="1:13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38"/>
      <c r="L7" s="10" t="s">
        <v>6</v>
      </c>
      <c r="M7" s="7" t="s">
        <v>7</v>
      </c>
    </row>
    <row r="8" spans="1:13" ht="30" customHeight="1">
      <c r="A8" s="3" t="s">
        <v>8</v>
      </c>
      <c r="B8" s="12">
        <v>4</v>
      </c>
      <c r="C8" s="13">
        <v>5</v>
      </c>
      <c r="D8" s="14"/>
      <c r="E8" s="13"/>
      <c r="F8" s="14"/>
      <c r="G8" s="13"/>
      <c r="H8" s="14"/>
      <c r="I8" s="13"/>
      <c r="J8" s="14"/>
      <c r="K8" s="49"/>
      <c r="L8" s="20">
        <f>B8-SUM(C8:J8)</f>
        <v>-1</v>
      </c>
      <c r="M8" s="11">
        <f>IFERROR(1-(L8/B8),"")</f>
        <v>1.25</v>
      </c>
    </row>
    <row r="9" spans="1:13" ht="30" customHeight="1">
      <c r="A9" s="4" t="s">
        <v>9</v>
      </c>
      <c r="B9" s="15">
        <v>2</v>
      </c>
      <c r="C9" s="16">
        <v>1</v>
      </c>
      <c r="D9" s="17"/>
      <c r="E9" s="16"/>
      <c r="F9" s="17"/>
      <c r="G9" s="16"/>
      <c r="H9" s="17"/>
      <c r="I9" s="16"/>
      <c r="J9" s="17"/>
      <c r="K9" s="48"/>
      <c r="L9" s="21">
        <f>B9-SUM(C9:J9)</f>
        <v>1</v>
      </c>
      <c r="M9" s="11">
        <f>IFERROR(1-(L9/B9),"")</f>
        <v>0.5</v>
      </c>
    </row>
    <row r="10" spans="1:13" ht="30" customHeight="1">
      <c r="A10" s="4" t="s">
        <v>10</v>
      </c>
      <c r="B10" s="15">
        <v>2</v>
      </c>
      <c r="C10" s="16">
        <v>2</v>
      </c>
      <c r="D10" s="17"/>
      <c r="E10" s="16"/>
      <c r="F10" s="17"/>
      <c r="G10" s="16"/>
      <c r="H10" s="17"/>
      <c r="I10" s="16"/>
      <c r="J10" s="17"/>
      <c r="K10" s="48"/>
      <c r="L10" s="21">
        <f>B10-SUM(C10:J10)</f>
        <v>0</v>
      </c>
      <c r="M10" s="11">
        <f>IFERROR(1-(L10/B10),"")</f>
        <v>1</v>
      </c>
    </row>
    <row r="11" spans="1:13" ht="30" customHeight="1">
      <c r="A11" s="4" t="s">
        <v>11</v>
      </c>
      <c r="B11" s="15">
        <v>2</v>
      </c>
      <c r="C11" s="16">
        <v>2</v>
      </c>
      <c r="D11" s="17"/>
      <c r="E11" s="16"/>
      <c r="F11" s="17"/>
      <c r="G11" s="16"/>
      <c r="H11" s="17"/>
      <c r="I11" s="16"/>
      <c r="J11" s="17"/>
      <c r="K11" s="48"/>
      <c r="L11" s="21">
        <f>B11-SUM(C11:J11)</f>
        <v>0</v>
      </c>
      <c r="M11" s="11">
        <f>IFERROR(1-(L11/B11),"")</f>
        <v>1</v>
      </c>
    </row>
    <row r="12" spans="1:13" ht="30" customHeight="1">
      <c r="A12" s="4" t="s">
        <v>12</v>
      </c>
      <c r="B12" s="15">
        <v>5</v>
      </c>
      <c r="C12" s="16"/>
      <c r="D12" s="17">
        <v>3</v>
      </c>
      <c r="E12" s="16">
        <v>2</v>
      </c>
      <c r="F12" s="17"/>
      <c r="G12" s="16"/>
      <c r="H12" s="17"/>
      <c r="I12" s="16"/>
      <c r="J12" s="17"/>
      <c r="K12" s="48"/>
      <c r="L12" s="21">
        <f>B12-SUM(C12:J12)</f>
        <v>0</v>
      </c>
      <c r="M12" s="11">
        <f>IFERROR(1-(L12/B12),"")</f>
        <v>1</v>
      </c>
    </row>
    <row r="13" spans="1:13" ht="30" customHeight="1">
      <c r="A13" s="4" t="s">
        <v>13</v>
      </c>
      <c r="B13" s="15">
        <v>4</v>
      </c>
      <c r="C13" s="16"/>
      <c r="D13" s="17">
        <v>2</v>
      </c>
      <c r="E13" s="16">
        <v>2</v>
      </c>
      <c r="F13" s="17"/>
      <c r="G13" s="16"/>
      <c r="H13" s="17"/>
      <c r="I13" s="16"/>
      <c r="J13" s="17"/>
      <c r="K13" s="48"/>
      <c r="L13" s="21">
        <f>B13-SUM(C13:J13)</f>
        <v>0</v>
      </c>
      <c r="M13" s="11">
        <f>IFERROR(1-(L13/B13),"")</f>
        <v>1</v>
      </c>
    </row>
    <row r="14" spans="1:13" ht="30" customHeight="1">
      <c r="A14" s="4" t="s">
        <v>14</v>
      </c>
      <c r="B14" s="15">
        <v>4</v>
      </c>
      <c r="C14" s="16"/>
      <c r="D14" s="17">
        <v>2</v>
      </c>
      <c r="E14" s="16">
        <v>2</v>
      </c>
      <c r="F14" s="17"/>
      <c r="G14" s="16"/>
      <c r="H14" s="17"/>
      <c r="I14" s="16"/>
      <c r="J14" s="17"/>
      <c r="K14" s="48"/>
      <c r="L14" s="21">
        <f>B14-SUM(C14:J14)</f>
        <v>0</v>
      </c>
      <c r="M14" s="11">
        <f>IFERROR(1-(L14/B14),"")</f>
        <v>1</v>
      </c>
    </row>
    <row r="15" spans="1:13" ht="30" customHeight="1">
      <c r="A15" s="4" t="s">
        <v>15</v>
      </c>
      <c r="B15" s="15">
        <v>6</v>
      </c>
      <c r="C15" s="16"/>
      <c r="D15" s="17">
        <v>3</v>
      </c>
      <c r="E15" s="16">
        <v>3</v>
      </c>
      <c r="F15" s="17"/>
      <c r="G15" s="16"/>
      <c r="H15" s="17"/>
      <c r="I15" s="16"/>
      <c r="J15" s="17"/>
      <c r="K15" s="48"/>
      <c r="L15" s="21">
        <f>B15-SUM(C15:J15)</f>
        <v>0</v>
      </c>
      <c r="M15" s="11">
        <f>IFERROR(1-(L15/B15),"")</f>
        <v>1</v>
      </c>
    </row>
    <row r="16" spans="1:13" ht="30" customHeight="1">
      <c r="A16" s="4" t="s">
        <v>16</v>
      </c>
      <c r="B16" s="15">
        <v>4</v>
      </c>
      <c r="C16" s="16"/>
      <c r="D16" s="17">
        <v>2</v>
      </c>
      <c r="E16" s="16">
        <v>2</v>
      </c>
      <c r="F16" s="17"/>
      <c r="G16" s="16"/>
      <c r="H16" s="17"/>
      <c r="I16" s="16"/>
      <c r="J16" s="17"/>
      <c r="K16" s="48"/>
      <c r="L16" s="21">
        <f>B16-SUM(C16:J16)</f>
        <v>0</v>
      </c>
      <c r="M16" s="11">
        <f>IFERROR(1-(L16/B16),"")</f>
        <v>1</v>
      </c>
    </row>
    <row r="17" spans="1:13" ht="30" customHeight="1">
      <c r="A17" s="4" t="s">
        <v>17</v>
      </c>
      <c r="B17" s="15">
        <v>5</v>
      </c>
      <c r="C17" s="16"/>
      <c r="D17" s="17">
        <v>3</v>
      </c>
      <c r="E17" s="16">
        <v>2</v>
      </c>
      <c r="F17" s="17"/>
      <c r="G17" s="16"/>
      <c r="H17" s="17"/>
      <c r="I17" s="16"/>
      <c r="J17" s="17"/>
      <c r="K17" s="48"/>
      <c r="L17" s="21">
        <f>B17-SUM(C17:J17)</f>
        <v>0</v>
      </c>
      <c r="M17" s="11">
        <f>IFERROR(1-(L17/B17),"")</f>
        <v>1</v>
      </c>
    </row>
    <row r="18" spans="1:13" ht="30" customHeight="1">
      <c r="A18" s="4" t="s">
        <v>18</v>
      </c>
      <c r="B18" s="15">
        <v>12</v>
      </c>
      <c r="C18" s="16"/>
      <c r="D18" s="17"/>
      <c r="E18" s="16"/>
      <c r="F18" s="17">
        <v>10</v>
      </c>
      <c r="G18" s="16"/>
      <c r="H18" s="17"/>
      <c r="I18" s="16"/>
      <c r="J18" s="17"/>
      <c r="K18" s="48"/>
      <c r="L18" s="21">
        <f>B18-SUM(C18:J18)</f>
        <v>2</v>
      </c>
      <c r="M18" s="11">
        <f>IFERROR(1-(L18/B18),"")</f>
        <v>0.83333333333333337</v>
      </c>
    </row>
    <row r="19" spans="1:13" ht="30" customHeight="1">
      <c r="A19" s="4" t="s">
        <v>19</v>
      </c>
      <c r="B19" s="15">
        <v>12</v>
      </c>
      <c r="C19" s="16"/>
      <c r="D19" s="17"/>
      <c r="E19" s="16"/>
      <c r="F19" s="17">
        <v>9</v>
      </c>
      <c r="G19" s="16"/>
      <c r="H19" s="17"/>
      <c r="I19" s="16"/>
      <c r="J19" s="17"/>
      <c r="K19" s="48"/>
      <c r="L19" s="21">
        <f>B19-SUM(C19:J19)</f>
        <v>3</v>
      </c>
      <c r="M19" s="11">
        <f>IFERROR(1-(L19/B19),"")</f>
        <v>0.75</v>
      </c>
    </row>
    <row r="20" spans="1:13" ht="30" customHeight="1">
      <c r="A20" s="4" t="s">
        <v>20</v>
      </c>
      <c r="B20" s="15">
        <v>1</v>
      </c>
      <c r="C20" s="16"/>
      <c r="D20" s="17"/>
      <c r="E20" s="16"/>
      <c r="F20" s="17">
        <v>2</v>
      </c>
      <c r="G20" s="16"/>
      <c r="H20" s="17"/>
      <c r="I20" s="16"/>
      <c r="J20" s="17"/>
      <c r="K20" s="48"/>
      <c r="L20" s="21">
        <f>B20-SUM(C20:J20)</f>
        <v>-1</v>
      </c>
      <c r="M20" s="11">
        <f>IFERROR(1-(L20/B20),"")</f>
        <v>2</v>
      </c>
    </row>
    <row r="21" spans="1:13" ht="30" customHeight="1">
      <c r="A21" s="4" t="s">
        <v>21</v>
      </c>
      <c r="B21" s="15">
        <v>5</v>
      </c>
      <c r="C21" s="16"/>
      <c r="D21" s="17"/>
      <c r="E21" s="16"/>
      <c r="F21" s="17">
        <v>3</v>
      </c>
      <c r="G21" s="16"/>
      <c r="H21" s="17"/>
      <c r="I21" s="16"/>
      <c r="J21" s="17"/>
      <c r="K21" s="48"/>
      <c r="L21" s="21">
        <f>B21-SUM(C21:J21)</f>
        <v>2</v>
      </c>
      <c r="M21" s="11">
        <f>IFERROR(1-(L21/B21),"")</f>
        <v>0.6</v>
      </c>
    </row>
    <row r="22" spans="1:13" ht="30" customHeight="1">
      <c r="A22" s="4" t="s">
        <v>22</v>
      </c>
      <c r="B22" s="15">
        <v>8</v>
      </c>
      <c r="C22" s="16"/>
      <c r="D22" s="17"/>
      <c r="E22" s="16"/>
      <c r="F22" s="17">
        <v>10</v>
      </c>
      <c r="G22" s="16"/>
      <c r="H22" s="17"/>
      <c r="I22" s="16"/>
      <c r="J22" s="17"/>
      <c r="K22" s="48"/>
      <c r="L22" s="21">
        <f>B22-SUM(C22:J22)</f>
        <v>-2</v>
      </c>
      <c r="M22" s="11">
        <f>IFERROR(1-(L22/B22),"")</f>
        <v>1.25</v>
      </c>
    </row>
    <row r="23" spans="1:13" ht="30" customHeight="1">
      <c r="A23" s="4" t="s">
        <v>23</v>
      </c>
      <c r="B23" s="15">
        <v>3</v>
      </c>
      <c r="C23" s="16"/>
      <c r="D23" s="17"/>
      <c r="E23" s="16"/>
      <c r="F23" s="17"/>
      <c r="G23" s="16">
        <v>2</v>
      </c>
      <c r="H23" s="17"/>
      <c r="I23" s="16"/>
      <c r="J23" s="17"/>
      <c r="K23" s="48"/>
      <c r="L23" s="21">
        <f>B23-SUM(C23:J23)</f>
        <v>1</v>
      </c>
      <c r="M23" s="11">
        <f>IFERROR(1-(L23/B23),"")</f>
        <v>0.66666666666666674</v>
      </c>
    </row>
    <row r="24" spans="1:13" ht="30" customHeight="1">
      <c r="A24" s="4" t="s">
        <v>24</v>
      </c>
      <c r="B24" s="15">
        <v>3</v>
      </c>
      <c r="C24" s="16"/>
      <c r="D24" s="17"/>
      <c r="E24" s="16"/>
      <c r="F24" s="17"/>
      <c r="G24" s="16">
        <v>4</v>
      </c>
      <c r="H24" s="17"/>
      <c r="I24" s="16"/>
      <c r="J24" s="17"/>
      <c r="K24" s="48"/>
      <c r="L24" s="21">
        <f>B24-SUM(C24:J24)</f>
        <v>-1</v>
      </c>
      <c r="M24" s="11">
        <f>IFERROR(1-(L24/B24),"")</f>
        <v>1.3333333333333333</v>
      </c>
    </row>
    <row r="25" spans="1:13" ht="30" customHeight="1">
      <c r="A25" s="4" t="s">
        <v>25</v>
      </c>
      <c r="B25" s="15">
        <v>5</v>
      </c>
      <c r="C25" s="16"/>
      <c r="D25" s="17"/>
      <c r="E25" s="16"/>
      <c r="F25" s="17"/>
      <c r="G25" s="16">
        <v>6</v>
      </c>
      <c r="H25" s="17"/>
      <c r="I25" s="16"/>
      <c r="J25" s="17"/>
      <c r="K25" s="48"/>
      <c r="L25" s="21">
        <f>B25-SUM(C25:J25)</f>
        <v>-1</v>
      </c>
      <c r="M25" s="11">
        <f>IFERROR(1-(L25/B25),"")</f>
        <v>1.2</v>
      </c>
    </row>
    <row r="26" spans="1:13" ht="30" customHeight="1">
      <c r="A26" s="4" t="s">
        <v>26</v>
      </c>
      <c r="B26" s="15">
        <v>3</v>
      </c>
      <c r="C26" s="16"/>
      <c r="D26" s="17"/>
      <c r="E26" s="16"/>
      <c r="F26" s="17"/>
      <c r="G26" s="16"/>
      <c r="H26" s="17">
        <v>3</v>
      </c>
      <c r="I26" s="16"/>
      <c r="J26" s="17"/>
      <c r="K26" s="48"/>
      <c r="L26" s="21">
        <f>B26-SUM(C26:J26)</f>
        <v>0</v>
      </c>
      <c r="M26" s="11">
        <f>IFERROR(1-(L26/B26),"")</f>
        <v>1</v>
      </c>
    </row>
    <row r="27" spans="1:13" ht="30" customHeight="1">
      <c r="A27" s="4" t="s">
        <v>27</v>
      </c>
      <c r="B27" s="15">
        <v>5</v>
      </c>
      <c r="C27" s="16"/>
      <c r="D27" s="17"/>
      <c r="E27" s="16"/>
      <c r="F27" s="17"/>
      <c r="G27" s="16"/>
      <c r="H27" s="17">
        <v>4</v>
      </c>
      <c r="I27" s="16"/>
      <c r="J27" s="17"/>
      <c r="K27" s="48"/>
      <c r="L27" s="21">
        <f>B27-SUM(C27:J27)</f>
        <v>1</v>
      </c>
      <c r="M27" s="11">
        <f>IFERROR(1-(L27/B27),"")</f>
        <v>0.8</v>
      </c>
    </row>
    <row r="28" spans="1:13" ht="30" customHeight="1">
      <c r="A28" s="4" t="s">
        <v>28</v>
      </c>
      <c r="B28" s="15">
        <v>4</v>
      </c>
      <c r="C28" s="16"/>
      <c r="D28" s="17"/>
      <c r="E28" s="16"/>
      <c r="F28" s="17"/>
      <c r="G28" s="16"/>
      <c r="H28" s="17">
        <v>4</v>
      </c>
      <c r="I28" s="16"/>
      <c r="J28" s="17"/>
      <c r="K28" s="48"/>
      <c r="L28" s="21">
        <f>B28-SUM(C28:J28)</f>
        <v>0</v>
      </c>
      <c r="M28" s="11">
        <f>IFERROR(1-(L28/B28),"")</f>
        <v>1</v>
      </c>
    </row>
    <row r="29" spans="1:13" ht="30" customHeight="1">
      <c r="A29" s="4" t="s">
        <v>29</v>
      </c>
      <c r="B29" s="15">
        <v>3</v>
      </c>
      <c r="C29" s="16"/>
      <c r="D29" s="17"/>
      <c r="E29" s="16"/>
      <c r="F29" s="17"/>
      <c r="G29" s="16"/>
      <c r="H29" s="17">
        <v>3</v>
      </c>
      <c r="I29" s="16"/>
      <c r="J29" s="17"/>
      <c r="K29" s="48"/>
      <c r="L29" s="21">
        <f>B29-SUM(C29:J29)</f>
        <v>0</v>
      </c>
      <c r="M29" s="11">
        <f>IFERROR(1-(L29/B29),"")</f>
        <v>1</v>
      </c>
    </row>
    <row r="30" spans="1:13" ht="30" customHeight="1">
      <c r="A30" s="4" t="s">
        <v>30</v>
      </c>
      <c r="B30" s="15">
        <v>6</v>
      </c>
      <c r="C30" s="16"/>
      <c r="D30" s="17"/>
      <c r="E30" s="16"/>
      <c r="F30" s="17"/>
      <c r="G30" s="16"/>
      <c r="H30" s="17"/>
      <c r="I30" s="16">
        <v>7</v>
      </c>
      <c r="J30" s="17"/>
      <c r="K30" s="48"/>
      <c r="L30" s="21">
        <f>B30-SUM(C30:J30)</f>
        <v>-1</v>
      </c>
      <c r="M30" s="11">
        <f>IFERROR(1-(L30/B30),"")</f>
        <v>1.1666666666666667</v>
      </c>
    </row>
    <row r="31" spans="1:13" ht="30" customHeight="1">
      <c r="A31" s="4" t="s">
        <v>31</v>
      </c>
      <c r="B31" s="15">
        <v>2</v>
      </c>
      <c r="C31" s="16"/>
      <c r="D31" s="17"/>
      <c r="E31" s="16"/>
      <c r="F31" s="17"/>
      <c r="G31" s="16"/>
      <c r="H31" s="17"/>
      <c r="I31" s="16">
        <v>4</v>
      </c>
      <c r="J31" s="17"/>
      <c r="K31" s="48"/>
      <c r="L31" s="21">
        <f>B31-SUM(C31:J31)</f>
        <v>-2</v>
      </c>
      <c r="M31" s="11">
        <f>IFERROR(1-(L31/B31),"")</f>
        <v>2</v>
      </c>
    </row>
    <row r="32" spans="1:13" ht="30" customHeight="1">
      <c r="A32" s="4" t="s">
        <v>32</v>
      </c>
      <c r="B32" s="15">
        <v>5</v>
      </c>
      <c r="C32" s="16"/>
      <c r="D32" s="17"/>
      <c r="E32" s="16"/>
      <c r="F32" s="17"/>
      <c r="G32" s="16"/>
      <c r="H32" s="17"/>
      <c r="I32" s="16">
        <v>6</v>
      </c>
      <c r="J32" s="17"/>
      <c r="K32" s="48"/>
      <c r="L32" s="21">
        <f>B32-SUM(C32:J32)</f>
        <v>-1</v>
      </c>
      <c r="M32" s="11">
        <f>IFERROR(1-(L32/B32),"")</f>
        <v>1.2</v>
      </c>
    </row>
    <row r="33" spans="1:13" ht="30" customHeight="1">
      <c r="A33" s="3" t="s">
        <v>33</v>
      </c>
      <c r="B33" s="12">
        <v>7</v>
      </c>
      <c r="C33" s="16"/>
      <c r="D33" s="17"/>
      <c r="E33" s="16"/>
      <c r="F33" s="17"/>
      <c r="G33" s="16"/>
      <c r="H33" s="17"/>
      <c r="I33" s="16"/>
      <c r="J33" s="12">
        <v>9</v>
      </c>
      <c r="K33" s="50"/>
      <c r="L33" s="21">
        <f>B33-SUM(C33:J33)</f>
        <v>-2</v>
      </c>
      <c r="M33" s="11">
        <f>IFERROR(1-(L33/B33),"")</f>
        <v>1.2857142857142856</v>
      </c>
    </row>
    <row r="34" spans="1:13" ht="30" customHeight="1">
      <c r="A34" s="4" t="s">
        <v>34</v>
      </c>
      <c r="B34" s="15">
        <v>4</v>
      </c>
      <c r="C34" s="16"/>
      <c r="D34" s="17"/>
      <c r="E34" s="16"/>
      <c r="F34" s="17"/>
      <c r="G34" s="16"/>
      <c r="H34" s="17"/>
      <c r="I34" s="16"/>
      <c r="J34" s="15">
        <v>2</v>
      </c>
      <c r="K34" s="51"/>
      <c r="L34" s="21">
        <f>B34-SUM(C34:J34)</f>
        <v>2</v>
      </c>
      <c r="M34" s="11">
        <f>IFERROR(1-(L34/B34),"")</f>
        <v>0.5</v>
      </c>
    </row>
    <row r="35" spans="1:13" ht="30" customHeight="1">
      <c r="A35" s="4" t="s">
        <v>35</v>
      </c>
      <c r="B35" s="15">
        <v>4</v>
      </c>
      <c r="C35" s="16"/>
      <c r="D35" s="17"/>
      <c r="E35" s="16"/>
      <c r="F35" s="17"/>
      <c r="G35" s="16"/>
      <c r="H35" s="17"/>
      <c r="I35" s="16"/>
      <c r="J35" s="15">
        <v>3</v>
      </c>
      <c r="K35" s="51"/>
      <c r="L35" s="21">
        <f>B35-SUM(C35:J35)</f>
        <v>1</v>
      </c>
      <c r="M35" s="11">
        <f>IFERROR(1-(L35/B35),"")</f>
        <v>0.75</v>
      </c>
    </row>
    <row r="36" spans="1:13" ht="30" customHeight="1">
      <c r="A36" s="4" t="s">
        <v>36</v>
      </c>
      <c r="B36" s="15">
        <v>4</v>
      </c>
      <c r="C36" s="16"/>
      <c r="D36" s="17"/>
      <c r="E36" s="16"/>
      <c r="F36" s="17"/>
      <c r="G36" s="16"/>
      <c r="H36" s="17"/>
      <c r="I36" s="16"/>
      <c r="J36" s="15">
        <v>4</v>
      </c>
      <c r="K36" s="51"/>
      <c r="L36" s="21">
        <f>B36-SUM(C36:J36)</f>
        <v>0</v>
      </c>
      <c r="M36" s="11">
        <f>IFERROR(1-(L36/B36),"")</f>
        <v>1</v>
      </c>
    </row>
    <row r="37" spans="1:13" ht="30" customHeight="1">
      <c r="A37" s="4" t="s">
        <v>37</v>
      </c>
      <c r="B37" s="15">
        <v>3</v>
      </c>
      <c r="C37" s="16"/>
      <c r="D37" s="17"/>
      <c r="E37" s="16"/>
      <c r="F37" s="17"/>
      <c r="G37" s="16"/>
      <c r="H37" s="17"/>
      <c r="I37" s="16"/>
      <c r="J37" s="15">
        <v>3</v>
      </c>
      <c r="K37" s="51"/>
      <c r="L37" s="21">
        <f>B37-SUM(C37:J37)</f>
        <v>0</v>
      </c>
      <c r="M37" s="11">
        <f>IFERROR(1-(L37/B37),"")</f>
        <v>1</v>
      </c>
    </row>
    <row r="38" spans="1:13" ht="30" customHeight="1">
      <c r="A38" s="4" t="s">
        <v>38</v>
      </c>
      <c r="B38" s="15">
        <v>4</v>
      </c>
      <c r="C38" s="16"/>
      <c r="D38" s="17"/>
      <c r="E38" s="16"/>
      <c r="F38" s="17"/>
      <c r="G38" s="16"/>
      <c r="H38" s="17"/>
      <c r="I38" s="16"/>
      <c r="J38" s="15">
        <v>4</v>
      </c>
      <c r="K38" s="51"/>
      <c r="L38" s="21">
        <f>B38-SUM(C38:J38)</f>
        <v>0</v>
      </c>
      <c r="M38" s="11">
        <f>IFERROR(1-(L38/B38),"")</f>
        <v>1</v>
      </c>
    </row>
    <row r="39" spans="1:13" ht="27.75" customHeight="1">
      <c r="A39" s="4" t="s">
        <v>39</v>
      </c>
      <c r="B39" s="15">
        <v>2</v>
      </c>
      <c r="C39" s="16"/>
      <c r="D39" s="17"/>
      <c r="E39" s="16"/>
      <c r="F39" s="17"/>
      <c r="G39" s="16"/>
      <c r="H39" s="17"/>
      <c r="I39" s="16"/>
      <c r="J39" s="15">
        <v>2</v>
      </c>
      <c r="K39" s="51"/>
      <c r="L39" s="21">
        <f>B39-SUM(C39:J39)</f>
        <v>0</v>
      </c>
      <c r="M39" s="11">
        <f>IFERROR(1-(L39/B39),"")</f>
        <v>1</v>
      </c>
    </row>
    <row r="40" spans="1:13" ht="26.25" customHeight="1">
      <c r="A40" s="4" t="s">
        <v>40</v>
      </c>
      <c r="B40" s="15">
        <v>3</v>
      </c>
      <c r="C40" s="18"/>
      <c r="D40" s="19"/>
      <c r="E40" s="18"/>
      <c r="F40" s="19"/>
      <c r="G40" s="18"/>
      <c r="H40" s="19"/>
      <c r="I40" s="18"/>
      <c r="J40" s="15">
        <v>3</v>
      </c>
      <c r="K40" s="52"/>
      <c r="L40" s="22">
        <f>B40-SUM(C40:J40)</f>
        <v>0</v>
      </c>
      <c r="M40" s="27">
        <f>IFERROR(1-(L40/B40),"")</f>
        <v>1</v>
      </c>
    </row>
    <row r="41" spans="1:13" ht="26.25" customHeight="1">
      <c r="A41" s="34" t="s">
        <v>41</v>
      </c>
      <c r="B41" s="12">
        <v>3</v>
      </c>
      <c r="C41" s="35"/>
      <c r="D41" s="36"/>
      <c r="E41" s="35"/>
      <c r="F41" s="36"/>
      <c r="G41" s="35"/>
      <c r="H41" s="36"/>
      <c r="I41" s="35"/>
      <c r="J41" s="37"/>
      <c r="K41" s="53">
        <v>3</v>
      </c>
      <c r="L41" s="22">
        <f>B41-SUM(C41:K41)</f>
        <v>0</v>
      </c>
      <c r="M41" s="23">
        <f>IFERROR(1-(L41/B41),"")</f>
        <v>1</v>
      </c>
    </row>
    <row r="42" spans="1:13" ht="26.25" customHeight="1">
      <c r="A42" s="34" t="s">
        <v>42</v>
      </c>
      <c r="B42" s="15">
        <v>2</v>
      </c>
      <c r="C42" s="35"/>
      <c r="D42" s="36"/>
      <c r="E42" s="35"/>
      <c r="F42" s="36"/>
      <c r="G42" s="35"/>
      <c r="H42" s="36"/>
      <c r="I42" s="35"/>
      <c r="J42" s="37"/>
      <c r="K42" s="51">
        <v>2</v>
      </c>
      <c r="L42" s="22">
        <f>B42-SUM(C42:K42)</f>
        <v>0</v>
      </c>
      <c r="M42" s="23">
        <f>IFERROR(1-(L42/B42),"")</f>
        <v>1</v>
      </c>
    </row>
    <row r="43" spans="1:13" ht="26.25" customHeight="1">
      <c r="A43" s="34" t="s">
        <v>43</v>
      </c>
      <c r="B43" s="15">
        <v>3</v>
      </c>
      <c r="C43" s="35"/>
      <c r="D43" s="36"/>
      <c r="E43" s="35"/>
      <c r="F43" s="36"/>
      <c r="G43" s="35"/>
      <c r="H43" s="36"/>
      <c r="I43" s="35"/>
      <c r="J43" s="37"/>
      <c r="K43" s="51">
        <v>3</v>
      </c>
      <c r="L43" s="22">
        <f>B43-SUM(C43:K43)</f>
        <v>0</v>
      </c>
      <c r="M43" s="23">
        <f>IFERROR(1-(L43/B43),"")</f>
        <v>1</v>
      </c>
    </row>
    <row r="44" spans="1:13" ht="26.25" customHeight="1">
      <c r="A44" s="34" t="s">
        <v>44</v>
      </c>
      <c r="B44" s="15">
        <v>1</v>
      </c>
      <c r="C44" s="35"/>
      <c r="D44" s="36"/>
      <c r="E44" s="35"/>
      <c r="F44" s="36"/>
      <c r="G44" s="35"/>
      <c r="H44" s="36"/>
      <c r="I44" s="35"/>
      <c r="J44" s="37"/>
      <c r="K44" s="51">
        <v>1</v>
      </c>
      <c r="L44" s="22">
        <f>B44-SUM(C44:K44)</f>
        <v>0</v>
      </c>
      <c r="M44" s="23">
        <f>IFERROR(1-(L44/B44),"")</f>
        <v>1</v>
      </c>
    </row>
    <row r="45" spans="1:13" ht="26.25" customHeight="1">
      <c r="A45" s="34" t="s">
        <v>45</v>
      </c>
      <c r="B45" s="15">
        <v>3</v>
      </c>
      <c r="C45" s="35"/>
      <c r="D45" s="36"/>
      <c r="E45" s="35"/>
      <c r="F45" s="36"/>
      <c r="G45" s="35"/>
      <c r="H45" s="36"/>
      <c r="I45" s="35"/>
      <c r="J45" s="37"/>
      <c r="K45" s="51">
        <v>4</v>
      </c>
      <c r="L45" s="22">
        <f>B45-SUM(C45:K45)</f>
        <v>-1</v>
      </c>
      <c r="M45" s="23">
        <f>IFERROR(1-(L45/B45),"")</f>
        <v>1.3333333333333333</v>
      </c>
    </row>
    <row r="46" spans="1:13" ht="26.25" customHeight="1">
      <c r="A46" s="34" t="s">
        <v>46</v>
      </c>
      <c r="B46" s="15">
        <v>3</v>
      </c>
      <c r="C46" s="35"/>
      <c r="D46" s="36"/>
      <c r="E46" s="35"/>
      <c r="F46" s="36"/>
      <c r="G46" s="35"/>
      <c r="H46" s="36"/>
      <c r="I46" s="35"/>
      <c r="J46" s="37"/>
      <c r="K46" s="51">
        <v>3</v>
      </c>
      <c r="L46" s="22">
        <f>B46-SUM(C46:K46)</f>
        <v>0</v>
      </c>
      <c r="M46" s="23">
        <f>IFERROR(1-(L46/B46),"")</f>
        <v>1</v>
      </c>
    </row>
    <row r="47" spans="1:13" ht="26.25" customHeight="1">
      <c r="A47" s="34" t="s">
        <v>47</v>
      </c>
      <c r="B47" s="15">
        <v>2</v>
      </c>
      <c r="C47" s="35"/>
      <c r="D47" s="36"/>
      <c r="E47" s="35"/>
      <c r="F47" s="36"/>
      <c r="G47" s="35"/>
      <c r="H47" s="36"/>
      <c r="I47" s="35"/>
      <c r="J47" s="37"/>
      <c r="K47" s="51">
        <v>3</v>
      </c>
      <c r="L47" s="22">
        <f>B47-SUM(C47:K47)</f>
        <v>-1</v>
      </c>
      <c r="M47" s="23">
        <f>IFERROR(1-(L47/B47),"")</f>
        <v>1.5</v>
      </c>
    </row>
    <row r="48" spans="1:13" ht="26.25" customHeight="1">
      <c r="A48" s="34" t="s">
        <v>48</v>
      </c>
      <c r="B48" s="15">
        <v>1</v>
      </c>
      <c r="C48" s="35"/>
      <c r="D48" s="36"/>
      <c r="E48" s="35"/>
      <c r="F48" s="36"/>
      <c r="G48" s="35"/>
      <c r="H48" s="36"/>
      <c r="I48" s="35"/>
      <c r="J48" s="37"/>
      <c r="K48" s="51">
        <v>2</v>
      </c>
      <c r="L48" s="22">
        <f>B48-SUM(C48:K48)</f>
        <v>-1</v>
      </c>
      <c r="M48" s="23">
        <f>IFERROR(1-(L48/B48),"")</f>
        <v>2</v>
      </c>
    </row>
    <row r="49" spans="1:13" ht="16.5">
      <c r="A49" s="5" t="s">
        <v>49</v>
      </c>
      <c r="B49" s="39">
        <f>SUM(B8:B48)</f>
        <v>164</v>
      </c>
      <c r="C49" s="8">
        <f>IFERROR(IF(B49-SUM(C8:C48)=B49,NA(),B49-SUM(C8:C48)),NA())</f>
        <v>154</v>
      </c>
      <c r="D49" s="8">
        <f>IFERROR(IF(C49-SUM(D8:D48)=C49,NA(),C49-SUM(D8:D48)),NA())</f>
        <v>139</v>
      </c>
      <c r="E49" s="8">
        <f>IFERROR(IF(D49-SUM(E8:E48)=D49,NA(),D49-SUM(E8:E48)),NA())</f>
        <v>126</v>
      </c>
      <c r="F49" s="8">
        <f>IFERROR(IF(E49-SUM(F8:F48)=E49,NA(),E49-SUM(F8:F48)),NA())</f>
        <v>92</v>
      </c>
      <c r="G49" s="8">
        <f>IFERROR(IF(F49-SUM(G8:G48)=F49,NA(),F49-SUM(G8:G48)),NA())</f>
        <v>80</v>
      </c>
      <c r="H49" s="8">
        <f>IFERROR(IF(G49-SUM(H8:H48)=G49,NA(),G49-SUM(H8:H48)),NA())</f>
        <v>66</v>
      </c>
      <c r="I49" s="8">
        <f>IFERROR(IF(H49-SUM(I8:I48)=H49,NA(),H49-SUM(I8:I48)),NA())</f>
        <v>49</v>
      </c>
      <c r="J49" s="8">
        <f>IFERROR(IF(I49-SUM(J8:J48)=I49,NA(),I49-SUM(J8:J48)),NA())</f>
        <v>19</v>
      </c>
      <c r="K49" s="8">
        <f>IFERROR(IF(J49-SUM(K8:K48)=J49,NA(),J49-SUM(K8:K48)),NA())</f>
        <v>-2</v>
      </c>
      <c r="L49" s="26">
        <f>SUM(L8:L48)</f>
        <v>-2</v>
      </c>
      <c r="M49" s="23">
        <f>IFERROR(1-(L49/B49),"")</f>
        <v>1.0121951219512195</v>
      </c>
    </row>
    <row r="50" spans="1:13" ht="16.5">
      <c r="A50" s="6" t="s">
        <v>50</v>
      </c>
      <c r="B50" s="40">
        <f>SUM(B8:B48)</f>
        <v>164</v>
      </c>
      <c r="C50" s="9">
        <f>IFERROR((IF(B50-($B$49/$G$4) &lt; 0,"-", B50-($B$49/$G$4))),IFERROR(B50-($B$49/9),"-"))</f>
        <v>145.77777777777777</v>
      </c>
      <c r="D50" s="9">
        <f>IFERROR((IF(C50-($B$49/$G$4) &lt; 0,"-", C50-($B$49/$G$4))),IFERROR(C50-($B$49/9),"-"))</f>
        <v>127.55555555555554</v>
      </c>
      <c r="E50" s="9">
        <f>IFERROR((IF(D50-($B$49/$G$4) &lt; 0,"-", D50-($B$49/$G$4))),IFERROR(D50-($B$49/9),"-"))</f>
        <v>109.33333333333331</v>
      </c>
      <c r="F50" s="9">
        <f>IFERROR((IF(E50-($B$49/$G$4) &lt; 0,"-", E50-($B$49/$G$4))),IFERROR(E50-($B$49/9),"-"))</f>
        <v>91.111111111111086</v>
      </c>
      <c r="G50" s="9">
        <f>IFERROR((IF(F50-($B$49/$G$4) &lt; 0,"-", F50-($B$49/$G$4))),IFERROR(F50-($B$49/9),"-"))</f>
        <v>72.888888888888857</v>
      </c>
      <c r="H50" s="9">
        <f>IFERROR((IF(G50-($B$49/$G$4) &lt; 0,"-", G50-($B$49/$G$4))),IFERROR(G50-($B$49/9),"-"))</f>
        <v>54.666666666666636</v>
      </c>
      <c r="I50" s="9">
        <f>IFERROR((IF(H50-($B$49/$G$4) &lt; 0,"-", H50-($B$49/$G$4))),IFERROR(H50-($B$49/9),"-"))</f>
        <v>36.444444444444414</v>
      </c>
      <c r="J50" s="9">
        <f>IFERROR((IF(I50-($B$49/$G$4) &lt; 0,"-", I50-($B$49/$G$4))),IFERROR(I50-($B$49/9),"-"))</f>
        <v>18.222222222222193</v>
      </c>
      <c r="K50" s="9">
        <f>IFERROR((IF(J50-($B$49/$G$4) &lt; 0,"-", J50-($B$49/$G$4))),IFERROR(J50-($B$49/9),"-"))</f>
        <v>-2.8421709430404007E-14</v>
      </c>
      <c r="L50" s="24"/>
      <c r="M50" s="25"/>
    </row>
  </sheetData>
  <mergeCells count="9">
    <mergeCell ref="A1:B2"/>
    <mergeCell ref="C6:J6"/>
    <mergeCell ref="A6:B6"/>
    <mergeCell ref="C4:F4"/>
    <mergeCell ref="L6:M6"/>
    <mergeCell ref="H2:I2"/>
    <mergeCell ref="H3:I3"/>
    <mergeCell ref="C3:F3"/>
    <mergeCell ref="C2:F2"/>
  </mergeCells>
  <conditionalFormatting sqref="M8:M34 M38:M49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M37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{780DE1F9-97F2-49DB-A7A8-A734D910CBAA}</x14:id>
        </ext>
      </extLst>
    </cfRule>
  </conditionalFormatting>
  <conditionalFormatting sqref="M3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{A62C7667-8402-418C-B896-0BDDFF4FFACC}</x14:id>
        </ext>
      </extLst>
    </cfRule>
  </conditionalFormatting>
  <conditionalFormatting sqref="M3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{AB2B895B-0E4D-43FD-9088-2FAF1FD31F55}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M8:M34 M38:M49</xm:sqref>
        </x14:conditionalFormatting>
        <x14:conditionalFormatting xmlns:xm="http://schemas.microsoft.com/office/excel/2006/main">
          <x14:cfRule type="dataBar" id="{780DE1F9-97F2-49DB-A7A8-A734D910CBA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M37</xm:sqref>
        </x14:conditionalFormatting>
        <x14:conditionalFormatting xmlns:xm="http://schemas.microsoft.com/office/excel/2006/main">
          <x14:cfRule type="dataBar" id="{A62C7667-8402-418C-B896-0BDDFF4FFAC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M35</xm:sqref>
        </x14:conditionalFormatting>
        <x14:conditionalFormatting xmlns:xm="http://schemas.microsoft.com/office/excel/2006/main">
          <x14:cfRule type="dataBar" id="{AB2B895B-0E4D-43FD-9088-2FAF1FD31F5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M36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2019-12-03T13:13:19Z</dcterms:modified>
  <cp:category/>
  <cp:contentStatus/>
</cp:coreProperties>
</file>