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DicenTecno\Downloads\"/>
    </mc:Choice>
  </mc:AlternateContent>
  <bookViews>
    <workbookView xWindow="0" yWindow="0" windowWidth="20490" windowHeight="765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8" i="1" l="1"/>
  <c r="O78" i="1"/>
  <c r="N78" i="1"/>
  <c r="M78" i="1"/>
  <c r="M79" i="1" s="1"/>
  <c r="L78" i="1"/>
  <c r="K78" i="1"/>
  <c r="K79" i="1" s="1"/>
  <c r="J78" i="1"/>
  <c r="J79" i="1" s="1"/>
  <c r="J109" i="1" s="1"/>
  <c r="I78" i="1"/>
  <c r="I79" i="1" s="1"/>
  <c r="I109" i="1" s="1"/>
  <c r="H78" i="1"/>
  <c r="H79" i="1" s="1"/>
  <c r="H109" i="1" s="1"/>
  <c r="V77" i="1"/>
  <c r="U77" i="1"/>
  <c r="T77" i="1"/>
  <c r="V76" i="1"/>
  <c r="U76" i="1"/>
  <c r="T76" i="1"/>
  <c r="V75" i="1"/>
  <c r="U75" i="1"/>
  <c r="T75" i="1"/>
  <c r="V74" i="1"/>
  <c r="U74" i="1"/>
  <c r="T74" i="1"/>
  <c r="V73" i="1"/>
  <c r="U73" i="1"/>
  <c r="T73" i="1"/>
  <c r="V72" i="1"/>
  <c r="U72" i="1"/>
  <c r="T72" i="1"/>
  <c r="V71" i="1"/>
  <c r="U71" i="1"/>
  <c r="T71" i="1"/>
  <c r="V70" i="1"/>
  <c r="U70" i="1"/>
  <c r="T70" i="1"/>
  <c r="V69" i="1"/>
  <c r="U69" i="1"/>
  <c r="T69" i="1"/>
  <c r="V68" i="1"/>
  <c r="U68" i="1"/>
  <c r="T68" i="1"/>
  <c r="V67" i="1"/>
  <c r="U67" i="1"/>
  <c r="T67" i="1"/>
  <c r="V66" i="1"/>
  <c r="U66" i="1"/>
  <c r="T66" i="1"/>
  <c r="V65" i="1"/>
  <c r="U65" i="1"/>
  <c r="T65" i="1"/>
  <c r="V64" i="1"/>
  <c r="U64" i="1"/>
  <c r="T64" i="1"/>
  <c r="V63" i="1"/>
  <c r="U63" i="1"/>
  <c r="T63" i="1"/>
  <c r="V62" i="1"/>
  <c r="U62" i="1"/>
  <c r="T62" i="1"/>
  <c r="V61" i="1"/>
  <c r="U61" i="1"/>
  <c r="T61" i="1"/>
  <c r="V60" i="1"/>
  <c r="U60" i="1"/>
  <c r="T60" i="1"/>
  <c r="V59" i="1"/>
  <c r="U59" i="1"/>
  <c r="T59" i="1"/>
  <c r="V58" i="1"/>
  <c r="U58" i="1"/>
  <c r="T58" i="1"/>
  <c r="V57" i="1"/>
  <c r="U57" i="1"/>
  <c r="T57" i="1"/>
  <c r="V56" i="1"/>
  <c r="U56" i="1"/>
  <c r="T56" i="1"/>
  <c r="V55" i="1"/>
  <c r="U55" i="1"/>
  <c r="T55" i="1"/>
  <c r="V54" i="1"/>
  <c r="U54" i="1"/>
  <c r="T54" i="1"/>
  <c r="V53" i="1"/>
  <c r="U53" i="1"/>
  <c r="T53" i="1"/>
  <c r="V52" i="1"/>
  <c r="U52" i="1"/>
  <c r="T52" i="1"/>
  <c r="V51" i="1"/>
  <c r="U51" i="1"/>
  <c r="T51" i="1"/>
  <c r="V50" i="1"/>
  <c r="U50" i="1"/>
  <c r="T50" i="1"/>
  <c r="V49" i="1"/>
  <c r="U49" i="1"/>
  <c r="T49" i="1"/>
  <c r="V48" i="1"/>
  <c r="U48" i="1"/>
  <c r="T48" i="1"/>
  <c r="V47" i="1"/>
  <c r="U47" i="1"/>
  <c r="T47" i="1"/>
  <c r="V46" i="1"/>
  <c r="U46" i="1"/>
  <c r="T46" i="1"/>
  <c r="V45" i="1"/>
  <c r="U45" i="1"/>
  <c r="T45" i="1"/>
  <c r="V44" i="1"/>
  <c r="U44" i="1"/>
  <c r="T44" i="1"/>
  <c r="V43" i="1"/>
  <c r="U43" i="1"/>
  <c r="T43" i="1"/>
  <c r="V42" i="1"/>
  <c r="U42" i="1"/>
  <c r="T42" i="1"/>
  <c r="V41" i="1"/>
  <c r="U41" i="1"/>
  <c r="T41" i="1"/>
  <c r="V40" i="1"/>
  <c r="U40" i="1"/>
  <c r="T40" i="1"/>
  <c r="V39" i="1"/>
  <c r="U39" i="1"/>
  <c r="T39" i="1"/>
  <c r="V38" i="1"/>
  <c r="U38" i="1"/>
  <c r="T38" i="1"/>
  <c r="V37" i="1"/>
  <c r="U37" i="1"/>
  <c r="T37" i="1"/>
  <c r="V36" i="1"/>
  <c r="U36" i="1"/>
  <c r="T36" i="1"/>
  <c r="V35" i="1"/>
  <c r="U35" i="1"/>
  <c r="T35" i="1"/>
  <c r="V34" i="1"/>
  <c r="U34" i="1"/>
  <c r="T34" i="1"/>
  <c r="V33" i="1"/>
  <c r="U33" i="1"/>
  <c r="T33" i="1"/>
  <c r="V32" i="1"/>
  <c r="U32" i="1"/>
  <c r="T32" i="1"/>
  <c r="V31" i="1"/>
  <c r="U31" i="1"/>
  <c r="T31" i="1"/>
  <c r="V30" i="1"/>
  <c r="U30" i="1"/>
  <c r="T30" i="1"/>
  <c r="V29" i="1"/>
  <c r="U29" i="1"/>
  <c r="T29" i="1"/>
  <c r="V28" i="1"/>
  <c r="U28" i="1"/>
  <c r="T28" i="1"/>
  <c r="V27" i="1"/>
  <c r="U27" i="1"/>
  <c r="T27" i="1"/>
  <c r="V26" i="1"/>
  <c r="U26" i="1"/>
  <c r="T26" i="1"/>
  <c r="V25" i="1"/>
  <c r="U25" i="1"/>
  <c r="T25" i="1"/>
  <c r="V24" i="1"/>
  <c r="U24" i="1"/>
  <c r="T24" i="1"/>
  <c r="V23" i="1"/>
  <c r="U23" i="1"/>
  <c r="T23" i="1"/>
  <c r="V22" i="1"/>
  <c r="U22" i="1"/>
  <c r="T22" i="1"/>
  <c r="V21" i="1"/>
  <c r="U21" i="1"/>
  <c r="T21" i="1"/>
  <c r="V20" i="1"/>
  <c r="U20" i="1"/>
  <c r="T20" i="1"/>
  <c r="V19" i="1"/>
  <c r="U19" i="1"/>
  <c r="T19" i="1"/>
  <c r="V18" i="1"/>
  <c r="U18" i="1"/>
  <c r="T18" i="1"/>
  <c r="V17" i="1"/>
  <c r="U17" i="1"/>
  <c r="T17" i="1"/>
  <c r="V16" i="1"/>
  <c r="U16" i="1"/>
  <c r="T16" i="1"/>
  <c r="V15" i="1"/>
  <c r="U15" i="1"/>
  <c r="T15" i="1"/>
  <c r="V14" i="1"/>
  <c r="U14" i="1"/>
  <c r="T14" i="1"/>
  <c r="V13" i="1"/>
  <c r="U13" i="1"/>
  <c r="T13" i="1"/>
  <c r="V12" i="1"/>
  <c r="U12" i="1"/>
  <c r="T12" i="1"/>
  <c r="V11" i="1"/>
  <c r="U11" i="1"/>
  <c r="T11" i="1"/>
  <c r="V10" i="1"/>
  <c r="U10" i="1"/>
  <c r="T10" i="1"/>
  <c r="V9" i="1"/>
  <c r="U9" i="1"/>
  <c r="T9" i="1"/>
  <c r="V8" i="1"/>
  <c r="U8" i="1"/>
  <c r="T8" i="1"/>
  <c r="V7" i="1"/>
  <c r="U7" i="1"/>
  <c r="T7" i="1"/>
  <c r="V6" i="1"/>
  <c r="U6" i="1"/>
  <c r="T6" i="1"/>
  <c r="V5" i="1"/>
  <c r="U5" i="1"/>
  <c r="U78" i="1" s="1"/>
  <c r="T5" i="1"/>
  <c r="V4" i="1"/>
  <c r="V78" i="1" s="1"/>
  <c r="U4" i="1"/>
  <c r="T4" i="1"/>
  <c r="T78" i="1" s="1"/>
  <c r="E98" i="1" s="1"/>
  <c r="K2" i="1"/>
  <c r="M2" i="1" s="1"/>
  <c r="J2" i="1"/>
  <c r="H110" i="1" l="1"/>
  <c r="E99" i="1"/>
  <c r="J110" i="1"/>
  <c r="E100" i="1"/>
  <c r="L79" i="1"/>
  <c r="N79" i="1"/>
  <c r="H111" i="1" s="1"/>
  <c r="P79" i="1"/>
  <c r="J111" i="1" s="1"/>
  <c r="N2" i="1"/>
  <c r="I110" i="1" l="1"/>
  <c r="E101" i="1"/>
  <c r="H101" i="1"/>
  <c r="P2" i="1"/>
  <c r="Q2" i="1"/>
  <c r="S2" i="1" s="1"/>
  <c r="O79" i="1"/>
  <c r="I111" i="1" s="1"/>
  <c r="H98" i="1" l="1"/>
  <c r="H102" i="1" s="1"/>
  <c r="H97" i="1"/>
  <c r="H95" i="1"/>
  <c r="H96" i="1"/>
  <c r="H99" i="1"/>
  <c r="H100" i="1"/>
  <c r="H104" i="1"/>
  <c r="H103" i="1"/>
</calcChain>
</file>

<file path=xl/sharedStrings.xml><?xml version="1.0" encoding="utf-8"?>
<sst xmlns="http://schemas.openxmlformats.org/spreadsheetml/2006/main" count="352" uniqueCount="156">
  <si>
    <t>Nro de Actividad</t>
  </si>
  <si>
    <t>Componentes</t>
  </si>
  <si>
    <t>Actividad</t>
  </si>
  <si>
    <t>Estimación (hs)</t>
  </si>
  <si>
    <t>Fecha Inicio</t>
  </si>
  <si>
    <t>Fecha Fin</t>
  </si>
  <si>
    <t>Semana 1 (CI1)</t>
  </si>
  <si>
    <t>Semana 2 (CI2)</t>
  </si>
  <si>
    <t>Semana 3</t>
  </si>
  <si>
    <t>Semana 4</t>
  </si>
  <si>
    <t>TOTAL</t>
  </si>
  <si>
    <t>Código</t>
  </si>
  <si>
    <t>Descripción</t>
  </si>
  <si>
    <t>PV</t>
  </si>
  <si>
    <t>EV</t>
  </si>
  <si>
    <t>AC</t>
  </si>
  <si>
    <t>1.3.3</t>
  </si>
  <si>
    <t>ABMs</t>
  </si>
  <si>
    <t>1.3.3.1</t>
  </si>
  <si>
    <t>ABM producto</t>
  </si>
  <si>
    <t>2:30 hs</t>
  </si>
  <si>
    <t>S1</t>
  </si>
  <si>
    <t>Estructurar entidad producto</t>
  </si>
  <si>
    <t>30 min.</t>
  </si>
  <si>
    <t>Agregar productos</t>
  </si>
  <si>
    <t>Modificar productos</t>
  </si>
  <si>
    <t>Eliminar productos</t>
  </si>
  <si>
    <t>Listar productos</t>
  </si>
  <si>
    <t>1.3.3.2</t>
  </si>
  <si>
    <t>ABM Carrito</t>
  </si>
  <si>
    <t>3:00hs</t>
  </si>
  <si>
    <t>Estructurar entidad carrito</t>
  </si>
  <si>
    <t>1 hs</t>
  </si>
  <si>
    <t>Agregar carrito</t>
  </si>
  <si>
    <t>Modificar carrito</t>
  </si>
  <si>
    <t>Eliminar carrito</t>
  </si>
  <si>
    <t>Listar carritos</t>
  </si>
  <si>
    <t>1.3.3.4</t>
  </si>
  <si>
    <t>ABM Pedido</t>
  </si>
  <si>
    <t>Estructurar entidad pedido</t>
  </si>
  <si>
    <t>Agregar pedido</t>
  </si>
  <si>
    <t>Modificar pedido</t>
  </si>
  <si>
    <t>Eliminar pedido</t>
  </si>
  <si>
    <t>Listar pedidos</t>
  </si>
  <si>
    <t>Interfaz de usuario</t>
  </si>
  <si>
    <t>1.1.6.1</t>
  </si>
  <si>
    <t>Slider</t>
  </si>
  <si>
    <t>Diseñar slider</t>
  </si>
  <si>
    <t>1.1.6</t>
  </si>
  <si>
    <t>Home</t>
  </si>
  <si>
    <t>Estructurar Menu</t>
  </si>
  <si>
    <t>Agregar slider</t>
  </si>
  <si>
    <t>1.1.6.2</t>
  </si>
  <si>
    <t>Informacion institucional</t>
  </si>
  <si>
    <t>1 hs.</t>
  </si>
  <si>
    <t>Vista de info. Instucional del ecommerce</t>
  </si>
  <si>
    <t>1.1.3</t>
  </si>
  <si>
    <t>Vista de formulario de contacto</t>
  </si>
  <si>
    <t>1.1.4</t>
  </si>
  <si>
    <t>Vistas de acceso y registro</t>
  </si>
  <si>
    <t>S2</t>
  </si>
  <si>
    <t>Desarrollar vista de registro</t>
  </si>
  <si>
    <t>Desarrollar vista de ingreso</t>
  </si>
  <si>
    <t>Agregar boton login y logout a todas las vistas</t>
  </si>
  <si>
    <t>1.1.5</t>
  </si>
  <si>
    <t>Vistas para los ABMs</t>
  </si>
  <si>
    <t>Desarrollar vista de producto</t>
  </si>
  <si>
    <t>Desarrollar vista de carrito</t>
  </si>
  <si>
    <t>Desarrollar vista de pedido</t>
  </si>
  <si>
    <t>1.2.1</t>
  </si>
  <si>
    <t>Administracion de acceso</t>
  </si>
  <si>
    <t>1.2.1.4</t>
  </si>
  <si>
    <t>Login</t>
  </si>
  <si>
    <t>Asociar vistas con backend</t>
  </si>
  <si>
    <t>Validar datos con la BD</t>
  </si>
  <si>
    <t>1.2.1.5</t>
  </si>
  <si>
    <t>Registro</t>
  </si>
  <si>
    <t>Validar campos y guardar datos en la BD</t>
  </si>
  <si>
    <t>Asignar rol a usuario</t>
  </si>
  <si>
    <t>Servicios al usuario</t>
  </si>
  <si>
    <t>S3</t>
  </si>
  <si>
    <t>1.2.3</t>
  </si>
  <si>
    <t>Catalogo</t>
  </si>
  <si>
    <t>Listar Catalogo</t>
  </si>
  <si>
    <t>Organizar catalogo</t>
  </si>
  <si>
    <t>Taxonomia de Google</t>
  </si>
  <si>
    <t>Productos destacados</t>
  </si>
  <si>
    <t>Listar productos destacados</t>
  </si>
  <si>
    <t>Hacer responsive la lista de productos</t>
  </si>
  <si>
    <t>1.3.3.3</t>
  </si>
  <si>
    <t>ABM usuario</t>
  </si>
  <si>
    <t>Estructurar entidad usuario</t>
  </si>
  <si>
    <t>Agregar usuario</t>
  </si>
  <si>
    <t>Modificar usuario</t>
  </si>
  <si>
    <t>Eliminar Usuario</t>
  </si>
  <si>
    <t>1.3.3.1.4</t>
  </si>
  <si>
    <t>Productos relacionados</t>
  </si>
  <si>
    <t>Implementar vistas de productos relacionados</t>
  </si>
  <si>
    <t>Configurar productos en base a la taxonomia</t>
  </si>
  <si>
    <t>1.2.1.1</t>
  </si>
  <si>
    <t>Perfil</t>
  </si>
  <si>
    <t>Armar la estructura del perfil</t>
  </si>
  <si>
    <t>Asignar estilos visuales al perfil</t>
  </si>
  <si>
    <t>Permitir y desarrollar la modificacion del nombre de usuario</t>
  </si>
  <si>
    <t>1.2.1.2</t>
  </si>
  <si>
    <t>Cambio de clave</t>
  </si>
  <si>
    <t>Desarrollar la vista de la nueva clave</t>
  </si>
  <si>
    <t>Actualizar la nueva clave en la BD</t>
  </si>
  <si>
    <t>1.2.1.3</t>
  </si>
  <si>
    <t>Recuperacion de clave</t>
  </si>
  <si>
    <t>Generar clave temporal</t>
  </si>
  <si>
    <t>Implementar libs y enviar mail al correo del usuario</t>
  </si>
  <si>
    <t>Desarrollar vistas para el proceso de recuperacion de clave</t>
  </si>
  <si>
    <t>Parciales</t>
  </si>
  <si>
    <t>Acumulados</t>
  </si>
  <si>
    <t>Las actividaades 1-4 de logueo se realizan con la regla de avance 50/50</t>
  </si>
  <si>
    <t>Las actividaades 1-4 de registro de usuario se realizan con la regla de avance 50/50</t>
  </si>
  <si>
    <t>PRÁCTICA: Volcar la WBS al CRONOGRAMA</t>
  </si>
  <si>
    <t>Las actividaades 5 y 6 de registro de usuario se realizan con la regla de avance 33/33/33</t>
  </si>
  <si>
    <t>1) Completar la estimación y asignar las horas que van a ejecutar en la semana correspondiente</t>
  </si>
  <si>
    <t>2) Utilizar EV para marcar con una cruz (X) la semana dónde concluyero la actividad</t>
  </si>
  <si>
    <t>Asumir que</t>
  </si>
  <si>
    <t>3) Anotar las horas que realmente insumieron en cada actividad para cada semana</t>
  </si>
  <si>
    <t>Los pasos de la actividad 5 de registro de usurio ocurren en 3 periodos distintos y consecutivos</t>
  </si>
  <si>
    <t>Los dos últimos pasos de la actividad 6 de registro de usurio ocurren en el mismo periodo.</t>
  </si>
  <si>
    <t>SV</t>
  </si>
  <si>
    <t>EV-PV</t>
  </si>
  <si>
    <t>Desvio calendrio</t>
  </si>
  <si>
    <t>CV</t>
  </si>
  <si>
    <t>EV-AC</t>
  </si>
  <si>
    <t>Desvio costos</t>
  </si>
  <si>
    <t>Estamos al inicio de la semana 3</t>
  </si>
  <si>
    <t>SPI</t>
  </si>
  <si>
    <t>EV/PV</t>
  </si>
  <si>
    <t>Lo que avancé frente a lo que tenía que avanzar</t>
  </si>
  <si>
    <t>BAC</t>
  </si>
  <si>
    <t>CPI</t>
  </si>
  <si>
    <t>EV/AC</t>
  </si>
  <si>
    <t>Lo que gané frente a lo que gasté</t>
  </si>
  <si>
    <t>ETC</t>
  </si>
  <si>
    <t>BAC-EV</t>
  </si>
  <si>
    <t>Si se respeta el presupuesto</t>
  </si>
  <si>
    <t>(BAC-EV)/(SPI*CPI)</t>
  </si>
  <si>
    <t xml:space="preserve">Si se mantiene el rendimiento </t>
  </si>
  <si>
    <t>EAC</t>
  </si>
  <si>
    <t>AC+(BAC-EV)</t>
  </si>
  <si>
    <t>BAC/CPI</t>
  </si>
  <si>
    <t>AC+(BAC-EV)/(SPI*CPI)</t>
  </si>
  <si>
    <t>Si se mantiene el rendimiento desde el costo</t>
  </si>
  <si>
    <t>TCPI</t>
  </si>
  <si>
    <t>(BAC-EV)/(BAC-AC)</t>
  </si>
  <si>
    <t>Lo que debería rendir cada peso</t>
  </si>
  <si>
    <t>s1</t>
  </si>
  <si>
    <t>s2</t>
  </si>
  <si>
    <t>s3</t>
  </si>
  <si>
    <t>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</si>
</sst>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m/yyyy"/>
    <numFmt numFmtId="165" formatCode="d/m/yyyy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</font>
    <font>
      <sz val="10"/>
      <color theme="1"/>
      <name val="Arial"/>
      <family val="2"/>
    </font>
    <font>
      <b/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A4C2F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FE2F3"/>
      </patternFill>
    </fill>
    <fill>
      <patternFill patternType="solid">
        <fgColor theme="0" tint="-0.34998626667073579"/>
        <bgColor rgb="FFA4C2F4"/>
      </patternFill>
    </fill>
    <fill>
      <patternFill patternType="solid">
        <fgColor theme="0" tint="-0.34998626667073579"/>
        <bgColor rgb="FFCFE2F3"/>
      </patternFill>
    </fill>
    <fill>
      <patternFill patternType="solid">
        <fgColor theme="4" tint="0.39997558519241921"/>
        <bgColor rgb="FFA4C2F4"/>
      </patternFill>
    </fill>
    <fill>
      <patternFill patternType="solid">
        <fgColor theme="4" tint="0.39997558519241921"/>
        <bgColor rgb="FFCFE2F3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3" xfId="0" applyFont="1" applyFill="1" applyBorder="1"/>
    <xf numFmtId="0" fontId="2" fillId="0" borderId="1" xfId="0" applyFont="1" applyBorder="1" applyAlignment="1">
      <alignment horizontal="center" wrapText="1"/>
    </xf>
    <xf numFmtId="0" fontId="2" fillId="3" borderId="4" xfId="0" applyFont="1" applyFill="1" applyBorder="1" applyAlignment="1">
      <alignment horizontal="center"/>
    </xf>
    <xf numFmtId="0" fontId="3" fillId="4" borderId="5" xfId="0" applyFont="1" applyFill="1" applyBorder="1"/>
    <xf numFmtId="0" fontId="3" fillId="4" borderId="6" xfId="0" applyFont="1" applyFill="1" applyBorder="1"/>
    <xf numFmtId="0" fontId="2" fillId="5" borderId="4" xfId="0" applyFont="1" applyFill="1" applyBorder="1" applyAlignment="1">
      <alignment horizontal="center"/>
    </xf>
    <xf numFmtId="0" fontId="0" fillId="0" borderId="0" xfId="0" applyFont="1" applyAlignment="1"/>
    <xf numFmtId="0" fontId="3" fillId="0" borderId="7" xfId="0" applyFont="1" applyBorder="1"/>
    <xf numFmtId="0" fontId="3" fillId="2" borderId="8" xfId="0" applyFont="1" applyFill="1" applyBorder="1"/>
    <xf numFmtId="0" fontId="3" fillId="2" borderId="9" xfId="0" applyFont="1" applyFill="1" applyBorder="1"/>
    <xf numFmtId="0" fontId="3" fillId="0" borderId="7" xfId="0" applyFont="1" applyBorder="1" applyAlignment="1">
      <alignment wrapText="1"/>
    </xf>
    <xf numFmtId="164" fontId="2" fillId="3" borderId="10" xfId="0" applyNumberFormat="1" applyFont="1" applyFill="1" applyBorder="1" applyAlignment="1">
      <alignment horizontal="center"/>
    </xf>
    <xf numFmtId="0" fontId="2" fillId="3" borderId="10" xfId="0" applyFont="1" applyFill="1" applyBorder="1" applyAlignment="1"/>
    <xf numFmtId="164" fontId="2" fillId="3" borderId="10" xfId="0" applyNumberFormat="1" applyFont="1" applyFill="1" applyBorder="1" applyAlignment="1"/>
    <xf numFmtId="164" fontId="2" fillId="5" borderId="10" xfId="0" applyNumberFormat="1" applyFont="1" applyFill="1" applyBorder="1" applyAlignment="1"/>
    <xf numFmtId="0" fontId="2" fillId="5" borderId="10" xfId="0" applyFont="1" applyFill="1" applyBorder="1" applyAlignment="1"/>
    <xf numFmtId="0" fontId="2" fillId="0" borderId="1" xfId="0" applyFon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0" borderId="11" xfId="0" applyFont="1" applyBorder="1" applyAlignment="1"/>
    <xf numFmtId="0" fontId="0" fillId="0" borderId="11" xfId="0" applyFont="1" applyBorder="1" applyAlignment="1">
      <alignment horizontal="center"/>
    </xf>
    <xf numFmtId="0" fontId="4" fillId="0" borderId="11" xfId="0" applyFont="1" applyBorder="1" applyAlignment="1"/>
    <xf numFmtId="165" fontId="5" fillId="0" borderId="11" xfId="0" applyNumberFormat="1" applyFont="1" applyBorder="1" applyAlignment="1">
      <alignment horizontal="center" vertical="center"/>
    </xf>
    <xf numFmtId="0" fontId="2" fillId="8" borderId="11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5" fontId="4" fillId="0" borderId="11" xfId="0" applyNumberFormat="1" applyFont="1" applyBorder="1" applyAlignment="1">
      <alignment horizontal="center"/>
    </xf>
    <xf numFmtId="165" fontId="4" fillId="0" borderId="11" xfId="0" applyNumberFormat="1" applyFont="1" applyBorder="1" applyAlignment="1">
      <alignment horizontal="center" vertical="center"/>
    </xf>
    <xf numFmtId="0" fontId="2" fillId="5" borderId="11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165" fontId="6" fillId="0" borderId="11" xfId="0" applyNumberFormat="1" applyFont="1" applyBorder="1" applyAlignment="1">
      <alignment horizontal="center" vertical="center"/>
    </xf>
    <xf numFmtId="0" fontId="2" fillId="9" borderId="11" xfId="0" applyFont="1" applyFill="1" applyBorder="1" applyAlignment="1">
      <alignment horizontal="center"/>
    </xf>
    <xf numFmtId="0" fontId="5" fillId="0" borderId="11" xfId="0" quotePrefix="1" applyFont="1" applyFill="1" applyBorder="1" applyAlignment="1">
      <alignment horizontal="center"/>
    </xf>
    <xf numFmtId="0" fontId="5" fillId="0" borderId="11" xfId="0" applyFont="1" applyFill="1" applyBorder="1" applyAlignment="1"/>
    <xf numFmtId="0" fontId="4" fillId="0" borderId="11" xfId="0" applyFont="1" applyFill="1" applyBorder="1" applyAlignment="1"/>
    <xf numFmtId="0" fontId="4" fillId="0" borderId="11" xfId="0" applyFont="1" applyFill="1" applyBorder="1" applyAlignment="1">
      <alignment horizontal="center" vertical="center"/>
    </xf>
    <xf numFmtId="0" fontId="7" fillId="10" borderId="11" xfId="0" applyFont="1" applyFill="1" applyBorder="1" applyAlignment="1">
      <alignment horizontal="center"/>
    </xf>
    <xf numFmtId="0" fontId="0" fillId="10" borderId="11" xfId="0" applyFont="1" applyFill="1" applyBorder="1" applyAlignment="1"/>
    <xf numFmtId="0" fontId="0" fillId="0" borderId="11" xfId="0" applyFont="1" applyBorder="1" applyAlignment="1">
      <alignment horizontal="center" vertical="center"/>
    </xf>
    <xf numFmtId="0" fontId="6" fillId="0" borderId="11" xfId="0" quotePrefix="1" applyFont="1" applyFill="1" applyBorder="1" applyAlignment="1">
      <alignment horizontal="center"/>
    </xf>
    <xf numFmtId="0" fontId="6" fillId="0" borderId="11" xfId="0" applyFont="1" applyFill="1" applyBorder="1" applyAlignment="1"/>
    <xf numFmtId="0" fontId="7" fillId="0" borderId="11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/>
    </xf>
    <xf numFmtId="0" fontId="0" fillId="0" borderId="11" xfId="0" applyFont="1" applyFill="1" applyBorder="1" applyAlignment="1"/>
    <xf numFmtId="0" fontId="7" fillId="4" borderId="11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0" fillId="4" borderId="11" xfId="0" applyFont="1" applyFill="1" applyBorder="1" applyAlignment="1"/>
    <xf numFmtId="0" fontId="5" fillId="0" borderId="0" xfId="0" applyFont="1" applyFill="1" applyBorder="1" applyAlignment="1"/>
    <xf numFmtId="0" fontId="4" fillId="0" borderId="12" xfId="0" applyFont="1" applyBorder="1" applyAlignment="1"/>
    <xf numFmtId="0" fontId="0" fillId="0" borderId="12" xfId="0" applyFont="1" applyFill="1" applyBorder="1" applyAlignment="1"/>
    <xf numFmtId="0" fontId="7" fillId="4" borderId="12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0" fillId="4" borderId="12" xfId="0" applyFont="1" applyFill="1" applyBorder="1" applyAlignment="1"/>
    <xf numFmtId="0" fontId="4" fillId="4" borderId="12" xfId="0" applyFont="1" applyFill="1" applyBorder="1" applyAlignment="1"/>
    <xf numFmtId="0" fontId="4" fillId="0" borderId="0" xfId="0" applyFont="1" applyBorder="1" applyAlignment="1"/>
    <xf numFmtId="0" fontId="0" fillId="0" borderId="0" xfId="0" applyFont="1" applyFill="1" applyBorder="1" applyAlignment="1"/>
    <xf numFmtId="0" fontId="0" fillId="0" borderId="0" xfId="0" applyFont="1" applyBorder="1" applyAlignment="1"/>
    <xf numFmtId="0" fontId="5" fillId="0" borderId="0" xfId="0" quotePrefix="1" applyFont="1" applyFill="1" applyBorder="1" applyAlignment="1">
      <alignment horizontal="center"/>
    </xf>
    <xf numFmtId="0" fontId="4" fillId="0" borderId="0" xfId="0" applyFont="1" applyFill="1" applyBorder="1" applyAlignment="1"/>
    <xf numFmtId="0" fontId="0" fillId="0" borderId="0" xfId="0" applyFont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0" fillId="0" borderId="0" xfId="0" applyFont="1" applyAlignment="1">
      <alignment horizontal="left"/>
    </xf>
    <xf numFmtId="2" fontId="0" fillId="0" borderId="11" xfId="1" applyNumberFormat="1" applyFont="1" applyBorder="1" applyAlignment="1">
      <alignment horizontal="center"/>
    </xf>
    <xf numFmtId="0" fontId="4" fillId="0" borderId="11" xfId="0" applyFont="1" applyBorder="1" applyAlignment="1"/>
    <xf numFmtId="0" fontId="4" fillId="0" borderId="15" xfId="0" applyFont="1" applyBorder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4" fillId="0" borderId="15" xfId="0" applyFont="1" applyBorder="1" applyAlignment="1">
      <alignment horizontal="center" wrapText="1"/>
    </xf>
    <xf numFmtId="0" fontId="4" fillId="0" borderId="14" xfId="0" applyFont="1" applyBorder="1" applyAlignment="1">
      <alignment horizontal="center" wrapText="1"/>
    </xf>
    <xf numFmtId="0" fontId="0" fillId="0" borderId="12" xfId="0" applyFont="1" applyBorder="1" applyAlignment="1"/>
    <xf numFmtId="0" fontId="4" fillId="0" borderId="11" xfId="0" applyFont="1" applyBorder="1" applyAlignment="1">
      <alignment horizontal="left"/>
    </xf>
    <xf numFmtId="0" fontId="0" fillId="0" borderId="11" xfId="0" applyFont="1" applyBorder="1" applyAlignment="1"/>
    <xf numFmtId="2" fontId="4" fillId="0" borderId="11" xfId="1" applyNumberFormat="1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PV</c:v>
          </c:tx>
          <c:marker>
            <c:symbol val="none"/>
          </c:marker>
          <c:cat>
            <c:strRef>
              <c:f>'[1]CI S3'!$G$109:$G$112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'[1]CI S3'!$H$109:$H$112</c:f>
              <c:numCache>
                <c:formatCode>General</c:formatCode>
                <c:ptCount val="4"/>
                <c:pt idx="0">
                  <c:v>11.5</c:v>
                </c:pt>
                <c:pt idx="1">
                  <c:v>24</c:v>
                </c:pt>
                <c:pt idx="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E-43A1-8051-4EEEED13F983}"/>
            </c:ext>
          </c:extLst>
        </c:ser>
        <c:ser>
          <c:idx val="1"/>
          <c:order val="1"/>
          <c:tx>
            <c:v>EV</c:v>
          </c:tx>
          <c:marker>
            <c:symbol val="none"/>
          </c:marker>
          <c:cat>
            <c:strRef>
              <c:f>'[1]CI S3'!$G$109:$G$112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'[1]CI S3'!$I$109:$I$112</c:f>
              <c:numCache>
                <c:formatCode>General</c:formatCode>
                <c:ptCount val="4"/>
                <c:pt idx="0">
                  <c:v>11.5</c:v>
                </c:pt>
                <c:pt idx="1">
                  <c:v>13</c:v>
                </c:pt>
                <c:pt idx="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6E-43A1-8051-4EEEED13F983}"/>
            </c:ext>
          </c:extLst>
        </c:ser>
        <c:ser>
          <c:idx val="2"/>
          <c:order val="2"/>
          <c:tx>
            <c:v>AC</c:v>
          </c:tx>
          <c:marker>
            <c:symbol val="none"/>
          </c:marker>
          <c:cat>
            <c:strRef>
              <c:f>'[1]CI S3'!$G$109:$G$112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'[1]CI S3'!$J$109:$J$112</c:f>
              <c:numCache>
                <c:formatCode>General</c:formatCode>
                <c:ptCount val="4"/>
                <c:pt idx="0">
                  <c:v>8.5</c:v>
                </c:pt>
                <c:pt idx="1">
                  <c:v>15.5</c:v>
                </c:pt>
                <c:pt idx="2">
                  <c:v>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6E-43A1-8051-4EEEED13F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13728"/>
        <c:axId val="135205632"/>
      </c:lineChart>
      <c:catAx>
        <c:axId val="13511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205632"/>
        <c:crosses val="autoZero"/>
        <c:auto val="1"/>
        <c:lblAlgn val="ctr"/>
        <c:lblOffset val="100"/>
        <c:noMultiLvlLbl val="0"/>
      </c:catAx>
      <c:valAx>
        <c:axId val="13520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113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754380</xdr:colOff>
      <xdr:row>106</xdr:row>
      <xdr:rowOff>41910</xdr:rowOff>
    </xdr:from>
    <xdr:to>
      <xdr:col>16</xdr:col>
      <xdr:colOff>525780</xdr:colOff>
      <xdr:row>122</xdr:row>
      <xdr:rowOff>102870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DicenTecno/Desktop/project/Ecommerce-Sports/Ejemplo%20de%20CI%20detalla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 S1"/>
      <sheetName val="CI S2"/>
      <sheetName val="CI S3"/>
      <sheetName val="Informe S2"/>
    </sheetNames>
    <sheetDataSet>
      <sheetData sheetId="0"/>
      <sheetData sheetId="1"/>
      <sheetData sheetId="2">
        <row r="109">
          <cell r="G109" t="str">
            <v>s1</v>
          </cell>
          <cell r="H109">
            <v>11.5</v>
          </cell>
          <cell r="I109">
            <v>11.5</v>
          </cell>
          <cell r="J109">
            <v>8.5</v>
          </cell>
        </row>
        <row r="110">
          <cell r="G110" t="str">
            <v>s2</v>
          </cell>
          <cell r="H110">
            <v>24</v>
          </cell>
          <cell r="I110">
            <v>13</v>
          </cell>
          <cell r="J110">
            <v>15.5</v>
          </cell>
        </row>
        <row r="111">
          <cell r="G111" t="str">
            <v>s3</v>
          </cell>
          <cell r="H111">
            <v>24</v>
          </cell>
          <cell r="I111">
            <v>13</v>
          </cell>
          <cell r="J111">
            <v>15.5</v>
          </cell>
        </row>
        <row r="112">
          <cell r="G112" t="str">
            <v>s4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0"/>
  <sheetViews>
    <sheetView tabSelected="1" topLeftCell="A67" zoomScale="40" zoomScaleNormal="40" workbookViewId="0">
      <selection activeCell="T95" sqref="T95"/>
    </sheetView>
  </sheetViews>
  <sheetFormatPr baseColWidth="10" defaultRowHeight="15" x14ac:dyDescent="0.25"/>
  <sheetData>
    <row r="1" spans="1:31" x14ac:dyDescent="0.25">
      <c r="A1" s="1" t="s">
        <v>0</v>
      </c>
      <c r="B1" s="2" t="s">
        <v>1</v>
      </c>
      <c r="C1" s="3"/>
      <c r="D1" s="1" t="s">
        <v>2</v>
      </c>
      <c r="E1" s="4" t="s">
        <v>3</v>
      </c>
      <c r="F1" s="4" t="s">
        <v>4</v>
      </c>
      <c r="G1" s="4" t="s">
        <v>5</v>
      </c>
      <c r="H1" s="5" t="s">
        <v>6</v>
      </c>
      <c r="I1" s="6"/>
      <c r="J1" s="7"/>
      <c r="K1" s="8" t="s">
        <v>7</v>
      </c>
      <c r="L1" s="6"/>
      <c r="M1" s="7"/>
      <c r="N1" s="5" t="s">
        <v>8</v>
      </c>
      <c r="O1" s="6"/>
      <c r="P1" s="7"/>
      <c r="Q1" s="8" t="s">
        <v>9</v>
      </c>
      <c r="R1" s="6"/>
      <c r="S1" s="7"/>
      <c r="T1" s="5" t="s">
        <v>10</v>
      </c>
      <c r="U1" s="6"/>
      <c r="V1" s="7"/>
      <c r="W1" s="9"/>
      <c r="X1" s="9"/>
      <c r="Y1" s="9"/>
      <c r="Z1" s="9"/>
      <c r="AA1" s="9"/>
      <c r="AB1" s="9"/>
      <c r="AC1" s="9"/>
      <c r="AD1" s="9"/>
      <c r="AE1" s="9"/>
    </row>
    <row r="2" spans="1:31" x14ac:dyDescent="0.25">
      <c r="A2" s="10"/>
      <c r="B2" s="11"/>
      <c r="C2" s="12"/>
      <c r="D2" s="10"/>
      <c r="E2" s="13"/>
      <c r="F2" s="13"/>
      <c r="G2" s="13"/>
      <c r="H2" s="14">
        <v>44081</v>
      </c>
      <c r="I2" s="15"/>
      <c r="J2" s="16">
        <f>H2+6</f>
        <v>44087</v>
      </c>
      <c r="K2" s="17">
        <f>H2+7</f>
        <v>44088</v>
      </c>
      <c r="L2" s="18"/>
      <c r="M2" s="17">
        <f>K2+6</f>
        <v>44094</v>
      </c>
      <c r="N2" s="16">
        <f>K2+7</f>
        <v>44095</v>
      </c>
      <c r="O2" s="15"/>
      <c r="P2" s="16">
        <f>N2+6</f>
        <v>44101</v>
      </c>
      <c r="Q2" s="17">
        <f>N2+7</f>
        <v>44102</v>
      </c>
      <c r="R2" s="18"/>
      <c r="S2" s="17">
        <f>Q2+6</f>
        <v>44108</v>
      </c>
      <c r="T2" s="16">
        <v>44067</v>
      </c>
      <c r="U2" s="15"/>
      <c r="V2" s="16">
        <v>44143</v>
      </c>
      <c r="W2" s="9"/>
      <c r="X2" s="9"/>
      <c r="Y2" s="9"/>
      <c r="Z2" s="9"/>
      <c r="AA2" s="9"/>
      <c r="AB2" s="9"/>
      <c r="AC2" s="9"/>
      <c r="AD2" s="9"/>
      <c r="AE2" s="9"/>
    </row>
    <row r="3" spans="1:31" x14ac:dyDescent="0.25">
      <c r="A3" s="10"/>
      <c r="B3" s="19" t="s">
        <v>11</v>
      </c>
      <c r="C3" s="19" t="s">
        <v>12</v>
      </c>
      <c r="D3" s="10"/>
      <c r="E3" s="13"/>
      <c r="F3" s="13"/>
      <c r="G3" s="13"/>
      <c r="H3" s="20" t="s">
        <v>13</v>
      </c>
      <c r="I3" s="20" t="s">
        <v>14</v>
      </c>
      <c r="J3" s="20" t="s">
        <v>15</v>
      </c>
      <c r="K3" s="21" t="s">
        <v>13</v>
      </c>
      <c r="L3" s="21" t="s">
        <v>14</v>
      </c>
      <c r="M3" s="21" t="s">
        <v>15</v>
      </c>
      <c r="N3" s="20" t="s">
        <v>13</v>
      </c>
      <c r="O3" s="20" t="s">
        <v>14</v>
      </c>
      <c r="P3" s="20" t="s">
        <v>15</v>
      </c>
      <c r="Q3" s="21" t="s">
        <v>13</v>
      </c>
      <c r="R3" s="21" t="s">
        <v>14</v>
      </c>
      <c r="S3" s="21" t="s">
        <v>15</v>
      </c>
      <c r="T3" s="20" t="s">
        <v>13</v>
      </c>
      <c r="U3" s="20" t="s">
        <v>14</v>
      </c>
      <c r="V3" s="20" t="s">
        <v>15</v>
      </c>
      <c r="W3" s="9"/>
      <c r="X3" s="9"/>
      <c r="Y3" s="9"/>
      <c r="Z3" s="9"/>
      <c r="AA3" s="9"/>
      <c r="AB3" s="9"/>
      <c r="AC3" s="9"/>
      <c r="AD3" s="9"/>
      <c r="AE3" s="9"/>
    </row>
    <row r="4" spans="1:31" x14ac:dyDescent="0.25">
      <c r="A4" s="22"/>
      <c r="B4" s="23" t="s">
        <v>16</v>
      </c>
      <c r="C4" s="24" t="s">
        <v>17</v>
      </c>
      <c r="D4" s="22"/>
      <c r="E4" s="24"/>
      <c r="F4" s="25"/>
      <c r="G4" s="25"/>
      <c r="H4" s="26"/>
      <c r="I4" s="26"/>
      <c r="J4" s="26"/>
      <c r="K4" s="27"/>
      <c r="L4" s="27"/>
      <c r="M4" s="27"/>
      <c r="N4" s="28"/>
      <c r="O4" s="28"/>
      <c r="P4" s="28"/>
      <c r="Q4" s="27"/>
      <c r="R4" s="27"/>
      <c r="S4" s="27"/>
      <c r="T4" s="28">
        <f>H4+K4+N4+Q4</f>
        <v>0</v>
      </c>
      <c r="U4" s="28">
        <f>I4+L4+O4+R4</f>
        <v>0</v>
      </c>
      <c r="V4" s="28">
        <f>J4+M4+P4+S4</f>
        <v>0</v>
      </c>
      <c r="W4" s="9"/>
      <c r="X4" s="9"/>
      <c r="Y4" s="9"/>
      <c r="Z4" s="9"/>
      <c r="AA4" s="9"/>
      <c r="AB4" s="9"/>
      <c r="AC4" s="9"/>
      <c r="AD4" s="9"/>
      <c r="AE4" s="9"/>
    </row>
    <row r="5" spans="1:31" x14ac:dyDescent="0.25">
      <c r="A5" s="22"/>
      <c r="B5" s="23" t="s">
        <v>18</v>
      </c>
      <c r="C5" s="24" t="s">
        <v>19</v>
      </c>
      <c r="D5" s="22"/>
      <c r="E5" s="29" t="s">
        <v>20</v>
      </c>
      <c r="F5" s="30" t="s">
        <v>21</v>
      </c>
      <c r="G5" s="31" t="s">
        <v>21</v>
      </c>
      <c r="H5" s="26"/>
      <c r="I5" s="26"/>
      <c r="J5" s="26"/>
      <c r="K5" s="32"/>
      <c r="L5" s="27"/>
      <c r="M5" s="27"/>
      <c r="N5" s="28"/>
      <c r="O5" s="28"/>
      <c r="P5" s="28"/>
      <c r="Q5" s="27"/>
      <c r="R5" s="27"/>
      <c r="S5" s="27"/>
      <c r="T5" s="28">
        <f t="shared" ref="T5:V68" si="0">H5+K5+N5+Q5</f>
        <v>0</v>
      </c>
      <c r="U5" s="28">
        <f t="shared" si="0"/>
        <v>0</v>
      </c>
      <c r="V5" s="28">
        <f t="shared" si="0"/>
        <v>0</v>
      </c>
      <c r="W5" s="9"/>
      <c r="X5" s="9"/>
      <c r="Y5" s="9"/>
      <c r="Z5" s="9"/>
      <c r="AA5" s="9"/>
      <c r="AB5" s="9"/>
      <c r="AC5" s="9"/>
      <c r="AD5" s="9"/>
      <c r="AE5" s="9"/>
    </row>
    <row r="6" spans="1:31" x14ac:dyDescent="0.25">
      <c r="A6" s="22"/>
      <c r="B6" s="33"/>
      <c r="C6" s="24"/>
      <c r="D6" s="22" t="s">
        <v>22</v>
      </c>
      <c r="E6" s="29" t="s">
        <v>23</v>
      </c>
      <c r="F6" s="34" t="s">
        <v>21</v>
      </c>
      <c r="G6" s="31" t="s">
        <v>21</v>
      </c>
      <c r="H6" s="35">
        <v>0.5</v>
      </c>
      <c r="I6" s="35">
        <v>0.5</v>
      </c>
      <c r="J6" s="26">
        <v>0.5</v>
      </c>
      <c r="K6" s="22"/>
      <c r="L6" s="27"/>
      <c r="M6" s="27"/>
      <c r="N6" s="28"/>
      <c r="O6" s="28"/>
      <c r="P6" s="28"/>
      <c r="Q6" s="27"/>
      <c r="R6" s="27"/>
      <c r="S6" s="27"/>
      <c r="T6" s="28">
        <f t="shared" si="0"/>
        <v>0.5</v>
      </c>
      <c r="U6" s="28">
        <f t="shared" si="0"/>
        <v>0.5</v>
      </c>
      <c r="V6" s="28">
        <f t="shared" si="0"/>
        <v>0.5</v>
      </c>
      <c r="W6" s="9"/>
      <c r="X6" s="9"/>
      <c r="Y6" s="9"/>
      <c r="Z6" s="9"/>
      <c r="AA6" s="9"/>
      <c r="AB6" s="9"/>
      <c r="AC6" s="9"/>
      <c r="AD6" s="9"/>
      <c r="AE6" s="9"/>
    </row>
    <row r="7" spans="1:31" x14ac:dyDescent="0.25">
      <c r="A7" s="22"/>
      <c r="B7" s="23"/>
      <c r="C7" s="22"/>
      <c r="D7" s="22" t="s">
        <v>24</v>
      </c>
      <c r="E7" s="29" t="s">
        <v>23</v>
      </c>
      <c r="F7" s="34" t="s">
        <v>21</v>
      </c>
      <c r="G7" s="31" t="s">
        <v>21</v>
      </c>
      <c r="H7" s="35">
        <v>0.5</v>
      </c>
      <c r="I7" s="35">
        <v>0.5</v>
      </c>
      <c r="J7" s="26">
        <v>0.25</v>
      </c>
      <c r="K7" s="22"/>
      <c r="L7" s="27"/>
      <c r="M7" s="27"/>
      <c r="N7" s="28"/>
      <c r="O7" s="28"/>
      <c r="P7" s="28"/>
      <c r="Q7" s="27"/>
      <c r="R7" s="27"/>
      <c r="S7" s="27"/>
      <c r="T7" s="28">
        <f t="shared" si="0"/>
        <v>0.5</v>
      </c>
      <c r="U7" s="28">
        <f t="shared" si="0"/>
        <v>0.5</v>
      </c>
      <c r="V7" s="28">
        <f t="shared" si="0"/>
        <v>0.25</v>
      </c>
      <c r="W7" s="9"/>
      <c r="X7" s="9"/>
      <c r="Y7" s="9"/>
      <c r="Z7" s="9"/>
      <c r="AA7" s="9"/>
      <c r="AB7" s="9"/>
      <c r="AC7" s="9"/>
      <c r="AD7" s="9"/>
      <c r="AE7" s="9"/>
    </row>
    <row r="8" spans="1:31" x14ac:dyDescent="0.25">
      <c r="A8" s="22"/>
      <c r="B8" s="36"/>
      <c r="C8" s="37"/>
      <c r="D8" s="22" t="s">
        <v>25</v>
      </c>
      <c r="E8" s="29" t="s">
        <v>23</v>
      </c>
      <c r="F8" s="34" t="s">
        <v>21</v>
      </c>
      <c r="G8" s="31" t="s">
        <v>21</v>
      </c>
      <c r="H8" s="35">
        <v>0.5</v>
      </c>
      <c r="I8" s="35">
        <v>0.5</v>
      </c>
      <c r="J8" s="26">
        <v>0.25</v>
      </c>
      <c r="K8" s="22"/>
      <c r="L8" s="27"/>
      <c r="M8" s="27"/>
      <c r="N8" s="28"/>
      <c r="O8" s="28"/>
      <c r="P8" s="28"/>
      <c r="Q8" s="27"/>
      <c r="R8" s="27"/>
      <c r="S8" s="27"/>
      <c r="T8" s="28">
        <f t="shared" si="0"/>
        <v>0.5</v>
      </c>
      <c r="U8" s="28">
        <f t="shared" si="0"/>
        <v>0.5</v>
      </c>
      <c r="V8" s="28">
        <f t="shared" si="0"/>
        <v>0.25</v>
      </c>
      <c r="W8" s="9"/>
      <c r="X8" s="9"/>
      <c r="Y8" s="9"/>
      <c r="Z8" s="9"/>
      <c r="AA8" s="9"/>
      <c r="AB8" s="9"/>
      <c r="AC8" s="9"/>
      <c r="AD8" s="9"/>
      <c r="AE8" s="9"/>
    </row>
    <row r="9" spans="1:31" x14ac:dyDescent="0.25">
      <c r="A9" s="22"/>
      <c r="B9" s="36"/>
      <c r="C9" s="37"/>
      <c r="D9" s="38" t="s">
        <v>26</v>
      </c>
      <c r="E9" s="29" t="s">
        <v>23</v>
      </c>
      <c r="F9" s="34" t="s">
        <v>21</v>
      </c>
      <c r="G9" s="31" t="s">
        <v>21</v>
      </c>
      <c r="H9" s="35">
        <v>0.5</v>
      </c>
      <c r="I9" s="35">
        <v>0.5</v>
      </c>
      <c r="J9" s="26">
        <v>0.25</v>
      </c>
      <c r="K9" s="22"/>
      <c r="L9" s="27"/>
      <c r="M9" s="27"/>
      <c r="N9" s="28"/>
      <c r="O9" s="28"/>
      <c r="P9" s="28"/>
      <c r="Q9" s="27"/>
      <c r="R9" s="27"/>
      <c r="S9" s="27"/>
      <c r="T9" s="28">
        <f t="shared" si="0"/>
        <v>0.5</v>
      </c>
      <c r="U9" s="28">
        <f t="shared" si="0"/>
        <v>0.5</v>
      </c>
      <c r="V9" s="28">
        <f t="shared" si="0"/>
        <v>0.25</v>
      </c>
      <c r="W9" s="9"/>
      <c r="X9" s="9"/>
      <c r="Y9" s="9"/>
      <c r="Z9" s="9"/>
      <c r="AA9" s="9"/>
      <c r="AB9" s="9"/>
      <c r="AC9" s="9"/>
      <c r="AD9" s="9"/>
      <c r="AE9" s="9"/>
    </row>
    <row r="10" spans="1:31" x14ac:dyDescent="0.25">
      <c r="A10" s="22"/>
      <c r="B10" s="36"/>
      <c r="C10" s="37"/>
      <c r="D10" s="38" t="s">
        <v>27</v>
      </c>
      <c r="E10" s="29" t="s">
        <v>23</v>
      </c>
      <c r="F10" s="34" t="s">
        <v>21</v>
      </c>
      <c r="G10" s="31" t="s">
        <v>21</v>
      </c>
      <c r="H10" s="35">
        <v>0.5</v>
      </c>
      <c r="I10" s="35">
        <v>0.5</v>
      </c>
      <c r="J10" s="26">
        <v>0.25</v>
      </c>
      <c r="K10" s="22"/>
      <c r="L10" s="27"/>
      <c r="M10" s="27"/>
      <c r="N10" s="28"/>
      <c r="O10" s="28"/>
      <c r="P10" s="28"/>
      <c r="Q10" s="27"/>
      <c r="R10" s="27"/>
      <c r="S10" s="27"/>
      <c r="T10" s="28">
        <f t="shared" si="0"/>
        <v>0.5</v>
      </c>
      <c r="U10" s="28">
        <f t="shared" si="0"/>
        <v>0.5</v>
      </c>
      <c r="V10" s="28">
        <f t="shared" si="0"/>
        <v>0.25</v>
      </c>
      <c r="W10" s="9"/>
      <c r="X10" s="9"/>
      <c r="Y10" s="9"/>
      <c r="Z10" s="9"/>
      <c r="AA10" s="9"/>
      <c r="AB10" s="9"/>
      <c r="AC10" s="9"/>
      <c r="AD10" s="9"/>
      <c r="AE10" s="9"/>
    </row>
    <row r="11" spans="1:31" x14ac:dyDescent="0.25">
      <c r="A11" s="22"/>
      <c r="B11" s="23" t="s">
        <v>28</v>
      </c>
      <c r="C11" s="24" t="s">
        <v>29</v>
      </c>
      <c r="D11" s="38"/>
      <c r="E11" s="39" t="s">
        <v>30</v>
      </c>
      <c r="F11" s="30" t="s">
        <v>21</v>
      </c>
      <c r="G11" s="31" t="s">
        <v>21</v>
      </c>
      <c r="H11" s="35"/>
      <c r="I11" s="35"/>
      <c r="J11" s="26"/>
      <c r="K11" s="22"/>
      <c r="L11" s="27"/>
      <c r="M11" s="27"/>
      <c r="N11" s="28"/>
      <c r="O11" s="28"/>
      <c r="P11" s="28"/>
      <c r="Q11" s="27"/>
      <c r="R11" s="27"/>
      <c r="S11" s="27"/>
      <c r="T11" s="28">
        <f t="shared" si="0"/>
        <v>0</v>
      </c>
      <c r="U11" s="28">
        <f t="shared" si="0"/>
        <v>0</v>
      </c>
      <c r="V11" s="28">
        <f t="shared" si="0"/>
        <v>0</v>
      </c>
      <c r="W11" s="9"/>
      <c r="X11" s="9"/>
      <c r="Y11" s="9"/>
      <c r="Z11" s="9"/>
      <c r="AA11" s="9"/>
      <c r="AB11" s="9"/>
      <c r="AC11" s="9"/>
      <c r="AD11" s="9"/>
      <c r="AE11" s="9"/>
    </row>
    <row r="12" spans="1:31" x14ac:dyDescent="0.25">
      <c r="A12" s="22"/>
      <c r="B12" s="36"/>
      <c r="C12" s="37"/>
      <c r="D12" s="22" t="s">
        <v>31</v>
      </c>
      <c r="E12" s="29" t="s">
        <v>32</v>
      </c>
      <c r="F12" s="34" t="s">
        <v>21</v>
      </c>
      <c r="G12" s="31" t="s">
        <v>21</v>
      </c>
      <c r="H12" s="35">
        <v>1</v>
      </c>
      <c r="I12" s="35">
        <v>1</v>
      </c>
      <c r="J12" s="26">
        <v>0.5</v>
      </c>
      <c r="K12" s="22"/>
      <c r="L12" s="27"/>
      <c r="M12" s="27"/>
      <c r="N12" s="28"/>
      <c r="O12" s="28"/>
      <c r="P12" s="28"/>
      <c r="Q12" s="27"/>
      <c r="R12" s="27"/>
      <c r="S12" s="27"/>
      <c r="T12" s="28">
        <f t="shared" si="0"/>
        <v>1</v>
      </c>
      <c r="U12" s="28">
        <f t="shared" si="0"/>
        <v>1</v>
      </c>
      <c r="V12" s="28">
        <f t="shared" si="0"/>
        <v>0.5</v>
      </c>
      <c r="W12" s="9"/>
      <c r="X12" s="9"/>
      <c r="Y12" s="9"/>
      <c r="Z12" s="9"/>
      <c r="AA12" s="9"/>
      <c r="AB12" s="9"/>
      <c r="AC12" s="9"/>
      <c r="AD12" s="9"/>
      <c r="AE12" s="9"/>
    </row>
    <row r="13" spans="1:31" x14ac:dyDescent="0.25">
      <c r="A13" s="22"/>
      <c r="B13" s="33"/>
      <c r="C13" s="24"/>
      <c r="D13" s="22" t="s">
        <v>33</v>
      </c>
      <c r="E13" s="29" t="s">
        <v>23</v>
      </c>
      <c r="F13" s="34" t="s">
        <v>21</v>
      </c>
      <c r="G13" s="31" t="s">
        <v>21</v>
      </c>
      <c r="H13" s="35">
        <v>0.5</v>
      </c>
      <c r="I13" s="35">
        <v>0.5</v>
      </c>
      <c r="J13" s="26">
        <v>0.25</v>
      </c>
      <c r="K13" s="22"/>
      <c r="L13" s="27"/>
      <c r="M13" s="27"/>
      <c r="N13" s="28"/>
      <c r="O13" s="28"/>
      <c r="P13" s="28"/>
      <c r="Q13" s="27"/>
      <c r="R13" s="27"/>
      <c r="S13" s="27"/>
      <c r="T13" s="28">
        <f t="shared" si="0"/>
        <v>0.5</v>
      </c>
      <c r="U13" s="28">
        <f t="shared" si="0"/>
        <v>0.5</v>
      </c>
      <c r="V13" s="28">
        <f t="shared" si="0"/>
        <v>0.25</v>
      </c>
      <c r="W13" s="9"/>
      <c r="X13" s="9"/>
      <c r="Y13" s="9"/>
      <c r="Z13" s="9"/>
      <c r="AA13" s="9"/>
      <c r="AB13" s="9"/>
      <c r="AC13" s="9"/>
      <c r="AD13" s="9"/>
      <c r="AE13" s="9"/>
    </row>
    <row r="14" spans="1:31" x14ac:dyDescent="0.25">
      <c r="A14" s="22"/>
      <c r="B14" s="33"/>
      <c r="C14" s="24"/>
      <c r="D14" s="22" t="s">
        <v>34</v>
      </c>
      <c r="E14" s="29" t="s">
        <v>23</v>
      </c>
      <c r="F14" s="34" t="s">
        <v>21</v>
      </c>
      <c r="G14" s="31" t="s">
        <v>21</v>
      </c>
      <c r="H14" s="35">
        <v>0.5</v>
      </c>
      <c r="I14" s="35">
        <v>0.5</v>
      </c>
      <c r="J14" s="26">
        <v>0.25</v>
      </c>
      <c r="K14" s="22"/>
      <c r="L14" s="27"/>
      <c r="M14" s="27"/>
      <c r="N14" s="28"/>
      <c r="O14" s="28"/>
      <c r="P14" s="28"/>
      <c r="Q14" s="27"/>
      <c r="R14" s="27"/>
      <c r="S14" s="27"/>
      <c r="T14" s="28">
        <f t="shared" si="0"/>
        <v>0.5</v>
      </c>
      <c r="U14" s="28">
        <f t="shared" si="0"/>
        <v>0.5</v>
      </c>
      <c r="V14" s="28">
        <f t="shared" si="0"/>
        <v>0.25</v>
      </c>
      <c r="W14" s="9"/>
      <c r="X14" s="9"/>
      <c r="Y14" s="9"/>
      <c r="Z14" s="9"/>
      <c r="AA14" s="9"/>
      <c r="AB14" s="9"/>
      <c r="AC14" s="9"/>
      <c r="AD14" s="9"/>
      <c r="AE14" s="9"/>
    </row>
    <row r="15" spans="1:31" x14ac:dyDescent="0.25">
      <c r="A15" s="22"/>
      <c r="B15" s="23"/>
      <c r="C15" s="22"/>
      <c r="D15" s="38" t="s">
        <v>35</v>
      </c>
      <c r="E15" s="29" t="s">
        <v>23</v>
      </c>
      <c r="F15" s="34" t="s">
        <v>21</v>
      </c>
      <c r="G15" s="31" t="s">
        <v>21</v>
      </c>
      <c r="H15" s="35">
        <v>0.5</v>
      </c>
      <c r="I15" s="35">
        <v>0.5</v>
      </c>
      <c r="J15" s="26">
        <v>0.25</v>
      </c>
      <c r="K15" s="22"/>
      <c r="L15" s="27"/>
      <c r="M15" s="27"/>
      <c r="N15" s="28"/>
      <c r="O15" s="28"/>
      <c r="P15" s="28"/>
      <c r="Q15" s="27"/>
      <c r="R15" s="27"/>
      <c r="S15" s="27"/>
      <c r="T15" s="28">
        <f t="shared" si="0"/>
        <v>0.5</v>
      </c>
      <c r="U15" s="28">
        <f t="shared" si="0"/>
        <v>0.5</v>
      </c>
      <c r="V15" s="28">
        <f t="shared" si="0"/>
        <v>0.25</v>
      </c>
      <c r="W15" s="9"/>
      <c r="X15" s="9"/>
      <c r="Y15" s="9"/>
      <c r="Z15" s="9"/>
      <c r="AA15" s="9"/>
      <c r="AB15" s="9"/>
      <c r="AC15" s="9"/>
      <c r="AD15" s="9"/>
      <c r="AE15" s="9"/>
    </row>
    <row r="16" spans="1:31" x14ac:dyDescent="0.25">
      <c r="A16" s="22"/>
      <c r="B16" s="36"/>
      <c r="C16" s="37"/>
      <c r="D16" s="38" t="s">
        <v>36</v>
      </c>
      <c r="E16" s="29" t="s">
        <v>23</v>
      </c>
      <c r="F16" s="34" t="s">
        <v>21</v>
      </c>
      <c r="G16" s="31" t="s">
        <v>21</v>
      </c>
      <c r="H16" s="35">
        <v>0.5</v>
      </c>
      <c r="I16" s="35">
        <v>0.5</v>
      </c>
      <c r="J16" s="26">
        <v>0.25</v>
      </c>
      <c r="K16" s="22"/>
      <c r="L16" s="27"/>
      <c r="M16" s="27"/>
      <c r="N16" s="28"/>
      <c r="O16" s="28"/>
      <c r="P16" s="28"/>
      <c r="Q16" s="27"/>
      <c r="R16" s="27"/>
      <c r="S16" s="27"/>
      <c r="T16" s="28">
        <f t="shared" si="0"/>
        <v>0.5</v>
      </c>
      <c r="U16" s="28">
        <f t="shared" si="0"/>
        <v>0.5</v>
      </c>
      <c r="V16" s="28">
        <f t="shared" si="0"/>
        <v>0.25</v>
      </c>
      <c r="W16" s="9"/>
      <c r="X16" s="9"/>
      <c r="Y16" s="9"/>
      <c r="Z16" s="9"/>
      <c r="AA16" s="9"/>
      <c r="AB16" s="9"/>
      <c r="AC16" s="9"/>
      <c r="AD16" s="9"/>
      <c r="AE16" s="9"/>
    </row>
    <row r="17" spans="1:31" x14ac:dyDescent="0.25">
      <c r="A17" s="22"/>
      <c r="B17" s="23" t="s">
        <v>37</v>
      </c>
      <c r="C17" s="24" t="s">
        <v>38</v>
      </c>
      <c r="D17" s="38"/>
      <c r="E17" s="39" t="s">
        <v>30</v>
      </c>
      <c r="F17" s="30" t="s">
        <v>21</v>
      </c>
      <c r="G17" s="31" t="s">
        <v>21</v>
      </c>
      <c r="H17" s="35"/>
      <c r="I17" s="35"/>
      <c r="J17" s="26"/>
      <c r="K17" s="22"/>
      <c r="L17" s="27"/>
      <c r="M17" s="27"/>
      <c r="N17" s="28"/>
      <c r="O17" s="28"/>
      <c r="P17" s="28"/>
      <c r="Q17" s="27"/>
      <c r="R17" s="27"/>
      <c r="S17" s="27"/>
      <c r="T17" s="28">
        <f t="shared" si="0"/>
        <v>0</v>
      </c>
      <c r="U17" s="28">
        <f t="shared" si="0"/>
        <v>0</v>
      </c>
      <c r="V17" s="28">
        <f t="shared" si="0"/>
        <v>0</v>
      </c>
      <c r="W17" s="9"/>
      <c r="X17" s="9"/>
      <c r="Y17" s="9"/>
      <c r="Z17" s="9"/>
      <c r="AA17" s="9"/>
      <c r="AB17" s="9"/>
      <c r="AC17" s="9"/>
      <c r="AD17" s="9"/>
      <c r="AE17" s="9"/>
    </row>
    <row r="18" spans="1:31" x14ac:dyDescent="0.25">
      <c r="A18" s="22"/>
      <c r="B18" s="36"/>
      <c r="C18" s="37"/>
      <c r="D18" s="22" t="s">
        <v>39</v>
      </c>
      <c r="E18" s="29" t="s">
        <v>32</v>
      </c>
      <c r="F18" s="34" t="s">
        <v>21</v>
      </c>
      <c r="G18" s="31" t="s">
        <v>21</v>
      </c>
      <c r="H18" s="35">
        <v>1</v>
      </c>
      <c r="I18" s="35">
        <v>1</v>
      </c>
      <c r="J18" s="40">
        <v>0.5</v>
      </c>
      <c r="K18" s="22"/>
      <c r="L18" s="27"/>
      <c r="M18" s="27"/>
      <c r="N18" s="28"/>
      <c r="O18" s="28"/>
      <c r="P18" s="28"/>
      <c r="Q18" s="27"/>
      <c r="R18" s="27"/>
      <c r="S18" s="27"/>
      <c r="T18" s="28">
        <f t="shared" si="0"/>
        <v>1</v>
      </c>
      <c r="U18" s="28">
        <f t="shared" si="0"/>
        <v>1</v>
      </c>
      <c r="V18" s="28">
        <f t="shared" si="0"/>
        <v>0.5</v>
      </c>
      <c r="W18" s="9"/>
      <c r="X18" s="9"/>
      <c r="Y18" s="9"/>
      <c r="Z18" s="9"/>
      <c r="AA18" s="9"/>
      <c r="AB18" s="9"/>
      <c r="AC18" s="9"/>
      <c r="AD18" s="9"/>
      <c r="AE18" s="9"/>
    </row>
    <row r="19" spans="1:31" x14ac:dyDescent="0.25">
      <c r="A19" s="22"/>
      <c r="B19" s="33"/>
      <c r="C19" s="24"/>
      <c r="D19" s="22" t="s">
        <v>40</v>
      </c>
      <c r="E19" s="29" t="s">
        <v>23</v>
      </c>
      <c r="F19" s="34" t="s">
        <v>21</v>
      </c>
      <c r="G19" s="31" t="s">
        <v>21</v>
      </c>
      <c r="H19" s="35">
        <v>0.5</v>
      </c>
      <c r="I19" s="35">
        <v>0.5</v>
      </c>
      <c r="J19" s="40">
        <v>0.25</v>
      </c>
      <c r="K19" s="22"/>
      <c r="L19" s="27"/>
      <c r="M19" s="27"/>
      <c r="N19" s="28"/>
      <c r="O19" s="28"/>
      <c r="P19" s="28"/>
      <c r="Q19" s="27"/>
      <c r="R19" s="27"/>
      <c r="S19" s="27"/>
      <c r="T19" s="28">
        <f t="shared" si="0"/>
        <v>0.5</v>
      </c>
      <c r="U19" s="28">
        <f t="shared" si="0"/>
        <v>0.5</v>
      </c>
      <c r="V19" s="28">
        <f t="shared" si="0"/>
        <v>0.25</v>
      </c>
      <c r="W19" s="9"/>
      <c r="X19" s="9"/>
      <c r="Y19" s="9"/>
      <c r="Z19" s="9"/>
      <c r="AA19" s="9"/>
      <c r="AB19" s="9"/>
      <c r="AC19" s="9"/>
      <c r="AD19" s="9"/>
      <c r="AE19" s="9"/>
    </row>
    <row r="20" spans="1:31" x14ac:dyDescent="0.25">
      <c r="A20" s="22"/>
      <c r="B20" s="33"/>
      <c r="C20" s="24"/>
      <c r="D20" s="22" t="s">
        <v>41</v>
      </c>
      <c r="E20" s="29" t="s">
        <v>23</v>
      </c>
      <c r="F20" s="34" t="s">
        <v>21</v>
      </c>
      <c r="G20" s="31" t="s">
        <v>21</v>
      </c>
      <c r="H20" s="35">
        <v>0.5</v>
      </c>
      <c r="I20" s="35">
        <v>0.5</v>
      </c>
      <c r="J20" s="40">
        <v>0.25</v>
      </c>
      <c r="K20" s="22"/>
      <c r="L20" s="22"/>
      <c r="M20" s="22"/>
      <c r="N20" s="41"/>
      <c r="O20" s="41"/>
      <c r="P20" s="41"/>
      <c r="Q20" s="22"/>
      <c r="R20" s="22"/>
      <c r="S20" s="22"/>
      <c r="T20" s="28">
        <f t="shared" si="0"/>
        <v>0.5</v>
      </c>
      <c r="U20" s="28">
        <f t="shared" si="0"/>
        <v>0.5</v>
      </c>
      <c r="V20" s="28">
        <f t="shared" si="0"/>
        <v>0.25</v>
      </c>
      <c r="W20" s="9"/>
      <c r="X20" s="9"/>
      <c r="Y20" s="9"/>
      <c r="Z20" s="9"/>
      <c r="AA20" s="9"/>
      <c r="AB20" s="9"/>
      <c r="AC20" s="9"/>
      <c r="AD20" s="9"/>
      <c r="AE20" s="9"/>
    </row>
    <row r="21" spans="1:31" x14ac:dyDescent="0.25">
      <c r="A21" s="22"/>
      <c r="B21" s="23"/>
      <c r="C21" s="22"/>
      <c r="D21" s="38" t="s">
        <v>42</v>
      </c>
      <c r="E21" s="29" t="s">
        <v>23</v>
      </c>
      <c r="F21" s="34" t="s">
        <v>21</v>
      </c>
      <c r="G21" s="31" t="s">
        <v>21</v>
      </c>
      <c r="H21" s="35">
        <v>0.5</v>
      </c>
      <c r="I21" s="35">
        <v>0.5</v>
      </c>
      <c r="J21" s="26">
        <v>0.5</v>
      </c>
      <c r="K21" s="22"/>
      <c r="L21" s="22"/>
      <c r="M21" s="22"/>
      <c r="N21" s="41"/>
      <c r="O21" s="41"/>
      <c r="P21" s="41"/>
      <c r="Q21" s="22"/>
      <c r="R21" s="22"/>
      <c r="S21" s="22"/>
      <c r="T21" s="28">
        <f t="shared" si="0"/>
        <v>0.5</v>
      </c>
      <c r="U21" s="28">
        <f t="shared" si="0"/>
        <v>0.5</v>
      </c>
      <c r="V21" s="28">
        <f t="shared" si="0"/>
        <v>0.5</v>
      </c>
      <c r="W21" s="9"/>
      <c r="X21" s="9"/>
      <c r="Y21" s="9"/>
      <c r="Z21" s="9"/>
      <c r="AA21" s="9"/>
      <c r="AB21" s="9"/>
      <c r="AC21" s="9"/>
      <c r="AD21" s="9"/>
      <c r="AE21" s="9"/>
    </row>
    <row r="22" spans="1:31" x14ac:dyDescent="0.25">
      <c r="A22" s="22"/>
      <c r="B22" s="36"/>
      <c r="C22" s="37"/>
      <c r="D22" s="38" t="s">
        <v>43</v>
      </c>
      <c r="E22" s="29" t="s">
        <v>23</v>
      </c>
      <c r="F22" s="34" t="s">
        <v>21</v>
      </c>
      <c r="G22" s="31" t="s">
        <v>21</v>
      </c>
      <c r="H22" s="35">
        <v>0.5</v>
      </c>
      <c r="I22" s="35">
        <v>0.5</v>
      </c>
      <c r="J22" s="26">
        <v>0.5</v>
      </c>
      <c r="K22" s="22"/>
      <c r="L22" s="22"/>
      <c r="M22" s="22"/>
      <c r="N22" s="41"/>
      <c r="O22" s="41"/>
      <c r="P22" s="41"/>
      <c r="Q22" s="22"/>
      <c r="R22" s="22"/>
      <c r="S22" s="22"/>
      <c r="T22" s="28">
        <f t="shared" si="0"/>
        <v>0.5</v>
      </c>
      <c r="U22" s="28">
        <f t="shared" si="0"/>
        <v>0.5</v>
      </c>
      <c r="V22" s="28">
        <f t="shared" si="0"/>
        <v>0.5</v>
      </c>
      <c r="W22" s="9"/>
      <c r="X22" s="9"/>
      <c r="Y22" s="9"/>
      <c r="Z22" s="9"/>
      <c r="AA22" s="9"/>
      <c r="AB22" s="9"/>
      <c r="AC22" s="9"/>
      <c r="AD22" s="9"/>
      <c r="AE22" s="9"/>
    </row>
    <row r="23" spans="1:31" x14ac:dyDescent="0.25">
      <c r="A23" s="22"/>
      <c r="B23" s="36">
        <v>1.1000000000000001</v>
      </c>
      <c r="C23" s="37" t="s">
        <v>44</v>
      </c>
      <c r="D23" s="38"/>
      <c r="E23" s="42">
        <v>4.5</v>
      </c>
      <c r="F23" s="34" t="s">
        <v>21</v>
      </c>
      <c r="G23" s="31" t="s">
        <v>21</v>
      </c>
      <c r="H23" s="40"/>
      <c r="I23" s="40"/>
      <c r="J23" s="40"/>
      <c r="K23" s="22"/>
      <c r="L23" s="22"/>
      <c r="M23" s="22"/>
      <c r="N23" s="41"/>
      <c r="O23" s="41"/>
      <c r="P23" s="41"/>
      <c r="Q23" s="22"/>
      <c r="R23" s="22"/>
      <c r="S23" s="22"/>
      <c r="T23" s="28">
        <f t="shared" si="0"/>
        <v>0</v>
      </c>
      <c r="U23" s="28">
        <f t="shared" si="0"/>
        <v>0</v>
      </c>
      <c r="V23" s="28">
        <f t="shared" si="0"/>
        <v>0</v>
      </c>
      <c r="W23" s="9"/>
      <c r="X23" s="9"/>
      <c r="Y23" s="9"/>
      <c r="Z23" s="9"/>
      <c r="AA23" s="9"/>
      <c r="AB23" s="9"/>
      <c r="AC23" s="9"/>
      <c r="AD23" s="9"/>
      <c r="AE23" s="9"/>
    </row>
    <row r="24" spans="1:31" x14ac:dyDescent="0.25">
      <c r="A24" s="22"/>
      <c r="B24" s="36" t="s">
        <v>45</v>
      </c>
      <c r="C24" s="37" t="s">
        <v>46</v>
      </c>
      <c r="D24" s="38"/>
      <c r="E24" s="42" t="s">
        <v>23</v>
      </c>
      <c r="F24" s="30" t="s">
        <v>21</v>
      </c>
      <c r="G24" s="31" t="s">
        <v>21</v>
      </c>
      <c r="H24" s="40"/>
      <c r="I24" s="40"/>
      <c r="J24" s="40"/>
      <c r="K24" s="22"/>
      <c r="L24" s="22"/>
      <c r="M24" s="22"/>
      <c r="N24" s="41"/>
      <c r="O24" s="41"/>
      <c r="P24" s="41"/>
      <c r="Q24" s="22"/>
      <c r="R24" s="22"/>
      <c r="S24" s="22"/>
      <c r="T24" s="28">
        <f t="shared" si="0"/>
        <v>0</v>
      </c>
      <c r="U24" s="28">
        <f t="shared" si="0"/>
        <v>0</v>
      </c>
      <c r="V24" s="28">
        <f t="shared" si="0"/>
        <v>0</v>
      </c>
      <c r="W24" s="9"/>
      <c r="X24" s="9"/>
      <c r="Y24" s="9"/>
      <c r="Z24" s="9"/>
      <c r="AA24" s="9"/>
      <c r="AB24" s="9"/>
      <c r="AC24" s="9"/>
      <c r="AD24" s="9"/>
      <c r="AE24" s="9"/>
    </row>
    <row r="25" spans="1:31" x14ac:dyDescent="0.25">
      <c r="A25" s="22"/>
      <c r="B25" s="36"/>
      <c r="C25" s="37"/>
      <c r="D25" s="38" t="s">
        <v>47</v>
      </c>
      <c r="E25" s="42" t="s">
        <v>23</v>
      </c>
      <c r="F25" s="34" t="s">
        <v>21</v>
      </c>
      <c r="G25" s="31" t="s">
        <v>21</v>
      </c>
      <c r="H25" s="40">
        <v>0.5</v>
      </c>
      <c r="I25" s="40">
        <v>0.5</v>
      </c>
      <c r="J25" s="40">
        <v>1</v>
      </c>
      <c r="K25" s="22"/>
      <c r="L25" s="22"/>
      <c r="M25" s="22"/>
      <c r="N25" s="41"/>
      <c r="O25" s="41"/>
      <c r="P25" s="41"/>
      <c r="Q25" s="22"/>
      <c r="R25" s="22"/>
      <c r="S25" s="22"/>
      <c r="T25" s="28">
        <f t="shared" si="0"/>
        <v>0.5</v>
      </c>
      <c r="U25" s="28">
        <f t="shared" si="0"/>
        <v>0.5</v>
      </c>
      <c r="V25" s="28">
        <f t="shared" si="0"/>
        <v>1</v>
      </c>
      <c r="W25" s="9"/>
      <c r="X25" s="9"/>
      <c r="Y25" s="9"/>
      <c r="Z25" s="9"/>
      <c r="AA25" s="9"/>
      <c r="AB25" s="9"/>
      <c r="AC25" s="9"/>
      <c r="AD25" s="9"/>
      <c r="AE25" s="9"/>
    </row>
    <row r="26" spans="1:31" x14ac:dyDescent="0.25">
      <c r="A26" s="22"/>
      <c r="B26" s="36" t="s">
        <v>48</v>
      </c>
      <c r="C26" s="37" t="s">
        <v>49</v>
      </c>
      <c r="D26" s="38"/>
      <c r="E26" s="42" t="s">
        <v>32</v>
      </c>
      <c r="F26" s="34" t="s">
        <v>21</v>
      </c>
      <c r="G26" s="31" t="s">
        <v>21</v>
      </c>
      <c r="H26" s="40"/>
      <c r="I26" s="40"/>
      <c r="J26" s="40"/>
      <c r="K26" s="22"/>
      <c r="L26" s="22"/>
      <c r="M26" s="22"/>
      <c r="N26" s="41"/>
      <c r="O26" s="41"/>
      <c r="P26" s="41"/>
      <c r="Q26" s="22"/>
      <c r="R26" s="22"/>
      <c r="S26" s="22"/>
      <c r="T26" s="28">
        <f t="shared" si="0"/>
        <v>0</v>
      </c>
      <c r="U26" s="28">
        <f t="shared" si="0"/>
        <v>0</v>
      </c>
      <c r="V26" s="28">
        <f t="shared" si="0"/>
        <v>0</v>
      </c>
      <c r="W26" s="9"/>
      <c r="X26" s="9"/>
      <c r="Y26" s="9"/>
      <c r="Z26" s="9"/>
      <c r="AA26" s="9"/>
      <c r="AB26" s="9"/>
      <c r="AC26" s="9"/>
      <c r="AD26" s="9"/>
      <c r="AE26" s="9"/>
    </row>
    <row r="27" spans="1:31" x14ac:dyDescent="0.25">
      <c r="A27" s="22"/>
      <c r="B27" s="36"/>
      <c r="C27" s="37"/>
      <c r="D27" s="38" t="s">
        <v>50</v>
      </c>
      <c r="E27" s="29" t="s">
        <v>23</v>
      </c>
      <c r="F27" s="34" t="s">
        <v>21</v>
      </c>
      <c r="G27" s="31" t="s">
        <v>21</v>
      </c>
      <c r="H27" s="40">
        <v>0.5</v>
      </c>
      <c r="I27" s="40">
        <v>0.5</v>
      </c>
      <c r="J27" s="40">
        <v>0.5</v>
      </c>
      <c r="K27" s="22"/>
      <c r="L27" s="22"/>
      <c r="M27" s="22"/>
      <c r="N27" s="41"/>
      <c r="O27" s="41"/>
      <c r="P27" s="41"/>
      <c r="Q27" s="22"/>
      <c r="R27" s="22"/>
      <c r="S27" s="22"/>
      <c r="T27" s="28">
        <f t="shared" si="0"/>
        <v>0.5</v>
      </c>
      <c r="U27" s="28">
        <f t="shared" si="0"/>
        <v>0.5</v>
      </c>
      <c r="V27" s="28">
        <f t="shared" si="0"/>
        <v>0.5</v>
      </c>
      <c r="W27" s="9"/>
      <c r="X27" s="9"/>
      <c r="Y27" s="9"/>
      <c r="Z27" s="9"/>
      <c r="AA27" s="9"/>
      <c r="AB27" s="9"/>
      <c r="AC27" s="9"/>
      <c r="AD27" s="9"/>
      <c r="AE27" s="9"/>
    </row>
    <row r="28" spans="1:31" x14ac:dyDescent="0.25">
      <c r="A28" s="22"/>
      <c r="B28" s="36"/>
      <c r="C28" s="37"/>
      <c r="D28" s="38" t="s">
        <v>51</v>
      </c>
      <c r="E28" s="29" t="s">
        <v>23</v>
      </c>
      <c r="F28" s="34" t="s">
        <v>21</v>
      </c>
      <c r="G28" s="31" t="s">
        <v>21</v>
      </c>
      <c r="H28" s="40">
        <v>0.5</v>
      </c>
      <c r="I28" s="40">
        <v>0.5</v>
      </c>
      <c r="J28" s="40">
        <v>0.5</v>
      </c>
      <c r="K28" s="22"/>
      <c r="L28" s="22"/>
      <c r="M28" s="22"/>
      <c r="N28" s="41"/>
      <c r="O28" s="41"/>
      <c r="P28" s="41"/>
      <c r="Q28" s="22"/>
      <c r="R28" s="22"/>
      <c r="S28" s="22"/>
      <c r="T28" s="28">
        <f t="shared" si="0"/>
        <v>0.5</v>
      </c>
      <c r="U28" s="28">
        <f t="shared" si="0"/>
        <v>0.5</v>
      </c>
      <c r="V28" s="28">
        <f t="shared" si="0"/>
        <v>0.5</v>
      </c>
      <c r="W28" s="9"/>
      <c r="X28" s="9"/>
      <c r="Y28" s="9"/>
      <c r="Z28" s="9"/>
      <c r="AA28" s="9"/>
      <c r="AB28" s="9"/>
      <c r="AC28" s="9"/>
      <c r="AD28" s="9"/>
      <c r="AE28" s="9"/>
    </row>
    <row r="29" spans="1:31" x14ac:dyDescent="0.25">
      <c r="A29" s="22"/>
      <c r="B29" s="36" t="s">
        <v>52</v>
      </c>
      <c r="C29" s="37" t="s">
        <v>53</v>
      </c>
      <c r="D29" s="38"/>
      <c r="E29" s="29" t="s">
        <v>54</v>
      </c>
      <c r="F29" s="34" t="s">
        <v>21</v>
      </c>
      <c r="G29" s="31" t="s">
        <v>21</v>
      </c>
      <c r="H29" s="40"/>
      <c r="I29" s="40"/>
      <c r="J29" s="40"/>
      <c r="K29" s="22"/>
      <c r="L29" s="22"/>
      <c r="M29" s="22"/>
      <c r="N29" s="41"/>
      <c r="O29" s="41"/>
      <c r="P29" s="41"/>
      <c r="Q29" s="22"/>
      <c r="R29" s="22"/>
      <c r="S29" s="22"/>
      <c r="T29" s="28">
        <f t="shared" si="0"/>
        <v>0</v>
      </c>
      <c r="U29" s="28">
        <f t="shared" si="0"/>
        <v>0</v>
      </c>
      <c r="V29" s="28">
        <f t="shared" si="0"/>
        <v>0</v>
      </c>
      <c r="W29" s="9"/>
      <c r="X29" s="9"/>
      <c r="Y29" s="9"/>
      <c r="Z29" s="9"/>
      <c r="AA29" s="9"/>
      <c r="AB29" s="9"/>
      <c r="AC29" s="9"/>
      <c r="AD29" s="9"/>
      <c r="AE29" s="9"/>
    </row>
    <row r="30" spans="1:31" x14ac:dyDescent="0.25">
      <c r="A30" s="22"/>
      <c r="B30" s="36"/>
      <c r="C30" s="37"/>
      <c r="D30" s="38" t="s">
        <v>55</v>
      </c>
      <c r="E30" s="29" t="s">
        <v>54</v>
      </c>
      <c r="F30" s="34" t="s">
        <v>21</v>
      </c>
      <c r="G30" s="31" t="s">
        <v>21</v>
      </c>
      <c r="H30" s="40">
        <v>1</v>
      </c>
      <c r="I30" s="40">
        <v>1</v>
      </c>
      <c r="J30" s="40">
        <v>1</v>
      </c>
      <c r="K30" s="22"/>
      <c r="L30" s="22"/>
      <c r="M30" s="22"/>
      <c r="N30" s="41"/>
      <c r="O30" s="41"/>
      <c r="P30" s="41"/>
      <c r="Q30" s="22"/>
      <c r="R30" s="22"/>
      <c r="S30" s="22"/>
      <c r="T30" s="28">
        <f t="shared" si="0"/>
        <v>1</v>
      </c>
      <c r="U30" s="28">
        <f t="shared" si="0"/>
        <v>1</v>
      </c>
      <c r="V30" s="28">
        <f t="shared" si="0"/>
        <v>1</v>
      </c>
      <c r="W30" s="9"/>
      <c r="X30" s="9"/>
      <c r="Y30" s="9"/>
      <c r="Z30" s="9"/>
      <c r="AA30" s="9"/>
      <c r="AB30" s="9"/>
      <c r="AC30" s="9"/>
      <c r="AD30" s="9"/>
      <c r="AE30" s="9"/>
    </row>
    <row r="31" spans="1:31" x14ac:dyDescent="0.25">
      <c r="A31" s="22"/>
      <c r="B31" s="36" t="s">
        <v>56</v>
      </c>
      <c r="C31" s="37" t="s">
        <v>57</v>
      </c>
      <c r="D31" s="38"/>
      <c r="E31" s="29" t="s">
        <v>23</v>
      </c>
      <c r="F31" s="34" t="s">
        <v>21</v>
      </c>
      <c r="G31" s="31" t="s">
        <v>21</v>
      </c>
      <c r="H31" s="40"/>
      <c r="I31" s="40"/>
      <c r="J31" s="40"/>
      <c r="K31" s="22"/>
      <c r="L31" s="22"/>
      <c r="M31" s="22"/>
      <c r="N31" s="41"/>
      <c r="O31" s="41"/>
      <c r="P31" s="41"/>
      <c r="Q31" s="22"/>
      <c r="R31" s="22"/>
      <c r="S31" s="22"/>
      <c r="T31" s="28">
        <f t="shared" si="0"/>
        <v>0</v>
      </c>
      <c r="U31" s="28">
        <f t="shared" si="0"/>
        <v>0</v>
      </c>
      <c r="V31" s="28">
        <f t="shared" si="0"/>
        <v>0</v>
      </c>
      <c r="W31" s="9"/>
      <c r="X31" s="9"/>
      <c r="Y31" s="9"/>
      <c r="Z31" s="9"/>
      <c r="AA31" s="9"/>
      <c r="AB31" s="9"/>
      <c r="AC31" s="9"/>
      <c r="AD31" s="9"/>
      <c r="AE31" s="9"/>
    </row>
    <row r="32" spans="1:31" x14ac:dyDescent="0.25">
      <c r="A32" s="22"/>
      <c r="B32" s="36"/>
      <c r="C32" s="37"/>
      <c r="D32" s="37" t="s">
        <v>57</v>
      </c>
      <c r="E32" s="29" t="s">
        <v>23</v>
      </c>
      <c r="F32" s="34" t="s">
        <v>21</v>
      </c>
      <c r="G32" s="31" t="s">
        <v>21</v>
      </c>
      <c r="H32" s="40">
        <v>0.5</v>
      </c>
      <c r="I32" s="40">
        <v>0.5</v>
      </c>
      <c r="J32" s="40">
        <v>0.5</v>
      </c>
      <c r="K32" s="22"/>
      <c r="L32" s="22"/>
      <c r="M32" s="22"/>
      <c r="N32" s="41"/>
      <c r="O32" s="41"/>
      <c r="P32" s="41"/>
      <c r="Q32" s="22"/>
      <c r="R32" s="22"/>
      <c r="S32" s="22"/>
      <c r="T32" s="28">
        <f t="shared" si="0"/>
        <v>0.5</v>
      </c>
      <c r="U32" s="28">
        <f t="shared" si="0"/>
        <v>0.5</v>
      </c>
      <c r="V32" s="28">
        <f t="shared" si="0"/>
        <v>0.5</v>
      </c>
      <c r="W32" s="9"/>
      <c r="X32" s="9"/>
      <c r="Y32" s="9"/>
      <c r="Z32" s="9"/>
      <c r="AA32" s="9"/>
      <c r="AB32" s="9"/>
      <c r="AC32" s="9"/>
      <c r="AD32" s="9"/>
      <c r="AE32" s="9"/>
    </row>
    <row r="33" spans="1:31" x14ac:dyDescent="0.25">
      <c r="A33" s="22"/>
      <c r="B33" s="43" t="s">
        <v>58</v>
      </c>
      <c r="C33" s="44" t="s">
        <v>59</v>
      </c>
      <c r="D33" s="38"/>
      <c r="E33" s="29">
        <v>1.5</v>
      </c>
      <c r="F33" s="34" t="s">
        <v>60</v>
      </c>
      <c r="G33" s="31" t="s">
        <v>60</v>
      </c>
      <c r="H33" s="40"/>
      <c r="I33" s="40"/>
      <c r="J33" s="40"/>
      <c r="K33" s="29"/>
      <c r="L33" s="22"/>
      <c r="M33" s="22"/>
      <c r="N33" s="41"/>
      <c r="O33" s="41"/>
      <c r="P33" s="41"/>
      <c r="Q33" s="22"/>
      <c r="R33" s="22"/>
      <c r="S33" s="22"/>
      <c r="T33" s="28">
        <f t="shared" si="0"/>
        <v>0</v>
      </c>
      <c r="U33" s="28">
        <f t="shared" si="0"/>
        <v>0</v>
      </c>
      <c r="V33" s="28">
        <f t="shared" si="0"/>
        <v>0</v>
      </c>
      <c r="W33" s="9"/>
      <c r="X33" s="9"/>
      <c r="Y33" s="9"/>
      <c r="Z33" s="9"/>
      <c r="AA33" s="9"/>
      <c r="AB33" s="9"/>
      <c r="AC33" s="9"/>
      <c r="AD33" s="9"/>
      <c r="AE33" s="9"/>
    </row>
    <row r="34" spans="1:31" x14ac:dyDescent="0.25">
      <c r="A34" s="22"/>
      <c r="B34" s="36"/>
      <c r="C34" s="37"/>
      <c r="D34" s="38" t="s">
        <v>61</v>
      </c>
      <c r="E34" s="29">
        <v>0.5</v>
      </c>
      <c r="F34" s="34" t="s">
        <v>60</v>
      </c>
      <c r="G34" s="34" t="s">
        <v>60</v>
      </c>
      <c r="H34" s="40"/>
      <c r="I34" s="40"/>
      <c r="J34" s="40"/>
      <c r="K34" s="45">
        <v>0.5</v>
      </c>
      <c r="L34" s="45">
        <v>0.5</v>
      </c>
      <c r="M34" s="46">
        <v>2</v>
      </c>
      <c r="N34" s="41"/>
      <c r="O34" s="41"/>
      <c r="P34" s="41"/>
      <c r="Q34" s="22"/>
      <c r="R34" s="22"/>
      <c r="S34" s="22"/>
      <c r="T34" s="28">
        <f t="shared" si="0"/>
        <v>0.5</v>
      </c>
      <c r="U34" s="28">
        <f t="shared" si="0"/>
        <v>0.5</v>
      </c>
      <c r="V34" s="28">
        <f t="shared" si="0"/>
        <v>2</v>
      </c>
      <c r="W34" s="9"/>
      <c r="X34" s="9"/>
      <c r="Y34" s="9"/>
      <c r="Z34" s="9"/>
      <c r="AA34" s="9"/>
      <c r="AB34" s="9"/>
      <c r="AC34" s="9"/>
      <c r="AD34" s="9"/>
      <c r="AE34" s="9"/>
    </row>
    <row r="35" spans="1:31" x14ac:dyDescent="0.25">
      <c r="A35" s="22"/>
      <c r="B35" s="36"/>
      <c r="C35" s="37"/>
      <c r="D35" s="38" t="s">
        <v>62</v>
      </c>
      <c r="E35" s="29">
        <v>0.5</v>
      </c>
      <c r="F35" s="34" t="s">
        <v>60</v>
      </c>
      <c r="G35" s="31" t="s">
        <v>60</v>
      </c>
      <c r="H35" s="40"/>
      <c r="I35" s="40"/>
      <c r="J35" s="40"/>
      <c r="K35" s="45">
        <v>0.5</v>
      </c>
      <c r="L35" s="45">
        <v>0.5</v>
      </c>
      <c r="M35" s="46">
        <v>1</v>
      </c>
      <c r="N35" s="41"/>
      <c r="O35" s="41"/>
      <c r="P35" s="41"/>
      <c r="Q35" s="22"/>
      <c r="R35" s="22"/>
      <c r="S35" s="22"/>
      <c r="T35" s="28">
        <f t="shared" si="0"/>
        <v>0.5</v>
      </c>
      <c r="U35" s="28">
        <f t="shared" si="0"/>
        <v>0.5</v>
      </c>
      <c r="V35" s="28">
        <f t="shared" si="0"/>
        <v>1</v>
      </c>
      <c r="W35" s="9"/>
      <c r="X35" s="9"/>
      <c r="Y35" s="9"/>
      <c r="Z35" s="9"/>
      <c r="AA35" s="9"/>
      <c r="AB35" s="9"/>
      <c r="AC35" s="9"/>
      <c r="AD35" s="9"/>
      <c r="AE35" s="9"/>
    </row>
    <row r="36" spans="1:31" x14ac:dyDescent="0.25">
      <c r="A36" s="22"/>
      <c r="B36" s="36"/>
      <c r="C36" s="37"/>
      <c r="D36" s="38" t="s">
        <v>63</v>
      </c>
      <c r="E36" s="29">
        <v>0.5</v>
      </c>
      <c r="F36" s="34" t="s">
        <v>60</v>
      </c>
      <c r="G36" s="34" t="s">
        <v>60</v>
      </c>
      <c r="H36" s="40"/>
      <c r="I36" s="40"/>
      <c r="J36" s="40"/>
      <c r="K36" s="45">
        <v>0.5</v>
      </c>
      <c r="L36" s="45">
        <v>0.5</v>
      </c>
      <c r="M36" s="46">
        <v>0.5</v>
      </c>
      <c r="N36" s="41"/>
      <c r="O36" s="41"/>
      <c r="P36" s="41"/>
      <c r="Q36" s="22"/>
      <c r="R36" s="22"/>
      <c r="S36" s="22"/>
      <c r="T36" s="28">
        <f t="shared" si="0"/>
        <v>0.5</v>
      </c>
      <c r="U36" s="28">
        <f t="shared" si="0"/>
        <v>0.5</v>
      </c>
      <c r="V36" s="28">
        <f t="shared" si="0"/>
        <v>0.5</v>
      </c>
      <c r="W36" s="9"/>
      <c r="X36" s="9"/>
      <c r="Y36" s="9"/>
      <c r="Z36" s="9"/>
      <c r="AA36" s="9"/>
      <c r="AB36" s="9"/>
      <c r="AC36" s="9"/>
      <c r="AD36" s="9"/>
      <c r="AE36" s="9"/>
    </row>
    <row r="37" spans="1:31" x14ac:dyDescent="0.25">
      <c r="A37" s="22"/>
      <c r="B37" s="43" t="s">
        <v>64</v>
      </c>
      <c r="C37" s="44" t="s">
        <v>65</v>
      </c>
      <c r="D37" s="38"/>
      <c r="E37" s="29">
        <v>6</v>
      </c>
      <c r="F37" s="34" t="s">
        <v>60</v>
      </c>
      <c r="G37" s="31" t="s">
        <v>60</v>
      </c>
      <c r="H37" s="40"/>
      <c r="I37" s="40"/>
      <c r="J37" s="40"/>
      <c r="K37" s="45"/>
      <c r="L37" s="46"/>
      <c r="M37" s="46"/>
      <c r="N37" s="41"/>
      <c r="O37" s="41"/>
      <c r="P37" s="41"/>
      <c r="Q37" s="22"/>
      <c r="R37" s="22"/>
      <c r="S37" s="22"/>
      <c r="T37" s="28">
        <f t="shared" si="0"/>
        <v>0</v>
      </c>
      <c r="U37" s="28">
        <f t="shared" si="0"/>
        <v>0</v>
      </c>
      <c r="V37" s="28">
        <f t="shared" si="0"/>
        <v>0</v>
      </c>
      <c r="W37" s="9"/>
      <c r="X37" s="9"/>
      <c r="Y37" s="9"/>
      <c r="Z37" s="9"/>
      <c r="AA37" s="9"/>
      <c r="AB37" s="9"/>
      <c r="AC37" s="9"/>
      <c r="AD37" s="9"/>
      <c r="AE37" s="9"/>
    </row>
    <row r="38" spans="1:31" x14ac:dyDescent="0.25">
      <c r="A38" s="22"/>
      <c r="B38" s="36"/>
      <c r="C38" s="37"/>
      <c r="D38" s="38" t="s">
        <v>66</v>
      </c>
      <c r="E38" s="29">
        <v>3</v>
      </c>
      <c r="F38" s="34" t="s">
        <v>60</v>
      </c>
      <c r="G38" s="34" t="s">
        <v>60</v>
      </c>
      <c r="H38" s="40"/>
      <c r="I38" s="40"/>
      <c r="J38" s="40"/>
      <c r="K38" s="45">
        <v>3</v>
      </c>
      <c r="L38" s="46"/>
      <c r="M38" s="46"/>
      <c r="N38" s="41"/>
      <c r="O38" s="41"/>
      <c r="P38" s="41"/>
      <c r="Q38" s="22"/>
      <c r="R38" s="22"/>
      <c r="S38" s="22"/>
      <c r="T38" s="28">
        <f t="shared" si="0"/>
        <v>3</v>
      </c>
      <c r="U38" s="28">
        <f t="shared" si="0"/>
        <v>0</v>
      </c>
      <c r="V38" s="28">
        <f t="shared" si="0"/>
        <v>0</v>
      </c>
      <c r="W38" s="9"/>
      <c r="X38" s="9"/>
      <c r="Y38" s="9"/>
      <c r="Z38" s="9"/>
      <c r="AA38" s="9"/>
      <c r="AB38" s="9"/>
      <c r="AC38" s="9"/>
      <c r="AD38" s="9"/>
      <c r="AE38" s="9"/>
    </row>
    <row r="39" spans="1:31" x14ac:dyDescent="0.25">
      <c r="A39" s="22"/>
      <c r="B39" s="36"/>
      <c r="C39" s="37"/>
      <c r="D39" s="38" t="s">
        <v>67</v>
      </c>
      <c r="E39" s="29">
        <v>2</v>
      </c>
      <c r="F39" s="34" t="s">
        <v>60</v>
      </c>
      <c r="G39" s="31" t="s">
        <v>60</v>
      </c>
      <c r="H39" s="40"/>
      <c r="I39" s="40"/>
      <c r="J39" s="40"/>
      <c r="K39" s="45">
        <v>2</v>
      </c>
      <c r="L39" s="46"/>
      <c r="M39" s="46"/>
      <c r="N39" s="41"/>
      <c r="O39" s="41"/>
      <c r="P39" s="41"/>
      <c r="Q39" s="22"/>
      <c r="R39" s="22"/>
      <c r="S39" s="22"/>
      <c r="T39" s="28">
        <f t="shared" si="0"/>
        <v>2</v>
      </c>
      <c r="U39" s="28">
        <f t="shared" si="0"/>
        <v>0</v>
      </c>
      <c r="V39" s="28">
        <f t="shared" si="0"/>
        <v>0</v>
      </c>
      <c r="W39" s="9"/>
      <c r="X39" s="9"/>
      <c r="Y39" s="9"/>
      <c r="Z39" s="9"/>
      <c r="AA39" s="9"/>
      <c r="AB39" s="9"/>
      <c r="AC39" s="9"/>
      <c r="AD39" s="9"/>
      <c r="AE39" s="9"/>
    </row>
    <row r="40" spans="1:31" x14ac:dyDescent="0.25">
      <c r="A40" s="22"/>
      <c r="B40" s="36"/>
      <c r="C40" s="37"/>
      <c r="D40" s="38" t="s">
        <v>68</v>
      </c>
      <c r="E40" s="29">
        <v>1</v>
      </c>
      <c r="F40" s="34" t="s">
        <v>60</v>
      </c>
      <c r="G40" s="34" t="s">
        <v>60</v>
      </c>
      <c r="H40" s="40"/>
      <c r="I40" s="40"/>
      <c r="J40" s="40"/>
      <c r="K40" s="45">
        <v>1</v>
      </c>
      <c r="L40" s="46"/>
      <c r="M40" s="46"/>
      <c r="N40" s="41"/>
      <c r="O40" s="41"/>
      <c r="P40" s="41"/>
      <c r="Q40" s="22"/>
      <c r="R40" s="22"/>
      <c r="S40" s="22"/>
      <c r="T40" s="28">
        <f t="shared" si="0"/>
        <v>1</v>
      </c>
      <c r="U40" s="28">
        <f t="shared" si="0"/>
        <v>0</v>
      </c>
      <c r="V40" s="28">
        <f t="shared" si="0"/>
        <v>0</v>
      </c>
      <c r="W40" s="9"/>
      <c r="X40" s="9"/>
      <c r="Y40" s="9"/>
      <c r="Z40" s="9"/>
      <c r="AA40" s="9"/>
      <c r="AB40" s="9"/>
      <c r="AC40" s="9"/>
      <c r="AD40" s="9"/>
      <c r="AE40" s="9"/>
    </row>
    <row r="41" spans="1:31" x14ac:dyDescent="0.25">
      <c r="A41" s="22"/>
      <c r="B41" s="43" t="s">
        <v>69</v>
      </c>
      <c r="C41" s="44" t="s">
        <v>70</v>
      </c>
      <c r="D41" s="37"/>
      <c r="E41" s="29">
        <v>5</v>
      </c>
      <c r="F41" s="34" t="s">
        <v>60</v>
      </c>
      <c r="G41" s="31" t="s">
        <v>60</v>
      </c>
      <c r="H41" s="40"/>
      <c r="I41" s="40"/>
      <c r="J41" s="40"/>
      <c r="K41" s="45"/>
      <c r="L41" s="46"/>
      <c r="M41" s="46"/>
      <c r="N41" s="41"/>
      <c r="O41" s="41"/>
      <c r="P41" s="41"/>
      <c r="Q41" s="22"/>
      <c r="R41" s="22"/>
      <c r="S41" s="22"/>
      <c r="T41" s="28">
        <f t="shared" si="0"/>
        <v>0</v>
      </c>
      <c r="U41" s="28">
        <f t="shared" si="0"/>
        <v>0</v>
      </c>
      <c r="V41" s="28">
        <f t="shared" si="0"/>
        <v>0</v>
      </c>
      <c r="W41" s="9"/>
      <c r="X41" s="9"/>
      <c r="Y41" s="9"/>
      <c r="Z41" s="9"/>
      <c r="AA41" s="9"/>
      <c r="AB41" s="9"/>
      <c r="AC41" s="9"/>
      <c r="AD41" s="9"/>
      <c r="AE41" s="9"/>
    </row>
    <row r="42" spans="1:31" x14ac:dyDescent="0.25">
      <c r="A42" s="22"/>
      <c r="B42" s="43" t="s">
        <v>71</v>
      </c>
      <c r="C42" s="44" t="s">
        <v>72</v>
      </c>
      <c r="D42" s="37"/>
      <c r="E42" s="29">
        <v>2</v>
      </c>
      <c r="F42" s="34" t="s">
        <v>60</v>
      </c>
      <c r="G42" s="34" t="s">
        <v>60</v>
      </c>
      <c r="H42" s="40"/>
      <c r="I42" s="40"/>
      <c r="J42" s="40"/>
      <c r="K42" s="45"/>
      <c r="L42" s="46"/>
      <c r="M42" s="46"/>
      <c r="N42" s="41"/>
      <c r="O42" s="41"/>
      <c r="P42" s="41"/>
      <c r="Q42" s="22"/>
      <c r="R42" s="22"/>
      <c r="S42" s="22"/>
      <c r="T42" s="28">
        <f t="shared" si="0"/>
        <v>0</v>
      </c>
      <c r="U42" s="28">
        <f t="shared" si="0"/>
        <v>0</v>
      </c>
      <c r="V42" s="28">
        <f t="shared" si="0"/>
        <v>0</v>
      </c>
      <c r="W42" s="9"/>
      <c r="X42" s="9"/>
      <c r="Y42" s="9"/>
      <c r="Z42" s="9"/>
      <c r="AA42" s="9"/>
      <c r="AB42" s="9"/>
      <c r="AC42" s="9"/>
      <c r="AD42" s="9"/>
      <c r="AE42" s="9"/>
    </row>
    <row r="43" spans="1:31" x14ac:dyDescent="0.25">
      <c r="A43" s="22"/>
      <c r="B43" s="36"/>
      <c r="C43" s="37"/>
      <c r="D43" s="44" t="s">
        <v>73</v>
      </c>
      <c r="E43" s="29">
        <v>1</v>
      </c>
      <c r="F43" s="34" t="s">
        <v>60</v>
      </c>
      <c r="G43" s="31" t="s">
        <v>60</v>
      </c>
      <c r="H43" s="40"/>
      <c r="I43" s="40"/>
      <c r="J43" s="40"/>
      <c r="K43" s="45">
        <v>1</v>
      </c>
      <c r="L43" s="46"/>
      <c r="M43" s="46"/>
      <c r="N43" s="41"/>
      <c r="O43" s="41"/>
      <c r="P43" s="41"/>
      <c r="Q43" s="22"/>
      <c r="R43" s="22"/>
      <c r="S43" s="22"/>
      <c r="T43" s="28">
        <f t="shared" si="0"/>
        <v>1</v>
      </c>
      <c r="U43" s="28">
        <f t="shared" si="0"/>
        <v>0</v>
      </c>
      <c r="V43" s="28">
        <f t="shared" si="0"/>
        <v>0</v>
      </c>
      <c r="W43" s="9"/>
      <c r="X43" s="9"/>
      <c r="Y43" s="9"/>
      <c r="Z43" s="9"/>
      <c r="AA43" s="9"/>
      <c r="AB43" s="9"/>
      <c r="AC43" s="9"/>
      <c r="AD43" s="9"/>
      <c r="AE43" s="9"/>
    </row>
    <row r="44" spans="1:31" x14ac:dyDescent="0.25">
      <c r="A44" s="22"/>
      <c r="B44" s="36"/>
      <c r="C44" s="37"/>
      <c r="D44" s="44" t="s">
        <v>74</v>
      </c>
      <c r="E44" s="29">
        <v>1</v>
      </c>
      <c r="F44" s="34" t="s">
        <v>60</v>
      </c>
      <c r="G44" s="34" t="s">
        <v>60</v>
      </c>
      <c r="H44" s="40"/>
      <c r="I44" s="40"/>
      <c r="J44" s="40"/>
      <c r="K44" s="45">
        <v>1</v>
      </c>
      <c r="L44" s="46"/>
      <c r="M44" s="46"/>
      <c r="N44" s="41"/>
      <c r="O44" s="41"/>
      <c r="P44" s="41"/>
      <c r="Q44" s="22"/>
      <c r="R44" s="22"/>
      <c r="S44" s="22"/>
      <c r="T44" s="28">
        <f t="shared" si="0"/>
        <v>1</v>
      </c>
      <c r="U44" s="28">
        <f t="shared" si="0"/>
        <v>0</v>
      </c>
      <c r="V44" s="28">
        <f t="shared" si="0"/>
        <v>0</v>
      </c>
      <c r="W44" s="9"/>
      <c r="X44" s="9"/>
      <c r="Y44" s="9"/>
      <c r="Z44" s="9"/>
      <c r="AA44" s="9"/>
      <c r="AB44" s="9"/>
      <c r="AC44" s="9"/>
      <c r="AD44" s="9"/>
      <c r="AE44" s="9"/>
    </row>
    <row r="45" spans="1:31" x14ac:dyDescent="0.25">
      <c r="A45" s="22"/>
      <c r="B45" s="43" t="s">
        <v>75</v>
      </c>
      <c r="C45" s="44" t="s">
        <v>76</v>
      </c>
      <c r="D45" s="44"/>
      <c r="E45" s="29">
        <v>3</v>
      </c>
      <c r="F45" s="34" t="s">
        <v>60</v>
      </c>
      <c r="G45" s="31" t="s">
        <v>60</v>
      </c>
      <c r="H45" s="40"/>
      <c r="I45" s="40"/>
      <c r="J45" s="40"/>
      <c r="K45" s="45"/>
      <c r="L45" s="46"/>
      <c r="M45" s="46"/>
      <c r="N45" s="41"/>
      <c r="O45" s="41"/>
      <c r="P45" s="41"/>
      <c r="Q45" s="22"/>
      <c r="R45" s="22"/>
      <c r="S45" s="22"/>
      <c r="T45" s="28">
        <f t="shared" si="0"/>
        <v>0</v>
      </c>
      <c r="U45" s="28">
        <f t="shared" si="0"/>
        <v>0</v>
      </c>
      <c r="V45" s="28">
        <f t="shared" si="0"/>
        <v>0</v>
      </c>
      <c r="W45" s="9"/>
      <c r="X45" s="9"/>
      <c r="Y45" s="9"/>
      <c r="Z45" s="9"/>
      <c r="AA45" s="9"/>
      <c r="AB45" s="9"/>
      <c r="AC45" s="9"/>
      <c r="AD45" s="9"/>
      <c r="AE45" s="9"/>
    </row>
    <row r="46" spans="1:31" x14ac:dyDescent="0.25">
      <c r="A46" s="22"/>
      <c r="B46" s="36"/>
      <c r="C46" s="37"/>
      <c r="D46" s="44" t="s">
        <v>77</v>
      </c>
      <c r="E46" s="29">
        <v>2</v>
      </c>
      <c r="F46" s="34" t="s">
        <v>60</v>
      </c>
      <c r="G46" s="34" t="s">
        <v>60</v>
      </c>
      <c r="H46" s="40"/>
      <c r="I46" s="40"/>
      <c r="J46" s="40"/>
      <c r="K46" s="45">
        <v>2</v>
      </c>
      <c r="L46" s="46"/>
      <c r="M46" s="46">
        <v>2.5</v>
      </c>
      <c r="N46" s="41"/>
      <c r="O46" s="41"/>
      <c r="P46" s="41"/>
      <c r="Q46" s="22"/>
      <c r="R46" s="22"/>
      <c r="S46" s="22"/>
      <c r="T46" s="28">
        <f t="shared" si="0"/>
        <v>2</v>
      </c>
      <c r="U46" s="28">
        <f t="shared" si="0"/>
        <v>0</v>
      </c>
      <c r="V46" s="28">
        <f t="shared" si="0"/>
        <v>2.5</v>
      </c>
      <c r="W46" s="9"/>
      <c r="X46" s="9"/>
      <c r="Y46" s="9"/>
      <c r="Z46" s="9"/>
      <c r="AA46" s="9"/>
      <c r="AB46" s="9"/>
      <c r="AC46" s="9"/>
      <c r="AD46" s="9"/>
      <c r="AE46" s="9"/>
    </row>
    <row r="47" spans="1:31" x14ac:dyDescent="0.25">
      <c r="A47" s="22"/>
      <c r="B47" s="36"/>
      <c r="C47" s="37"/>
      <c r="D47" s="44" t="s">
        <v>78</v>
      </c>
      <c r="E47" s="29">
        <v>1</v>
      </c>
      <c r="F47" s="34" t="s">
        <v>60</v>
      </c>
      <c r="G47" s="31" t="s">
        <v>60</v>
      </c>
      <c r="H47" s="40"/>
      <c r="I47" s="40"/>
      <c r="J47" s="40"/>
      <c r="K47" s="45">
        <v>1</v>
      </c>
      <c r="L47" s="46"/>
      <c r="M47" s="46">
        <v>1</v>
      </c>
      <c r="N47" s="41"/>
      <c r="O47" s="41"/>
      <c r="P47" s="41"/>
      <c r="Q47" s="22"/>
      <c r="R47" s="22"/>
      <c r="S47" s="22"/>
      <c r="T47" s="28">
        <f t="shared" si="0"/>
        <v>1</v>
      </c>
      <c r="U47" s="28">
        <f t="shared" si="0"/>
        <v>0</v>
      </c>
      <c r="V47" s="28">
        <f t="shared" si="0"/>
        <v>1</v>
      </c>
      <c r="W47" s="9"/>
      <c r="X47" s="9"/>
      <c r="Y47" s="9"/>
      <c r="Z47" s="9"/>
      <c r="AA47" s="9"/>
      <c r="AB47" s="9"/>
      <c r="AC47" s="9"/>
      <c r="AD47" s="9"/>
      <c r="AE47" s="9"/>
    </row>
    <row r="48" spans="1:31" x14ac:dyDescent="0.25">
      <c r="A48" s="22"/>
      <c r="B48" s="36">
        <v>1.2</v>
      </c>
      <c r="C48" s="44" t="s">
        <v>79</v>
      </c>
      <c r="D48" s="44"/>
      <c r="E48" s="29">
        <v>4.5</v>
      </c>
      <c r="F48" s="34" t="s">
        <v>80</v>
      </c>
      <c r="G48" s="31" t="s">
        <v>80</v>
      </c>
      <c r="H48" s="40"/>
      <c r="I48" s="40"/>
      <c r="J48" s="40"/>
      <c r="K48" s="29"/>
      <c r="L48" s="22"/>
      <c r="M48" s="22"/>
      <c r="N48" s="41"/>
      <c r="O48" s="41"/>
      <c r="P48" s="41"/>
      <c r="Q48" s="22"/>
      <c r="R48" s="22"/>
      <c r="S48" s="22"/>
      <c r="T48" s="28">
        <f t="shared" si="0"/>
        <v>0</v>
      </c>
      <c r="U48" s="28">
        <f t="shared" si="0"/>
        <v>0</v>
      </c>
      <c r="V48" s="28">
        <f t="shared" si="0"/>
        <v>0</v>
      </c>
      <c r="W48" s="9"/>
      <c r="X48" s="9"/>
      <c r="Y48" s="9"/>
      <c r="Z48" s="9"/>
      <c r="AA48" s="9"/>
      <c r="AB48" s="9"/>
      <c r="AC48" s="9"/>
      <c r="AD48" s="9"/>
      <c r="AE48" s="9"/>
    </row>
    <row r="49" spans="1:31" x14ac:dyDescent="0.25">
      <c r="A49" s="22"/>
      <c r="B49" s="43" t="s">
        <v>81</v>
      </c>
      <c r="C49" s="44" t="s">
        <v>82</v>
      </c>
      <c r="D49" s="44"/>
      <c r="E49" s="29">
        <v>4.5</v>
      </c>
      <c r="F49" s="34" t="s">
        <v>80</v>
      </c>
      <c r="G49" s="31" t="s">
        <v>80</v>
      </c>
      <c r="H49" s="40"/>
      <c r="I49" s="40"/>
      <c r="J49" s="40"/>
      <c r="K49" s="29"/>
      <c r="L49" s="22"/>
      <c r="M49" s="22"/>
      <c r="N49" s="41"/>
      <c r="O49" s="41"/>
      <c r="P49" s="41"/>
      <c r="Q49" s="22"/>
      <c r="R49" s="22"/>
      <c r="S49" s="22"/>
      <c r="T49" s="28">
        <f t="shared" si="0"/>
        <v>0</v>
      </c>
      <c r="U49" s="28">
        <f t="shared" si="0"/>
        <v>0</v>
      </c>
      <c r="V49" s="28">
        <f t="shared" si="0"/>
        <v>0</v>
      </c>
      <c r="W49" s="9"/>
      <c r="X49" s="9"/>
      <c r="Y49" s="9"/>
      <c r="Z49" s="9"/>
      <c r="AA49" s="9"/>
      <c r="AB49" s="9"/>
      <c r="AC49" s="9"/>
      <c r="AD49" s="9"/>
      <c r="AE49" s="9"/>
    </row>
    <row r="50" spans="1:31" x14ac:dyDescent="0.25">
      <c r="A50" s="22"/>
      <c r="B50" s="36"/>
      <c r="C50" s="37"/>
      <c r="D50" s="44" t="s">
        <v>83</v>
      </c>
      <c r="E50" s="29">
        <v>0.5</v>
      </c>
      <c r="F50" s="34" t="s">
        <v>80</v>
      </c>
      <c r="G50" s="31" t="s">
        <v>80</v>
      </c>
      <c r="H50" s="40"/>
      <c r="I50" s="40"/>
      <c r="J50" s="40"/>
      <c r="K50" s="29"/>
      <c r="L50" s="22"/>
      <c r="M50" s="22"/>
      <c r="N50" s="41"/>
      <c r="O50" s="41"/>
      <c r="P50" s="41"/>
      <c r="Q50" s="22"/>
      <c r="R50" s="22"/>
      <c r="S50" s="22"/>
      <c r="T50" s="28">
        <f t="shared" si="0"/>
        <v>0</v>
      </c>
      <c r="U50" s="28">
        <f t="shared" si="0"/>
        <v>0</v>
      </c>
      <c r="V50" s="28">
        <f t="shared" si="0"/>
        <v>0</v>
      </c>
      <c r="W50" s="9"/>
      <c r="X50" s="9"/>
      <c r="Y50" s="9"/>
      <c r="Z50" s="9"/>
      <c r="AA50" s="9"/>
      <c r="AB50" s="9"/>
      <c r="AC50" s="9"/>
      <c r="AD50" s="9"/>
      <c r="AE50" s="9"/>
    </row>
    <row r="51" spans="1:31" x14ac:dyDescent="0.25">
      <c r="A51" s="22"/>
      <c r="B51" s="36"/>
      <c r="C51" s="37"/>
      <c r="D51" s="44" t="s">
        <v>84</v>
      </c>
      <c r="E51" s="29">
        <v>2</v>
      </c>
      <c r="F51" s="34" t="s">
        <v>80</v>
      </c>
      <c r="G51" s="31" t="s">
        <v>80</v>
      </c>
      <c r="H51" s="40"/>
      <c r="I51" s="40"/>
      <c r="J51" s="40"/>
      <c r="K51" s="29"/>
      <c r="L51" s="22"/>
      <c r="M51" s="22"/>
      <c r="N51" s="41"/>
      <c r="O51" s="41"/>
      <c r="P51" s="41"/>
      <c r="Q51" s="22"/>
      <c r="R51" s="22"/>
      <c r="S51" s="22"/>
      <c r="T51" s="28">
        <f t="shared" si="0"/>
        <v>0</v>
      </c>
      <c r="U51" s="28">
        <f t="shared" si="0"/>
        <v>0</v>
      </c>
      <c r="V51" s="28">
        <f t="shared" si="0"/>
        <v>0</v>
      </c>
      <c r="W51" s="9"/>
      <c r="X51" s="9"/>
      <c r="Y51" s="9"/>
      <c r="Z51" s="9"/>
      <c r="AA51" s="9"/>
      <c r="AB51" s="9"/>
      <c r="AC51" s="9"/>
      <c r="AD51" s="9"/>
      <c r="AE51" s="9"/>
    </row>
    <row r="52" spans="1:31" x14ac:dyDescent="0.25">
      <c r="A52" s="22"/>
      <c r="B52" s="36"/>
      <c r="C52" s="37"/>
      <c r="D52" s="44" t="s">
        <v>85</v>
      </c>
      <c r="E52" s="29">
        <v>2</v>
      </c>
      <c r="F52" s="34" t="s">
        <v>80</v>
      </c>
      <c r="G52" s="31" t="s">
        <v>80</v>
      </c>
      <c r="H52" s="40"/>
      <c r="I52" s="40"/>
      <c r="J52" s="40"/>
      <c r="K52" s="29"/>
      <c r="L52" s="22"/>
      <c r="M52" s="22"/>
      <c r="N52" s="41"/>
      <c r="O52" s="41"/>
      <c r="P52" s="41"/>
      <c r="Q52" s="22"/>
      <c r="R52" s="22"/>
      <c r="S52" s="22"/>
      <c r="T52" s="28">
        <f t="shared" si="0"/>
        <v>0</v>
      </c>
      <c r="U52" s="28">
        <f t="shared" si="0"/>
        <v>0</v>
      </c>
      <c r="V52" s="28">
        <f t="shared" si="0"/>
        <v>0</v>
      </c>
      <c r="W52" s="9"/>
      <c r="X52" s="9"/>
      <c r="Y52" s="9"/>
      <c r="Z52" s="9"/>
      <c r="AA52" s="9"/>
      <c r="AB52" s="9"/>
      <c r="AC52" s="9"/>
      <c r="AD52" s="9"/>
      <c r="AE52" s="9"/>
    </row>
    <row r="53" spans="1:31" x14ac:dyDescent="0.25">
      <c r="A53" s="22"/>
      <c r="B53" s="36">
        <v>1.1000000000000001</v>
      </c>
      <c r="C53" s="44" t="s">
        <v>44</v>
      </c>
      <c r="D53" s="44"/>
      <c r="E53" s="29">
        <v>2</v>
      </c>
      <c r="F53" s="34" t="s">
        <v>80</v>
      </c>
      <c r="G53" s="31" t="s">
        <v>80</v>
      </c>
      <c r="H53" s="40"/>
      <c r="I53" s="40"/>
      <c r="J53" s="40"/>
      <c r="K53" s="29"/>
      <c r="L53" s="22"/>
      <c r="M53" s="22"/>
      <c r="N53" s="41"/>
      <c r="O53" s="41"/>
      <c r="P53" s="41"/>
      <c r="Q53" s="22"/>
      <c r="R53" s="22"/>
      <c r="S53" s="22"/>
      <c r="T53" s="28">
        <f t="shared" si="0"/>
        <v>0</v>
      </c>
      <c r="U53" s="28">
        <f t="shared" si="0"/>
        <v>0</v>
      </c>
      <c r="V53" s="28">
        <f t="shared" si="0"/>
        <v>0</v>
      </c>
      <c r="W53" s="9"/>
      <c r="X53" s="9"/>
      <c r="Y53" s="9"/>
      <c r="Z53" s="9"/>
      <c r="AA53" s="9"/>
      <c r="AB53" s="9"/>
      <c r="AC53" s="9"/>
      <c r="AD53" s="9"/>
      <c r="AE53" s="9"/>
    </row>
    <row r="54" spans="1:31" x14ac:dyDescent="0.25">
      <c r="A54" s="22"/>
      <c r="B54" s="43" t="s">
        <v>52</v>
      </c>
      <c r="C54" s="44" t="s">
        <v>86</v>
      </c>
      <c r="D54" s="44"/>
      <c r="E54" s="29">
        <v>2</v>
      </c>
      <c r="F54" s="34" t="s">
        <v>80</v>
      </c>
      <c r="G54" s="31" t="s">
        <v>80</v>
      </c>
      <c r="H54" s="40"/>
      <c r="I54" s="40"/>
      <c r="J54" s="40"/>
      <c r="K54" s="29"/>
      <c r="L54" s="22"/>
      <c r="M54" s="22"/>
      <c r="N54" s="41"/>
      <c r="O54" s="41"/>
      <c r="P54" s="41"/>
      <c r="Q54" s="22"/>
      <c r="R54" s="22"/>
      <c r="S54" s="22"/>
      <c r="T54" s="28">
        <f t="shared" si="0"/>
        <v>0</v>
      </c>
      <c r="U54" s="28">
        <f t="shared" si="0"/>
        <v>0</v>
      </c>
      <c r="V54" s="28">
        <f t="shared" si="0"/>
        <v>0</v>
      </c>
      <c r="W54" s="9"/>
      <c r="X54" s="9"/>
      <c r="Y54" s="9"/>
      <c r="Z54" s="9"/>
      <c r="AA54" s="9"/>
      <c r="AB54" s="9"/>
      <c r="AC54" s="9"/>
      <c r="AD54" s="9"/>
      <c r="AE54" s="9"/>
    </row>
    <row r="55" spans="1:31" x14ac:dyDescent="0.25">
      <c r="A55" s="22"/>
      <c r="B55" s="36"/>
      <c r="C55" s="37"/>
      <c r="D55" s="44" t="s">
        <v>87</v>
      </c>
      <c r="E55" s="29">
        <v>1</v>
      </c>
      <c r="F55" s="34" t="s">
        <v>80</v>
      </c>
      <c r="G55" s="31" t="s">
        <v>80</v>
      </c>
      <c r="H55" s="40"/>
      <c r="I55" s="40"/>
      <c r="J55" s="40"/>
      <c r="K55" s="29"/>
      <c r="L55" s="22"/>
      <c r="M55" s="22"/>
      <c r="N55" s="41"/>
      <c r="O55" s="41"/>
      <c r="P55" s="41"/>
      <c r="Q55" s="22"/>
      <c r="R55" s="22"/>
      <c r="S55" s="22"/>
      <c r="T55" s="28">
        <f t="shared" si="0"/>
        <v>0</v>
      </c>
      <c r="U55" s="28">
        <f t="shared" si="0"/>
        <v>0</v>
      </c>
      <c r="V55" s="28">
        <f t="shared" si="0"/>
        <v>0</v>
      </c>
      <c r="W55" s="9"/>
      <c r="X55" s="9"/>
      <c r="Y55" s="9"/>
      <c r="Z55" s="9"/>
      <c r="AA55" s="9"/>
      <c r="AB55" s="9"/>
      <c r="AC55" s="9"/>
      <c r="AD55" s="9"/>
      <c r="AE55" s="9"/>
    </row>
    <row r="56" spans="1:31" x14ac:dyDescent="0.25">
      <c r="A56" s="22"/>
      <c r="B56" s="36"/>
      <c r="C56" s="37"/>
      <c r="D56" s="44" t="s">
        <v>88</v>
      </c>
      <c r="E56" s="29">
        <v>1</v>
      </c>
      <c r="F56" s="34" t="s">
        <v>80</v>
      </c>
      <c r="G56" s="31" t="s">
        <v>80</v>
      </c>
      <c r="H56" s="40"/>
      <c r="I56" s="40"/>
      <c r="J56" s="40"/>
      <c r="K56" s="29"/>
      <c r="L56" s="22"/>
      <c r="M56" s="22"/>
      <c r="N56" s="41"/>
      <c r="O56" s="41"/>
      <c r="P56" s="41"/>
      <c r="Q56" s="22"/>
      <c r="R56" s="22"/>
      <c r="S56" s="22"/>
      <c r="T56" s="28">
        <f t="shared" si="0"/>
        <v>0</v>
      </c>
      <c r="U56" s="28">
        <f t="shared" si="0"/>
        <v>0</v>
      </c>
      <c r="V56" s="28">
        <f t="shared" si="0"/>
        <v>0</v>
      </c>
      <c r="W56" s="9"/>
      <c r="X56" s="9"/>
      <c r="Y56" s="9"/>
      <c r="Z56" s="9"/>
      <c r="AA56" s="9"/>
      <c r="AB56" s="9"/>
      <c r="AC56" s="9"/>
      <c r="AD56" s="9"/>
      <c r="AE56" s="9"/>
    </row>
    <row r="57" spans="1:31" x14ac:dyDescent="0.25">
      <c r="A57" s="22"/>
      <c r="B57" s="43" t="s">
        <v>16</v>
      </c>
      <c r="C57" s="44" t="s">
        <v>17</v>
      </c>
      <c r="D57" s="44"/>
      <c r="E57" s="29">
        <v>4</v>
      </c>
      <c r="F57" s="34" t="s">
        <v>80</v>
      </c>
      <c r="G57" s="31" t="s">
        <v>80</v>
      </c>
      <c r="H57" s="40"/>
      <c r="I57" s="40"/>
      <c r="J57" s="40"/>
      <c r="K57" s="29"/>
      <c r="L57" s="22"/>
      <c r="M57" s="22"/>
      <c r="N57" s="41"/>
      <c r="O57" s="41"/>
      <c r="P57" s="41"/>
      <c r="Q57" s="22"/>
      <c r="R57" s="22"/>
      <c r="S57" s="22"/>
      <c r="T57" s="28">
        <f t="shared" si="0"/>
        <v>0</v>
      </c>
      <c r="U57" s="28">
        <f t="shared" si="0"/>
        <v>0</v>
      </c>
      <c r="V57" s="28">
        <f t="shared" si="0"/>
        <v>0</v>
      </c>
      <c r="W57" s="9"/>
      <c r="X57" s="9"/>
      <c r="Y57" s="9"/>
      <c r="Z57" s="9"/>
      <c r="AA57" s="9"/>
      <c r="AB57" s="9"/>
      <c r="AC57" s="9"/>
      <c r="AD57" s="9"/>
      <c r="AE57" s="9"/>
    </row>
    <row r="58" spans="1:31" x14ac:dyDescent="0.25">
      <c r="A58" s="22"/>
      <c r="B58" s="43" t="s">
        <v>89</v>
      </c>
      <c r="C58" s="44" t="s">
        <v>90</v>
      </c>
      <c r="D58" s="44"/>
      <c r="E58" s="29">
        <v>2</v>
      </c>
      <c r="F58" s="34" t="s">
        <v>80</v>
      </c>
      <c r="G58" s="31" t="s">
        <v>80</v>
      </c>
      <c r="H58" s="40"/>
      <c r="I58" s="40"/>
      <c r="J58" s="40"/>
      <c r="K58" s="29"/>
      <c r="L58" s="22"/>
      <c r="M58" s="22"/>
      <c r="N58" s="41"/>
      <c r="O58" s="41"/>
      <c r="P58" s="41"/>
      <c r="Q58" s="22"/>
      <c r="R58" s="22"/>
      <c r="S58" s="22"/>
      <c r="T58" s="28">
        <f t="shared" si="0"/>
        <v>0</v>
      </c>
      <c r="U58" s="28">
        <f t="shared" si="0"/>
        <v>0</v>
      </c>
      <c r="V58" s="28">
        <f t="shared" si="0"/>
        <v>0</v>
      </c>
      <c r="W58" s="9"/>
      <c r="X58" s="9"/>
      <c r="Y58" s="9"/>
      <c r="Z58" s="9"/>
      <c r="AA58" s="9"/>
      <c r="AB58" s="9"/>
      <c r="AC58" s="9"/>
      <c r="AD58" s="9"/>
      <c r="AE58" s="9"/>
    </row>
    <row r="59" spans="1:31" x14ac:dyDescent="0.25">
      <c r="A59" s="22"/>
      <c r="B59" s="36"/>
      <c r="C59" s="37"/>
      <c r="D59" s="44" t="s">
        <v>91</v>
      </c>
      <c r="E59" s="29">
        <v>0.5</v>
      </c>
      <c r="F59" s="34" t="s">
        <v>80</v>
      </c>
      <c r="G59" s="31" t="s">
        <v>80</v>
      </c>
      <c r="H59" s="40"/>
      <c r="I59" s="40"/>
      <c r="J59" s="40"/>
      <c r="K59" s="29"/>
      <c r="L59" s="22"/>
      <c r="M59" s="22"/>
      <c r="N59" s="41"/>
      <c r="O59" s="41"/>
      <c r="P59" s="41"/>
      <c r="Q59" s="22"/>
      <c r="R59" s="22"/>
      <c r="S59" s="22"/>
      <c r="T59" s="28">
        <f t="shared" si="0"/>
        <v>0</v>
      </c>
      <c r="U59" s="28">
        <f t="shared" si="0"/>
        <v>0</v>
      </c>
      <c r="V59" s="28">
        <f t="shared" si="0"/>
        <v>0</v>
      </c>
      <c r="W59" s="9"/>
      <c r="X59" s="9"/>
      <c r="Y59" s="9"/>
      <c r="Z59" s="9"/>
      <c r="AA59" s="9"/>
      <c r="AB59" s="9"/>
      <c r="AC59" s="9"/>
      <c r="AD59" s="9"/>
      <c r="AE59" s="9"/>
    </row>
    <row r="60" spans="1:31" x14ac:dyDescent="0.25">
      <c r="A60" s="22"/>
      <c r="B60" s="36"/>
      <c r="C60" s="37"/>
      <c r="D60" s="44" t="s">
        <v>92</v>
      </c>
      <c r="E60" s="29">
        <v>0.5</v>
      </c>
      <c r="F60" s="34" t="s">
        <v>80</v>
      </c>
      <c r="G60" s="31" t="s">
        <v>80</v>
      </c>
      <c r="H60" s="40"/>
      <c r="I60" s="40"/>
      <c r="J60" s="40"/>
      <c r="K60" s="29"/>
      <c r="L60" s="22"/>
      <c r="M60" s="22"/>
      <c r="N60" s="41"/>
      <c r="O60" s="41"/>
      <c r="P60" s="41"/>
      <c r="Q60" s="22"/>
      <c r="R60" s="22"/>
      <c r="S60" s="22"/>
      <c r="T60" s="28">
        <f t="shared" si="0"/>
        <v>0</v>
      </c>
      <c r="U60" s="28">
        <f t="shared" si="0"/>
        <v>0</v>
      </c>
      <c r="V60" s="28">
        <f t="shared" si="0"/>
        <v>0</v>
      </c>
      <c r="W60" s="9"/>
      <c r="X60" s="9"/>
      <c r="Y60" s="9"/>
      <c r="Z60" s="9"/>
      <c r="AA60" s="9"/>
      <c r="AB60" s="9"/>
      <c r="AC60" s="9"/>
      <c r="AD60" s="9"/>
      <c r="AE60" s="9"/>
    </row>
    <row r="61" spans="1:31" x14ac:dyDescent="0.25">
      <c r="A61" s="22"/>
      <c r="B61" s="36"/>
      <c r="C61" s="37"/>
      <c r="D61" s="44" t="s">
        <v>93</v>
      </c>
      <c r="E61" s="29">
        <v>0.5</v>
      </c>
      <c r="F61" s="34" t="s">
        <v>80</v>
      </c>
      <c r="G61" s="31" t="s">
        <v>80</v>
      </c>
      <c r="H61" s="40"/>
      <c r="I61" s="40"/>
      <c r="J61" s="40"/>
      <c r="K61" s="29"/>
      <c r="L61" s="22"/>
      <c r="M61" s="22"/>
      <c r="N61" s="41"/>
      <c r="O61" s="41"/>
      <c r="P61" s="41"/>
      <c r="Q61" s="22"/>
      <c r="R61" s="22"/>
      <c r="S61" s="22"/>
      <c r="T61" s="28">
        <f t="shared" si="0"/>
        <v>0</v>
      </c>
      <c r="U61" s="28">
        <f t="shared" si="0"/>
        <v>0</v>
      </c>
      <c r="V61" s="28">
        <f t="shared" si="0"/>
        <v>0</v>
      </c>
      <c r="W61" s="9"/>
      <c r="X61" s="9"/>
      <c r="Y61" s="9"/>
      <c r="Z61" s="9"/>
      <c r="AA61" s="9"/>
      <c r="AB61" s="9"/>
      <c r="AC61" s="9"/>
      <c r="AD61" s="9"/>
      <c r="AE61" s="9"/>
    </row>
    <row r="62" spans="1:31" x14ac:dyDescent="0.25">
      <c r="A62" s="22"/>
      <c r="B62" s="36"/>
      <c r="C62" s="37"/>
      <c r="D62" s="44" t="s">
        <v>94</v>
      </c>
      <c r="E62" s="29">
        <v>0.5</v>
      </c>
      <c r="F62" s="34" t="s">
        <v>80</v>
      </c>
      <c r="G62" s="31" t="s">
        <v>80</v>
      </c>
      <c r="H62" s="40"/>
      <c r="I62" s="40"/>
      <c r="J62" s="40"/>
      <c r="K62" s="29"/>
      <c r="L62" s="22"/>
      <c r="M62" s="22"/>
      <c r="N62" s="41"/>
      <c r="O62" s="41"/>
      <c r="P62" s="41"/>
      <c r="Q62" s="22"/>
      <c r="R62" s="22"/>
      <c r="S62" s="22"/>
      <c r="T62" s="28">
        <f t="shared" si="0"/>
        <v>0</v>
      </c>
      <c r="U62" s="28">
        <f t="shared" si="0"/>
        <v>0</v>
      </c>
      <c r="V62" s="28">
        <f t="shared" si="0"/>
        <v>0</v>
      </c>
      <c r="W62" s="9"/>
      <c r="X62" s="9"/>
      <c r="Y62" s="9"/>
      <c r="Z62" s="9"/>
      <c r="AA62" s="9"/>
      <c r="AB62" s="9"/>
      <c r="AC62" s="9"/>
      <c r="AD62" s="9"/>
      <c r="AE62" s="9"/>
    </row>
    <row r="63" spans="1:31" x14ac:dyDescent="0.25">
      <c r="A63" s="22"/>
      <c r="B63" s="43" t="s">
        <v>95</v>
      </c>
      <c r="C63" s="44" t="s">
        <v>96</v>
      </c>
      <c r="D63" s="44"/>
      <c r="E63" s="29">
        <v>2</v>
      </c>
      <c r="F63" s="34" t="s">
        <v>80</v>
      </c>
      <c r="G63" s="31" t="s">
        <v>80</v>
      </c>
      <c r="H63" s="40"/>
      <c r="I63" s="40"/>
      <c r="J63" s="40"/>
      <c r="K63" s="29"/>
      <c r="L63" s="22"/>
      <c r="M63" s="22"/>
      <c r="N63" s="41"/>
      <c r="O63" s="41"/>
      <c r="P63" s="41"/>
      <c r="Q63" s="22"/>
      <c r="R63" s="22"/>
      <c r="S63" s="22"/>
      <c r="T63" s="28">
        <f t="shared" si="0"/>
        <v>0</v>
      </c>
      <c r="U63" s="28">
        <f t="shared" si="0"/>
        <v>0</v>
      </c>
      <c r="V63" s="28">
        <f t="shared" si="0"/>
        <v>0</v>
      </c>
      <c r="W63" s="9"/>
      <c r="X63" s="9"/>
      <c r="Y63" s="9"/>
      <c r="Z63" s="9"/>
      <c r="AA63" s="9"/>
      <c r="AB63" s="9"/>
      <c r="AC63" s="9"/>
      <c r="AD63" s="9"/>
      <c r="AE63" s="9"/>
    </row>
    <row r="64" spans="1:31" x14ac:dyDescent="0.25">
      <c r="A64" s="22"/>
      <c r="B64" s="36"/>
      <c r="C64" s="37"/>
      <c r="D64" s="44" t="s">
        <v>97</v>
      </c>
      <c r="E64" s="29">
        <v>1</v>
      </c>
      <c r="F64" s="34" t="s">
        <v>80</v>
      </c>
      <c r="G64" s="31" t="s">
        <v>80</v>
      </c>
      <c r="H64" s="40"/>
      <c r="I64" s="40"/>
      <c r="J64" s="40"/>
      <c r="K64" s="29"/>
      <c r="L64" s="22"/>
      <c r="M64" s="22"/>
      <c r="N64" s="41"/>
      <c r="O64" s="41"/>
      <c r="P64" s="41"/>
      <c r="Q64" s="22"/>
      <c r="R64" s="22"/>
      <c r="S64" s="22"/>
      <c r="T64" s="28">
        <f t="shared" si="0"/>
        <v>0</v>
      </c>
      <c r="U64" s="28">
        <f t="shared" si="0"/>
        <v>0</v>
      </c>
      <c r="V64" s="28">
        <f t="shared" si="0"/>
        <v>0</v>
      </c>
      <c r="W64" s="9"/>
      <c r="X64" s="9"/>
      <c r="Y64" s="9"/>
      <c r="Z64" s="9"/>
      <c r="AA64" s="9"/>
      <c r="AB64" s="9"/>
      <c r="AC64" s="9"/>
      <c r="AD64" s="9"/>
      <c r="AE64" s="9"/>
    </row>
    <row r="65" spans="1:31" x14ac:dyDescent="0.25">
      <c r="A65" s="22"/>
      <c r="B65" s="36"/>
      <c r="C65" s="37"/>
      <c r="D65" s="44" t="s">
        <v>98</v>
      </c>
      <c r="E65" s="29">
        <v>1</v>
      </c>
      <c r="F65" s="34" t="s">
        <v>80</v>
      </c>
      <c r="G65" s="31" t="s">
        <v>80</v>
      </c>
      <c r="H65" s="40"/>
      <c r="I65" s="40"/>
      <c r="J65" s="40"/>
      <c r="K65" s="22"/>
      <c r="L65" s="22"/>
      <c r="M65" s="22"/>
      <c r="N65" s="41"/>
      <c r="O65" s="41"/>
      <c r="P65" s="41"/>
      <c r="Q65" s="22"/>
      <c r="R65" s="22"/>
      <c r="S65" s="22"/>
      <c r="T65" s="28">
        <f t="shared" si="0"/>
        <v>0</v>
      </c>
      <c r="U65" s="28">
        <f t="shared" si="0"/>
        <v>0</v>
      </c>
      <c r="V65" s="28">
        <f t="shared" si="0"/>
        <v>0</v>
      </c>
      <c r="W65" s="9"/>
      <c r="X65" s="9"/>
      <c r="Y65" s="9"/>
      <c r="Z65" s="9"/>
      <c r="AA65" s="9"/>
      <c r="AB65" s="9"/>
      <c r="AC65" s="9"/>
      <c r="AD65" s="9"/>
      <c r="AE65" s="9"/>
    </row>
    <row r="66" spans="1:31" x14ac:dyDescent="0.25">
      <c r="A66" s="22"/>
      <c r="B66" s="43" t="s">
        <v>69</v>
      </c>
      <c r="C66" s="44" t="s">
        <v>70</v>
      </c>
      <c r="D66" s="44"/>
      <c r="E66" s="29">
        <v>8</v>
      </c>
      <c r="F66" s="34" t="s">
        <v>80</v>
      </c>
      <c r="G66" s="31" t="s">
        <v>80</v>
      </c>
      <c r="H66" s="40"/>
      <c r="I66" s="40"/>
      <c r="J66" s="40"/>
      <c r="K66" s="22"/>
      <c r="L66" s="22"/>
      <c r="M66" s="22"/>
      <c r="N66" s="41"/>
      <c r="O66" s="41"/>
      <c r="P66" s="41"/>
      <c r="Q66" s="22"/>
      <c r="R66" s="22"/>
      <c r="S66" s="22"/>
      <c r="T66" s="28">
        <f t="shared" si="0"/>
        <v>0</v>
      </c>
      <c r="U66" s="28">
        <f t="shared" si="0"/>
        <v>0</v>
      </c>
      <c r="V66" s="28">
        <f t="shared" si="0"/>
        <v>0</v>
      </c>
      <c r="W66" s="9"/>
      <c r="X66" s="9"/>
      <c r="Y66" s="9"/>
      <c r="Z66" s="9"/>
      <c r="AA66" s="9"/>
      <c r="AB66" s="9"/>
      <c r="AC66" s="9"/>
      <c r="AD66" s="9"/>
      <c r="AE66" s="9"/>
    </row>
    <row r="67" spans="1:31" x14ac:dyDescent="0.25">
      <c r="A67" s="22"/>
      <c r="B67" s="43" t="s">
        <v>99</v>
      </c>
      <c r="C67" s="44" t="s">
        <v>100</v>
      </c>
      <c r="D67" s="44" t="s">
        <v>101</v>
      </c>
      <c r="E67" s="29">
        <v>2</v>
      </c>
      <c r="F67" s="34" t="s">
        <v>80</v>
      </c>
      <c r="G67" s="31" t="s">
        <v>80</v>
      </c>
      <c r="H67" s="40"/>
      <c r="I67" s="40"/>
      <c r="J67" s="40"/>
      <c r="K67" s="22"/>
      <c r="L67" s="22"/>
      <c r="M67" s="22"/>
      <c r="N67" s="41"/>
      <c r="O67" s="41"/>
      <c r="P67" s="41"/>
      <c r="Q67" s="22"/>
      <c r="R67" s="22"/>
      <c r="S67" s="22"/>
      <c r="T67" s="28">
        <f t="shared" si="0"/>
        <v>0</v>
      </c>
      <c r="U67" s="28">
        <f t="shared" si="0"/>
        <v>0</v>
      </c>
      <c r="V67" s="28">
        <f t="shared" si="0"/>
        <v>0</v>
      </c>
      <c r="W67" s="9"/>
      <c r="X67" s="9"/>
      <c r="Y67" s="9"/>
      <c r="Z67" s="9"/>
      <c r="AA67" s="9"/>
      <c r="AB67" s="9"/>
      <c r="AC67" s="9"/>
      <c r="AD67" s="9"/>
      <c r="AE67" s="9"/>
    </row>
    <row r="68" spans="1:31" x14ac:dyDescent="0.25">
      <c r="A68" s="22"/>
      <c r="B68" s="36"/>
      <c r="C68" s="37"/>
      <c r="D68" s="44" t="s">
        <v>102</v>
      </c>
      <c r="E68" s="29">
        <v>0.5</v>
      </c>
      <c r="F68" s="34" t="s">
        <v>80</v>
      </c>
      <c r="G68" s="31" t="s">
        <v>80</v>
      </c>
      <c r="H68" s="40"/>
      <c r="I68" s="40"/>
      <c r="J68" s="40"/>
      <c r="K68" s="22"/>
      <c r="L68" s="22"/>
      <c r="M68" s="22"/>
      <c r="N68" s="41"/>
      <c r="O68" s="41"/>
      <c r="P68" s="41"/>
      <c r="Q68" s="22"/>
      <c r="R68" s="22"/>
      <c r="S68" s="22"/>
      <c r="T68" s="28">
        <f t="shared" si="0"/>
        <v>0</v>
      </c>
      <c r="U68" s="28">
        <f t="shared" si="0"/>
        <v>0</v>
      </c>
      <c r="V68" s="28">
        <f t="shared" si="0"/>
        <v>0</v>
      </c>
      <c r="W68" s="9"/>
      <c r="X68" s="9"/>
      <c r="Y68" s="9"/>
      <c r="Z68" s="9"/>
      <c r="AA68" s="9"/>
      <c r="AB68" s="9"/>
      <c r="AC68" s="9"/>
      <c r="AD68" s="9"/>
      <c r="AE68" s="9"/>
    </row>
    <row r="69" spans="1:31" x14ac:dyDescent="0.25">
      <c r="A69" s="22"/>
      <c r="B69" s="9"/>
      <c r="C69" s="37"/>
      <c r="D69" s="44" t="s">
        <v>103</v>
      </c>
      <c r="E69" s="29">
        <v>0.5</v>
      </c>
      <c r="F69" s="34" t="s">
        <v>80</v>
      </c>
      <c r="G69" s="31" t="s">
        <v>80</v>
      </c>
      <c r="H69" s="40"/>
      <c r="I69" s="40"/>
      <c r="J69" s="40"/>
      <c r="K69" s="22"/>
      <c r="L69" s="22"/>
      <c r="M69" s="22"/>
      <c r="N69" s="41"/>
      <c r="O69" s="41"/>
      <c r="P69" s="41"/>
      <c r="Q69" s="22"/>
      <c r="R69" s="22"/>
      <c r="S69" s="22"/>
      <c r="T69" s="28">
        <f t="shared" ref="T69:V77" si="1">H69+K69+N69+Q69</f>
        <v>0</v>
      </c>
      <c r="U69" s="28">
        <f t="shared" si="1"/>
        <v>0</v>
      </c>
      <c r="V69" s="28">
        <f t="shared" si="1"/>
        <v>0</v>
      </c>
      <c r="W69" s="9"/>
      <c r="X69" s="9"/>
      <c r="Y69" s="9"/>
      <c r="Z69" s="9"/>
      <c r="AA69" s="9"/>
      <c r="AB69" s="9"/>
      <c r="AC69" s="9"/>
      <c r="AD69" s="9"/>
      <c r="AE69" s="9"/>
    </row>
    <row r="70" spans="1:31" x14ac:dyDescent="0.25">
      <c r="A70" s="22"/>
      <c r="B70" s="43" t="s">
        <v>104</v>
      </c>
      <c r="C70" s="44" t="s">
        <v>105</v>
      </c>
      <c r="D70" s="44"/>
      <c r="E70" s="29">
        <v>1</v>
      </c>
      <c r="F70" s="34" t="s">
        <v>80</v>
      </c>
      <c r="G70" s="31" t="s">
        <v>80</v>
      </c>
      <c r="H70" s="40"/>
      <c r="I70" s="40"/>
      <c r="J70" s="40"/>
      <c r="K70" s="22"/>
      <c r="L70" s="22"/>
      <c r="M70" s="22"/>
      <c r="N70" s="41"/>
      <c r="O70" s="41"/>
      <c r="P70" s="41"/>
      <c r="Q70" s="22"/>
      <c r="R70" s="22"/>
      <c r="S70" s="22"/>
      <c r="T70" s="28">
        <f t="shared" si="1"/>
        <v>0</v>
      </c>
      <c r="U70" s="28">
        <f t="shared" si="1"/>
        <v>0</v>
      </c>
      <c r="V70" s="28">
        <f t="shared" si="1"/>
        <v>0</v>
      </c>
      <c r="W70" s="9"/>
      <c r="X70" s="9"/>
      <c r="Y70" s="9"/>
      <c r="Z70" s="9"/>
      <c r="AA70" s="9"/>
      <c r="AB70" s="9"/>
      <c r="AC70" s="9"/>
      <c r="AD70" s="9"/>
      <c r="AE70" s="9"/>
    </row>
    <row r="71" spans="1:31" x14ac:dyDescent="0.25">
      <c r="A71" s="22"/>
      <c r="B71" s="36"/>
      <c r="C71" s="37"/>
      <c r="D71" s="44" t="s">
        <v>106</v>
      </c>
      <c r="E71" s="29">
        <v>0.5</v>
      </c>
      <c r="F71" s="34" t="s">
        <v>80</v>
      </c>
      <c r="G71" s="31" t="s">
        <v>80</v>
      </c>
      <c r="H71" s="40"/>
      <c r="I71" s="40"/>
      <c r="J71" s="40"/>
      <c r="K71" s="22"/>
      <c r="L71" s="22"/>
      <c r="M71" s="22"/>
      <c r="N71" s="41"/>
      <c r="O71" s="41"/>
      <c r="P71" s="41"/>
      <c r="Q71" s="22"/>
      <c r="R71" s="22"/>
      <c r="S71" s="22"/>
      <c r="T71" s="28">
        <f t="shared" si="1"/>
        <v>0</v>
      </c>
      <c r="U71" s="28">
        <f t="shared" si="1"/>
        <v>0</v>
      </c>
      <c r="V71" s="28">
        <f t="shared" si="1"/>
        <v>0</v>
      </c>
      <c r="W71" s="9"/>
      <c r="X71" s="9"/>
      <c r="Y71" s="9"/>
      <c r="Z71" s="9"/>
      <c r="AA71" s="9"/>
      <c r="AB71" s="9"/>
      <c r="AC71" s="9"/>
      <c r="AD71" s="9"/>
      <c r="AE71" s="9"/>
    </row>
    <row r="72" spans="1:31" x14ac:dyDescent="0.25">
      <c r="A72" s="22"/>
      <c r="B72" s="36"/>
      <c r="C72" s="37"/>
      <c r="D72" s="38" t="s">
        <v>107</v>
      </c>
      <c r="E72" s="29">
        <v>0.5</v>
      </c>
      <c r="F72" s="34" t="s">
        <v>80</v>
      </c>
      <c r="G72" s="31" t="s">
        <v>80</v>
      </c>
      <c r="H72" s="40"/>
      <c r="I72" s="40"/>
      <c r="J72" s="40"/>
      <c r="K72" s="22"/>
      <c r="L72" s="22"/>
      <c r="M72" s="22"/>
      <c r="N72" s="41"/>
      <c r="O72" s="41"/>
      <c r="P72" s="41"/>
      <c r="Q72" s="22"/>
      <c r="R72" s="22"/>
      <c r="S72" s="22"/>
      <c r="T72" s="28">
        <f t="shared" si="1"/>
        <v>0</v>
      </c>
      <c r="U72" s="28">
        <f t="shared" si="1"/>
        <v>0</v>
      </c>
      <c r="V72" s="28">
        <f t="shared" si="1"/>
        <v>0</v>
      </c>
      <c r="W72" s="9"/>
      <c r="X72" s="9"/>
      <c r="Y72" s="9"/>
      <c r="Z72" s="9"/>
      <c r="AA72" s="9"/>
      <c r="AB72" s="9"/>
      <c r="AC72" s="9"/>
      <c r="AD72" s="9"/>
      <c r="AE72" s="9"/>
    </row>
    <row r="73" spans="1:31" x14ac:dyDescent="0.25">
      <c r="A73" s="22"/>
      <c r="B73" s="43" t="s">
        <v>108</v>
      </c>
      <c r="C73" s="44" t="s">
        <v>109</v>
      </c>
      <c r="D73" s="38"/>
      <c r="E73" s="29">
        <v>5</v>
      </c>
      <c r="F73" s="34" t="s">
        <v>80</v>
      </c>
      <c r="G73" s="31" t="s">
        <v>80</v>
      </c>
      <c r="H73" s="40"/>
      <c r="I73" s="40"/>
      <c r="J73" s="40"/>
      <c r="K73" s="22"/>
      <c r="L73" s="22"/>
      <c r="M73" s="22"/>
      <c r="N73" s="41"/>
      <c r="O73" s="41"/>
      <c r="P73" s="41"/>
      <c r="Q73" s="22"/>
      <c r="R73" s="22"/>
      <c r="S73" s="22"/>
      <c r="T73" s="28">
        <f t="shared" si="1"/>
        <v>0</v>
      </c>
      <c r="U73" s="28">
        <f t="shared" si="1"/>
        <v>0</v>
      </c>
      <c r="V73" s="28">
        <f t="shared" si="1"/>
        <v>0</v>
      </c>
      <c r="W73" s="9"/>
      <c r="X73" s="9"/>
      <c r="Y73" s="9"/>
      <c r="Z73" s="9"/>
      <c r="AA73" s="9"/>
      <c r="AB73" s="9"/>
      <c r="AC73" s="9"/>
      <c r="AD73" s="9"/>
      <c r="AE73" s="9"/>
    </row>
    <row r="74" spans="1:31" x14ac:dyDescent="0.25">
      <c r="A74" s="22"/>
      <c r="B74" s="36"/>
      <c r="C74" s="37"/>
      <c r="D74" s="44" t="s">
        <v>110</v>
      </c>
      <c r="E74" s="29">
        <v>0.5</v>
      </c>
      <c r="F74" s="34" t="s">
        <v>80</v>
      </c>
      <c r="G74" s="31" t="s">
        <v>80</v>
      </c>
      <c r="H74" s="40"/>
      <c r="I74" s="40"/>
      <c r="J74" s="40"/>
      <c r="K74" s="22"/>
      <c r="L74" s="22"/>
      <c r="M74" s="22"/>
      <c r="N74" s="41"/>
      <c r="O74" s="41"/>
      <c r="P74" s="41"/>
      <c r="Q74" s="22"/>
      <c r="R74" s="22"/>
      <c r="S74" s="22"/>
      <c r="T74" s="28">
        <f t="shared" si="1"/>
        <v>0</v>
      </c>
      <c r="U74" s="28">
        <f t="shared" si="1"/>
        <v>0</v>
      </c>
      <c r="V74" s="28">
        <f t="shared" si="1"/>
        <v>0</v>
      </c>
      <c r="W74" s="9"/>
      <c r="X74" s="9"/>
      <c r="Y74" s="9"/>
      <c r="Z74" s="9"/>
      <c r="AA74" s="9"/>
      <c r="AB74" s="9"/>
      <c r="AC74" s="9"/>
      <c r="AD74" s="9"/>
      <c r="AE74" s="9"/>
    </row>
    <row r="75" spans="1:31" x14ac:dyDescent="0.25">
      <c r="A75" s="22"/>
      <c r="B75" s="36"/>
      <c r="C75" s="37"/>
      <c r="D75" s="44" t="s">
        <v>111</v>
      </c>
      <c r="E75" s="29">
        <v>2</v>
      </c>
      <c r="F75" s="34" t="s">
        <v>80</v>
      </c>
      <c r="G75" s="31" t="s">
        <v>80</v>
      </c>
      <c r="H75" s="40"/>
      <c r="I75" s="40"/>
      <c r="J75" s="40"/>
      <c r="K75" s="22"/>
      <c r="L75" s="22"/>
      <c r="M75" s="22"/>
      <c r="N75" s="41"/>
      <c r="O75" s="41"/>
      <c r="P75" s="41"/>
      <c r="Q75" s="22"/>
      <c r="R75" s="22"/>
      <c r="S75" s="22"/>
      <c r="T75" s="28">
        <f t="shared" si="1"/>
        <v>0</v>
      </c>
      <c r="U75" s="28">
        <f t="shared" si="1"/>
        <v>0</v>
      </c>
      <c r="V75" s="28">
        <f t="shared" si="1"/>
        <v>0</v>
      </c>
      <c r="W75" s="9"/>
      <c r="X75" s="9"/>
      <c r="Y75" s="9"/>
      <c r="Z75" s="9"/>
      <c r="AA75" s="9"/>
      <c r="AB75" s="9"/>
      <c r="AC75" s="9"/>
      <c r="AD75" s="9"/>
      <c r="AE75" s="9"/>
    </row>
    <row r="76" spans="1:31" x14ac:dyDescent="0.25">
      <c r="A76" s="22"/>
      <c r="B76" s="36"/>
      <c r="C76" s="37"/>
      <c r="D76" s="44" t="s">
        <v>112</v>
      </c>
      <c r="E76" s="29">
        <v>2</v>
      </c>
      <c r="F76" s="34" t="s">
        <v>80</v>
      </c>
      <c r="G76" s="31" t="s">
        <v>80</v>
      </c>
      <c r="H76" s="40"/>
      <c r="I76" s="40"/>
      <c r="J76" s="40"/>
      <c r="K76" s="22"/>
      <c r="L76" s="22"/>
      <c r="M76" s="22"/>
      <c r="N76" s="41"/>
      <c r="O76" s="41"/>
      <c r="P76" s="41"/>
      <c r="Q76" s="22"/>
      <c r="R76" s="22"/>
      <c r="S76" s="22"/>
      <c r="T76" s="28">
        <f t="shared" si="1"/>
        <v>0</v>
      </c>
      <c r="U76" s="28">
        <f t="shared" si="1"/>
        <v>0</v>
      </c>
      <c r="V76" s="28">
        <f t="shared" si="1"/>
        <v>0</v>
      </c>
      <c r="W76" s="9"/>
      <c r="X76" s="9"/>
      <c r="Y76" s="9"/>
      <c r="Z76" s="9"/>
      <c r="AA76" s="9"/>
      <c r="AB76" s="9"/>
      <c r="AC76" s="9"/>
      <c r="AD76" s="9"/>
      <c r="AE76" s="9"/>
    </row>
    <row r="77" spans="1:31" x14ac:dyDescent="0.25">
      <c r="A77" s="22"/>
      <c r="B77" s="36"/>
      <c r="C77" s="37"/>
      <c r="D77" s="38" t="s">
        <v>107</v>
      </c>
      <c r="E77" s="29">
        <v>0.5</v>
      </c>
      <c r="F77" s="34" t="s">
        <v>80</v>
      </c>
      <c r="G77" s="31" t="s">
        <v>80</v>
      </c>
      <c r="H77" s="40"/>
      <c r="I77" s="40"/>
      <c r="J77" s="40"/>
      <c r="K77" s="22"/>
      <c r="L77" s="22"/>
      <c r="M77" s="22"/>
      <c r="N77" s="41"/>
      <c r="O77" s="41"/>
      <c r="P77" s="41"/>
      <c r="Q77" s="22"/>
      <c r="R77" s="22"/>
      <c r="S77" s="22"/>
      <c r="T77" s="28">
        <f t="shared" si="1"/>
        <v>0</v>
      </c>
      <c r="U77" s="28">
        <f t="shared" si="1"/>
        <v>0</v>
      </c>
      <c r="V77" s="28">
        <f t="shared" si="1"/>
        <v>0</v>
      </c>
      <c r="W77" s="9"/>
      <c r="X77" s="9"/>
      <c r="Y77" s="9"/>
      <c r="Z77" s="9"/>
      <c r="AA77" s="9"/>
      <c r="AB77" s="9"/>
      <c r="AC77" s="9"/>
      <c r="AD77" s="9"/>
      <c r="AE77" s="9"/>
    </row>
    <row r="78" spans="1:31" x14ac:dyDescent="0.25">
      <c r="A78" s="22"/>
      <c r="B78" s="36"/>
      <c r="C78" s="36"/>
      <c r="D78" s="37"/>
      <c r="E78" s="24" t="s">
        <v>113</v>
      </c>
      <c r="F78" s="22"/>
      <c r="G78" s="47"/>
      <c r="H78" s="48">
        <f>SUM(H6:H32)</f>
        <v>11.5</v>
      </c>
      <c r="I78" s="49">
        <f>SUM(I6:I32)</f>
        <v>11.5</v>
      </c>
      <c r="J78" s="48">
        <f>SUM(J6:J32)</f>
        <v>8.5</v>
      </c>
      <c r="K78" s="48">
        <f>SUM(K34:K47)</f>
        <v>12.5</v>
      </c>
      <c r="L78" s="48">
        <f>SUM(L34:L47)</f>
        <v>1.5</v>
      </c>
      <c r="M78" s="48">
        <f>SUM(M34:M47)</f>
        <v>7</v>
      </c>
      <c r="N78" s="48">
        <f>SUM(N48:N77)</f>
        <v>0</v>
      </c>
      <c r="O78" s="48">
        <f>SUM(O48:O77)</f>
        <v>0</v>
      </c>
      <c r="P78" s="48">
        <f>SUM(P48:P77)</f>
        <v>0</v>
      </c>
      <c r="Q78" s="50"/>
      <c r="R78" s="50"/>
      <c r="S78" s="50"/>
      <c r="T78" s="48">
        <f>SUM(T4:T77)</f>
        <v>24</v>
      </c>
      <c r="U78" s="48">
        <f>SUM(U4:U77)</f>
        <v>13</v>
      </c>
      <c r="V78" s="48">
        <f>SUM(V4:V77)</f>
        <v>15.5</v>
      </c>
      <c r="W78" s="9"/>
      <c r="X78" s="9"/>
      <c r="Y78" s="9"/>
      <c r="Z78" s="9"/>
      <c r="AA78" s="9"/>
      <c r="AB78" s="9"/>
      <c r="AC78" s="9"/>
      <c r="AD78" s="9"/>
      <c r="AE78" s="9"/>
    </row>
    <row r="79" spans="1:31" x14ac:dyDescent="0.25">
      <c r="A79" s="22"/>
      <c r="B79" s="36"/>
      <c r="C79" s="51"/>
      <c r="D79" s="51"/>
      <c r="E79" s="52" t="s">
        <v>114</v>
      </c>
      <c r="F79" s="53"/>
      <c r="G79" s="53"/>
      <c r="H79" s="54">
        <f>H78</f>
        <v>11.5</v>
      </c>
      <c r="I79" s="55">
        <f>I78</f>
        <v>11.5</v>
      </c>
      <c r="J79" s="54">
        <f>J78</f>
        <v>8.5</v>
      </c>
      <c r="K79" s="54">
        <f t="shared" ref="K79:P79" si="2">K78+H79</f>
        <v>24</v>
      </c>
      <c r="L79" s="54">
        <f t="shared" si="2"/>
        <v>13</v>
      </c>
      <c r="M79" s="54">
        <f t="shared" si="2"/>
        <v>15.5</v>
      </c>
      <c r="N79" s="54">
        <f t="shared" si="2"/>
        <v>24</v>
      </c>
      <c r="O79" s="54">
        <f t="shared" si="2"/>
        <v>13</v>
      </c>
      <c r="P79" s="54">
        <f t="shared" si="2"/>
        <v>15.5</v>
      </c>
      <c r="Q79" s="56"/>
      <c r="R79" s="56"/>
      <c r="S79" s="56"/>
      <c r="T79" s="57"/>
      <c r="U79" s="56"/>
      <c r="V79" s="56"/>
      <c r="W79" s="9"/>
      <c r="X79" s="9"/>
      <c r="Y79" s="9"/>
      <c r="Z79" s="9"/>
      <c r="AA79" s="9"/>
      <c r="AB79" s="9"/>
      <c r="AC79" s="9"/>
      <c r="AD79" s="9"/>
      <c r="AE79" s="9"/>
    </row>
    <row r="80" spans="1:31" x14ac:dyDescent="0.25">
      <c r="A80" s="44"/>
      <c r="B80" s="22"/>
      <c r="C80" s="51"/>
      <c r="D80" s="51"/>
      <c r="E80" s="58"/>
      <c r="F80" s="59"/>
      <c r="G80" s="59"/>
      <c r="H80" s="59"/>
      <c r="I80" s="59"/>
      <c r="J80" s="59"/>
      <c r="K80" s="59"/>
      <c r="L80" s="60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9"/>
      <c r="X80" s="9"/>
      <c r="Y80" s="9"/>
      <c r="Z80" s="9"/>
      <c r="AA80" s="9"/>
      <c r="AB80" s="9"/>
      <c r="AC80" s="9"/>
      <c r="AD80" s="9"/>
      <c r="AE80" s="9"/>
    </row>
    <row r="81" spans="1:31" x14ac:dyDescent="0.25">
      <c r="A81" s="60"/>
      <c r="B81" s="61"/>
      <c r="C81" s="51"/>
      <c r="D81" s="51"/>
      <c r="E81" s="58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9"/>
      <c r="X81" s="9"/>
      <c r="Y81" s="9"/>
      <c r="Z81" s="9"/>
      <c r="AA81" s="9"/>
      <c r="AB81" s="9"/>
      <c r="AC81" s="9"/>
      <c r="AD81" s="9"/>
      <c r="AE81" s="9"/>
    </row>
    <row r="82" spans="1:31" x14ac:dyDescent="0.25">
      <c r="A82" s="60"/>
      <c r="B82" s="61"/>
      <c r="C82" s="51"/>
      <c r="D82" s="51"/>
      <c r="E82" s="58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9"/>
      <c r="X82" s="9"/>
      <c r="Y82" s="9"/>
      <c r="Z82" s="9"/>
      <c r="AA82" s="9"/>
      <c r="AB82" s="9"/>
      <c r="AC82" s="9"/>
      <c r="AD82" s="9"/>
      <c r="AE82" s="9"/>
    </row>
    <row r="83" spans="1:31" x14ac:dyDescent="0.25">
      <c r="A83" s="60"/>
      <c r="B83" s="61"/>
      <c r="C83" s="51"/>
      <c r="D83" s="62"/>
      <c r="E83" s="60"/>
      <c r="F83" s="60"/>
      <c r="G83" s="60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</row>
    <row r="84" spans="1:31" x14ac:dyDescent="0.25">
      <c r="A84" s="60"/>
      <c r="B84" s="61"/>
      <c r="C84" s="46"/>
      <c r="D84" s="46"/>
      <c r="E84" s="46"/>
      <c r="F84" s="9"/>
      <c r="G84" s="63" t="s">
        <v>115</v>
      </c>
      <c r="H84" s="63"/>
      <c r="I84" s="63"/>
      <c r="J84" s="63"/>
      <c r="K84" s="63"/>
      <c r="L84" s="63"/>
      <c r="M84" s="63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</row>
    <row r="85" spans="1:31" x14ac:dyDescent="0.25">
      <c r="A85" s="60"/>
      <c r="B85" s="61"/>
      <c r="C85" s="64"/>
      <c r="D85" s="64"/>
      <c r="E85" s="65"/>
      <c r="F85" s="9"/>
      <c r="G85" s="63" t="s">
        <v>116</v>
      </c>
      <c r="H85" s="63"/>
      <c r="I85" s="63"/>
      <c r="J85" s="63"/>
      <c r="K85" s="63"/>
      <c r="L85" s="63"/>
      <c r="M85" s="63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</row>
    <row r="86" spans="1:31" x14ac:dyDescent="0.25">
      <c r="A86" s="46" t="s">
        <v>117</v>
      </c>
      <c r="B86" s="46"/>
      <c r="C86" s="64"/>
      <c r="D86" s="64"/>
      <c r="E86" s="65"/>
      <c r="F86" s="9"/>
      <c r="G86" s="63" t="s">
        <v>118</v>
      </c>
      <c r="H86" s="63"/>
      <c r="I86" s="63"/>
      <c r="J86" s="63"/>
      <c r="K86" s="63"/>
      <c r="L86" s="63"/>
      <c r="M86" s="63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</row>
    <row r="87" spans="1:31" x14ac:dyDescent="0.25">
      <c r="A87" s="66" t="s">
        <v>119</v>
      </c>
      <c r="B87" s="64"/>
      <c r="C87" s="64"/>
      <c r="D87" s="64"/>
      <c r="E87" s="65"/>
      <c r="F87" s="9"/>
      <c r="G87" s="63"/>
      <c r="H87" s="63"/>
      <c r="I87" s="63"/>
      <c r="J87" s="63"/>
      <c r="K87" s="63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</row>
    <row r="88" spans="1:31" x14ac:dyDescent="0.25">
      <c r="A88" s="66" t="s">
        <v>120</v>
      </c>
      <c r="B88" s="64"/>
      <c r="C88" s="9"/>
      <c r="D88" s="9"/>
      <c r="E88" s="9"/>
      <c r="F88" s="9"/>
      <c r="G88" s="67" t="s">
        <v>121</v>
      </c>
      <c r="H88" s="67"/>
      <c r="I88" s="63"/>
      <c r="J88" s="63"/>
      <c r="K88" s="63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</row>
    <row r="89" spans="1:31" x14ac:dyDescent="0.25">
      <c r="A89" s="66" t="s">
        <v>122</v>
      </c>
      <c r="B89" s="64"/>
      <c r="C89" s="9"/>
      <c r="D89" s="9"/>
      <c r="E89" s="9"/>
      <c r="F89" s="9"/>
      <c r="G89" s="63" t="s">
        <v>123</v>
      </c>
      <c r="H89" s="63"/>
      <c r="I89" s="63"/>
      <c r="J89" s="63"/>
      <c r="K89" s="63"/>
      <c r="L89" s="63"/>
      <c r="M89" s="63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</row>
    <row r="90" spans="1:31" x14ac:dyDescent="0.25">
      <c r="A90" s="9"/>
      <c r="B90" s="9"/>
      <c r="C90" s="9"/>
      <c r="D90" s="9"/>
      <c r="E90" s="9"/>
      <c r="F90" s="9"/>
      <c r="G90" s="63" t="s">
        <v>124</v>
      </c>
      <c r="H90" s="63"/>
      <c r="I90" s="63"/>
      <c r="J90" s="63"/>
      <c r="K90" s="63"/>
      <c r="L90" s="63"/>
      <c r="M90" s="63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</row>
    <row r="91" spans="1:31" x14ac:dyDescent="0.2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</row>
    <row r="92" spans="1:31" x14ac:dyDescent="0.2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 spans="1:31" x14ac:dyDescent="0.2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</row>
    <row r="94" spans="1:31" x14ac:dyDescent="0.2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</row>
    <row r="95" spans="1:31" x14ac:dyDescent="0.25">
      <c r="A95" s="9"/>
      <c r="B95" s="9"/>
      <c r="C95" s="9"/>
      <c r="D95" s="9"/>
      <c r="E95" s="9"/>
      <c r="F95" s="9"/>
      <c r="G95" s="24" t="s">
        <v>125</v>
      </c>
      <c r="H95" s="68">
        <f>E101-E99</f>
        <v>-11</v>
      </c>
      <c r="I95" s="69" t="s">
        <v>126</v>
      </c>
      <c r="J95" s="69"/>
      <c r="K95" s="70" t="s">
        <v>127</v>
      </c>
      <c r="L95" s="71"/>
      <c r="M95" s="71"/>
      <c r="N95" s="71"/>
      <c r="O95" s="71"/>
      <c r="P95" s="71"/>
      <c r="Q95" s="72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</row>
    <row r="96" spans="1:31" x14ac:dyDescent="0.25">
      <c r="A96" s="9"/>
      <c r="B96" s="9"/>
      <c r="C96" s="9"/>
      <c r="D96" s="9"/>
      <c r="E96" s="9"/>
      <c r="F96" s="9"/>
      <c r="G96" s="24" t="s">
        <v>128</v>
      </c>
      <c r="H96" s="68">
        <f>E101-E100</f>
        <v>-2.5</v>
      </c>
      <c r="I96" s="69" t="s">
        <v>129</v>
      </c>
      <c r="J96" s="69"/>
      <c r="K96" s="70" t="s">
        <v>130</v>
      </c>
      <c r="L96" s="71"/>
      <c r="M96" s="71"/>
      <c r="N96" s="71"/>
      <c r="O96" s="71"/>
      <c r="P96" s="71"/>
      <c r="Q96" s="72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</row>
    <row r="97" spans="1:31" x14ac:dyDescent="0.25">
      <c r="A97" s="9"/>
      <c r="B97" s="9"/>
      <c r="C97" s="9"/>
      <c r="D97" s="73" t="s">
        <v>131</v>
      </c>
      <c r="E97" s="74"/>
      <c r="F97" s="9"/>
      <c r="G97" s="24" t="s">
        <v>132</v>
      </c>
      <c r="H97" s="68">
        <f>E101/E99</f>
        <v>0.54166666666666663</v>
      </c>
      <c r="I97" s="69" t="s">
        <v>133</v>
      </c>
      <c r="J97" s="69"/>
      <c r="K97" s="70" t="s">
        <v>134</v>
      </c>
      <c r="L97" s="71"/>
      <c r="M97" s="71"/>
      <c r="N97" s="71"/>
      <c r="O97" s="71"/>
      <c r="P97" s="71"/>
      <c r="Q97" s="72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</row>
    <row r="98" spans="1:31" x14ac:dyDescent="0.25">
      <c r="A98" s="9"/>
      <c r="B98" s="9"/>
      <c r="C98" s="9"/>
      <c r="D98" s="52" t="s">
        <v>135</v>
      </c>
      <c r="E98" s="75">
        <f>T78</f>
        <v>24</v>
      </c>
      <c r="F98" s="58"/>
      <c r="G98" s="24" t="s">
        <v>136</v>
      </c>
      <c r="H98" s="68">
        <f>E101/E100</f>
        <v>0.83870967741935487</v>
      </c>
      <c r="I98" s="69" t="s">
        <v>137</v>
      </c>
      <c r="J98" s="69"/>
      <c r="K98" s="70" t="s">
        <v>138</v>
      </c>
      <c r="L98" s="71"/>
      <c r="M98" s="71"/>
      <c r="N98" s="71"/>
      <c r="O98" s="71"/>
      <c r="P98" s="71"/>
      <c r="Q98" s="72"/>
      <c r="R98" s="58"/>
      <c r="S98" s="58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</row>
    <row r="99" spans="1:31" x14ac:dyDescent="0.25">
      <c r="A99" s="9"/>
      <c r="B99" s="9"/>
      <c r="C99" s="9"/>
      <c r="D99" s="24" t="s">
        <v>13</v>
      </c>
      <c r="E99" s="22">
        <f>K79</f>
        <v>24</v>
      </c>
      <c r="F99" s="58"/>
      <c r="G99" s="24" t="s">
        <v>139</v>
      </c>
      <c r="H99" s="68">
        <f>E98-E101</f>
        <v>11</v>
      </c>
      <c r="I99" s="69" t="s">
        <v>140</v>
      </c>
      <c r="J99" s="69"/>
      <c r="K99" s="70" t="s">
        <v>141</v>
      </c>
      <c r="L99" s="71"/>
      <c r="M99" s="71"/>
      <c r="N99" s="71"/>
      <c r="O99" s="71"/>
      <c r="P99" s="71"/>
      <c r="Q99" s="72"/>
      <c r="R99" s="58"/>
      <c r="S99" s="58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</row>
    <row r="100" spans="1:31" x14ac:dyDescent="0.25">
      <c r="A100" s="9"/>
      <c r="B100" s="9"/>
      <c r="C100" s="9"/>
      <c r="D100" s="76" t="s">
        <v>15</v>
      </c>
      <c r="E100" s="22">
        <f>M79</f>
        <v>15.5</v>
      </c>
      <c r="F100" s="58"/>
      <c r="G100" s="24" t="s">
        <v>139</v>
      </c>
      <c r="H100" s="68">
        <f>(E98-E101)/(H97*H98)</f>
        <v>24.213017751479292</v>
      </c>
      <c r="I100" s="69" t="s">
        <v>142</v>
      </c>
      <c r="J100" s="69"/>
      <c r="K100" s="70" t="s">
        <v>143</v>
      </c>
      <c r="L100" s="71"/>
      <c r="M100" s="71"/>
      <c r="N100" s="71"/>
      <c r="O100" s="71"/>
      <c r="P100" s="71"/>
      <c r="Q100" s="72"/>
      <c r="R100" s="58"/>
      <c r="S100" s="58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</row>
    <row r="101" spans="1:31" x14ac:dyDescent="0.25">
      <c r="A101" s="9"/>
      <c r="B101" s="9"/>
      <c r="C101" s="9"/>
      <c r="D101" s="24" t="s">
        <v>14</v>
      </c>
      <c r="E101" s="22">
        <f>L79</f>
        <v>13</v>
      </c>
      <c r="F101" s="58"/>
      <c r="G101" s="24" t="s">
        <v>144</v>
      </c>
      <c r="H101" s="68">
        <f>E100+(E98-E101)</f>
        <v>26.5</v>
      </c>
      <c r="I101" s="69" t="s">
        <v>145</v>
      </c>
      <c r="J101" s="69"/>
      <c r="K101" s="70" t="s">
        <v>141</v>
      </c>
      <c r="L101" s="71"/>
      <c r="M101" s="71"/>
      <c r="N101" s="71"/>
      <c r="O101" s="71"/>
      <c r="P101" s="71"/>
      <c r="Q101" s="72"/>
      <c r="R101" s="58"/>
      <c r="S101" s="58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</row>
    <row r="102" spans="1:31" x14ac:dyDescent="0.25">
      <c r="A102" s="9"/>
      <c r="B102" s="9"/>
      <c r="C102" s="9"/>
      <c r="D102" s="9"/>
      <c r="E102" s="58"/>
      <c r="F102" s="58"/>
      <c r="G102" s="24" t="s">
        <v>144</v>
      </c>
      <c r="H102" s="68">
        <f>E98/H98</f>
        <v>28.615384615384613</v>
      </c>
      <c r="I102" s="69" t="s">
        <v>146</v>
      </c>
      <c r="J102" s="77"/>
      <c r="K102" s="70" t="s">
        <v>143</v>
      </c>
      <c r="L102" s="71"/>
      <c r="M102" s="71"/>
      <c r="N102" s="71"/>
      <c r="O102" s="71"/>
      <c r="P102" s="71"/>
      <c r="Q102" s="72"/>
      <c r="R102" s="58"/>
      <c r="S102" s="58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</row>
    <row r="103" spans="1:31" x14ac:dyDescent="0.25">
      <c r="A103" s="9"/>
      <c r="B103" s="9"/>
      <c r="C103" s="9"/>
      <c r="D103" s="9"/>
      <c r="E103" s="58"/>
      <c r="F103" s="58"/>
      <c r="G103" s="24" t="s">
        <v>144</v>
      </c>
      <c r="H103" s="78">
        <f>E100+(E98-E101)/(H97*H98)</f>
        <v>39.713017751479292</v>
      </c>
      <c r="I103" s="69" t="s">
        <v>147</v>
      </c>
      <c r="J103" s="77"/>
      <c r="K103" s="70" t="s">
        <v>148</v>
      </c>
      <c r="L103" s="71"/>
      <c r="M103" s="71"/>
      <c r="N103" s="71"/>
      <c r="O103" s="71"/>
      <c r="P103" s="71"/>
      <c r="Q103" s="72"/>
      <c r="R103" s="58"/>
      <c r="S103" s="58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</row>
    <row r="104" spans="1:31" x14ac:dyDescent="0.25">
      <c r="A104" s="9"/>
      <c r="B104" s="9"/>
      <c r="C104" s="9"/>
      <c r="D104" s="9"/>
      <c r="E104" s="58"/>
      <c r="F104" s="58"/>
      <c r="G104" s="24" t="s">
        <v>149</v>
      </c>
      <c r="H104" s="68">
        <f>(E98-E101)/(E98-E100)</f>
        <v>1.2941176470588236</v>
      </c>
      <c r="I104" s="69" t="s">
        <v>150</v>
      </c>
      <c r="J104" s="77"/>
      <c r="K104" s="70" t="s">
        <v>151</v>
      </c>
      <c r="L104" s="71"/>
      <c r="M104" s="71"/>
      <c r="N104" s="71"/>
      <c r="O104" s="71"/>
      <c r="P104" s="71"/>
      <c r="Q104" s="72"/>
      <c r="R104" s="58"/>
      <c r="S104" s="58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</row>
    <row r="105" spans="1:31" x14ac:dyDescent="0.25">
      <c r="A105" s="9"/>
      <c r="B105" s="9"/>
      <c r="C105" s="9"/>
      <c r="D105" s="9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</row>
    <row r="106" spans="1:31" x14ac:dyDescent="0.25">
      <c r="A106" s="9"/>
      <c r="B106" s="9"/>
      <c r="C106" s="9"/>
      <c r="D106" s="9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</row>
    <row r="107" spans="1:31" x14ac:dyDescent="0.25">
      <c r="A107" s="9"/>
      <c r="B107" s="9"/>
      <c r="C107" s="9"/>
      <c r="D107" s="9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</row>
    <row r="108" spans="1:31" x14ac:dyDescent="0.25">
      <c r="A108" s="9"/>
      <c r="B108" s="9"/>
      <c r="C108" s="9"/>
      <c r="D108" s="9"/>
      <c r="E108" s="58"/>
      <c r="F108" s="58"/>
      <c r="G108" s="24"/>
      <c r="H108" s="24" t="s">
        <v>13</v>
      </c>
      <c r="I108" s="24" t="s">
        <v>14</v>
      </c>
      <c r="J108" s="24" t="s">
        <v>15</v>
      </c>
      <c r="K108" s="58"/>
      <c r="L108" s="58"/>
      <c r="M108" s="58"/>
      <c r="N108" s="58"/>
      <c r="O108" s="58"/>
      <c r="P108" s="58"/>
      <c r="Q108" s="58"/>
      <c r="R108" s="58"/>
      <c r="S108" s="58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</row>
    <row r="109" spans="1:31" x14ac:dyDescent="0.25">
      <c r="A109" s="9"/>
      <c r="B109" s="9"/>
      <c r="C109" s="9"/>
      <c r="D109" s="9"/>
      <c r="E109" s="58"/>
      <c r="F109" s="58"/>
      <c r="G109" s="24" t="s">
        <v>152</v>
      </c>
      <c r="H109" s="24">
        <f>H79</f>
        <v>11.5</v>
      </c>
      <c r="I109" s="24">
        <f>I79</f>
        <v>11.5</v>
      </c>
      <c r="J109" s="24">
        <f>J79</f>
        <v>8.5</v>
      </c>
      <c r="K109" s="58"/>
      <c r="L109" s="58"/>
      <c r="M109" s="58"/>
      <c r="N109" s="58"/>
      <c r="O109" s="58"/>
      <c r="P109" s="58"/>
      <c r="Q109" s="58"/>
      <c r="R109" s="58"/>
      <c r="S109" s="58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</row>
    <row r="110" spans="1:31" x14ac:dyDescent="0.25">
      <c r="A110" s="9"/>
      <c r="B110" s="9"/>
      <c r="C110" s="9"/>
      <c r="D110" s="9"/>
      <c r="E110" s="58"/>
      <c r="F110" s="58"/>
      <c r="G110" s="24" t="s">
        <v>153</v>
      </c>
      <c r="H110" s="24">
        <f>K79</f>
        <v>24</v>
      </c>
      <c r="I110" s="24">
        <f>L79</f>
        <v>13</v>
      </c>
      <c r="J110" s="24">
        <f>M79</f>
        <v>15.5</v>
      </c>
      <c r="K110" s="58"/>
      <c r="L110" s="58"/>
      <c r="M110" s="58"/>
      <c r="N110" s="58"/>
      <c r="O110" s="58"/>
      <c r="P110" s="58"/>
      <c r="Q110" s="58"/>
      <c r="R110" s="58"/>
      <c r="S110" s="58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</row>
    <row r="111" spans="1:31" x14ac:dyDescent="0.25">
      <c r="A111" s="9"/>
      <c r="B111" s="9"/>
      <c r="C111" s="9"/>
      <c r="D111" s="9"/>
      <c r="E111" s="58"/>
      <c r="F111" s="58"/>
      <c r="G111" s="24" t="s">
        <v>154</v>
      </c>
      <c r="H111" s="24">
        <f>N79</f>
        <v>24</v>
      </c>
      <c r="I111" s="24">
        <f>O79</f>
        <v>13</v>
      </c>
      <c r="J111" s="24">
        <f>P79</f>
        <v>15.5</v>
      </c>
      <c r="K111" s="58"/>
      <c r="L111" s="58"/>
      <c r="M111" s="58"/>
      <c r="N111" s="58"/>
      <c r="O111" s="58"/>
      <c r="P111" s="58"/>
      <c r="Q111" s="58"/>
      <c r="R111" s="58"/>
      <c r="S111" s="58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</row>
    <row r="112" spans="1:31" x14ac:dyDescent="0.25">
      <c r="A112" s="9"/>
      <c r="B112" s="9"/>
      <c r="C112" s="9"/>
      <c r="D112" s="9"/>
      <c r="E112" s="58"/>
      <c r="F112" s="58"/>
      <c r="G112" s="24" t="s">
        <v>155</v>
      </c>
      <c r="H112" s="24"/>
      <c r="I112" s="24"/>
      <c r="J112" s="24"/>
      <c r="K112" s="58"/>
      <c r="L112" s="58"/>
      <c r="M112" s="58"/>
      <c r="N112" s="58"/>
      <c r="O112" s="58"/>
      <c r="P112" s="58"/>
      <c r="Q112" s="58"/>
      <c r="R112" s="58"/>
      <c r="S112" s="58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</row>
    <row r="113" spans="1:31" x14ac:dyDescent="0.25">
      <c r="A113" s="9"/>
      <c r="B113" s="9"/>
      <c r="C113" s="9"/>
      <c r="D113" s="9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</row>
    <row r="114" spans="1:31" x14ac:dyDescent="0.25">
      <c r="A114" s="9"/>
      <c r="B114" s="9"/>
      <c r="C114" s="9"/>
      <c r="D114" s="9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</row>
    <row r="115" spans="1:31" x14ac:dyDescent="0.25">
      <c r="A115" s="9"/>
      <c r="B115" s="9"/>
      <c r="C115" s="9"/>
      <c r="D115" s="9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</row>
    <row r="116" spans="1:31" x14ac:dyDescent="0.25">
      <c r="A116" s="9"/>
      <c r="B116" s="9"/>
      <c r="C116" s="9"/>
      <c r="D116" s="9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</row>
    <row r="117" spans="1:31" x14ac:dyDescent="0.2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</row>
    <row r="118" spans="1:31" x14ac:dyDescent="0.2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</row>
    <row r="119" spans="1:31" x14ac:dyDescent="0.2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</row>
    <row r="120" spans="1:31" x14ac:dyDescent="0.2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</row>
    <row r="121" spans="1:31" x14ac:dyDescent="0.2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</row>
    <row r="122" spans="1:31" x14ac:dyDescent="0.2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</row>
    <row r="123" spans="1:31" x14ac:dyDescent="0.2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</row>
    <row r="124" spans="1:31" x14ac:dyDescent="0.2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</row>
    <row r="125" spans="1:31" x14ac:dyDescent="0.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</row>
    <row r="126" spans="1:31" x14ac:dyDescent="0.2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</row>
    <row r="127" spans="1:31" x14ac:dyDescent="0.2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</row>
    <row r="128" spans="1:31" x14ac:dyDescent="0.2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r="129" spans="1:31" x14ac:dyDescent="0.2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</row>
    <row r="130" spans="1:31" x14ac:dyDescent="0.2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</row>
    <row r="131" spans="1:31" x14ac:dyDescent="0.2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</row>
    <row r="132" spans="1:31" x14ac:dyDescent="0.2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</row>
    <row r="133" spans="1:31" x14ac:dyDescent="0.2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</row>
    <row r="134" spans="1:31" x14ac:dyDescent="0.2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</row>
    <row r="135" spans="1:31" x14ac:dyDescent="0.2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</row>
    <row r="136" spans="1:31" x14ac:dyDescent="0.2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r="137" spans="1:31" x14ac:dyDescent="0.2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</row>
    <row r="138" spans="1:31" x14ac:dyDescent="0.2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</row>
    <row r="139" spans="1:31" x14ac:dyDescent="0.2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</row>
    <row r="140" spans="1:31" x14ac:dyDescent="0.2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 spans="1:31" x14ac:dyDescent="0.2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</row>
    <row r="142" spans="1:31" x14ac:dyDescent="0.2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</row>
    <row r="143" spans="1:31" x14ac:dyDescent="0.2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</row>
    <row r="144" spans="1:31" x14ac:dyDescent="0.2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 spans="1:31" x14ac:dyDescent="0.2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</row>
    <row r="146" spans="1:31" x14ac:dyDescent="0.2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</row>
    <row r="147" spans="1:31" x14ac:dyDescent="0.2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</row>
    <row r="148" spans="1:31" x14ac:dyDescent="0.2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r="149" spans="1:31" x14ac:dyDescent="0.2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</row>
    <row r="150" spans="1:31" x14ac:dyDescent="0.2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</row>
    <row r="151" spans="1:31" x14ac:dyDescent="0.2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</row>
    <row r="152" spans="1:31" x14ac:dyDescent="0.2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 spans="1:31" x14ac:dyDescent="0.2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</row>
    <row r="154" spans="1:31" x14ac:dyDescent="0.2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</row>
    <row r="155" spans="1:31" x14ac:dyDescent="0.2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</row>
    <row r="156" spans="1:31" x14ac:dyDescent="0.2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 spans="1:31" x14ac:dyDescent="0.2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</row>
    <row r="158" spans="1:31" x14ac:dyDescent="0.2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</row>
    <row r="159" spans="1:31" x14ac:dyDescent="0.2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</row>
    <row r="160" spans="1:31" x14ac:dyDescent="0.2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</sheetData>
  <mergeCells count="33">
    <mergeCell ref="I104:J104"/>
    <mergeCell ref="K104:Q104"/>
    <mergeCell ref="I101:J101"/>
    <mergeCell ref="K101:Q101"/>
    <mergeCell ref="I102:J102"/>
    <mergeCell ref="K102:Q102"/>
    <mergeCell ref="I103:J103"/>
    <mergeCell ref="K103:Q103"/>
    <mergeCell ref="I98:J98"/>
    <mergeCell ref="K98:Q98"/>
    <mergeCell ref="I99:J99"/>
    <mergeCell ref="K99:Q99"/>
    <mergeCell ref="I100:J100"/>
    <mergeCell ref="K100:Q100"/>
    <mergeCell ref="I95:J95"/>
    <mergeCell ref="K95:Q95"/>
    <mergeCell ref="I96:J96"/>
    <mergeCell ref="K96:Q96"/>
    <mergeCell ref="D97:E97"/>
    <mergeCell ref="I97:J97"/>
    <mergeCell ref="K97:Q97"/>
    <mergeCell ref="H1:J1"/>
    <mergeCell ref="K1:M1"/>
    <mergeCell ref="N1:P1"/>
    <mergeCell ref="Q1:S1"/>
    <mergeCell ref="T1:V1"/>
    <mergeCell ref="G88:H88"/>
    <mergeCell ref="A1:A3"/>
    <mergeCell ref="B1:C2"/>
    <mergeCell ref="D1:D3"/>
    <mergeCell ref="E1:E3"/>
    <mergeCell ref="F1:F3"/>
    <mergeCell ref="G1:G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MeDicenTecno</dc:creator>
  <cp:lastModifiedBy>MeDicenTecno</cp:lastModifiedBy>
  <dcterms:created xsi:type="dcterms:W3CDTF">2020-09-20T22:14:34Z</dcterms:created>
  <dcterms:modified xsi:type="dcterms:W3CDTF">2020-09-20T22:15:19Z</dcterms:modified>
</cp:coreProperties>
</file>