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gof\Documents\AA_UAI\Electro II\Clase 24_6\"/>
    </mc:Choice>
  </mc:AlternateContent>
  <xr:revisionPtr revIDLastSave="0" documentId="13_ncr:1_{33DA6B89-8061-4A56-AB43-DD652C05B8B9}" xr6:coauthVersionLast="47" xr6:coauthVersionMax="47" xr10:uidLastSave="{00000000-0000-0000-0000-000000000000}"/>
  <bookViews>
    <workbookView xWindow="-120" yWindow="-120" windowWidth="20730" windowHeight="11760" activeTab="1" xr2:uid="{BA03AB10-9828-4394-9149-66297F5F9745}"/>
  </bookViews>
  <sheets>
    <sheet name="Teorico" sheetId="1" r:id="rId1"/>
    <sheet name="Practic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0" i="1"/>
  <c r="E8" i="1"/>
  <c r="E9" i="1"/>
  <c r="E10" i="1"/>
  <c r="E11" i="1"/>
  <c r="E12" i="1"/>
  <c r="E13" i="1"/>
  <c r="E14" i="1"/>
  <c r="E15" i="1"/>
  <c r="E16" i="1"/>
  <c r="E17" i="1"/>
  <c r="E18" i="1"/>
  <c r="E19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<sst xmlns="http://schemas.openxmlformats.org/spreadsheetml/2006/main" count="35" uniqueCount="11">
  <si>
    <t>Vbb</t>
  </si>
  <si>
    <t>Ib</t>
  </si>
  <si>
    <t>Ic</t>
  </si>
  <si>
    <t>Vce</t>
  </si>
  <si>
    <t>β</t>
  </si>
  <si>
    <t>=(Vbb-0,7V)/Rb</t>
  </si>
  <si>
    <t>=Vcc-(Ic.Rc)</t>
  </si>
  <si>
    <t>=Ib*β</t>
  </si>
  <si>
    <t>Saturación</t>
  </si>
  <si>
    <t>Corte</t>
  </si>
  <si>
    <t>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</si>
</sst>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Teorico!$D$4:$D$28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4.0000000000000034E-4</c:v>
                </c:pt>
                <c:pt idx="4">
                  <c:v>1.2000000000000001E-3</c:v>
                </c:pt>
                <c:pt idx="5">
                  <c:v>2E-3</c:v>
                </c:pt>
                <c:pt idx="6">
                  <c:v>2.8E-3</c:v>
                </c:pt>
                <c:pt idx="7">
                  <c:v>3.5999999999999995E-3</c:v>
                </c:pt>
                <c:pt idx="8">
                  <c:v>4.3999999999999994E-3</c:v>
                </c:pt>
                <c:pt idx="9">
                  <c:v>5.1999999999999989E-3</c:v>
                </c:pt>
                <c:pt idx="10">
                  <c:v>5.9999999999999984E-3</c:v>
                </c:pt>
                <c:pt idx="11">
                  <c:v>6.7999999999999996E-3</c:v>
                </c:pt>
                <c:pt idx="12">
                  <c:v>7.6000000000000009E-3</c:v>
                </c:pt>
                <c:pt idx="13">
                  <c:v>8.400000000000003E-3</c:v>
                </c:pt>
                <c:pt idx="14">
                  <c:v>9.2000000000000033E-3</c:v>
                </c:pt>
                <c:pt idx="15">
                  <c:v>1.0000000000000004E-2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8-455B-8EB3-1B8C4D79FD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Teorico!$E$4:$E$28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9.6</c:v>
                </c:pt>
                <c:pt idx="4">
                  <c:v>8.8000000000000007</c:v>
                </c:pt>
                <c:pt idx="5">
                  <c:v>8</c:v>
                </c:pt>
                <c:pt idx="6">
                  <c:v>7.2</c:v>
                </c:pt>
                <c:pt idx="7">
                  <c:v>6.4</c:v>
                </c:pt>
                <c:pt idx="8">
                  <c:v>5.6000000000000005</c:v>
                </c:pt>
                <c:pt idx="9">
                  <c:v>4.8000000000000007</c:v>
                </c:pt>
                <c:pt idx="10">
                  <c:v>4.0000000000000018</c:v>
                </c:pt>
                <c:pt idx="11">
                  <c:v>3.2</c:v>
                </c:pt>
                <c:pt idx="12">
                  <c:v>2.3999999999999995</c:v>
                </c:pt>
                <c:pt idx="13">
                  <c:v>1.5999999999999979</c:v>
                </c:pt>
                <c:pt idx="14">
                  <c:v>0.79999999999999716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8-455B-8EB3-1B8C4D7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07296"/>
        <c:axId val="1950908960"/>
      </c:barChart>
      <c:catAx>
        <c:axId val="19509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0908960"/>
        <c:crosses val="autoZero"/>
        <c:auto val="1"/>
        <c:lblAlgn val="ctr"/>
        <c:lblOffset val="100"/>
        <c:noMultiLvlLbl val="0"/>
      </c:catAx>
      <c:valAx>
        <c:axId val="195090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09072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307006471519306"/>
          <c:y val="3.7718285214348196E-2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Teorico!$D$2:$D$3</c:f>
              <c:strCache>
                <c:ptCount val="2"/>
                <c:pt idx="0">
                  <c:v>Ic</c:v>
                </c:pt>
                <c:pt idx="1">
                  <c:v>=Ib*β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Teorico!$D$4:$D$28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4.0000000000000034E-4</c:v>
                </c:pt>
                <c:pt idx="4">
                  <c:v>1.2000000000000001E-3</c:v>
                </c:pt>
                <c:pt idx="5">
                  <c:v>2E-3</c:v>
                </c:pt>
                <c:pt idx="6">
                  <c:v>2.8E-3</c:v>
                </c:pt>
                <c:pt idx="7">
                  <c:v>3.5999999999999995E-3</c:v>
                </c:pt>
                <c:pt idx="8">
                  <c:v>4.3999999999999994E-3</c:v>
                </c:pt>
                <c:pt idx="9">
                  <c:v>5.1999999999999989E-3</c:v>
                </c:pt>
                <c:pt idx="10">
                  <c:v>5.9999999999999984E-3</c:v>
                </c:pt>
                <c:pt idx="11">
                  <c:v>6.7999999999999996E-3</c:v>
                </c:pt>
                <c:pt idx="12">
                  <c:v>7.6000000000000009E-3</c:v>
                </c:pt>
                <c:pt idx="13">
                  <c:v>8.400000000000003E-3</c:v>
                </c:pt>
                <c:pt idx="14">
                  <c:v>9.2000000000000033E-3</c:v>
                </c:pt>
                <c:pt idx="15">
                  <c:v>1.0000000000000004E-2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4-4014-9246-E99238B26668}"/>
            </c:ext>
          </c:extLst>
        </c:ser>
        <c:ser>
          <c:idx val="1"/>
          <c:order val="1"/>
          <c:tx>
            <c:strRef>
              <c:f>Teorico!$E$2:$E$3</c:f>
              <c:strCache>
                <c:ptCount val="2"/>
                <c:pt idx="0">
                  <c:v>Vce</c:v>
                </c:pt>
                <c:pt idx="1">
                  <c:v>=Vcc-(Ic.Rc)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Teorico!$E$4:$E$28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9.6</c:v>
                </c:pt>
                <c:pt idx="4">
                  <c:v>8.8000000000000007</c:v>
                </c:pt>
                <c:pt idx="5">
                  <c:v>8</c:v>
                </c:pt>
                <c:pt idx="6">
                  <c:v>7.2</c:v>
                </c:pt>
                <c:pt idx="7">
                  <c:v>6.4</c:v>
                </c:pt>
                <c:pt idx="8">
                  <c:v>5.6000000000000005</c:v>
                </c:pt>
                <c:pt idx="9">
                  <c:v>4.8000000000000007</c:v>
                </c:pt>
                <c:pt idx="10">
                  <c:v>4.0000000000000018</c:v>
                </c:pt>
                <c:pt idx="11">
                  <c:v>3.2</c:v>
                </c:pt>
                <c:pt idx="12">
                  <c:v>2.3999999999999995</c:v>
                </c:pt>
                <c:pt idx="13">
                  <c:v>1.5999999999999979</c:v>
                </c:pt>
                <c:pt idx="14">
                  <c:v>0.79999999999999716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4-4014-9246-E99238B2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4144"/>
        <c:axId val="62971232"/>
      </c:barChart>
      <c:catAx>
        <c:axId val="6297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71232"/>
        <c:crosses val="autoZero"/>
        <c:auto val="1"/>
        <c:lblAlgn val="ctr"/>
        <c:lblOffset val="100"/>
        <c:noMultiLvlLbl val="0"/>
      </c:catAx>
      <c:valAx>
        <c:axId val="629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9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Teorico!$D$4:$D$28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4.0000000000000034E-4</c:v>
                </c:pt>
                <c:pt idx="4">
                  <c:v>1.2000000000000001E-3</c:v>
                </c:pt>
                <c:pt idx="5">
                  <c:v>2E-3</c:v>
                </c:pt>
                <c:pt idx="6">
                  <c:v>2.8E-3</c:v>
                </c:pt>
                <c:pt idx="7">
                  <c:v>3.5999999999999995E-3</c:v>
                </c:pt>
                <c:pt idx="8">
                  <c:v>4.3999999999999994E-3</c:v>
                </c:pt>
                <c:pt idx="9">
                  <c:v>5.1999999999999989E-3</c:v>
                </c:pt>
                <c:pt idx="10">
                  <c:v>5.9999999999999984E-3</c:v>
                </c:pt>
                <c:pt idx="11">
                  <c:v>6.7999999999999996E-3</c:v>
                </c:pt>
                <c:pt idx="12">
                  <c:v>7.6000000000000009E-3</c:v>
                </c:pt>
                <c:pt idx="13">
                  <c:v>8.400000000000003E-3</c:v>
                </c:pt>
                <c:pt idx="14">
                  <c:v>9.2000000000000033E-3</c:v>
                </c:pt>
                <c:pt idx="15">
                  <c:v>1.0000000000000004E-2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</c:numCache>
            </c:numRef>
          </c:xVal>
          <c:yVal>
            <c:numRef>
              <c:f>Teorico!$E$4:$E$28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9.6</c:v>
                </c:pt>
                <c:pt idx="4">
                  <c:v>8.8000000000000007</c:v>
                </c:pt>
                <c:pt idx="5">
                  <c:v>8</c:v>
                </c:pt>
                <c:pt idx="6">
                  <c:v>7.2</c:v>
                </c:pt>
                <c:pt idx="7">
                  <c:v>6.4</c:v>
                </c:pt>
                <c:pt idx="8">
                  <c:v>5.6000000000000005</c:v>
                </c:pt>
                <c:pt idx="9">
                  <c:v>4.8000000000000007</c:v>
                </c:pt>
                <c:pt idx="10">
                  <c:v>4.0000000000000018</c:v>
                </c:pt>
                <c:pt idx="11">
                  <c:v>3.2</c:v>
                </c:pt>
                <c:pt idx="12">
                  <c:v>2.3999999999999995</c:v>
                </c:pt>
                <c:pt idx="13">
                  <c:v>1.5999999999999979</c:v>
                </c:pt>
                <c:pt idx="14">
                  <c:v>0.79999999999999716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E-45CE-B4C5-DF4E251F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4416"/>
        <c:axId val="220970656"/>
      </c:scatterChart>
      <c:valAx>
        <c:axId val="2209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970656"/>
        <c:crosses val="autoZero"/>
        <c:crossBetween val="midCat"/>
      </c:valAx>
      <c:valAx>
        <c:axId val="2209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096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Practico!$B$2:$B$16</c:f>
              <c:numCache>
                <c:formatCode>General</c:formatCode>
                <c:ptCount val="15"/>
                <c:pt idx="0">
                  <c:v>0</c:v>
                </c:pt>
                <c:pt idx="1">
                  <c:v>1.95</c:v>
                </c:pt>
                <c:pt idx="2">
                  <c:v>2.2000000000000002</c:v>
                </c:pt>
                <c:pt idx="3">
                  <c:v>2.4</c:v>
                </c:pt>
                <c:pt idx="4">
                  <c:v>2.64</c:v>
                </c:pt>
                <c:pt idx="5">
                  <c:v>2.88</c:v>
                </c:pt>
                <c:pt idx="6">
                  <c:v>3.4</c:v>
                </c:pt>
                <c:pt idx="7">
                  <c:v>3.83</c:v>
                </c:pt>
                <c:pt idx="8">
                  <c:v>4.2699999999999996</c:v>
                </c:pt>
                <c:pt idx="9">
                  <c:v>4.63</c:v>
                </c:pt>
                <c:pt idx="10">
                  <c:v>4.9000000000000004</c:v>
                </c:pt>
                <c:pt idx="11">
                  <c:v>5.25</c:v>
                </c:pt>
                <c:pt idx="12">
                  <c:v>5.55</c:v>
                </c:pt>
                <c:pt idx="13">
                  <c:v>5.75</c:v>
                </c:pt>
                <c:pt idx="14">
                  <c:v>5.92</c:v>
                </c:pt>
              </c:numCache>
            </c:numRef>
          </c:xVal>
          <c:yVal>
            <c:numRef>
              <c:f>Practico!$C$2:$C$16</c:f>
              <c:numCache>
                <c:formatCode>General</c:formatCode>
                <c:ptCount val="15"/>
                <c:pt idx="0">
                  <c:v>8.8800000000000008</c:v>
                </c:pt>
                <c:pt idx="1">
                  <c:v>6</c:v>
                </c:pt>
                <c:pt idx="2">
                  <c:v>5.6</c:v>
                </c:pt>
                <c:pt idx="3">
                  <c:v>5.3</c:v>
                </c:pt>
                <c:pt idx="4">
                  <c:v>4.95</c:v>
                </c:pt>
                <c:pt idx="5">
                  <c:v>4.5999999999999996</c:v>
                </c:pt>
                <c:pt idx="6">
                  <c:v>3.85</c:v>
                </c:pt>
                <c:pt idx="7">
                  <c:v>3.2</c:v>
                </c:pt>
                <c:pt idx="8">
                  <c:v>2.5</c:v>
                </c:pt>
                <c:pt idx="9">
                  <c:v>2.0499999999999998</c:v>
                </c:pt>
                <c:pt idx="10">
                  <c:v>1.5</c:v>
                </c:pt>
                <c:pt idx="11">
                  <c:v>1.07</c:v>
                </c:pt>
                <c:pt idx="12">
                  <c:v>0.7</c:v>
                </c:pt>
                <c:pt idx="13">
                  <c:v>0.34</c:v>
                </c:pt>
                <c:pt idx="14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9-4704-93D8-A0B5E0274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3696"/>
        <c:axId val="107404112"/>
      </c:scatterChart>
      <c:valAx>
        <c:axId val="1074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04112"/>
        <c:crosses val="autoZero"/>
        <c:crossBetween val="midCat"/>
      </c:valAx>
      <c:valAx>
        <c:axId val="1074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74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706755</xdr:colOff>
      <xdr:row>16</xdr:row>
      <xdr:rowOff>9524</xdr:rowOff>
    </xdr:from>
    <xdr:to>
      <xdr:col>12</xdr:col>
      <xdr:colOff>752474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5235E-DCF6-B2EE-8E96-4DCCEFD1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209549</xdr:colOff>
      <xdr:row>16</xdr:row>
      <xdr:rowOff>142875</xdr:rowOff>
    </xdr:from>
    <xdr:to>
      <xdr:col>12</xdr:col>
      <xdr:colOff>695324</xdr:colOff>
      <xdr:row>26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61B418-7B01-B294-43A8-F62555145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752475</xdr:colOff>
      <xdr:row>13</xdr:row>
      <xdr:rowOff>28575</xdr:rowOff>
    </xdr:from>
    <xdr:to>
      <xdr:col>12</xdr:col>
      <xdr:colOff>752475</xdr:colOff>
      <xdr:row>26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C0021-3B63-CC14-1F2E-7BD83A294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171450</xdr:rowOff>
    </xdr:from>
    <xdr:to>
      <xdr:col>11</xdr:col>
      <xdr:colOff>180975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AA2C12-3C09-9B0F-132B-DBBA1D6E9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EEC3-3C92-471C-9496-BB88EB3C8021}">
  <dimension ref="B2:G28"/>
  <sheetViews>
    <sheetView topLeftCell="A9" workbookViewId="0">
      <selection activeCell="D4" sqref="D4:E28"/>
    </sheetView>
  </sheetViews>
  <sheetFormatPr baseColWidth="10" defaultRowHeight="15" x14ac:dyDescent="0.25"/>
  <cols>
    <col min="1" max="1" width="11.42578125" style="2"/>
    <col min="2" max="2" width="11.42578125" style="1"/>
    <col min="3" max="6" width="22.28515625" style="1" customWidth="1"/>
    <col min="7" max="16384" width="11.42578125" style="2"/>
  </cols>
  <sheetData>
    <row r="2" spans="2:7" ht="18.75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7" ht="15.75" x14ac:dyDescent="0.25">
      <c r="B3" s="4">
        <v>0</v>
      </c>
      <c r="C3" s="5" t="s">
        <v>5</v>
      </c>
      <c r="D3" s="5" t="s">
        <v>7</v>
      </c>
      <c r="E3" s="5" t="s">
        <v>6</v>
      </c>
      <c r="F3" s="4">
        <v>200</v>
      </c>
    </row>
    <row r="4" spans="2:7" ht="15.75" x14ac:dyDescent="0.25">
      <c r="B4" s="10">
        <f>B3+0.2</f>
        <v>0.2</v>
      </c>
      <c r="C4" s="10">
        <v>0</v>
      </c>
      <c r="D4" s="10">
        <v>0</v>
      </c>
      <c r="E4" s="10">
        <v>10</v>
      </c>
      <c r="F4" s="11">
        <v>200</v>
      </c>
      <c r="G4" s="2" t="s">
        <v>9</v>
      </c>
    </row>
    <row r="5" spans="2:7" ht="15.75" x14ac:dyDescent="0.25">
      <c r="B5" s="10">
        <f t="shared" ref="B5:B28" si="0">B4+0.2</f>
        <v>0.4</v>
      </c>
      <c r="C5" s="10">
        <v>0</v>
      </c>
      <c r="D5" s="10">
        <v>0</v>
      </c>
      <c r="E5" s="10">
        <v>10</v>
      </c>
      <c r="F5" s="11">
        <v>200</v>
      </c>
      <c r="G5" s="2" t="s">
        <v>9</v>
      </c>
    </row>
    <row r="6" spans="2:7" ht="15.75" x14ac:dyDescent="0.25">
      <c r="B6" s="10">
        <f t="shared" si="0"/>
        <v>0.60000000000000009</v>
      </c>
      <c r="C6" s="10">
        <v>0</v>
      </c>
      <c r="D6" s="10">
        <v>0</v>
      </c>
      <c r="E6" s="10">
        <v>10</v>
      </c>
      <c r="F6" s="11">
        <v>200</v>
      </c>
      <c r="G6" s="2" t="s">
        <v>9</v>
      </c>
    </row>
    <row r="7" spans="2:7" ht="15.75" x14ac:dyDescent="0.25">
      <c r="B7" s="12">
        <f t="shared" si="0"/>
        <v>0.8</v>
      </c>
      <c r="C7" s="12">
        <f>(B7-0.7)/(50*10^3)</f>
        <v>2.0000000000000016E-6</v>
      </c>
      <c r="D7" s="12">
        <f>C7*200</f>
        <v>4.0000000000000034E-4</v>
      </c>
      <c r="E7" s="12">
        <f>10-(D7*1000)</f>
        <v>9.6</v>
      </c>
      <c r="F7" s="13">
        <v>200</v>
      </c>
      <c r="G7" s="2" t="s">
        <v>10</v>
      </c>
    </row>
    <row r="8" spans="2:7" ht="15.75" x14ac:dyDescent="0.25">
      <c r="B8" s="12">
        <f t="shared" si="0"/>
        <v>1</v>
      </c>
      <c r="C8" s="12">
        <f t="shared" ref="C8:C28" si="1">(B8-0.7)/(50*10^3)</f>
        <v>6.000000000000001E-6</v>
      </c>
      <c r="D8" s="12">
        <f t="shared" ref="D8:D28" si="2">C8*200</f>
        <v>1.2000000000000001E-3</v>
      </c>
      <c r="E8" s="12">
        <f t="shared" ref="E8:E28" si="3">10-(D8*1000)</f>
        <v>8.8000000000000007</v>
      </c>
      <c r="F8" s="13">
        <v>200</v>
      </c>
      <c r="G8" s="2" t="s">
        <v>10</v>
      </c>
    </row>
    <row r="9" spans="2:7" ht="15.75" x14ac:dyDescent="0.25">
      <c r="B9" s="12">
        <f t="shared" si="0"/>
        <v>1.2</v>
      </c>
      <c r="C9" s="12">
        <f t="shared" si="1"/>
        <v>1.0000000000000001E-5</v>
      </c>
      <c r="D9" s="12">
        <f t="shared" si="2"/>
        <v>2E-3</v>
      </c>
      <c r="E9" s="12">
        <f t="shared" si="3"/>
        <v>8</v>
      </c>
      <c r="F9" s="13">
        <v>200</v>
      </c>
      <c r="G9" s="2" t="s">
        <v>10</v>
      </c>
    </row>
    <row r="10" spans="2:7" ht="15.75" x14ac:dyDescent="0.25">
      <c r="B10" s="12">
        <f t="shared" si="0"/>
        <v>1.4</v>
      </c>
      <c r="C10" s="12">
        <f t="shared" si="1"/>
        <v>1.4E-5</v>
      </c>
      <c r="D10" s="12">
        <f t="shared" si="2"/>
        <v>2.8E-3</v>
      </c>
      <c r="E10" s="12">
        <f t="shared" si="3"/>
        <v>7.2</v>
      </c>
      <c r="F10" s="13">
        <v>200</v>
      </c>
      <c r="G10" s="2" t="s">
        <v>10</v>
      </c>
    </row>
    <row r="11" spans="2:7" ht="15.75" x14ac:dyDescent="0.25">
      <c r="B11" s="12">
        <f t="shared" si="0"/>
        <v>1.5999999999999999</v>
      </c>
      <c r="C11" s="12">
        <f t="shared" si="1"/>
        <v>1.7999999999999997E-5</v>
      </c>
      <c r="D11" s="12">
        <f t="shared" si="2"/>
        <v>3.5999999999999995E-3</v>
      </c>
      <c r="E11" s="12">
        <f t="shared" si="3"/>
        <v>6.4</v>
      </c>
      <c r="F11" s="13">
        <v>200</v>
      </c>
      <c r="G11" s="2" t="s">
        <v>10</v>
      </c>
    </row>
    <row r="12" spans="2:7" ht="15.75" x14ac:dyDescent="0.25">
      <c r="B12" s="12">
        <f t="shared" si="0"/>
        <v>1.7999999999999998</v>
      </c>
      <c r="C12" s="12">
        <f t="shared" si="1"/>
        <v>2.1999999999999996E-5</v>
      </c>
      <c r="D12" s="12">
        <f t="shared" si="2"/>
        <v>4.3999999999999994E-3</v>
      </c>
      <c r="E12" s="12">
        <f t="shared" si="3"/>
        <v>5.6000000000000005</v>
      </c>
      <c r="F12" s="13">
        <v>200</v>
      </c>
      <c r="G12" s="2" t="s">
        <v>10</v>
      </c>
    </row>
    <row r="13" spans="2:7" ht="15.75" x14ac:dyDescent="0.25">
      <c r="B13" s="12">
        <f t="shared" si="0"/>
        <v>1.9999999999999998</v>
      </c>
      <c r="C13" s="12">
        <f t="shared" si="1"/>
        <v>2.5999999999999995E-5</v>
      </c>
      <c r="D13" s="12">
        <f t="shared" si="2"/>
        <v>5.1999999999999989E-3</v>
      </c>
      <c r="E13" s="12">
        <f t="shared" si="3"/>
        <v>4.8000000000000007</v>
      </c>
      <c r="F13" s="13">
        <v>200</v>
      </c>
      <c r="G13" s="2" t="s">
        <v>10</v>
      </c>
    </row>
    <row r="14" spans="2:7" ht="15.75" x14ac:dyDescent="0.25">
      <c r="B14" s="12">
        <f t="shared" si="0"/>
        <v>2.1999999999999997</v>
      </c>
      <c r="C14" s="12">
        <f t="shared" si="1"/>
        <v>2.9999999999999994E-5</v>
      </c>
      <c r="D14" s="12">
        <f t="shared" si="2"/>
        <v>5.9999999999999984E-3</v>
      </c>
      <c r="E14" s="12">
        <f t="shared" si="3"/>
        <v>4.0000000000000018</v>
      </c>
      <c r="F14" s="13">
        <v>200</v>
      </c>
      <c r="G14" s="2" t="s">
        <v>10</v>
      </c>
    </row>
    <row r="15" spans="2:7" ht="15.75" x14ac:dyDescent="0.25">
      <c r="B15" s="12">
        <f t="shared" si="0"/>
        <v>2.4</v>
      </c>
      <c r="C15" s="12">
        <f t="shared" si="1"/>
        <v>3.4E-5</v>
      </c>
      <c r="D15" s="12">
        <f t="shared" si="2"/>
        <v>6.7999999999999996E-3</v>
      </c>
      <c r="E15" s="12">
        <f t="shared" si="3"/>
        <v>3.2</v>
      </c>
      <c r="F15" s="13">
        <v>200</v>
      </c>
      <c r="G15" s="2" t="s">
        <v>10</v>
      </c>
    </row>
    <row r="16" spans="2:7" ht="15.75" x14ac:dyDescent="0.25">
      <c r="B16" s="12">
        <f t="shared" si="0"/>
        <v>2.6</v>
      </c>
      <c r="C16" s="12">
        <f t="shared" si="1"/>
        <v>3.8000000000000002E-5</v>
      </c>
      <c r="D16" s="12">
        <f t="shared" si="2"/>
        <v>7.6000000000000009E-3</v>
      </c>
      <c r="E16" s="12">
        <f t="shared" si="3"/>
        <v>2.3999999999999995</v>
      </c>
      <c r="F16" s="13">
        <v>200</v>
      </c>
      <c r="G16" s="2" t="s">
        <v>10</v>
      </c>
    </row>
    <row r="17" spans="2:7" ht="15.75" x14ac:dyDescent="0.25">
      <c r="B17" s="12">
        <f t="shared" si="0"/>
        <v>2.8000000000000003</v>
      </c>
      <c r="C17" s="12">
        <f t="shared" si="1"/>
        <v>4.2000000000000011E-5</v>
      </c>
      <c r="D17" s="12">
        <f t="shared" si="2"/>
        <v>8.400000000000003E-3</v>
      </c>
      <c r="E17" s="12">
        <f t="shared" si="3"/>
        <v>1.5999999999999979</v>
      </c>
      <c r="F17" s="13">
        <v>200</v>
      </c>
      <c r="G17" s="2" t="s">
        <v>10</v>
      </c>
    </row>
    <row r="18" spans="2:7" ht="15.75" x14ac:dyDescent="0.25">
      <c r="B18" s="12">
        <f t="shared" si="0"/>
        <v>3.0000000000000004</v>
      </c>
      <c r="C18" s="12">
        <f t="shared" si="1"/>
        <v>4.6000000000000014E-5</v>
      </c>
      <c r="D18" s="12">
        <f t="shared" si="2"/>
        <v>9.2000000000000033E-3</v>
      </c>
      <c r="E18" s="12">
        <f t="shared" si="3"/>
        <v>0.79999999999999716</v>
      </c>
      <c r="F18" s="13">
        <v>200</v>
      </c>
      <c r="G18" s="2" t="s">
        <v>10</v>
      </c>
    </row>
    <row r="19" spans="2:7" s="9" customFormat="1" ht="15.75" x14ac:dyDescent="0.25">
      <c r="B19" s="7">
        <f t="shared" si="0"/>
        <v>3.2000000000000006</v>
      </c>
      <c r="C19" s="7">
        <f t="shared" si="1"/>
        <v>5.0000000000000016E-5</v>
      </c>
      <c r="D19" s="7">
        <f t="shared" si="2"/>
        <v>1.0000000000000004E-2</v>
      </c>
      <c r="E19" s="7">
        <f t="shared" si="3"/>
        <v>0</v>
      </c>
      <c r="F19" s="8">
        <v>200</v>
      </c>
      <c r="G19" s="9" t="s">
        <v>8</v>
      </c>
    </row>
    <row r="20" spans="2:7" ht="15.75" x14ac:dyDescent="0.25">
      <c r="B20" s="7">
        <f t="shared" si="0"/>
        <v>3.4000000000000008</v>
      </c>
      <c r="C20" s="7">
        <f t="shared" si="1"/>
        <v>5.4000000000000018E-5</v>
      </c>
      <c r="D20" s="7">
        <v>0.01</v>
      </c>
      <c r="E20" s="7">
        <v>0</v>
      </c>
      <c r="F20" s="8">
        <f>D20/C20</f>
        <v>185.18518518518513</v>
      </c>
      <c r="G20" s="9" t="s">
        <v>8</v>
      </c>
    </row>
    <row r="21" spans="2:7" ht="15.75" x14ac:dyDescent="0.25">
      <c r="B21" s="7">
        <f t="shared" si="0"/>
        <v>3.600000000000001</v>
      </c>
      <c r="C21" s="7">
        <f t="shared" si="1"/>
        <v>5.8000000000000027E-5</v>
      </c>
      <c r="D21" s="7">
        <v>0.01</v>
      </c>
      <c r="E21" s="7">
        <v>0</v>
      </c>
      <c r="F21" s="8">
        <f t="shared" ref="F21:F28" si="4">D21/C21</f>
        <v>172.4137931034482</v>
      </c>
      <c r="G21" s="9" t="s">
        <v>8</v>
      </c>
    </row>
    <row r="22" spans="2:7" ht="15.75" x14ac:dyDescent="0.25">
      <c r="B22" s="7">
        <f t="shared" si="0"/>
        <v>3.8000000000000012</v>
      </c>
      <c r="C22" s="7">
        <f t="shared" si="1"/>
        <v>6.200000000000003E-5</v>
      </c>
      <c r="D22" s="7">
        <v>0.01</v>
      </c>
      <c r="E22" s="7">
        <v>0</v>
      </c>
      <c r="F22" s="8">
        <f t="shared" si="4"/>
        <v>161.2903225806451</v>
      </c>
      <c r="G22" s="9" t="s">
        <v>8</v>
      </c>
    </row>
    <row r="23" spans="2:7" ht="15.75" x14ac:dyDescent="0.25">
      <c r="B23" s="7">
        <f t="shared" si="0"/>
        <v>4.0000000000000009</v>
      </c>
      <c r="C23" s="7">
        <f t="shared" si="1"/>
        <v>6.6000000000000019E-5</v>
      </c>
      <c r="D23" s="7">
        <v>0.01</v>
      </c>
      <c r="E23" s="7">
        <v>0</v>
      </c>
      <c r="F23" s="8">
        <f t="shared" si="4"/>
        <v>151.51515151515147</v>
      </c>
      <c r="G23" s="9" t="s">
        <v>8</v>
      </c>
    </row>
    <row r="24" spans="2:7" ht="15.75" x14ac:dyDescent="0.25">
      <c r="B24" s="7">
        <f t="shared" si="0"/>
        <v>4.2000000000000011</v>
      </c>
      <c r="C24" s="7">
        <f t="shared" si="1"/>
        <v>7.0000000000000021E-5</v>
      </c>
      <c r="D24" s="7">
        <v>0.01</v>
      </c>
      <c r="E24" s="7">
        <v>0</v>
      </c>
      <c r="F24" s="8">
        <f t="shared" si="4"/>
        <v>142.8571428571428</v>
      </c>
      <c r="G24" s="9" t="s">
        <v>8</v>
      </c>
    </row>
    <row r="25" spans="2:7" ht="15.75" x14ac:dyDescent="0.25">
      <c r="B25" s="7">
        <f t="shared" si="0"/>
        <v>4.4000000000000012</v>
      </c>
      <c r="C25" s="7">
        <f t="shared" si="1"/>
        <v>7.4000000000000023E-5</v>
      </c>
      <c r="D25" s="7">
        <v>0.01</v>
      </c>
      <c r="E25" s="7">
        <v>0</v>
      </c>
      <c r="F25" s="8">
        <f t="shared" si="4"/>
        <v>135.1351351351351</v>
      </c>
      <c r="G25" s="9" t="s">
        <v>8</v>
      </c>
    </row>
    <row r="26" spans="2:7" ht="15.75" x14ac:dyDescent="0.25">
      <c r="B26" s="7">
        <f t="shared" si="0"/>
        <v>4.6000000000000014</v>
      </c>
      <c r="C26" s="7">
        <f t="shared" si="1"/>
        <v>7.8000000000000026E-5</v>
      </c>
      <c r="D26" s="7">
        <v>0.01</v>
      </c>
      <c r="E26" s="7">
        <v>0</v>
      </c>
      <c r="F26" s="8">
        <f t="shared" si="4"/>
        <v>128.20512820512818</v>
      </c>
      <c r="G26" s="9" t="s">
        <v>8</v>
      </c>
    </row>
    <row r="27" spans="2:7" ht="15.75" x14ac:dyDescent="0.25">
      <c r="B27" s="7">
        <f t="shared" si="0"/>
        <v>4.8000000000000016</v>
      </c>
      <c r="C27" s="7">
        <f t="shared" si="1"/>
        <v>8.2000000000000028E-5</v>
      </c>
      <c r="D27" s="7">
        <v>0.01</v>
      </c>
      <c r="E27" s="7">
        <v>0</v>
      </c>
      <c r="F27" s="8">
        <f t="shared" si="4"/>
        <v>121.95121951219508</v>
      </c>
      <c r="G27" s="9" t="s">
        <v>8</v>
      </c>
    </row>
    <row r="28" spans="2:7" ht="15.75" x14ac:dyDescent="0.25">
      <c r="B28" s="7">
        <f t="shared" si="0"/>
        <v>5.0000000000000018</v>
      </c>
      <c r="C28" s="7">
        <f t="shared" si="1"/>
        <v>8.600000000000003E-5</v>
      </c>
      <c r="D28" s="7">
        <v>0.01</v>
      </c>
      <c r="E28" s="7">
        <v>0</v>
      </c>
      <c r="F28" s="8">
        <f t="shared" si="4"/>
        <v>116.27906976744183</v>
      </c>
      <c r="G28" s="9" t="s">
        <v>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0C03-D083-4BD8-820E-0623130A17B7}">
  <dimension ref="B1:C16"/>
  <sheetViews>
    <sheetView tabSelected="1" workbookViewId="0">
      <selection activeCell="B1" sqref="B1:C16"/>
    </sheetView>
  </sheetViews>
  <sheetFormatPr baseColWidth="10" defaultRowHeight="15" x14ac:dyDescent="0.25"/>
  <cols>
    <col min="2" max="3" width="11.42578125" style="1"/>
  </cols>
  <sheetData>
    <row r="1" spans="2:3" ht="18.75" x14ac:dyDescent="0.3">
      <c r="B1" s="3" t="s">
        <v>2</v>
      </c>
      <c r="C1" s="3" t="s">
        <v>3</v>
      </c>
    </row>
    <row r="2" spans="2:3" x14ac:dyDescent="0.25">
      <c r="B2" s="6">
        <v>0</v>
      </c>
      <c r="C2" s="6">
        <v>8.8800000000000008</v>
      </c>
    </row>
    <row r="3" spans="2:3" x14ac:dyDescent="0.25">
      <c r="B3" s="6">
        <v>1.95</v>
      </c>
      <c r="C3" s="6">
        <v>6</v>
      </c>
    </row>
    <row r="4" spans="2:3" x14ac:dyDescent="0.25">
      <c r="B4" s="6">
        <v>2.2000000000000002</v>
      </c>
      <c r="C4" s="6">
        <v>5.6</v>
      </c>
    </row>
    <row r="5" spans="2:3" x14ac:dyDescent="0.25">
      <c r="B5" s="6">
        <v>2.4</v>
      </c>
      <c r="C5" s="6">
        <v>5.3</v>
      </c>
    </row>
    <row r="6" spans="2:3" x14ac:dyDescent="0.25">
      <c r="B6" s="6">
        <v>2.64</v>
      </c>
      <c r="C6" s="6">
        <v>4.95</v>
      </c>
    </row>
    <row r="7" spans="2:3" x14ac:dyDescent="0.25">
      <c r="B7" s="6">
        <v>2.88</v>
      </c>
      <c r="C7" s="6">
        <v>4.5999999999999996</v>
      </c>
    </row>
    <row r="8" spans="2:3" x14ac:dyDescent="0.25">
      <c r="B8" s="6">
        <v>3.4</v>
      </c>
      <c r="C8" s="6">
        <v>3.85</v>
      </c>
    </row>
    <row r="9" spans="2:3" x14ac:dyDescent="0.25">
      <c r="B9" s="6">
        <v>3.83</v>
      </c>
      <c r="C9" s="6">
        <v>3.2</v>
      </c>
    </row>
    <row r="10" spans="2:3" x14ac:dyDescent="0.25">
      <c r="B10" s="6">
        <v>4.2699999999999996</v>
      </c>
      <c r="C10" s="6">
        <v>2.5</v>
      </c>
    </row>
    <row r="11" spans="2:3" x14ac:dyDescent="0.25">
      <c r="B11" s="6">
        <v>4.63</v>
      </c>
      <c r="C11" s="6">
        <v>2.0499999999999998</v>
      </c>
    </row>
    <row r="12" spans="2:3" x14ac:dyDescent="0.25">
      <c r="B12" s="6">
        <v>4.9000000000000004</v>
      </c>
      <c r="C12" s="6">
        <v>1.5</v>
      </c>
    </row>
    <row r="13" spans="2:3" x14ac:dyDescent="0.25">
      <c r="B13" s="6">
        <v>5.25</v>
      </c>
      <c r="C13" s="6">
        <v>1.07</v>
      </c>
    </row>
    <row r="14" spans="2:3" x14ac:dyDescent="0.25">
      <c r="B14" s="6">
        <v>5.55</v>
      </c>
      <c r="C14" s="6">
        <v>0.7</v>
      </c>
    </row>
    <row r="15" spans="2:3" x14ac:dyDescent="0.25">
      <c r="B15" s="6">
        <v>5.75</v>
      </c>
      <c r="C15" s="6">
        <v>0.34</v>
      </c>
    </row>
    <row r="16" spans="2:3" x14ac:dyDescent="0.25">
      <c r="B16" s="6">
        <v>5.92</v>
      </c>
      <c r="C16" s="6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Teorico</vt:lpstr>
      <vt:lpstr>Practico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Roberto Goffi</dc:creator>
  <cp:lastModifiedBy>Ricardo Roberto Goffi</cp:lastModifiedBy>
  <dcterms:created xsi:type="dcterms:W3CDTF">2022-06-24T19:40:52Z</dcterms:created>
  <dcterms:modified xsi:type="dcterms:W3CDTF">2022-06-24T23:39:21Z</dcterms:modified>
</cp:coreProperties>
</file>