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defaultThemeVersion="124226"/>
  <xr:revisionPtr revIDLastSave="0" documentId="13_ncr:1_{7493E006-105C-47FB-9576-1415472B35BA}" xr6:coauthVersionLast="44" xr6:coauthVersionMax="44" xr10:uidLastSave="{00000000-0000-0000-0000-000000000000}"/>
  <bookViews>
    <workbookView xWindow="3984" yWindow="1104" windowWidth="17280" windowHeight="8964" xr2:uid="{00000000-000D-0000-FFFF-FFFF00000000}"/>
  </bookViews>
  <sheets>
    <sheet name="_Contents" sheetId="40" r:id="rId1"/>
    <sheet name="Sigver Slow" sheetId="57" r:id="rId2"/>
    <sheet name="Failover" sheetId="58" r:id="rId3"/>
    <sheet name="Rejects" sheetId="55" r:id="rId4"/>
    <sheet name="Comms" sheetId="36" r:id="rId5"/>
    <sheet name="Volumes_Sigver" sheetId="48" r:id="rId6"/>
    <sheet name="idmsSysLog" sheetId="47" r:id="rId7"/>
    <sheet name="Patching" sheetId="42" r:id="rId8"/>
    <sheet name="SNOF Report" sheetId="4" r:id="rId9"/>
    <sheet name="NEDMF Import" sheetId="31" r:id="rId10"/>
    <sheet name="Find_Images" sheetId="19" r:id="rId11"/>
    <sheet name="Test_Server" sheetId="46" r:id="rId12"/>
    <sheet name="DIPs" sheetId="35" r:id="rId13"/>
    <sheet name="Sybrin_Buttons" sheetId="37" r:id="rId14"/>
    <sheet name="SigverQA_Test" sheetId="11" r:id="rId15"/>
    <sheet name="DR" sheetId="30" r:id="rId16"/>
    <sheet name="SQL Sigver" sheetId="15" r:id="rId17"/>
    <sheet name="Sigver_Query_String" sheetId="39" r:id="rId18"/>
    <sheet name="Service Manager" sheetId="17" r:id="rId19"/>
    <sheet name="TortoiseSVN" sheetId="50" r:id="rId20"/>
    <sheet name="Telephone" sheetId="29" r:id="rId21"/>
    <sheet name="VBScript" sheetId="27" r:id="rId22"/>
    <sheet name="Sybrin Referrals" sheetId="38" r:id="rId23"/>
    <sheet name="Licensing" sheetId="28" r:id="rId24"/>
    <sheet name="ETE IIS" sheetId="26" r:id="rId25"/>
    <sheet name="Archiving" sheetId="21" r:id="rId26"/>
    <sheet name="Quarterly_Reports" sheetId="22" r:id="rId27"/>
    <sheet name="New_Install_Versions" sheetId="3" r:id="rId28"/>
    <sheet name="DLL Create" sheetId="56" r:id="rId29"/>
    <sheet name="Mandates" sheetId="32" r:id="rId30"/>
    <sheet name="SA_Redirect_Component" sheetId="25" r:id="rId31"/>
    <sheet name="EDW Web Audit Data_File copier" sheetId="18" r:id="rId32"/>
    <sheet name="FileShareCleanUp" sheetId="24" r:id="rId33"/>
    <sheet name="Logs_Sybrin" sheetId="20" r:id="rId34"/>
    <sheet name="Reports" sheetId="13" r:id="rId35"/>
    <sheet name="BatchList_SQLView" sheetId="41" r:id="rId36"/>
    <sheet name="File Handlers" sheetId="5" r:id="rId37"/>
    <sheet name="Excel" sheetId="16" r:id="rId38"/>
    <sheet name="Monthly_Onboarding_Stats" sheetId="23" r:id="rId39"/>
    <sheet name="Remediation" sheetId="33" r:id="rId40"/>
    <sheet name="Reprocess_Card" sheetId="43" r:id="rId41"/>
    <sheet name="Multi Account Nitro" sheetId="52" r:id="rId42"/>
    <sheet name="Multiple Cards" sheetId="53" r:id="rId43"/>
    <sheet name="SigverWeb Memory" sheetId="44" r:id="rId44"/>
    <sheet name="ARF_Success_File" sheetId="49" r:id="rId45"/>
    <sheet name="Scheduler Restart" sheetId="45" r:id="rId46"/>
    <sheet name="Second QA release" sheetId="51" r:id="rId47"/>
  </sheets>
  <definedNames>
    <definedName name="_MailOriginal" localSheetId="38">Monthly_Onboarding_Stats!$B$50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3" i="4" l="1"/>
  <c r="G35" i="4"/>
  <c r="F7" i="28" l="1"/>
  <c r="F4" i="28"/>
  <c r="F3" i="28"/>
  <c r="F5" i="28" l="1"/>
  <c r="F361" i="19" l="1"/>
  <c r="E361" i="19"/>
  <c r="G361" i="19" s="1"/>
  <c r="H361" i="19" s="1"/>
  <c r="B361" i="19"/>
  <c r="B360" i="19"/>
  <c r="F358" i="19"/>
  <c r="E358" i="19"/>
  <c r="B358" i="19"/>
  <c r="F356" i="19"/>
  <c r="E356" i="19"/>
  <c r="B356" i="19"/>
  <c r="F355" i="19"/>
  <c r="E355" i="19"/>
  <c r="B355" i="19"/>
  <c r="B354" i="19"/>
  <c r="F352" i="19"/>
  <c r="E352" i="19"/>
  <c r="B352" i="19"/>
  <c r="F351" i="19"/>
  <c r="G351" i="19" s="1"/>
  <c r="H351" i="19" s="1"/>
  <c r="E351" i="19"/>
  <c r="B351" i="19"/>
  <c r="F350" i="19"/>
  <c r="E350" i="19"/>
  <c r="B350" i="19"/>
  <c r="F349" i="19"/>
  <c r="E349" i="19"/>
  <c r="B349" i="19"/>
  <c r="F348" i="19"/>
  <c r="E348" i="19"/>
  <c r="B348" i="19"/>
  <c r="F347" i="19"/>
  <c r="E347" i="19"/>
  <c r="B347" i="19"/>
  <c r="B346" i="19"/>
  <c r="G349" i="19" l="1"/>
  <c r="I349" i="19" s="1"/>
  <c r="G347" i="19"/>
  <c r="H347" i="19" s="1"/>
  <c r="G355" i="19"/>
  <c r="I355" i="19" s="1"/>
  <c r="G356" i="19"/>
  <c r="H356" i="19" s="1"/>
  <c r="H349" i="19"/>
  <c r="G358" i="19"/>
  <c r="I358" i="19" s="1"/>
  <c r="G348" i="19"/>
  <c r="H348" i="19" s="1"/>
  <c r="G350" i="19"/>
  <c r="I350" i="19" s="1"/>
  <c r="G352" i="19"/>
  <c r="H352" i="19" s="1"/>
  <c r="G363" i="19"/>
  <c r="I356" i="19"/>
  <c r="H355" i="19"/>
  <c r="I351" i="19"/>
  <c r="I361" i="19"/>
  <c r="F11" i="28"/>
  <c r="F6" i="28"/>
  <c r="F12" i="28"/>
  <c r="C2" i="28"/>
  <c r="F13" i="28"/>
  <c r="H358" i="19" l="1"/>
  <c r="I348" i="19"/>
  <c r="I347" i="19"/>
  <c r="I363" i="19" s="1"/>
  <c r="I352" i="19"/>
  <c r="H350" i="19"/>
  <c r="H363" i="19"/>
  <c r="F330" i="19"/>
  <c r="G330" i="19" s="1"/>
  <c r="J326" i="19"/>
  <c r="L326" i="19" s="1"/>
  <c r="J327" i="19"/>
  <c r="L327" i="19" s="1"/>
  <c r="J328" i="19"/>
  <c r="L328" i="19" s="1"/>
  <c r="J329" i="19"/>
  <c r="L329" i="19" s="1"/>
  <c r="J330" i="19"/>
  <c r="L330" i="19" s="1"/>
  <c r="J325" i="19"/>
  <c r="L325" i="19" s="1"/>
  <c r="F328" i="19"/>
  <c r="G328" i="19" s="1"/>
  <c r="F329" i="19"/>
  <c r="G329" i="19" s="1"/>
  <c r="D329" i="19"/>
  <c r="D328" i="19"/>
  <c r="C331" i="19"/>
  <c r="L331" i="19" l="1"/>
  <c r="A333" i="19"/>
  <c r="F333" i="19" s="1"/>
  <c r="H333" i="19" s="1"/>
  <c r="P320" i="19"/>
  <c r="P322" i="19" s="1"/>
  <c r="J320" i="19"/>
  <c r="J322" i="19" s="1"/>
  <c r="D320" i="19"/>
  <c r="D322" i="19" s="1"/>
  <c r="I172" i="19"/>
  <c r="I174" i="19" s="1"/>
  <c r="J72" i="19"/>
  <c r="J74" i="19" s="1"/>
  <c r="K184" i="19"/>
  <c r="L263" i="19"/>
  <c r="N263" i="19" s="1"/>
  <c r="L261" i="19"/>
  <c r="N261" i="19" s="1"/>
  <c r="L259" i="19"/>
  <c r="N259" i="19" s="1"/>
  <c r="L243" i="19"/>
  <c r="N243" i="19" s="1"/>
  <c r="J203" i="19"/>
  <c r="L203" i="19" s="1"/>
  <c r="H208" i="19"/>
  <c r="J208" i="19" s="1"/>
  <c r="L208" i="19" l="1"/>
  <c r="C10" i="16"/>
  <c r="C91" i="13" l="1"/>
  <c r="C92" i="13" s="1"/>
  <c r="C93" i="13" s="1"/>
  <c r="A105" i="13"/>
  <c r="A102" i="13"/>
  <c r="A96" i="13"/>
  <c r="A97" i="13" s="1"/>
  <c r="A98" i="13" s="1"/>
  <c r="A99" i="13" s="1"/>
  <c r="A85" i="13" l="1"/>
  <c r="A86" i="13" s="1"/>
  <c r="A87" i="13" s="1"/>
  <c r="A88" i="13" s="1"/>
  <c r="A91" i="13" s="1"/>
  <c r="A92" i="13" s="1"/>
  <c r="A93" i="13" s="1"/>
  <c r="C90" i="19" l="1"/>
  <c r="C91" i="19"/>
  <c r="C291" i="4" l="1"/>
</calcChain>
</file>

<file path=xl/sharedStrings.xml><?xml version="1.0" encoding="utf-8"?>
<sst xmlns="http://schemas.openxmlformats.org/spreadsheetml/2006/main" count="6310" uniqueCount="4710">
  <si>
    <t>Run as admin</t>
  </si>
  <si>
    <t>\\105dtrefilepr\Sybrin\Sybrin Upgrade.bat to desktop</t>
  </si>
  <si>
    <t>Ensure IdmsView is not in process</t>
  </si>
  <si>
    <t>Log in as ADM</t>
  </si>
  <si>
    <t>Update Dll's</t>
  </si>
  <si>
    <t>="ping " &amp; "N0" &amp; D38 &amp; " -t"</t>
  </si>
  <si>
    <t>="\\N0"&amp;I17&amp;"\C$"</t>
  </si>
  <si>
    <t>="N0"&amp;I17</t>
  </si>
  <si>
    <t>Ping</t>
  </si>
  <si>
    <t>Path</t>
  </si>
  <si>
    <t>RDC</t>
  </si>
  <si>
    <t>Installed</t>
  </si>
  <si>
    <t>Copied</t>
  </si>
  <si>
    <t>Custom install - client only</t>
  </si>
  <si>
    <t>Tick &gt; Start session &gt; Active &gt; Open</t>
  </si>
  <si>
    <t>Targets &gt; Search &gt; asset no 06_</t>
  </si>
  <si>
    <t>EUC User Support &gt; Remote Control</t>
  </si>
  <si>
    <t>http://esmweb</t>
  </si>
  <si>
    <t>Tivoli to user</t>
  </si>
  <si>
    <t>SQL08DTREPROD</t>
  </si>
  <si>
    <t>Nedbank DTRE Production</t>
  </si>
  <si>
    <t>C:\Program Files\Sybrin</t>
  </si>
  <si>
    <t>Use Tivoli for install</t>
  </si>
  <si>
    <t>Vfr1200ds41</t>
  </si>
  <si>
    <t>Adm603104</t>
  </si>
  <si>
    <t>Copy over to each client machine \\N06_\C$</t>
  </si>
  <si>
    <t>C:\Drop\Sybrin 7.1.25</t>
  </si>
  <si>
    <t xml:space="preserve">Txt: </t>
  </si>
  <si>
    <t>\\nbpdtrefileqa\Sybrin\System\Software\ApplicationsPROD\Sybrin\Sybrin 7.1.25</t>
  </si>
  <si>
    <t>Copy over Sybrin 7.1.25 from:</t>
  </si>
  <si>
    <t>Create a Drop folder on local</t>
  </si>
  <si>
    <t>Nedbank Enquiries</t>
  </si>
  <si>
    <t>Member of:</t>
  </si>
  <si>
    <t>Only if need to scan, not for viewing only</t>
  </si>
  <si>
    <t>Indexing:</t>
  </si>
  <si>
    <t>Only tick Pass never expires (no pass)</t>
  </si>
  <si>
    <t>EMApprover : for no user expire in 30 days</t>
  </si>
  <si>
    <t>Corporate User</t>
  </si>
  <si>
    <t>Descr:</t>
  </si>
  <si>
    <t>Username:</t>
  </si>
  <si>
    <t>Do EXPORTS</t>
  </si>
  <si>
    <t>Do IMPORTS</t>
  </si>
  <si>
    <t>To but excluding next comment header.</t>
  </si>
  <si>
    <t xml:space="preserve">    &lt;FindInFileName&gt;*TCPU*&lt;/FindInFileName&gt;</t>
  </si>
  <si>
    <t xml:space="preserve">    &lt;SourcePath&gt;\\172.10.10.134\Nedbank\DTRE\QA\Day1\Data\xfer\from\Host&lt;/SourcePath&gt;</t>
  </si>
  <si>
    <t xml:space="preserve">  &lt;Handler&gt;</t>
  </si>
  <si>
    <t xml:space="preserve">  &lt;!-- Move The TCPU from CPS to Import Folder and Connect Direct Archive --&gt;  </t>
  </si>
  <si>
    <t xml:space="preserve">  </t>
  </si>
  <si>
    <t xml:space="preserve">  &lt;!-- TCPU TCPU TCPU TCPU TCPU TCPU TCPU TCPU TCPU TCPU TCPU TCPU TCPU TCPU TCPU TCPU TCPU TCPU TCPU TCPU TCPU TCPU TCPU TCPU TCPU TCPU TCPU TCPU TCPU --&gt;</t>
  </si>
  <si>
    <t>&lt;!-- TCPU TCPU TCPU TCPU TCPU TCPU TCPU TCPU TCPU TCPU TCPU TCPU TCPU TCPU TCPU TCPU TCPU TCPU TCPU TCPU TCPU TCPU TCPU TCPU TCPU TCPU TCPU TCPU TCPU --&gt;</t>
  </si>
  <si>
    <t>From and including comment header:</t>
  </si>
  <si>
    <t>Import_CPS_TCPU.xml</t>
  </si>
  <si>
    <t>\TCPU</t>
  </si>
  <si>
    <t>\CPS</t>
  </si>
  <si>
    <t>\Import</t>
  </si>
  <si>
    <r>
      <t xml:space="preserve">    &lt;</t>
    </r>
    <r>
      <rPr>
        <b/>
        <sz val="11"/>
        <color theme="1"/>
        <rFont val="Calibri"/>
        <family val="2"/>
        <scheme val="minor"/>
      </rPr>
      <t>SourcePath</t>
    </r>
    <r>
      <rPr>
        <sz val="11"/>
        <color theme="1"/>
        <rFont val="Calibri"/>
        <family val="2"/>
        <scheme val="minor"/>
      </rPr>
      <t>&gt;\\172.10.10.134\Nedbank\DTRE\QA\Day1\Data\xfer\from\Host&lt;/SourcePath&gt;</t>
    </r>
  </si>
  <si>
    <t>ConDirect</t>
  </si>
  <si>
    <t>Prod</t>
  </si>
  <si>
    <t>QA</t>
  </si>
  <si>
    <t>\FileHandlers\Handlers-1\Import or Export</t>
  </si>
  <si>
    <t>\sybrin\system</t>
  </si>
  <si>
    <t>Send to Andre</t>
  </si>
  <si>
    <t>\\nbpdtrefileqa.africa.nedcor.net</t>
  </si>
  <si>
    <t>SigverProd</t>
  </si>
  <si>
    <t>Sigver exports</t>
  </si>
  <si>
    <t>Open in notepad, Ctrl-F</t>
  </si>
  <si>
    <t>Mandate Forms + Mandate Members</t>
  </si>
  <si>
    <t>\ Select Batch for proc SU</t>
  </si>
  <si>
    <t>\ Capture Mandate Forms</t>
  </si>
  <si>
    <t>\ Select Batch for QA</t>
  </si>
  <si>
    <t>\ Quality Assure Mandate forms</t>
  </si>
  <si>
    <t>-        An example of a SNOFF report</t>
  </si>
  <si>
    <t xml:space="preserve">-        and details pertaining to how it is created for Sigver CA </t>
  </si>
  <si>
    <t>-        and any files we may have to generate SNOFF reports</t>
  </si>
  <si>
    <t>\\sigversybrinpr\Sybrin\Processed\Export\EREPORTS\2016\...</t>
  </si>
  <si>
    <t>(no files on Monday)</t>
  </si>
  <si>
    <r>
      <rPr>
        <b/>
        <sz val="11"/>
        <color theme="1"/>
        <rFont val="Calibri"/>
        <family val="2"/>
        <scheme val="minor"/>
      </rPr>
      <t>TTPSND</t>
    </r>
    <r>
      <rPr>
        <sz val="11"/>
        <color theme="1"/>
        <rFont val="Calibri"/>
        <family val="2"/>
        <scheme val="minor"/>
      </rPr>
      <t xml:space="preserve"> – DCAR Number Sequence</t>
    </r>
  </si>
  <si>
    <r>
      <rPr>
        <b/>
        <sz val="11"/>
        <color theme="1"/>
        <rFont val="Calibri"/>
        <family val="2"/>
        <scheme val="minor"/>
      </rPr>
      <t>TTPSNF</t>
    </r>
    <r>
      <rPr>
        <sz val="11"/>
        <color theme="1"/>
        <rFont val="Calibri"/>
        <family val="2"/>
        <scheme val="minor"/>
      </rPr>
      <t xml:space="preserve"> – Branch Number Sequence</t>
    </r>
  </si>
  <si>
    <r>
      <t>PNGG00.CDIN.</t>
    </r>
    <r>
      <rPr>
        <b/>
        <sz val="11"/>
        <color theme="1"/>
        <rFont val="Calibri"/>
        <family val="2"/>
        <scheme val="minor"/>
      </rPr>
      <t>TTPSND</t>
    </r>
    <r>
      <rPr>
        <sz val="11"/>
        <color theme="1"/>
        <rFont val="Calibri"/>
        <family val="2"/>
        <scheme val="minor"/>
      </rPr>
      <t>.D0.SQ136 = 53Mb</t>
    </r>
  </si>
  <si>
    <r>
      <t>PNGG00.CDIN.</t>
    </r>
    <r>
      <rPr>
        <b/>
        <sz val="11"/>
        <color theme="1"/>
        <rFont val="Calibri"/>
        <family val="2"/>
        <scheme val="minor"/>
      </rPr>
      <t>TTPSNF</t>
    </r>
    <r>
      <rPr>
        <sz val="11"/>
        <color theme="1"/>
        <rFont val="Calibri"/>
        <family val="2"/>
        <scheme val="minor"/>
      </rPr>
      <t>.D0.SQ136 = 46Mb</t>
    </r>
  </si>
  <si>
    <t xml:space="preserve">Check Sybrin\System\Logs\. </t>
  </si>
  <si>
    <t>20160529_ReportControl.Log = 27Mb</t>
  </si>
  <si>
    <t xml:space="preserve">You need the NEDMF/ACCDTRE, DCDACR and MSD210 Files to make the SNOFs (Imported from CASA). </t>
  </si>
  <si>
    <t xml:space="preserve">Should see queries in there that it uses, it does a query for each Branch or DCAR depending. </t>
  </si>
  <si>
    <t>4th icon on Toolbar = Report Properties</t>
  </si>
  <si>
    <t>General:</t>
  </si>
  <si>
    <t>:: Description &amp; Report Sub Menu show on Sybrin client</t>
  </si>
  <si>
    <t>::Available in Modules - always tick all 3</t>
  </si>
  <si>
    <t>Security: user view access</t>
  </si>
  <si>
    <t>Database: SQL query that makes data fields available</t>
  </si>
  <si>
    <t>:: Disable the sql parser tick</t>
  </si>
  <si>
    <t>:: Bypass Sybrin Server untick</t>
  </si>
  <si>
    <t>:: User default db tick</t>
  </si>
  <si>
    <t>Toolbar ab : data field</t>
  </si>
  <si>
    <t>:: Property ToolBox on the right</t>
  </si>
  <si>
    <t>- set Name</t>
  </si>
  <si>
    <t>- set DataField</t>
  </si>
  <si>
    <t>- set CanGrow</t>
  </si>
  <si>
    <t>&gt; Reporting</t>
  </si>
  <si>
    <t>&gt; User Reports : S21 - Sigver Capturer Errors ; Sigver</t>
  </si>
  <si>
    <t>* sybrin\help\sybrin API</t>
  </si>
  <si>
    <t>(for error codes)</t>
  </si>
  <si>
    <t>Error checking</t>
  </si>
  <si>
    <t>* SQL Profiler &gt; Trace</t>
  </si>
  <si>
    <t>SybrinService.log</t>
  </si>
  <si>
    <t>From:</t>
  </si>
  <si>
    <t>C:\Charles HS\Sigver\Documentation\Sigver Current Accounts and Savings Accounts</t>
  </si>
  <si>
    <t>Signature Verification of Current and Savings Accounts.docx</t>
  </si>
  <si>
    <t>&gt; QA sample, excel condense</t>
  </si>
  <si>
    <t>&gt; SVN repository from Charles 11am (Sys &gt; Expt Tools &gt; VB6.dll)</t>
  </si>
  <si>
    <t>Sigver QA</t>
  </si>
  <si>
    <t>&lt;#SybPath#&gt;\system\Export\EREPORTS\PNGG00.CDIN.TTPSNF.D0.SQ136</t>
  </si>
  <si>
    <t>\\sigversybrinqa\sybrin</t>
  </si>
  <si>
    <t>\\sigversybrinqa\sybrin\system\index</t>
  </si>
  <si>
    <t>User indexing path:</t>
  </si>
  <si>
    <t>Application folder path:</t>
  </si>
  <si>
    <t>Default file name:</t>
  </si>
  <si>
    <t>Server instance:</t>
  </si>
  <si>
    <t>SybNedSigVer</t>
  </si>
  <si>
    <t>SybNedSigVerLive</t>
  </si>
  <si>
    <t>idmsMandate</t>
  </si>
  <si>
    <t>idmsMandateGroup</t>
  </si>
  <si>
    <t>idmsMandateMember</t>
  </si>
  <si>
    <t>Inf_account_info</t>
  </si>
  <si>
    <t>Rows</t>
  </si>
  <si>
    <t>idmsDoc</t>
  </si>
  <si>
    <t>idmsDocKey</t>
  </si>
  <si>
    <t>MandateAccounts</t>
  </si>
  <si>
    <t>MandateForms</t>
  </si>
  <si>
    <t>MandateMembers</t>
  </si>
  <si>
    <r>
      <t>SET</t>
    </r>
    <r>
      <rPr>
        <sz val="9.5"/>
        <color rgb="FF000000"/>
        <rFont val="Consolas"/>
        <family val="3"/>
      </rPr>
      <t xml:space="preserve"> ServerConnect </t>
    </r>
    <r>
      <rPr>
        <sz val="9.5"/>
        <color rgb="FF808080"/>
        <rFont val="Consolas"/>
        <family val="3"/>
      </rPr>
      <t>=</t>
    </r>
    <r>
      <rPr>
        <sz val="9.5"/>
        <color rgb="FF000000"/>
        <rFont val="Consolas"/>
        <family val="3"/>
      </rPr>
      <t xml:space="preserve"> </t>
    </r>
    <r>
      <rPr>
        <sz val="9.5"/>
        <color rgb="FFFF0000"/>
        <rFont val="Consolas"/>
        <family val="3"/>
      </rPr>
      <t>'Provider=SQLOLEDB.1;Password=Sybrin;Persist Security Info=True;User ID=sybrindotnetserver;Initial Catalog=Sigver2016;Data Source=JNB-PAY-SQL08R2\SQL08R2'</t>
    </r>
  </si>
  <si>
    <t>idmsSysCon</t>
  </si>
  <si>
    <r>
      <t>SET</t>
    </r>
    <r>
      <rPr>
        <sz val="9.5"/>
        <color rgb="FF000000"/>
        <rFont val="Consolas"/>
        <family val="3"/>
      </rPr>
      <t xml:space="preserve"> KeyValue </t>
    </r>
    <r>
      <rPr>
        <sz val="9.5"/>
        <color rgb="FF808080"/>
        <rFont val="Consolas"/>
        <family val="3"/>
      </rPr>
      <t>=</t>
    </r>
    <r>
      <rPr>
        <sz val="9.5"/>
        <color rgb="FF000000"/>
        <rFont val="Consolas"/>
        <family val="3"/>
      </rPr>
      <t xml:space="preserve"> </t>
    </r>
    <r>
      <rPr>
        <sz val="9.5"/>
        <color rgb="FFFF00FF"/>
        <rFont val="Consolas"/>
        <family val="3"/>
      </rPr>
      <t>REPLACE</t>
    </r>
    <r>
      <rPr>
        <sz val="9.5"/>
        <color rgb="FF808080"/>
        <rFont val="Consolas"/>
        <family val="3"/>
      </rPr>
      <t>(</t>
    </r>
    <r>
      <rPr>
        <sz val="9.5"/>
        <color rgb="FFFF00FF"/>
        <rFont val="Consolas"/>
        <family val="3"/>
      </rPr>
      <t>CAST</t>
    </r>
    <r>
      <rPr>
        <sz val="9.5"/>
        <color rgb="FF808080"/>
        <rFont val="Consolas"/>
        <family val="3"/>
      </rPr>
      <t>(</t>
    </r>
    <r>
      <rPr>
        <sz val="9.5"/>
        <color rgb="FF000000"/>
        <rFont val="Consolas"/>
        <family val="3"/>
      </rPr>
      <t xml:space="preserve">KeyValue </t>
    </r>
    <r>
      <rPr>
        <sz val="9.5"/>
        <color rgb="FF0000FF"/>
        <rFont val="Consolas"/>
        <family val="3"/>
      </rPr>
      <t>AS</t>
    </r>
    <r>
      <rPr>
        <sz val="9.5"/>
        <color rgb="FF000000"/>
        <rFont val="Consolas"/>
        <family val="3"/>
      </rPr>
      <t xml:space="preserve"> </t>
    </r>
    <r>
      <rPr>
        <sz val="9.5"/>
        <color rgb="FF0000FF"/>
        <rFont val="Consolas"/>
        <family val="3"/>
      </rPr>
      <t>varchar</t>
    </r>
    <r>
      <rPr>
        <sz val="9.5"/>
        <color rgb="FF808080"/>
        <rFont val="Consolas"/>
        <family val="3"/>
      </rPr>
      <t>(</t>
    </r>
    <r>
      <rPr>
        <sz val="9.5"/>
        <color rgb="FFFF00FF"/>
        <rFont val="Consolas"/>
        <family val="3"/>
      </rPr>
      <t>MAX</t>
    </r>
    <r>
      <rPr>
        <sz val="9.5"/>
        <color rgb="FF808080"/>
        <rFont val="Consolas"/>
        <family val="3"/>
      </rPr>
      <t>)),</t>
    </r>
    <r>
      <rPr>
        <sz val="9.5"/>
        <color rgb="FFFF0000"/>
        <rFont val="Consolas"/>
        <family val="3"/>
      </rPr>
      <t>'\\jnb-fs-01\CustomerInformation\Nedbank\Sybrin'</t>
    </r>
    <r>
      <rPr>
        <sz val="9.5"/>
        <color rgb="FF808080"/>
        <rFont val="Consolas"/>
        <family val="3"/>
      </rPr>
      <t>,</t>
    </r>
    <r>
      <rPr>
        <sz val="9.5"/>
        <color rgb="FFFF0000"/>
        <rFont val="Consolas"/>
        <family val="3"/>
      </rPr>
      <t>'C:\Sybrin'</t>
    </r>
    <r>
      <rPr>
        <sz val="9.5"/>
        <color rgb="FF808080"/>
        <rFont val="Consolas"/>
        <family val="3"/>
      </rPr>
      <t>)</t>
    </r>
  </si>
  <si>
    <t>idmsLib</t>
  </si>
  <si>
    <r>
      <t>SET</t>
    </r>
    <r>
      <rPr>
        <sz val="9.5"/>
        <color theme="1"/>
        <rFont val="Consolas"/>
        <family val="3"/>
      </rPr>
      <t xml:space="preserve"> PathLocation </t>
    </r>
    <r>
      <rPr>
        <sz val="9.5"/>
        <color rgb="FF808080"/>
        <rFont val="Consolas"/>
        <family val="3"/>
      </rPr>
      <t>=</t>
    </r>
    <r>
      <rPr>
        <sz val="9.5"/>
        <color theme="1"/>
        <rFont val="Consolas"/>
        <family val="3"/>
      </rPr>
      <t xml:space="preserve"> </t>
    </r>
    <r>
      <rPr>
        <sz val="9.5"/>
        <color rgb="FFFF00FF"/>
        <rFont val="Consolas"/>
        <family val="3"/>
      </rPr>
      <t>REPLACE</t>
    </r>
    <r>
      <rPr>
        <sz val="9.5"/>
        <color rgb="FF808080"/>
        <rFont val="Consolas"/>
        <family val="3"/>
      </rPr>
      <t>(</t>
    </r>
    <r>
      <rPr>
        <sz val="9.5"/>
        <color rgb="FFFF00FF"/>
        <rFont val="Consolas"/>
        <family val="3"/>
      </rPr>
      <t>CAST</t>
    </r>
    <r>
      <rPr>
        <sz val="9.5"/>
        <color rgb="FF808080"/>
        <rFont val="Consolas"/>
        <family val="3"/>
      </rPr>
      <t>(</t>
    </r>
    <r>
      <rPr>
        <sz val="9.5"/>
        <color theme="1"/>
        <rFont val="Consolas"/>
        <family val="3"/>
      </rPr>
      <t xml:space="preserve">PathLocation </t>
    </r>
    <r>
      <rPr>
        <sz val="9.5"/>
        <color rgb="FF0000FF"/>
        <rFont val="Consolas"/>
        <family val="3"/>
      </rPr>
      <t>AS</t>
    </r>
    <r>
      <rPr>
        <sz val="9.5"/>
        <color theme="1"/>
        <rFont val="Consolas"/>
        <family val="3"/>
      </rPr>
      <t xml:space="preserve"> </t>
    </r>
    <r>
      <rPr>
        <sz val="9.5"/>
        <color rgb="FF0000FF"/>
        <rFont val="Consolas"/>
        <family val="3"/>
      </rPr>
      <t>varchar</t>
    </r>
    <r>
      <rPr>
        <sz val="9.5"/>
        <color rgb="FF808080"/>
        <rFont val="Consolas"/>
        <family val="3"/>
      </rPr>
      <t>(</t>
    </r>
    <r>
      <rPr>
        <sz val="9.5"/>
        <color rgb="FFFF00FF"/>
        <rFont val="Consolas"/>
        <family val="3"/>
      </rPr>
      <t>MAX</t>
    </r>
    <r>
      <rPr>
        <sz val="9.5"/>
        <color rgb="FF808080"/>
        <rFont val="Consolas"/>
        <family val="3"/>
      </rPr>
      <t>)),</t>
    </r>
    <r>
      <rPr>
        <sz val="9.5"/>
        <color theme="1"/>
        <rFont val="Consolas"/>
        <family val="3"/>
      </rPr>
      <t xml:space="preserve"> </t>
    </r>
    <r>
      <rPr>
        <sz val="9.5"/>
        <color rgb="FFFF0000"/>
        <rFont val="Consolas"/>
        <family val="3"/>
      </rPr>
      <t>'\\jnb-fs-01\CustomerInformation\Nedbank\Sybrin'</t>
    </r>
    <r>
      <rPr>
        <sz val="9.5"/>
        <color rgb="FF808080"/>
        <rFont val="Consolas"/>
        <family val="3"/>
      </rPr>
      <t>,</t>
    </r>
    <r>
      <rPr>
        <sz val="9.5"/>
        <color theme="1"/>
        <rFont val="Consolas"/>
        <family val="3"/>
      </rPr>
      <t xml:space="preserve"> </t>
    </r>
    <r>
      <rPr>
        <sz val="9.5"/>
        <color rgb="FFFF0000"/>
        <rFont val="Consolas"/>
        <family val="3"/>
      </rPr>
      <t>'C:\Sybrin'</t>
    </r>
    <r>
      <rPr>
        <sz val="9.5"/>
        <color rgb="FF808080"/>
        <rFont val="Consolas"/>
        <family val="3"/>
      </rPr>
      <t>)</t>
    </r>
  </si>
  <si>
    <t>idmsVPSImp</t>
  </si>
  <si>
    <r>
      <t>SET</t>
    </r>
    <r>
      <rPr>
        <sz val="9.5"/>
        <color theme="1"/>
        <rFont val="Consolas"/>
        <family val="3"/>
      </rPr>
      <t xml:space="preserve"> DefPath </t>
    </r>
    <r>
      <rPr>
        <sz val="9.5"/>
        <color rgb="FF808080"/>
        <rFont val="Consolas"/>
        <family val="3"/>
      </rPr>
      <t>=</t>
    </r>
    <r>
      <rPr>
        <sz val="9.5"/>
        <color theme="1"/>
        <rFont val="Consolas"/>
        <family val="3"/>
      </rPr>
      <t xml:space="preserve"> </t>
    </r>
    <r>
      <rPr>
        <sz val="9.5"/>
        <color rgb="FFFF00FF"/>
        <rFont val="Consolas"/>
        <family val="3"/>
      </rPr>
      <t>REPLACE</t>
    </r>
    <r>
      <rPr>
        <sz val="9.5"/>
        <color rgb="FF808080"/>
        <rFont val="Consolas"/>
        <family val="3"/>
      </rPr>
      <t>(</t>
    </r>
    <r>
      <rPr>
        <sz val="9.5"/>
        <color rgb="FFFF00FF"/>
        <rFont val="Consolas"/>
        <family val="3"/>
      </rPr>
      <t>CAST</t>
    </r>
    <r>
      <rPr>
        <sz val="9.5"/>
        <color rgb="FF808080"/>
        <rFont val="Consolas"/>
        <family val="3"/>
      </rPr>
      <t>(</t>
    </r>
    <r>
      <rPr>
        <sz val="9.5"/>
        <color theme="1"/>
        <rFont val="Consolas"/>
        <family val="3"/>
      </rPr>
      <t xml:space="preserve">DefPath </t>
    </r>
    <r>
      <rPr>
        <sz val="9.5"/>
        <color rgb="FF0000FF"/>
        <rFont val="Consolas"/>
        <family val="3"/>
      </rPr>
      <t>AS</t>
    </r>
    <r>
      <rPr>
        <sz val="9.5"/>
        <color theme="1"/>
        <rFont val="Consolas"/>
        <family val="3"/>
      </rPr>
      <t xml:space="preserve"> </t>
    </r>
    <r>
      <rPr>
        <sz val="9.5"/>
        <color rgb="FF0000FF"/>
        <rFont val="Consolas"/>
        <family val="3"/>
      </rPr>
      <t>varchar</t>
    </r>
    <r>
      <rPr>
        <sz val="9.5"/>
        <color rgb="FF808080"/>
        <rFont val="Consolas"/>
        <family val="3"/>
      </rPr>
      <t>(</t>
    </r>
    <r>
      <rPr>
        <sz val="9.5"/>
        <color rgb="FFFF00FF"/>
        <rFont val="Consolas"/>
        <family val="3"/>
      </rPr>
      <t>MAX</t>
    </r>
    <r>
      <rPr>
        <sz val="9.5"/>
        <color rgb="FF808080"/>
        <rFont val="Consolas"/>
        <family val="3"/>
      </rPr>
      <t>)),</t>
    </r>
    <r>
      <rPr>
        <sz val="9.5"/>
        <color theme="1"/>
        <rFont val="Consolas"/>
        <family val="3"/>
      </rPr>
      <t xml:space="preserve"> </t>
    </r>
    <r>
      <rPr>
        <sz val="9.5"/>
        <color rgb="FFFF0000"/>
        <rFont val="Consolas"/>
        <family val="3"/>
      </rPr>
      <t>'\\sigversybrinqa\sybrin'</t>
    </r>
    <r>
      <rPr>
        <sz val="9.5"/>
        <color rgb="FF808080"/>
        <rFont val="Consolas"/>
        <family val="3"/>
      </rPr>
      <t>,</t>
    </r>
    <r>
      <rPr>
        <sz val="9.5"/>
        <color theme="1"/>
        <rFont val="Consolas"/>
        <family val="3"/>
      </rPr>
      <t xml:space="preserve"> </t>
    </r>
    <r>
      <rPr>
        <sz val="9.5"/>
        <color rgb="FFFF0000"/>
        <rFont val="Consolas"/>
        <family val="3"/>
      </rPr>
      <t>'&lt;#SybPath#&gt;'</t>
    </r>
    <r>
      <rPr>
        <sz val="9.5"/>
        <color rgb="FF808080"/>
        <rFont val="Consolas"/>
        <family val="3"/>
      </rPr>
      <t>)</t>
    </r>
  </si>
  <si>
    <t>idmsPipeStg</t>
  </si>
  <si>
    <r>
      <t>SET</t>
    </r>
    <r>
      <rPr>
        <sz val="9.5"/>
        <color theme="1"/>
        <rFont val="Consolas"/>
        <family val="3"/>
      </rPr>
      <t xml:space="preserve"> ParamStr </t>
    </r>
    <r>
      <rPr>
        <sz val="9.5"/>
        <color rgb="FF808080"/>
        <rFont val="Consolas"/>
        <family val="3"/>
      </rPr>
      <t>=</t>
    </r>
    <r>
      <rPr>
        <sz val="9.5"/>
        <color theme="1"/>
        <rFont val="Consolas"/>
        <family val="3"/>
      </rPr>
      <t xml:space="preserve"> </t>
    </r>
    <r>
      <rPr>
        <sz val="9.5"/>
        <color rgb="FFFF00FF"/>
        <rFont val="Consolas"/>
        <family val="3"/>
      </rPr>
      <t>REPLACE</t>
    </r>
    <r>
      <rPr>
        <sz val="9.5"/>
        <color rgb="FF808080"/>
        <rFont val="Consolas"/>
        <family val="3"/>
      </rPr>
      <t>(</t>
    </r>
    <r>
      <rPr>
        <sz val="9.5"/>
        <color rgb="FFFF00FF"/>
        <rFont val="Consolas"/>
        <family val="3"/>
      </rPr>
      <t>CAST</t>
    </r>
    <r>
      <rPr>
        <sz val="9.5"/>
        <color rgb="FF808080"/>
        <rFont val="Consolas"/>
        <family val="3"/>
      </rPr>
      <t>(</t>
    </r>
    <r>
      <rPr>
        <sz val="9.5"/>
        <color theme="1"/>
        <rFont val="Consolas"/>
        <family val="3"/>
      </rPr>
      <t xml:space="preserve">ParamStr </t>
    </r>
    <r>
      <rPr>
        <sz val="9.5"/>
        <color rgb="FF0000FF"/>
        <rFont val="Consolas"/>
        <family val="3"/>
      </rPr>
      <t>AS</t>
    </r>
    <r>
      <rPr>
        <sz val="9.5"/>
        <color theme="1"/>
        <rFont val="Consolas"/>
        <family val="3"/>
      </rPr>
      <t xml:space="preserve"> </t>
    </r>
    <r>
      <rPr>
        <sz val="9.5"/>
        <color rgb="FF0000FF"/>
        <rFont val="Consolas"/>
        <family val="3"/>
      </rPr>
      <t>varchar</t>
    </r>
    <r>
      <rPr>
        <sz val="9.5"/>
        <color rgb="FF808080"/>
        <rFont val="Consolas"/>
        <family val="3"/>
      </rPr>
      <t>(</t>
    </r>
    <r>
      <rPr>
        <sz val="9.5"/>
        <color rgb="FFFF00FF"/>
        <rFont val="Consolas"/>
        <family val="3"/>
      </rPr>
      <t>MAX</t>
    </r>
    <r>
      <rPr>
        <sz val="9.5"/>
        <color rgb="FF808080"/>
        <rFont val="Consolas"/>
        <family val="3"/>
      </rPr>
      <t>)),</t>
    </r>
    <r>
      <rPr>
        <sz val="9.5"/>
        <color theme="1"/>
        <rFont val="Consolas"/>
        <family val="3"/>
      </rPr>
      <t xml:space="preserve"> </t>
    </r>
    <r>
      <rPr>
        <sz val="9.5"/>
        <color rgb="FFFF0000"/>
        <rFont val="Consolas"/>
        <family val="3"/>
      </rPr>
      <t>'DisableParserDisplay=FALSE'</t>
    </r>
    <r>
      <rPr>
        <sz val="9.5"/>
        <color rgb="FF808080"/>
        <rFont val="Consolas"/>
        <family val="3"/>
      </rPr>
      <t>,</t>
    </r>
    <r>
      <rPr>
        <sz val="9.5"/>
        <color theme="1"/>
        <rFont val="Consolas"/>
        <family val="3"/>
      </rPr>
      <t xml:space="preserve"> </t>
    </r>
    <r>
      <rPr>
        <sz val="9.5"/>
        <color rgb="FFFF0000"/>
        <rFont val="Consolas"/>
        <family val="3"/>
      </rPr>
      <t>'DisableParserDisplay=TRUE'</t>
    </r>
    <r>
      <rPr>
        <sz val="9.5"/>
        <color rgb="FF808080"/>
        <rFont val="Consolas"/>
        <family val="3"/>
      </rPr>
      <t>)</t>
    </r>
  </si>
  <si>
    <r>
      <t>UPDATE</t>
    </r>
    <r>
      <rPr>
        <sz val="9.5"/>
        <color theme="1"/>
        <rFont val="Consolas"/>
        <family val="3"/>
      </rPr>
      <t xml:space="preserve"> MandateForms </t>
    </r>
    <r>
      <rPr>
        <sz val="9.5"/>
        <color rgb="FF0000FF"/>
        <rFont val="Consolas"/>
        <family val="3"/>
      </rPr>
      <t>SET</t>
    </r>
    <r>
      <rPr>
        <sz val="9.5"/>
        <color theme="1"/>
        <rFont val="Consolas"/>
        <family val="3"/>
      </rPr>
      <t xml:space="preserve"> Idx13 </t>
    </r>
    <r>
      <rPr>
        <sz val="9.5"/>
        <color rgb="FF808080"/>
        <rFont val="Consolas"/>
        <family val="3"/>
      </rPr>
      <t>=</t>
    </r>
    <r>
      <rPr>
        <sz val="9.5"/>
        <color theme="1"/>
        <rFont val="Consolas"/>
        <family val="3"/>
      </rPr>
      <t xml:space="preserve"> </t>
    </r>
    <r>
      <rPr>
        <sz val="9.5"/>
        <color rgb="FFFF0000"/>
        <rFont val="Consolas"/>
        <family val="3"/>
      </rPr>
      <t>'ARCH'</t>
    </r>
  </si>
  <si>
    <t>Get account #</t>
  </si>
  <si>
    <t>MandateMembersPge</t>
  </si>
  <si>
    <t>MandateMembersLivePge</t>
  </si>
  <si>
    <t>MandateFormsArchPge</t>
  </si>
  <si>
    <t>=COUNTIF(F:F, F2)</t>
  </si>
  <si>
    <t>Duplicate count:</t>
  </si>
  <si>
    <t>SQL08SIGVERQA\SQL08SIGVERQA</t>
  </si>
  <si>
    <t>SQL08SIGPROD\SQL08SIGPROD</t>
  </si>
  <si>
    <t>https://servicemanager.it.nednet.co.za/sm/index.do</t>
  </si>
  <si>
    <t>VM:</t>
  </si>
  <si>
    <t>Service Manager</t>
  </si>
  <si>
    <t>To close/resolve IM:</t>
  </si>
  <si>
    <t>Change queue to</t>
  </si>
  <si>
    <t>Incident</t>
  </si>
  <si>
    <t>Click on Incident ID</t>
  </si>
  <si>
    <t>IM</t>
  </si>
  <si>
    <t>Click on</t>
  </si>
  <si>
    <t>Resolve</t>
  </si>
  <si>
    <t>Select Closure Code</t>
  </si>
  <si>
    <t>Click</t>
  </si>
  <si>
    <t>Finish</t>
  </si>
  <si>
    <t>..</t>
  </si>
  <si>
    <t>Save</t>
  </si>
  <si>
    <t>Paste Solution comments</t>
  </si>
  <si>
    <t>Select Update Actvity Type</t>
  </si>
  <si>
    <t>Bottom right</t>
  </si>
  <si>
    <t>Paste Update comment</t>
  </si>
  <si>
    <t>Close Tab</t>
  </si>
  <si>
    <t>Refresh Queue</t>
  </si>
  <si>
    <t>Feedback provided to user</t>
  </si>
  <si>
    <t>Using the account Numbers identify the members that have been added / removed over the time requested.</t>
  </si>
  <si>
    <t>DB/Tables:</t>
  </si>
  <si>
    <t>Note 1</t>
  </si>
  <si>
    <t>Note 2</t>
  </si>
  <si>
    <t>MandateFormsArch</t>
  </si>
  <si>
    <t>Archive table (Acc #)</t>
  </si>
  <si>
    <t>MandateFormsArchNte</t>
  </si>
  <si>
    <t>idmsArchive</t>
  </si>
  <si>
    <t>idmsArchiveMap</t>
  </si>
  <si>
    <t>idmsSysLogArchive</t>
  </si>
  <si>
    <t>idmsSysLog</t>
  </si>
  <si>
    <t>Activity on acc (IndNo)</t>
  </si>
  <si>
    <t>Order by LogDate</t>
  </si>
  <si>
    <t>*</t>
  </si>
  <si>
    <t>Same as idmsMandateMember below…</t>
  </si>
  <si>
    <t>Live Image filenames</t>
  </si>
  <si>
    <t>Current Image filenames</t>
  </si>
  <si>
    <t>Toolbar Aa : label - Note Capturer user id &amp; QA user id not the same</t>
  </si>
  <si>
    <t>Account Enquiry Audit Report</t>
  </si>
  <si>
    <t>Account Member Mandate Summary</t>
  </si>
  <si>
    <t xml:space="preserve">Daily Bytes Failure Report </t>
  </si>
  <si>
    <t>Daily Bytes Update Report</t>
  </si>
  <si>
    <t>Daily Bytes Update Total Items</t>
  </si>
  <si>
    <t>E04 - Online Cap And Mainten</t>
  </si>
  <si>
    <t>E04 - Test</t>
  </si>
  <si>
    <t>E1 - User Authorization Audit</t>
  </si>
  <si>
    <t>Failure &amp; Exception</t>
  </si>
  <si>
    <t>Mandate Summary</t>
  </si>
  <si>
    <t>Mandate Test</t>
  </si>
  <si>
    <t>Operator Activity Log</t>
  </si>
  <si>
    <t>Rejected Items Report</t>
  </si>
  <si>
    <t>S09 - Mandates Changed By Oper</t>
  </si>
  <si>
    <t>S10 - Daily Workflow Activ Log</t>
  </si>
  <si>
    <t>S10 - Daily Workflow Activ Old</t>
  </si>
  <si>
    <t>S10.1 - Workflow Activ Log old</t>
  </si>
  <si>
    <t>S10.1 - Workflow Activ Log Sum</t>
  </si>
  <si>
    <t>S12 - Rejected Signature Cards</t>
  </si>
  <si>
    <t>S13 - Staf Mem Stats For draf</t>
  </si>
  <si>
    <t xml:space="preserve">S13 - Staf Mem Stats For Sig </t>
  </si>
  <si>
    <t>S13.1 - Staf Mem Stat Summary</t>
  </si>
  <si>
    <t>S13.2 - Staf Mem Stats Totals</t>
  </si>
  <si>
    <t>S13.3 - Staf Mem Grand Totals</t>
  </si>
  <si>
    <t>S13.4 - Staff Stats Per Center</t>
  </si>
  <si>
    <t>S15 - SNOF Summary</t>
  </si>
  <si>
    <t>S15.1 - SNOF Monthly Summary</t>
  </si>
  <si>
    <t>S17 - Onboarding Outstanding</t>
  </si>
  <si>
    <t>S17.1 Onboarding Complete</t>
  </si>
  <si>
    <t>S18 - Signatory Summary Test</t>
  </si>
  <si>
    <t>S18 Signatory Summary Account</t>
  </si>
  <si>
    <t>S18.1 - Signatory Summary Cred</t>
  </si>
  <si>
    <t>S19 - Daily Sigver Report</t>
  </si>
  <si>
    <t>S19 - Mandates Changed By Old</t>
  </si>
  <si>
    <t>S20 - Onboarding Report</t>
  </si>
  <si>
    <t>S20.1 - Onboarding Summary</t>
  </si>
  <si>
    <t>S20.2 - Onboarding Daily Total</t>
  </si>
  <si>
    <t>S20.3 - Onboarding Dip Totals</t>
  </si>
  <si>
    <t>S21 - Sigver Capturer Errors</t>
  </si>
  <si>
    <t>S21.1 - Sig Cap Errors Summary</t>
  </si>
  <si>
    <t>S21.2 - Sig Cap Errors Totals</t>
  </si>
  <si>
    <t>Same Person Capture &amp; QA</t>
  </si>
  <si>
    <t>Same Person Capture and QA</t>
  </si>
  <si>
    <t>Signatory Summary</t>
  </si>
  <si>
    <t>Signature Update Report</t>
  </si>
  <si>
    <t>Sigver Web Data columns</t>
  </si>
  <si>
    <t>SNOF Report</t>
  </si>
  <si>
    <t>Test For Madeleine</t>
  </si>
  <si>
    <t>Web Audit Report</t>
  </si>
  <si>
    <t>Sigver Prod Client (24):</t>
  </si>
  <si>
    <t>Not showing (26):</t>
  </si>
  <si>
    <t>S16 - Same Person Capture &amp; QA</t>
  </si>
  <si>
    <t>S16.1 - SP Capture &amp; QA</t>
  </si>
  <si>
    <t>SRX32057</t>
  </si>
  <si>
    <t>SR_Killarney_Recurring Incident_SNOF report grown from +-200 to +-9000</t>
  </si>
  <si>
    <t>Client is still experiencing a problem on the SNOF report - Items now reflecting +- 9000. Kindly assist </t>
  </si>
  <si>
    <t xml:space="preserve">SRX29275 </t>
  </si>
  <si>
    <t xml:space="preserve">SRX26196 </t>
  </si>
  <si>
    <t>SR_Killarney_SNOF report grown from +-200 to +-2000</t>
  </si>
  <si>
    <t>Confirmed that the accounts were moved from 0911 to 0916.</t>
  </si>
  <si>
    <t>Was unable to get a report from Nedbank in order to easily investigate these in future.</t>
  </si>
  <si>
    <t>Account were moved from 0911 to 0916 which is why their report grew.</t>
  </si>
  <si>
    <t>FW: New Incident [#SRX29275] : Nedbank South Africa: Sig Ver : Killarney_Recurring Incident_SNOF report grown from +-200 to +-2000</t>
  </si>
  <si>
    <t>Wikus</t>
  </si>
  <si>
    <t>reported:  Wed 29 June 12:43pm</t>
  </si>
  <si>
    <r>
      <t>1.</t>
    </r>
    <r>
      <rPr>
        <sz val="7"/>
        <color rgb="FF993366"/>
        <rFont val="Times New Roman"/>
        <family val="1"/>
      </rPr>
      <t xml:space="preserve">      </t>
    </r>
    <r>
      <rPr>
        <sz val="11"/>
        <color rgb="FF993366"/>
        <rFont val="Calibri"/>
        <family val="2"/>
      </rPr>
      <t xml:space="preserve">Confirm that the issue is: there are account numbers on the report that should not be on there. </t>
    </r>
  </si>
  <si>
    <r>
      <t>2.</t>
    </r>
    <r>
      <rPr>
        <sz val="7"/>
        <color rgb="FF993366"/>
        <rFont val="Times New Roman"/>
        <family val="1"/>
      </rPr>
      <t xml:space="preserve">      </t>
    </r>
    <r>
      <rPr>
        <sz val="11"/>
        <color rgb="FF993366"/>
        <rFont val="Calibri"/>
        <family val="2"/>
      </rPr>
      <t xml:space="preserve">Confirm which Branch number is the problem. </t>
    </r>
  </si>
  <si>
    <r>
      <t>4.</t>
    </r>
    <r>
      <rPr>
        <sz val="7"/>
        <color rgb="FF993366"/>
        <rFont val="Times New Roman"/>
        <family val="1"/>
      </rPr>
      <t xml:space="preserve">      </t>
    </r>
    <r>
      <rPr>
        <sz val="11"/>
        <color rgb="FF993366"/>
        <rFont val="Calibri"/>
        <family val="2"/>
      </rPr>
      <t xml:space="preserve">Run the query in SQL. </t>
    </r>
  </si>
  <si>
    <r>
      <t>6.</t>
    </r>
    <r>
      <rPr>
        <sz val="7"/>
        <color rgb="FF993366"/>
        <rFont val="Times New Roman"/>
        <family val="1"/>
      </rPr>
      <t xml:space="preserve">      </t>
    </r>
    <r>
      <rPr>
        <sz val="11"/>
        <color rgb="FF993366"/>
        <rFont val="Calibri"/>
        <family val="2"/>
      </rPr>
      <t xml:space="preserve">If it matches then the report is correct. </t>
    </r>
  </si>
  <si>
    <t xml:space="preserve">What happens is when a branch closes at NB, they take all the accounts under that branch and dump it on an existing </t>
  </si>
  <si>
    <t xml:space="preserve">branch (not sure how the select – might be a case of names out of hat) the branch on which this gets dumber is obviously </t>
  </si>
  <si>
    <t xml:space="preserve">now not happy. Nothing we can do about it – this is a Nedbank thing and needs to be take n up with CASA I presume. </t>
  </si>
  <si>
    <r>
      <t>3.</t>
    </r>
    <r>
      <rPr>
        <sz val="7"/>
        <color rgb="FF993366"/>
        <rFont val="Times New Roman"/>
        <family val="1"/>
      </rPr>
      <t xml:space="preserve">      </t>
    </r>
    <r>
      <rPr>
        <sz val="11"/>
        <color rgb="FF993366"/>
        <rFont val="Calibri"/>
        <family val="2"/>
      </rPr>
      <t>Look at the Report LOG to get the Query that was used to generate the report – it logs the query PER branch so you</t>
    </r>
  </si>
  <si>
    <t xml:space="preserve"> can find the EXACT query. </t>
  </si>
  <si>
    <t>Branch no: 0916</t>
  </si>
  <si>
    <t xml:space="preserve">       B.Idx4                                            AS 'BranchName',        </t>
  </si>
  <si>
    <t xml:space="preserve">       MA.Idx4                                           AS 'AccountStatus',     </t>
  </si>
  <si>
    <t xml:space="preserve">       MA.Idx1                                           AS 'AccountNo',         </t>
  </si>
  <si>
    <t xml:space="preserve">       MA.Idx5                                           AS 'Date',              </t>
  </si>
  <si>
    <t xml:space="preserve">       CONVERT(VARCHAR(10), CONVERT(DATE,MA.Idx5), 103)  AS 'AccountOpenDate',   </t>
  </si>
  <si>
    <t xml:space="preserve">       MA.Idx2                                           AS 'AccountName',       </t>
  </si>
  <si>
    <t xml:space="preserve">       MA.Idx24                                          AS 'EmployeeNo',        </t>
  </si>
  <si>
    <t xml:space="preserve">       MA.Idx11                                          AS 'DCAR'               </t>
  </si>
  <si>
    <t xml:space="preserve">  FROM [SybNedSigVer].dbo.MandateAccounts MA                                     </t>
  </si>
  <si>
    <t xml:space="preserve">       LEFT OUTER JOIN [SybNedSigVer].dbo.MSD210 B                               </t>
  </si>
  <si>
    <t xml:space="preserve">       ON B.Idx1 = MA.Idx22                                                      </t>
  </si>
  <si>
    <t xml:space="preserve">   AND MA.Idx4 NOT LIKE '%-INV'                                                  </t>
  </si>
  <si>
    <t xml:space="preserve">   AND MA.Idx4 NOT IN ('B','F','D','A')                                          </t>
  </si>
  <si>
    <t xml:space="preserve">   AND MA.Idx22 NOT LIKE '%[^0-9]%'                                              </t>
  </si>
  <si>
    <t xml:space="preserve">   AND LEN(MA.Idx5)  = 8                                                         </t>
  </si>
  <si>
    <t xml:space="preserve">   AND MA.Idx5 NOT IN ('00000000','')                                            </t>
  </si>
  <si>
    <t xml:space="preserve">   AND MA.Idx5 NOT LIKE '%-%'                                                    </t>
  </si>
  <si>
    <t xml:space="preserve">   AND MA.Idx5 NOT LIKE '%/%'                                                    </t>
  </si>
  <si>
    <t xml:space="preserve">   AND MA.Idx5 NOT LIKE '%.%'                                                    </t>
  </si>
  <si>
    <t xml:space="preserve">   AND MA.Idx1 NOT IN (SELECT MM.Idx4                                            </t>
  </si>
  <si>
    <t xml:space="preserve">                         FROM [SybNedSigVer].dbo.MandateMembersLive MM)          </t>
  </si>
  <si>
    <t xml:space="preserve">   AND MA.Idx4 &lt;&gt; 'A'                                                            </t>
  </si>
  <si>
    <t xml:space="preserve">   AND REPLACE(CONVERT(VARCHAR(10), CONVERT(DATE,MA.Idx5), 126),'-','/')                                     </t>
  </si>
  <si>
    <t xml:space="preserve">       &lt; REPLACE(CONVERT(VARCHAR(10), (DATEADD(d,-4,(CONVERT(VARCHAR(10), GETDATE(), 111)))), 126),'-','/')  </t>
  </si>
  <si>
    <t xml:space="preserve"> ORDER BY 'AccountStatus', 'AccountNo' </t>
  </si>
  <si>
    <t>20160628_ReportControl.Log = 27Mb</t>
  </si>
  <si>
    <t xml:space="preserve">2016/06/28 12:39:02 AM: lvSQL=SELECT Case RIGHT('000916',4)   when '0000' then '0682' else RIGHT  ('000916',4)  end       AS 'DomicileBr',        </t>
  </si>
  <si>
    <t xml:space="preserve"> WHERE RIGHT(REPLACE(MA.Idx22,' ',''),4) = case  RIGHT('000916',4)  when '0000' then '0682' else  RIGHT('000916',4)  end  </t>
  </si>
  <si>
    <t>2016/06/28 12:39:06 AM: m_RetVal=0</t>
  </si>
  <si>
    <t xml:space="preserve">2016/06/28 12:39:06 AM: Branch (556) - 0916 (KILLARNEY  </t>
  </si>
  <si>
    <r>
      <t>5.</t>
    </r>
    <r>
      <rPr>
        <sz val="7"/>
        <color rgb="FF993366"/>
        <rFont val="Times New Roman"/>
        <family val="1"/>
      </rPr>
      <t xml:space="preserve">      </t>
    </r>
    <r>
      <rPr>
        <sz val="11"/>
        <color rgb="FF993366"/>
        <rFont val="Calibri"/>
        <family val="2"/>
      </rPr>
      <t>Open the REPORT  and check if the count of Accounts on the report Match to that in SQL.  Line 236,404 to ?</t>
    </r>
  </si>
  <si>
    <t>Until: Branch 0918 Germiston Golden Walk</t>
  </si>
  <si>
    <t>SRX15101</t>
  </si>
  <si>
    <t>Nedbank South</t>
  </si>
  <si>
    <t>Africa: Sig Ver</t>
  </si>
  <si>
    <t>CR + IA_Audit data records</t>
  </si>
  <si>
    <t>needs to be uploaded to NDW on</t>
  </si>
  <si>
    <t>a daily basis in a controlled file</t>
  </si>
  <si>
    <t>via Connect Direct.</t>
  </si>
  <si>
    <t>Swanepoel</t>
  </si>
  <si>
    <t>Change Request:</t>
  </si>
  <si>
    <t>The required information is the</t>
  </si>
  <si>
    <t>Audit Data from the website.</t>
  </si>
  <si>
    <t>Actions and clicks that were made</t>
  </si>
  <si>
    <t>by users accessing the sites</t>
  </si>
  <si>
    <t>features. These audit data records</t>
  </si>
  <si>
    <t>needs to be uploaded to NDW on a</t>
  </si>
  <si>
    <t>daily basis in a controlled file via</t>
  </si>
  <si>
    <t>Connect Direct.</t>
  </si>
  <si>
    <t>Edited by Kelly Laing on 20 January</t>
  </si>
  <si>
    <t>2015 at 09:59 AM (UTC+2)This</t>
  </si>
  <si>
    <t>functionality was built last year,</t>
  </si>
  <si>
    <t>Nedbank simply never committed to</t>
  </si>
  <si>
    <t>having it put in hence it has been</t>
  </si>
  <si>
    <t>delayed. This CR has been logged for</t>
  </si>
  <si>
    <t>record purposes only.</t>
  </si>
  <si>
    <t>Edited by Wikus Swanepoel on 31</t>
  </si>
  <si>
    <t>March 2016 at 10:36 AM</t>
  </si>
  <si>
    <t>(UTC+2)Export tool in QA - work</t>
  </si>
  <si>
    <t>pending form Nedbank.</t>
  </si>
  <si>
    <t>Edited by Daisy Shayler on 29 June</t>
  </si>
  <si>
    <t>2016 at 12:20 PM (UTC+2)Awaiting</t>
  </si>
  <si>
    <t>feedback from Nedbank as per the</t>
  </si>
  <si>
    <t>assigned Resource.</t>
  </si>
  <si>
    <t>Edited by Wikus Swanepoel on 31 March 2016 at 10:36 AM (UTC+2)</t>
  </si>
  <si>
    <t>RE  IA's.msg</t>
  </si>
  <si>
    <t>Fw  NDW Sigver CA Upload Columns #SRX15101.msg</t>
  </si>
  <si>
    <t>nbpkcnsigdbqa02-7</t>
  </si>
  <si>
    <t>Export Web Audit Report</t>
  </si>
  <si>
    <t>Export the Web Audit Report for the previous day's processing information.</t>
  </si>
  <si>
    <t>Target server:</t>
  </si>
  <si>
    <t>Created: 14 Jan 2013</t>
  </si>
  <si>
    <t>Type: Process</t>
  </si>
  <si>
    <t>Process Application: Report Workflow</t>
  </si>
  <si>
    <t>Process: EMAIL: Maintain Report Email Address</t>
  </si>
  <si>
    <t>Last run: 2016/06/29 06:00 AM</t>
  </si>
  <si>
    <t>Occurs: every week on every day but Monday</t>
  </si>
  <si>
    <t>Indexing Code: 7T</t>
  </si>
  <si>
    <t>nbpkcnsigdbqa01-7</t>
  </si>
  <si>
    <t>Indexing Code: 8T</t>
  </si>
  <si>
    <t>EM &gt; Reporting &gt; User Reports:</t>
  </si>
  <si>
    <t>Web Audit Report : Sigver</t>
  </si>
  <si>
    <r>
      <rPr>
        <b/>
        <sz val="11"/>
        <color rgb="FF0000FF"/>
        <rFont val="Calibri"/>
        <family val="2"/>
        <scheme val="minor"/>
      </rPr>
      <t>Export tool in QA</t>
    </r>
    <r>
      <rPr>
        <sz val="11"/>
        <color theme="1"/>
        <rFont val="Calibri"/>
        <family val="2"/>
        <scheme val="minor"/>
      </rPr>
      <t xml:space="preserve"> - work pending form Nedbank (EM &gt; System Tools &gt; Export Tools)</t>
    </r>
  </si>
  <si>
    <t xml:space="preserve">It’s not an export tool, it’s a custom piece of VB6 code. </t>
  </si>
  <si>
    <t>https://zasvn.sybrin.co.za:8443/svn/CSource6/Nedbank/ZA/Trunk/SigVer/SybNedSigVerAdmin</t>
  </si>
  <si>
    <t xml:space="preserve">Check the Electronic reports Process Application Group. </t>
  </si>
  <si>
    <t>EDW SIGVER Report</t>
  </si>
  <si>
    <t>SybNedSigverAdmin</t>
  </si>
  <si>
    <t>clsEDWReportSIGVER</t>
  </si>
  <si>
    <t>FilePath=\\sigversybrinpr\Sybrin\system\Export\EDW\SIGVER</t>
  </si>
  <si>
    <t>EDW SIGADM Report</t>
  </si>
  <si>
    <t>clsEDWReportSIGADM</t>
  </si>
  <si>
    <t>FilePath=\\sigversybrinpr\Sybrin\system\Export\EDW\SIGADM</t>
  </si>
  <si>
    <t>LogPath=\\sigversybrinpr</t>
  </si>
  <si>
    <t>\\sigversybrinpr\Sybrin\system\Libraries\SigLibraryLive</t>
  </si>
  <si>
    <t>000D2CEE67304218BAFD5A5B5ABE4D6D.000</t>
  </si>
  <si>
    <t>FFFDCE1966A647808F7AC56F04571162.000</t>
  </si>
  <si>
    <t>0000F5F7843F44B9B477AEB3609F50B7.000</t>
  </si>
  <si>
    <t>000A66C5F3054FC4BA88D7EE81C7D6A7.000</t>
  </si>
  <si>
    <t>FFFC15A3AE4B49E880490053471DEED7.000</t>
  </si>
  <si>
    <t>00B9A0411AA34A44AA921AB4FF972EEA.000</t>
  </si>
  <si>
    <t>?</t>
  </si>
  <si>
    <t>FFFBC4FFE4EA44CCAC1F93DBA800D036.000</t>
  </si>
  <si>
    <t>0000C1F0A68E492A8F207CDB4B3D6A2F.000</t>
  </si>
  <si>
    <t>FFFEFE900F6A49EBA3DC0DFCD18B13D5.000</t>
  </si>
  <si>
    <t>000A87101D1F4C9F9865B399C89424A8.000</t>
  </si>
  <si>
    <t>C:\SybrinCustomLogs\Backup\SigLibraryLive</t>
  </si>
  <si>
    <t>Forget the DB for this check – I’m happy that Sybrin CORE will handle the link between DB and Image correctly. If you can find the file, I’m sure we’re good.  </t>
  </si>
  <si>
    <t>Signature Library Live 1</t>
  </si>
  <si>
    <t>\\sigversybrinpr\sybrin\System\Libraries\SigLibraryLive2</t>
  </si>
  <si>
    <t>Signature Library Live 2</t>
  </si>
  <si>
    <t>EM &gt; Files Stores &gt; Signature Images Live</t>
  </si>
  <si>
    <t>FW: Delete folders on servers - 105wcnsigdbpr02</t>
  </si>
  <si>
    <t>End Storage of Images</t>
  </si>
  <si>
    <t>5.Difference</t>
  </si>
  <si>
    <t>341,247 Kb ARF size total / 8,758 ARF file count = 39 Kb per ARF image currently</t>
  </si>
  <si>
    <t>5,687,455 Kb Image Total @ 6% ARF part = 341,247 Kb for ARF images</t>
  </si>
  <si>
    <t>4.Current ARF average image size (B&amp;W)</t>
  </si>
  <si>
    <t>ARF_Image_Percentage.sql</t>
  </si>
  <si>
    <t>NON-ARF COUNT</t>
  </si>
  <si>
    <t>ARF COUNT</t>
  </si>
  <si>
    <t>TOTAL COUNT(Mandate Forms)</t>
  </si>
  <si>
    <t>SELECT COUNT(IDX1) [NON-ARF COUNT] FROM MandateForms WHERE Idx6 NOT LIKE ('%ARF%')</t>
  </si>
  <si>
    <t>SELECT COUNT(IDX1) [ARF COUNT] FROM MandateForms WHERE Idx6 LIKE ('%ARF%')</t>
  </si>
  <si>
    <t>SELECT COUNT(IDX1) [TOTAL COUNT] FROM MandateForms</t>
  </si>
  <si>
    <t>(Also Idx1/BatchID LIKE %ARF%)</t>
  </si>
  <si>
    <t>WHERE Idx6 LIKE ('%ARF%')</t>
  </si>
  <si>
    <t>FROM MandateForms --144,330</t>
  </si>
  <si>
    <t xml:space="preserve">Idx1 [BatchID], Idx6 [Scanned By], * </t>
  </si>
  <si>
    <t xml:space="preserve">SELECT </t>
  </si>
  <si>
    <t>2.% of ARF vs Other images:</t>
  </si>
  <si>
    <t>(5,687,455 Kb across 140,925 files</t>
  </si>
  <si>
    <t>Look at the MF library folder, that’s the whole share ..</t>
  </si>
  <si>
    <t>(after import and convert to B&amp;W)(only B&amp;W images)</t>
  </si>
  <si>
    <t>3.Total size of the Mandate Forms library</t>
  </si>
  <si>
    <t>206MB (206,000Kb) / 2751 Files = 75Kb per ARF file.</t>
  </si>
  <si>
    <t>\\sigversybrinpr\Sybrin\Processed\Import\ARF</t>
  </si>
  <si>
    <t>(scanned, not yet imported or converted)(Greyscale images)</t>
  </si>
  <si>
    <t>1.Processed Storage of Imported Images</t>
  </si>
  <si>
    <t>\\sigversybrinpr\Sybrin\Processed\Import\ARF\2016\06\27</t>
  </si>
  <si>
    <t>ARF Processed/Imported</t>
  </si>
  <si>
    <t>\\sigversybrinpr\Sybrin\system\Index\SigverCA</t>
  </si>
  <si>
    <t>Signature CA Cards</t>
  </si>
  <si>
    <t>\\sigversybrinpr\Sybrin\system\Index\SigVerAccNo</t>
  </si>
  <si>
    <t>SigCards With ACC No</t>
  </si>
  <si>
    <t>\\sigversybrinpr\Sybrin\System\index\auto</t>
  </si>
  <si>
    <t>Signature Mandate Cards</t>
  </si>
  <si>
    <t>\\sigversybrinpr\Sybrin\system\Index\NITRO</t>
  </si>
  <si>
    <t>NITRO Corporate Banking Cards</t>
  </si>
  <si>
    <t>\\sigversybrinpr\Sybrin\system\Index\ARF</t>
  </si>
  <si>
    <t>ARF Accounts Import</t>
  </si>
  <si>
    <t>EM &gt; Services &gt; Automatic Indexers</t>
  </si>
  <si>
    <t>The total share of the Mandate Forms library = 5,687,455 Kb. (5.3Gb)</t>
  </si>
  <si>
    <t>6% of that is ARF (for the last month) = 341,247 Kb</t>
  </si>
  <si>
    <t>If the ARF size doubles on greyscale = 682,494Kb</t>
  </si>
  <si>
    <t>At the current B&amp;W rate the additional ARF space for the next year will be 341,247 Kb x 12 = 4,094,964 Kb</t>
  </si>
  <si>
    <t>At the Greyscale rate the additional ARF space for the next year will be 682,494Kb x 12 = 8,189,928 Kb</t>
  </si>
  <si>
    <t>C:\Sybrin\System\Import\ARF</t>
  </si>
  <si>
    <t>Start of Images (also for test imports)</t>
  </si>
  <si>
    <t>(1) LOCAL SYBRIN TEST:</t>
  </si>
  <si>
    <t>`</t>
  </si>
  <si>
    <t>C:\Sybrin\Processed\Import\ARF</t>
  </si>
  <si>
    <t>(3) LOCAL SYBRIN TEST:</t>
  </si>
  <si>
    <t>C:\Sybrin\system\Libraries\SigLibraryLive</t>
  </si>
  <si>
    <t>C:\Sybrin\System\Libraries\SigLibraryLive2</t>
  </si>
  <si>
    <r>
      <t xml:space="preserve">Randomly pick a file in the C drive folder on the sever, let’s say you pick folders 1 </t>
    </r>
    <r>
      <rPr>
        <sz val="11"/>
        <color rgb="FF7030A0"/>
        <rFont val="Wingdings"/>
        <charset val="2"/>
      </rPr>
      <t>à</t>
    </r>
    <r>
      <rPr>
        <sz val="11"/>
        <color rgb="FF7030A0"/>
        <rFont val="Calibri"/>
        <family val="2"/>
      </rPr>
      <t xml:space="preserve"> 2 </t>
    </r>
    <r>
      <rPr>
        <sz val="11"/>
        <color rgb="FF7030A0"/>
        <rFont val="Wingdings"/>
        <charset val="2"/>
      </rPr>
      <t>à</t>
    </r>
    <r>
      <rPr>
        <sz val="11"/>
        <color rgb="FF7030A0"/>
        <rFont val="Calibri"/>
        <family val="2"/>
      </rPr>
      <t xml:space="preserve"> 5 </t>
    </r>
    <r>
      <rPr>
        <sz val="11"/>
        <color rgb="FF7030A0"/>
        <rFont val="Wingdings"/>
        <charset val="2"/>
      </rPr>
      <t>à</t>
    </r>
    <r>
      <rPr>
        <sz val="11"/>
        <color rgb="FF7030A0"/>
        <rFont val="Calibri"/>
        <family val="2"/>
      </rPr>
      <t xml:space="preserve"> 6 </t>
    </r>
    <r>
      <rPr>
        <sz val="11"/>
        <color rgb="FF7030A0"/>
        <rFont val="Wingdings"/>
        <charset val="2"/>
      </rPr>
      <t>à</t>
    </r>
    <r>
      <rPr>
        <sz val="11"/>
        <color rgb="FF7030A0"/>
        <rFont val="Calibri"/>
        <family val="2"/>
      </rPr>
      <t xml:space="preserve"> File Name: asfsdfsddhfcsbdcshc.000. Go to that SAME </t>
    </r>
  </si>
  <si>
    <t xml:space="preserve">FOLDER Structure in libraries Folder on the File share and that’s where I found the file sitting. That means the file IS in the PROD Share / Library. </t>
  </si>
  <si>
    <t>1,,ARF20160602-1,1102712256,2016-06-02,NEDCOR-ARF.01</t>
  </si>
  <si>
    <t>81Kb</t>
  </si>
  <si>
    <t>C:\Sybrin\system\Libraries\SigLibraryLive2\1\5</t>
  </si>
  <si>
    <t>EB2D97A1-4914-4C51-97C4-99412CD4CA2B.000</t>
  </si>
  <si>
    <t>1Kb</t>
  </si>
  <si>
    <t>C:\Sybrin\system\Libraries\MFLibrary</t>
  </si>
  <si>
    <t>\\sigversybrinpr\Sybrin\system\Libraries\MFLibrary</t>
  </si>
  <si>
    <t>68 Files</t>
  </si>
  <si>
    <t>(Check date for new imports)</t>
  </si>
  <si>
    <t>(_) LOCAL SYBRIN TEST:</t>
  </si>
  <si>
    <t>(2) LOCAL SYBRIN TEST (unconverted image):</t>
  </si>
  <si>
    <t>69 Files</t>
  </si>
  <si>
    <t>B470E4E011D4466CBA85D72C4B14C5F3.000</t>
  </si>
  <si>
    <t>Physical Files were sent:</t>
  </si>
  <si>
    <t>Sigver Web:</t>
  </si>
  <si>
    <t>\\105sigwebpr01\Logs</t>
  </si>
  <si>
    <t>SigWebLog.txt</t>
  </si>
  <si>
    <t>\\sigversybrinpr\Sybrin\system\logs</t>
  </si>
  <si>
    <t>SNOF report:</t>
  </si>
  <si>
    <t>40Mb</t>
  </si>
  <si>
    <t>27Mb</t>
  </si>
  <si>
    <t>20160529_ReportControl.Log</t>
  </si>
  <si>
    <t>Other reports:</t>
  </si>
  <si>
    <t>(Shows SQL query for SNOF extract)</t>
  </si>
  <si>
    <t>(Sigver web problems)</t>
  </si>
  <si>
    <t>()</t>
  </si>
  <si>
    <t>20160706_MandateSync_REJECTED2_105WCNSIGDBPR01.Log</t>
  </si>
  <si>
    <t>20160706_SYDMF1_MoveFile.log</t>
  </si>
  <si>
    <t>20160706_SigMaintenance.log</t>
  </si>
  <si>
    <t>20160706_VPSExp.Log</t>
  </si>
  <si>
    <t>20160706_MandateSync_REJCAPDON2_105WCNSIGDBPR01.Log</t>
  </si>
  <si>
    <t>20160706_MandateSync_EDITQAREJ2_105WCNSIGDBPR01.Log</t>
  </si>
  <si>
    <t>20160706_MandateSync_QAREJECTE2_105WCNSIGDBPR01.Log</t>
  </si>
  <si>
    <t>20160705_MandateSync_RELEASE_105WCNSIGDBPR01</t>
  </si>
  <si>
    <t>20160705_VPSImp.Log</t>
  </si>
  <si>
    <t>20160705_EDWReportSIGVER.txt</t>
  </si>
  <si>
    <t>20160705_EDWReportSIGADM</t>
  </si>
  <si>
    <t>20160705_MandateSync_RELEASE_N0610010426</t>
  </si>
  <si>
    <t>10Kb</t>
  </si>
  <si>
    <t>3Mb</t>
  </si>
  <si>
    <t>2Kb</t>
  </si>
  <si>
    <t>5Kb</t>
  </si>
  <si>
    <t>4Mb</t>
  </si>
  <si>
    <t>6Kb</t>
  </si>
  <si>
    <t>13Kb</t>
  </si>
  <si>
    <t>46Kb</t>
  </si>
  <si>
    <t>44Kb</t>
  </si>
  <si>
    <t>32Kb</t>
  </si>
  <si>
    <t>(Web activity audit trail)</t>
  </si>
  <si>
    <t>\\105sigwebpr02\Logs</t>
  </si>
  <si>
    <t>20160627_SigMaintenance.log</t>
  </si>
  <si>
    <t>PROD</t>
  </si>
  <si>
    <t>EM &gt; Services &gt; Scheduled Tasks</t>
  </si>
  <si>
    <t>Description:</t>
  </si>
  <si>
    <t>EDW Sigver Report</t>
  </si>
  <si>
    <t>Created: 02 Sept 2015</t>
  </si>
  <si>
    <t>Occurs: every week on every day at 6:30PM starting on 02 Sep 2015.</t>
  </si>
  <si>
    <t>105wcnsigdbpr01</t>
  </si>
  <si>
    <t>Process Application: Electronic Reports</t>
  </si>
  <si>
    <t>Process:</t>
  </si>
  <si>
    <t>EDWSIGVER: EDW Sigver Report</t>
  </si>
  <si>
    <t>EDW Sigver Admin Web Report</t>
  </si>
  <si>
    <t>105wcnsigdbpr01-1</t>
  </si>
  <si>
    <t>Occurs: every week on every day at 7:15PM starting on 02 Sep 2015.</t>
  </si>
  <si>
    <t>Export the EDW Sigver Admin Web Report</t>
  </si>
  <si>
    <t>Export the EDW Sigver Web Report</t>
  </si>
  <si>
    <t>EM &gt; Process Applications &gt; Electronic Reports</t>
  </si>
  <si>
    <t>File Sybrin end locations:</t>
  </si>
  <si>
    <t>&lt;Handler&gt;</t>
  </si>
  <si>
    <t>  &lt;FindInFileName&gt;*SIGADM*&lt;/FindInFileName&gt;</t>
  </si>
  <si>
    <t>  &lt;DestinationFolders&gt;</t>
  </si>
  <si>
    <t>               &lt;DestinationFolder&gt;</t>
  </si>
  <si>
    <t>      &lt;Path&gt;\\105cdappprod\Nedbank\DTRE\Prod\Day2\Data\Xfer\To\Host&lt;/Path&gt;</t>
  </si>
  <si>
    <t>      &lt;RemoveLastFileExtension&gt;False&lt;/RemoveLastFileExtension&gt;</t>
  </si>
  <si>
    <t>    &lt;/DestinationFolder&gt;</t>
  </si>
  <si>
    <t>    &lt;DestinationFolder&gt;</t>
  </si>
  <si>
    <t>      &lt;Path&gt;\\sigversybrinpr\Sybrin\Processed\Export\EDW\SIGADM\#year#\#month#\#day#&lt;/Path&gt;</t>
  </si>
  <si>
    <t>  &lt;/DestinationFolders&gt;</t>
  </si>
  <si>
    <t>&lt;/Handler&gt;</t>
  </si>
  <si>
    <t>  &lt;SourcePath&gt;\\sigversybrinpr\Sybrin\system\Export\EDW\SIGVER\#year#\#month#\#day#&lt;/SourcePath&gt;</t>
  </si>
  <si>
    <t>  &lt;FindInFileName&gt;*SIGVER*&lt;/FindInFileName&gt;</t>
  </si>
  <si>
    <t>      &lt;Path&gt;\\sigversybrinpr\Sybrin\Processed\Export\EDW\SIGVER\#year#\#month#\#day#&lt;/Path&gt;</t>
  </si>
  <si>
    <t>\\105dtrefilepr\Sybrin\System\File Handlers\Handlers-2\SIGVER</t>
  </si>
  <si>
    <t>SIGVER_FileHandlers.xml</t>
  </si>
  <si>
    <t>1,,ARF20160711-3,1126682543,2016-07-11,NEDCOR-ARF.013</t>
  </si>
  <si>
    <t>1,,ARF20160711-3,1129965198,2016-07-11,NEDCOR-ARF.011</t>
  </si>
  <si>
    <t>71Kb</t>
  </si>
  <si>
    <t>1,,ARF20160711-3,1130134555,2016-07-11,NEDCOR-ARF.014</t>
  </si>
  <si>
    <t>86Kb</t>
  </si>
  <si>
    <t>7BBDA648683B4720A08F324DA76C5407.000</t>
  </si>
  <si>
    <t>0B9608F2966A45D8BD4BABC2906C220B.000</t>
  </si>
  <si>
    <t>2CA2878D48004219A69EB6E1EFE0ED4A.000</t>
  </si>
  <si>
    <t>NEDBANK PROD:</t>
  </si>
  <si>
    <t>\\sigversybrinqa\Sybrin\system\Import\ARF\</t>
  </si>
  <si>
    <t>NEDBANK QA:</t>
  </si>
  <si>
    <t>\\sigversybrinqa\sybrin\System\Libraries\MFLibrary</t>
  </si>
  <si>
    <t>\\105sigwebpr01\IIS_Logs</t>
  </si>
  <si>
    <t>\\105sigwebpr02\IIS_Logs</t>
  </si>
  <si>
    <t>u_ex160711.log</t>
  </si>
  <si>
    <t>(IIS -2hrs GMT time)</t>
  </si>
  <si>
    <t>SQL SybNedSigVer:</t>
  </si>
  <si>
    <t>Latest Sybrin:</t>
  </si>
  <si>
    <t>\\jnb-rm-01\Release\16.2.2\Modules\Sybrin7\Setup</t>
  </si>
  <si>
    <t>\\jnb-rm-01\Release\</t>
  </si>
  <si>
    <t>Sigver Onboarding</t>
  </si>
  <si>
    <t>SQL08SIGPROD</t>
  </si>
  <si>
    <t>To find image name from DB</t>
  </si>
  <si>
    <r>
      <t xml:space="preserve">Find the Record in the DB, take the </t>
    </r>
    <r>
      <rPr>
        <sz val="11"/>
        <color rgb="FFFF0000"/>
        <rFont val="Calibri"/>
        <family val="2"/>
        <scheme val="minor"/>
      </rPr>
      <t>indno</t>
    </r>
    <r>
      <rPr>
        <sz val="11"/>
        <color theme="1"/>
        <rFont val="Calibri"/>
        <family val="2"/>
        <scheme val="minor"/>
      </rPr>
      <t xml:space="preserve"> in </t>
    </r>
    <r>
      <rPr>
        <sz val="11"/>
        <color rgb="FF0000FF"/>
        <rFont val="Calibri"/>
        <family val="2"/>
        <scheme val="minor"/>
      </rPr>
      <t>mandate forms</t>
    </r>
    <r>
      <rPr>
        <sz val="11"/>
        <color theme="1"/>
        <rFont val="Calibri"/>
        <family val="2"/>
        <scheme val="minor"/>
      </rPr>
      <t xml:space="preserve">, look for the indno in </t>
    </r>
    <r>
      <rPr>
        <sz val="11"/>
        <color rgb="FF0000FF"/>
        <rFont val="Calibri"/>
        <family val="2"/>
        <scheme val="minor"/>
      </rPr>
      <t>mandateformspge</t>
    </r>
    <r>
      <rPr>
        <sz val="11"/>
        <color theme="1"/>
        <rFont val="Calibri"/>
        <family val="2"/>
        <scheme val="minor"/>
      </rPr>
      <t xml:space="preserve">, in pge you have a file </t>
    </r>
  </si>
  <si>
    <r>
      <t xml:space="preserve">Have they done ONBOARDING on these images yet ? what’s their </t>
    </r>
    <r>
      <rPr>
        <sz val="11"/>
        <color rgb="FFFF0000"/>
        <rFont val="Calibri"/>
        <family val="2"/>
        <scheme val="minor"/>
      </rPr>
      <t>IDX13</t>
    </r>
    <r>
      <rPr>
        <sz val="11"/>
        <color theme="1"/>
        <rFont val="Calibri"/>
        <family val="2"/>
        <scheme val="minor"/>
      </rPr>
      <t xml:space="preserve"> ?</t>
    </r>
  </si>
  <si>
    <t>Completed</t>
  </si>
  <si>
    <t xml:space="preserve">name. Search for the file name in the MF library. </t>
  </si>
  <si>
    <t>Client &gt; Documents &gt; Mandate Forms &gt; Enter Account Number &gt; double click to view</t>
  </si>
  <si>
    <t>MandateFormsPge</t>
  </si>
  <si>
    <r>
      <t xml:space="preserve">Match on IndNo in MandateForms to get MF library </t>
    </r>
    <r>
      <rPr>
        <sz val="11"/>
        <color rgb="FF008000"/>
        <rFont val="Calibri"/>
        <family val="2"/>
        <scheme val="minor"/>
      </rPr>
      <t>image</t>
    </r>
    <r>
      <rPr>
        <sz val="11"/>
        <color theme="1"/>
        <rFont val="Calibri"/>
        <family val="2"/>
        <scheme val="minor"/>
      </rPr>
      <t xml:space="preserve"> filename</t>
    </r>
  </si>
  <si>
    <t>C:\Program Files\Sybrin Limited\Sybrin 7 Server\Logs</t>
  </si>
  <si>
    <t>Sybrin Client Logs</t>
  </si>
  <si>
    <t>Sybrin 7.16.2.3</t>
  </si>
  <si>
    <t>Sybrin 7.</t>
  </si>
  <si>
    <t>Sybrin EM</t>
  </si>
  <si>
    <t>idmsDocGen</t>
  </si>
  <si>
    <t>idmsExp</t>
  </si>
  <si>
    <t>idmsExpField</t>
  </si>
  <si>
    <t>idmsExpSection</t>
  </si>
  <si>
    <t>idmsFileHistory</t>
  </si>
  <si>
    <t>idmsFileNo</t>
  </si>
  <si>
    <t>idmsIVSTemplate</t>
  </si>
  <si>
    <t>idmsLibGrp</t>
  </si>
  <si>
    <t>idmsLst</t>
  </si>
  <si>
    <t>idmsLstDet</t>
  </si>
  <si>
    <t>idmsPipe</t>
  </si>
  <si>
    <t>idmsPipeSec</t>
  </si>
  <si>
    <t>idmsRpt</t>
  </si>
  <si>
    <t>idmsSchd</t>
  </si>
  <si>
    <t>idmsScn</t>
  </si>
  <si>
    <t>idmsScnDef</t>
  </si>
  <si>
    <t>idmsScnDet</t>
  </si>
  <si>
    <t>idmsSec</t>
  </si>
  <si>
    <t>idmsSrch</t>
  </si>
  <si>
    <t>idmsSrchDoc</t>
  </si>
  <si>
    <t>idmsSrchKey</t>
  </si>
  <si>
    <t>idmsSrchMap</t>
  </si>
  <si>
    <t>idmsSysConValue</t>
  </si>
  <si>
    <t>idmsUser</t>
  </si>
  <si>
    <t>idmsUserGrp</t>
  </si>
  <si>
    <t>idmsUserLog</t>
  </si>
  <si>
    <t>idmsUserProfile</t>
  </si>
  <si>
    <t>idmsUserStat</t>
  </si>
  <si>
    <t>idmsValdte</t>
  </si>
  <si>
    <t>idmsVPSImpMap</t>
  </si>
  <si>
    <t>idmsVPSRpt</t>
  </si>
  <si>
    <t>idmsVPSRptFld</t>
  </si>
  <si>
    <t>idmsVPSStm</t>
  </si>
  <si>
    <t>idmsMailBox</t>
  </si>
  <si>
    <t>idmsMailLnk</t>
  </si>
  <si>
    <r>
      <t>SELECT</t>
    </r>
    <r>
      <rPr>
        <sz val="9.5"/>
        <color theme="1"/>
        <rFont val="Consolas"/>
        <family val="3"/>
      </rPr>
      <t xml:space="preserve"> </t>
    </r>
    <r>
      <rPr>
        <sz val="9.5"/>
        <color rgb="FF0000FF"/>
        <rFont val="Consolas"/>
        <family val="3"/>
      </rPr>
      <t>TOP</t>
    </r>
    <r>
      <rPr>
        <sz val="9.5"/>
        <color theme="1"/>
        <rFont val="Consolas"/>
        <family val="3"/>
      </rPr>
      <t xml:space="preserve"> 100 Idx1 [Account Number]</t>
    </r>
    <r>
      <rPr>
        <sz val="9.5"/>
        <color rgb="FF808080"/>
        <rFont val="Consolas"/>
        <family val="3"/>
      </rPr>
      <t>,</t>
    </r>
    <r>
      <rPr>
        <sz val="9.5"/>
        <color theme="1"/>
        <rFont val="Consolas"/>
        <family val="3"/>
      </rPr>
      <t xml:space="preserve"> Idx4 [Status]</t>
    </r>
    <r>
      <rPr>
        <sz val="9.5"/>
        <color rgb="FF80808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0000FF"/>
        <rFont val="Consolas"/>
        <family val="3"/>
      </rPr>
      <t>FROM</t>
    </r>
    <r>
      <rPr>
        <sz val="9.5"/>
        <color theme="1"/>
        <rFont val="Consolas"/>
        <family val="3"/>
      </rPr>
      <t xml:space="preserve"> [Sigver2016]</t>
    </r>
    <r>
      <rPr>
        <sz val="9.5"/>
        <color rgb="FF808080"/>
        <rFont val="Consolas"/>
        <family val="3"/>
      </rPr>
      <t>.</t>
    </r>
    <r>
      <rPr>
        <sz val="9.5"/>
        <color theme="1"/>
        <rFont val="Consolas"/>
        <family val="3"/>
      </rPr>
      <t>dbo</t>
    </r>
    <r>
      <rPr>
        <sz val="9.5"/>
        <color rgb="FF808080"/>
        <rFont val="Consolas"/>
        <family val="3"/>
      </rPr>
      <t>.</t>
    </r>
    <r>
      <rPr>
        <sz val="9.5"/>
        <color theme="1"/>
        <rFont val="Consolas"/>
        <family val="3"/>
      </rPr>
      <t xml:space="preserve">MandateAccounts </t>
    </r>
    <r>
      <rPr>
        <sz val="9.5"/>
        <color rgb="FF0000FF"/>
        <rFont val="Consolas"/>
        <family val="3"/>
      </rPr>
      <t>WHERE</t>
    </r>
    <r>
      <rPr>
        <sz val="9.5"/>
        <color theme="1"/>
        <rFont val="Consolas"/>
        <family val="3"/>
      </rPr>
      <t xml:space="preserve"> Idx4 </t>
    </r>
    <r>
      <rPr>
        <sz val="9.5"/>
        <color rgb="FF808080"/>
        <rFont val="Consolas"/>
        <family val="3"/>
      </rPr>
      <t>=</t>
    </r>
    <r>
      <rPr>
        <sz val="9.5"/>
        <color theme="1"/>
        <rFont val="Consolas"/>
        <family val="3"/>
      </rPr>
      <t xml:space="preserve"> </t>
    </r>
    <r>
      <rPr>
        <sz val="9.5"/>
        <color rgb="FFFF0000"/>
        <rFont val="Consolas"/>
        <family val="3"/>
      </rPr>
      <t>'O'</t>
    </r>
  </si>
  <si>
    <t>Get Open/Active CORPORATE acc</t>
  </si>
  <si>
    <t>WHERE Idx4 NOT IN ('A', 'D') AND RIGHT(LEFT(Idx11, 2), 1) = '4'</t>
  </si>
  <si>
    <t xml:space="preserve">  &lt;SourcePath&gt;\\SIGVERSYBRINPR\Sybrin\system\Export\EREPORTS&lt;/SourcePath&gt;</t>
  </si>
  <si>
    <t xml:space="preserve">  &lt;FindInFileName&gt;*.SQ136*&lt;/FindInFileName&gt;</t>
  </si>
  <si>
    <t xml:space="preserve">  &lt;DestinationFolders&gt;</t>
  </si>
  <si>
    <t xml:space="preserve">    &lt;DestinationFolder&gt;</t>
  </si>
  <si>
    <t xml:space="preserve">      &lt;Path&gt;\\105CDAPPPROD\Nedbank\DTRE\PROD\Day1\Data\xfer\to\Host&lt;/Path&gt;</t>
  </si>
  <si>
    <t xml:space="preserve">      &lt;RemoveLastFileExtension&gt;False&lt;/RemoveLastFileExtension&gt;</t>
  </si>
  <si>
    <t xml:space="preserve">    &lt;/DestinationFolder&gt;</t>
  </si>
  <si>
    <t xml:space="preserve">      &lt;Path&gt;\\SIGVERSYBRINPR\Sybrin\Processed\Export\EREPORTS\#year#\#month#\#day#&lt;/Path&gt;</t>
  </si>
  <si>
    <t xml:space="preserve">  &lt;/DestinationFolders&gt;</t>
  </si>
  <si>
    <t>\\105cdappprod\Nedbank\DTRE\Prod\Day1\Data\xfer\to\Host</t>
  </si>
  <si>
    <t>*.SQ136*</t>
  </si>
  <si>
    <t>You can resend the file in our processed folder by copying it back into this folder after you’ve cleaned up this folder.</t>
  </si>
  <si>
    <t xml:space="preserve">Yes, Simon is working @ the Bridge. </t>
  </si>
  <si>
    <t>Please delete all that crap in the Folder relating to SIGVER and SIGADM files, IF EDW is not going</t>
  </si>
  <si>
    <t xml:space="preserve"> to pick it up , we’re not going to send it. Please comment out that section in the Handler again until EDW has confirmed they </t>
  </si>
  <si>
    <t xml:space="preserve">will pick up the files. The files lying in there are wasting space on the DTRE Connect Direct Server and cluttering the folder </t>
  </si>
  <si>
    <t xml:space="preserve">where many other DTRE files also get sent through to host. </t>
  </si>
  <si>
    <r>
      <t>The TTPSND in there for the 10</t>
    </r>
    <r>
      <rPr>
        <vertAlign val="superscript"/>
        <sz val="11"/>
        <color rgb="FF000000"/>
        <rFont val="Calibri"/>
        <family val="2"/>
        <scheme val="minor"/>
      </rPr>
      <t>th</t>
    </r>
    <r>
      <rPr>
        <sz val="11"/>
        <color rgb="FF000000"/>
        <rFont val="Calibri"/>
        <family val="2"/>
        <scheme val="minor"/>
      </rPr>
      <t xml:space="preserve"> of last month needs to also be deleted, it’s causing the new TTPSND files to go through </t>
    </r>
  </si>
  <si>
    <t xml:space="preserve">with and alternate File extension of -0 or -1 which is likely why Host is unable to locate it. </t>
  </si>
  <si>
    <t>Archiving</t>
  </si>
  <si>
    <t>File Store</t>
  </si>
  <si>
    <t>&gt;</t>
  </si>
  <si>
    <t>Services &gt; Scheduled Tasks</t>
  </si>
  <si>
    <t>Mandate Capture Forms Archive</t>
  </si>
  <si>
    <t>\\sigversybrinpr\sybrin\system\libraries\MFLibraryArch</t>
  </si>
  <si>
    <t>Mandate Forms Archive</t>
  </si>
  <si>
    <t>Acrhive Mandate Forms</t>
  </si>
  <si>
    <t>Closed Account Archive Delete</t>
  </si>
  <si>
    <t>Archive Closed Accounts</t>
  </si>
  <si>
    <t>Process Application &gt; Mand Maint</t>
  </si>
  <si>
    <t>SET4ARCHIVE</t>
  </si>
  <si>
    <t>CLASET4ARCDEL</t>
  </si>
  <si>
    <t>C:\Sybrin\System\Libraries\CLAccLibraryArchDel</t>
  </si>
  <si>
    <t>SQL Server Profiler</t>
  </si>
  <si>
    <t>SQL Trace</t>
  </si>
  <si>
    <t>\\sigversybrinqa\sybrin\system\libraries\CLAccLibraryArchDel</t>
  </si>
  <si>
    <t>ARCHMANFOR</t>
  </si>
  <si>
    <t>System Tools &gt; Archive Tools</t>
  </si>
  <si>
    <t>Mandate Forms to Mandate Forms Archive</t>
  </si>
  <si>
    <t>Closed Accounts to Closed Acccounts Archive</t>
  </si>
  <si>
    <t>EM (Existing):</t>
  </si>
  <si>
    <t>EM (Proposed):</t>
  </si>
  <si>
    <t>MandateForms: SQL Script SET Idx21 = 'ARCHIVE' WHERE IndNo IN</t>
  </si>
  <si>
    <t>MandateMembers: SQL Script SET Idx21 = 'CL_ARCHIVE' WHERE IndNo IN</t>
  </si>
  <si>
    <t>Documents</t>
  </si>
  <si>
    <t>Mandate Members Archive</t>
  </si>
  <si>
    <t>MandateMembersArch</t>
  </si>
  <si>
    <t>Person ID</t>
  </si>
  <si>
    <t>Signatory Number</t>
  </si>
  <si>
    <t>Signatory Name</t>
  </si>
  <si>
    <t>Account Number</t>
  </si>
  <si>
    <t>ID Number</t>
  </si>
  <si>
    <t>CIS Number</t>
  </si>
  <si>
    <t>Designation</t>
  </si>
  <si>
    <t>Document Type</t>
  </si>
  <si>
    <t>bytes Signature Key</t>
  </si>
  <si>
    <t>Bytes Account Key</t>
  </si>
  <si>
    <t>Status</t>
  </si>
  <si>
    <t>Passport Number</t>
  </si>
  <si>
    <t>Date Last Cheque</t>
  </si>
  <si>
    <t>Mandate Members</t>
  </si>
  <si>
    <t>ARCHMANMEM</t>
  </si>
  <si>
    <t>SQL Create tables</t>
  </si>
  <si>
    <t>, MandateFormsArchNte, MandateFormsArchPge</t>
  </si>
  <si>
    <t>, MandateMembersArchNte, MandateMembersArchPge</t>
  </si>
  <si>
    <t>Nightly build:</t>
  </si>
  <si>
    <t>Daily build:</t>
  </si>
  <si>
    <t>\\jnb-rm-01\RC1\99.99.99\Modules\Sybrin7\Setup</t>
  </si>
  <si>
    <t>\\sigversybrinqa\Sybrin\system\logs</t>
  </si>
  <si>
    <t>nbpkcnsigdbqa01: Archive Mandate Members closed older than 5 years.</t>
  </si>
  <si>
    <t>105wcnsigdbpr02: Process: Mandate Maintenance : SET4ARCHIV</t>
  </si>
  <si>
    <t>nbpkcnsigdbqa02: Process: Mandate Maintenance : CLASET4ARC</t>
  </si>
  <si>
    <t>105wcnsigdbpr01: Archive Mandate Forms that were scanned more than 1 month ago</t>
  </si>
  <si>
    <t>Archive x2 Mandate Members &amp; Live</t>
  </si>
  <si>
    <t>Put the schedules on a Thread</t>
  </si>
  <si>
    <t>IF archived then delete from Live</t>
  </si>
  <si>
    <t>\\sigversybrinqa\Sybrin\system\SystemConfigs</t>
  </si>
  <si>
    <t>FileShareCleanupConfig.txt</t>
  </si>
  <si>
    <t>&gt; trigger process CleanUPFS.dll</t>
  </si>
  <si>
    <t>N;0</t>
  </si>
  <si>
    <t>Fix Document Idx21</t>
  </si>
  <si>
    <t>MSD210 Nedbank branches</t>
  </si>
  <si>
    <t>DCDACR Relationship Mgrs</t>
  </si>
  <si>
    <t>S13.2 - Staf Mem Stats Totals_Test</t>
  </si>
  <si>
    <t>QA : 2016/05/30 = 14 rows</t>
  </si>
  <si>
    <t>PROD : 2016/06/29 = ? rows for UserID NEDCOR\NB047699 &amp; NEDCOR\CC301660</t>
  </si>
  <si>
    <t>QA '2016/05/01' and datein &lt; '2016/06/01' and UserId in ('NB055947')</t>
  </si>
  <si>
    <t>SUM(NoForms) as Volume, BtnID</t>
  </si>
  <si>
    <t>NoForms, BtnID</t>
  </si>
  <si>
    <t>'' Volume, '' BtnID</t>
  </si>
  <si>
    <t>, CASE WHEN BtnID = 'SAVE' THEN Volume END SaveTotal</t>
  </si>
  <si>
    <t>, CASE WHEN BtnID = 'HOLD' THEN Volume END HoldTotal</t>
  </si>
  <si>
    <t>, CASE WHEN BtnID = 'REFER' THEN Volume END ReferTotal</t>
  </si>
  <si>
    <t>, CASE WHEN BtnID = 'REJECT' THEN Volume END RejectTotal</t>
  </si>
  <si>
    <t>, CASE WHEN BtnID = 'ACCEPT' THEN Volume END AcceptTotal</t>
  </si>
  <si>
    <t>, CASE WHEN BtnID = 'CAPTUREE' THEN Volume END CaptureETotal</t>
  </si>
  <si>
    <t>Datein &lt;&gt; '' --and datein = '2014/10/24'</t>
  </si>
  <si>
    <t>--Datein &lt;&gt; '' and datein = '2016/06/29' --and UserId in ('NB047699')</t>
  </si>
  <si>
    <t>--Datein &lt;&gt; '' and datein &gt;= '2016/04/01' and datein &lt; '2016/06/01' and UserId in ('NB049186')</t>
  </si>
  <si>
    <t>- Copy PROD rpt layout for QA from EM</t>
  </si>
  <si>
    <t>- Setup QA like PROD with X2 EM side by side</t>
  </si>
  <si>
    <t>- Copy DB script; open replace report layout</t>
  </si>
  <si>
    <t>END 'Volume',</t>
  </si>
  <si>
    <t>BtnID,--volume,</t>
  </si>
  <si>
    <t>--AND BtnID = '' -- BtnId NOT IN('','CAPERROR','REFER','HOLD')</t>
  </si>
  <si>
    <t>AND BtnID &lt;&gt; '' -- BtnId NOT IN('','CAPERROR','REFER','HOLD')</t>
  </si>
  <si>
    <t>(- Setup QA layout like QA with X2 EM side by side)</t>
  </si>
  <si>
    <t>Top</t>
  </si>
  <si>
    <t>Idx13 = Completed or Rejected (image quality)</t>
  </si>
  <si>
    <t>DB.udl</t>
  </si>
  <si>
    <t>Create an empty .txt doc</t>
  </si>
  <si>
    <t>Rename the extension to .udl</t>
  </si>
  <si>
    <t>Double click the file</t>
  </si>
  <si>
    <t>Connect to db</t>
  </si>
  <si>
    <t>Right click edit the file for details</t>
  </si>
  <si>
    <t xml:space="preserve">I believe that you need to now get Daisy to make the CR documents for QA. Once Craig has approved these – you can apply to QA. </t>
  </si>
  <si>
    <t xml:space="preserve">Once Applied Nedbank must test and provide Sign off: </t>
  </si>
  <si>
    <t>Sigver Testing forum :</t>
  </si>
  <si>
    <t>'Dlamini, N. (Nombuso)' &lt;NombusoD@Nedbank.co.za&gt;; van Rayne, Z. (Zeona) (ZeonaV@Nedbank.co.za); CraigMe@Nedbank.co.za;</t>
  </si>
  <si>
    <t xml:space="preserve">These people need to approve in QA. </t>
  </si>
  <si>
    <t xml:space="preserve">Once Signed off – you  may request Daisy to raise the PROD documents. </t>
  </si>
  <si>
    <t xml:space="preserve">Once Prod documents have been approved, You may implement the changes to PROD. </t>
  </si>
  <si>
    <t>Once Again testing needs to be done, however not mandatory as in QA you should have picked up any issues.</t>
  </si>
  <si>
    <t xml:space="preserve">Make sure that once you implemented the changes you send a general communication out to the regional DIP centers (especially Bongani (Head KZN Operations) and Felicity (Head CPT Operations) explaining to them what you have changed on the reports. The info will filter from them to the other DIP Centers under them. </t>
  </si>
  <si>
    <t>Thabaneng , B. (Bongani) (BonganiT@Nedbank.co.za); FelicityB@Nedbank.co.za</t>
  </si>
  <si>
    <t xml:space="preserve">Lastly, you’ll need to deal with any queries regarding the changes, any issues that the DIPs pick up with the new changes. </t>
  </si>
  <si>
    <t>Sigver Testing:</t>
  </si>
  <si>
    <t>https://nbpksigwebqa01</t>
  </si>
  <si>
    <t>https://nbpksigwebqa02</t>
  </si>
  <si>
    <t>https://nbpsigwebete01</t>
  </si>
  <si>
    <t>Cancel</t>
  </si>
  <si>
    <t>Client Initiated Acc Serv</t>
  </si>
  <si>
    <t>Drop test image</t>
  </si>
  <si>
    <t>1 May - 31 May 2016</t>
  </si>
  <si>
    <t>Prep image, rename to today</t>
  </si>
  <si>
    <t>1,,ARF20160829-3,1133356583,2016-08-29,NEDCOR-ARF.009</t>
  </si>
  <si>
    <t>Once the file gets picked up, browse to the MF library</t>
  </si>
  <si>
    <t>Ensure there is nothing in the list. If there is, go to Move Batch Back to New &gt; Run Process &gt; ARF% , to clear entries back to Select Batch for Processing SU</t>
  </si>
  <si>
    <t>Select Batch for Processing SU &gt; Run Process &gt; Enter the new file imported details (ARF20160829%)</t>
  </si>
  <si>
    <t>Capture Mandate Forms &gt; Run Process</t>
  </si>
  <si>
    <t>Open with Paint to confirm the Greyscale image after import.</t>
  </si>
  <si>
    <r>
      <t xml:space="preserve">Open </t>
    </r>
    <r>
      <rPr>
        <b/>
        <u/>
        <sz val="11"/>
        <color theme="1"/>
        <rFont val="Calibri"/>
        <family val="2"/>
        <scheme val="minor"/>
      </rPr>
      <t>url</t>
    </r>
    <r>
      <rPr>
        <sz val="11"/>
        <color theme="1"/>
        <rFont val="Calibri"/>
        <family val="2"/>
        <scheme val="minor"/>
      </rPr>
      <t xml:space="preserve"> 1 &amp; 2 with account:</t>
    </r>
  </si>
  <si>
    <r>
      <t xml:space="preserve">Run a </t>
    </r>
    <r>
      <rPr>
        <b/>
        <u/>
        <sz val="11"/>
        <color theme="1"/>
        <rFont val="Calibri"/>
        <family val="2"/>
        <scheme val="minor"/>
      </rPr>
      <t>report</t>
    </r>
    <r>
      <rPr>
        <sz val="11"/>
        <color theme="1"/>
        <rFont val="Calibri"/>
        <family val="2"/>
        <scheme val="minor"/>
      </rPr>
      <t xml:space="preserve"> in Client: 13.2</t>
    </r>
  </si>
  <si>
    <r>
      <t xml:space="preserve">Open Sybrin Client &gt; </t>
    </r>
    <r>
      <rPr>
        <b/>
        <u/>
        <sz val="11"/>
        <color theme="1"/>
        <rFont val="Calibri"/>
        <family val="2"/>
        <scheme val="minor"/>
      </rPr>
      <t>Process Applications</t>
    </r>
    <r>
      <rPr>
        <sz val="11"/>
        <color theme="1"/>
        <rFont val="Calibri"/>
        <family val="2"/>
        <scheme val="minor"/>
      </rPr>
      <t xml:space="preserve"> &gt; Mandate Forms – Cape Town &gt; Capture Mandate Forms</t>
    </r>
  </si>
  <si>
    <t>\\sigversybrinqa\Sybrin\system\Index\ARF</t>
  </si>
  <si>
    <t>Enter account and view image</t>
  </si>
  <si>
    <r>
      <t xml:space="preserve">Client &gt; </t>
    </r>
    <r>
      <rPr>
        <b/>
        <u/>
        <sz val="11"/>
        <color theme="1"/>
        <rFont val="Calibri"/>
        <family val="2"/>
        <scheme val="minor"/>
      </rPr>
      <t>Documents</t>
    </r>
    <r>
      <rPr>
        <sz val="11"/>
        <color theme="1"/>
        <rFont val="Calibri"/>
        <family val="2"/>
        <scheme val="minor"/>
      </rPr>
      <t xml:space="preserve"> &gt; Mandate Forms(2nd)</t>
    </r>
  </si>
  <si>
    <t>In Windows Explorer, search for *.* and sort by Date Modified. The import file will show on today’s date with the different filename, and the same file size.</t>
  </si>
  <si>
    <t>1,,ARF20160829-3,1130134555,2016-08-29,NEDCOR-ARF.014</t>
  </si>
  <si>
    <t xml:space="preserve">Sigver Current Accounts export two electronic reports daily: TTPSND &amp; TTPSNF. These are Signature Not on File (SNOF) reports, </t>
  </si>
  <si>
    <t>used by the branches to determine whether the corresponding signature cards sent to CLD have been processed. The</t>
  </si>
  <si>
    <t xml:space="preserve"> TTPSND and TTPSNF are generated from a combination of the captured data and imported files (MSD210 &amp; DCDACR) sent by Nedbank. </t>
  </si>
  <si>
    <t>To re-submit TTPSNF,</t>
  </si>
  <si>
    <t xml:space="preserve">Copy </t>
  </si>
  <si>
    <t xml:space="preserve">PNGG00.CDIN.TTPSNF.D0.SQ136 </t>
  </si>
  <si>
    <t xml:space="preserve">from </t>
  </si>
  <si>
    <t>\\sigversybrinpr\Sybrin\Processed\Export\EREPORTS\2016\08\30</t>
  </si>
  <si>
    <t>To</t>
  </si>
  <si>
    <t>\\sigversybrinpr\Sybrin\system\Export\EREPORTS</t>
  </si>
  <si>
    <t>Which the filecopier will then pick-up and place in</t>
  </si>
  <si>
    <t>\\105cdappprod\Nedbank\DTRE\Prod\Day1\Data\xfer\to\HOST</t>
  </si>
  <si>
    <t>From which it will be collected.</t>
  </si>
  <si>
    <t>Subtotal</t>
  </si>
  <si>
    <t>To Copy lvl 2</t>
  </si>
  <si>
    <t>Select data &gt; F5 &gt; Visible only &gt; paste</t>
  </si>
  <si>
    <t>Or use Alt ;</t>
  </si>
  <si>
    <t>Consolidate</t>
  </si>
  <si>
    <t>TSGSQLDBA (TSGSQLDBA2@Nedbank.co.za)</t>
  </si>
  <si>
    <t>Client &gt; Process Applications &gt; Mandate Forms - Cape Town/Kroonstad</t>
  </si>
  <si>
    <t>(\ Move Batch to New)</t>
  </si>
  <si>
    <t>(\ Move Back to Awaiting QA)</t>
  </si>
  <si>
    <t>&gt; Accept Mandate/Save</t>
  </si>
  <si>
    <t>Client &gt; Process Applications &gt; Release Queues</t>
  </si>
  <si>
    <t>\ Release QA'd Items to Live</t>
  </si>
  <si>
    <t>(\ Retry Failed Items)</t>
  </si>
  <si>
    <t>Client &gt; Documents &gt; Mandate Members</t>
  </si>
  <si>
    <t>Client &gt; Documents &gt; Mandate Members Live</t>
  </si>
  <si>
    <t>Client &gt; Documents &gt; Mandate Forms</t>
  </si>
  <si>
    <t>Confirm Signature for account on Sigver web</t>
  </si>
  <si>
    <t>Drop new image into:</t>
  </si>
  <si>
    <t>Get account #:</t>
  </si>
  <si>
    <t>SNOF REPORT: file copier XML paths</t>
  </si>
  <si>
    <t>SNOF REPORT: place files for export</t>
  </si>
  <si>
    <t>SNOF REPORT: generate files</t>
  </si>
  <si>
    <t>EM &gt; System Tools &gt; Export Tools</t>
  </si>
  <si>
    <t>&gt; EREPORT: TTPSND (DCDACR)</t>
  </si>
  <si>
    <t>&gt; EREPORT: TTPSNF (MSD210)</t>
  </si>
  <si>
    <t>Then places export files in:</t>
  </si>
  <si>
    <t>\\sigversybrinqa\Sybrin\system\Export</t>
  </si>
  <si>
    <t>[Volume]</t>
  </si>
  <si>
    <t xml:space="preserve">If CInt(Rpt.GroupFooter1.Controls("Field6"[voltot])) &gt; 0      Then                                                                       </t>
  </si>
  <si>
    <t xml:space="preserve">       Rpt.GroupFooter1.Controls("Field23").Text = Round((CDBL(Rpt.GroupFooter1.Controls("Field6"[voltot]).Text) / CDBL(Rpt.GroupFooter1.Controls("Field8"[Seconds]).Text)  ) *60,2) </t>
  </si>
  <si>
    <t xml:space="preserve">   Else   </t>
  </si>
  <si>
    <t>[Total Captured Volume]</t>
  </si>
  <si>
    <t xml:space="preserve"> If CInt(Rpt.GroupFooter1.Controls("Field15"[SaveTotal])) &gt; 0      Then                                                                                 </t>
  </si>
  <si>
    <t xml:space="preserve">       Rpt.GroupFooter1.Controls("Field32"[Cards P/M]).Text = Round((CDBL(Rpt.GroupFooter1.Controls("Field15"[SaveTotal]).Text) / CDBL(Rpt.GroupFooter1.Controls("Field24"[CapSec]).Text)  ) *60,2) </t>
  </si>
  <si>
    <t xml:space="preserve">   Else             </t>
  </si>
  <si>
    <t>[Total Quality Assured Volume]</t>
  </si>
  <si>
    <t xml:space="preserve">If CInt(Rpt.GroupFooter1.Controls("Field16"[AcceptTotal])) &gt; 0      Then                                                                                 </t>
  </si>
  <si>
    <t xml:space="preserve">       Rpt.GroupFooter1.Controls("Field33"[Cards P/M]).Text = Round((CDBL(Rpt.GroupFooter1.Controls("Field16"[AcceptTotal]).Text) / CDBL(Rpt.GroupFooter1.Controls("Field25"[QASec]).Text)  ) *60,2) </t>
  </si>
  <si>
    <t>[Total Edit Volume]</t>
  </si>
  <si>
    <t xml:space="preserve">If CInt(Rpt.GroupFooter1.Controls("Field18"[EditDetails])) &gt; 0      Then                                                                                 </t>
  </si>
  <si>
    <t xml:space="preserve">       Rpt.GroupFooter1.Controls("Field34"[Cards P/M]).Text = Round((CDBL(Rpt.GroupFooter1.Controls("Field18"[EditDetails]).Text) / CDBL(Rpt.GroupFooter1.Controls("Field26"[EditSec]).Text)  ) *60,2) </t>
  </si>
  <si>
    <t>[Total Edit Quality Volume]</t>
  </si>
  <si>
    <t xml:space="preserve">If CInt(Rpt.GroupFooter1.Controls("Field17"[Quality Edit])) &gt; 0      Then                                                                                 </t>
  </si>
  <si>
    <t xml:space="preserve">       Rpt.GroupFooter1.Controls("Field35"[Cards P/M]).Text = Round((CDBL(Rpt.GroupFooter1.Controls("Field17"[Quality Edit]).Text) / CDBL(Rpt.GroupFooter1.Controls("Field27"[EditQSec]).Text)  ) *60,2) </t>
  </si>
  <si>
    <t>Audit Login + Logout</t>
  </si>
  <si>
    <t>Deselect:</t>
  </si>
  <si>
    <t xml:space="preserve">UPDATE SybNedSigVer .dbo.MandateAccounts </t>
  </si>
  <si>
    <t>SET Idx2 = REPLACE(REPLACE(REPLACE(Idx2,CHAR(10),''),CHAR(13),''),CHAR(9),'')</t>
  </si>
  <si>
    <t xml:space="preserve">It will Strip out all the NEWLINE characters in the DB so that they don’t end up in the File which will then break at HOST Banking, replacing them with nothing. </t>
  </si>
  <si>
    <t>If you Select the Data:</t>
  </si>
  <si>
    <t>SELECT *</t>
  </si>
  <si>
    <t xml:space="preserve">FROM SybNedSigVer .dbo.MandateAccounts </t>
  </si>
  <si>
    <t xml:space="preserve">Comes back with our problem line and then some others as well. </t>
  </si>
  <si>
    <t>Special character identify and fix</t>
  </si>
  <si>
    <t>Quarterly Reports</t>
  </si>
  <si>
    <t>Hi Guys,</t>
  </si>
  <si>
    <r>
      <t xml:space="preserve">Please could you kindly provide us with the </t>
    </r>
    <r>
      <rPr>
        <b/>
        <u/>
        <sz val="11"/>
        <color theme="1"/>
        <rFont val="Calibri"/>
        <family val="2"/>
        <scheme val="minor"/>
      </rPr>
      <t>Quarterly Volume Counts</t>
    </r>
    <r>
      <rPr>
        <sz val="11"/>
        <color theme="1"/>
        <rFont val="Calibri"/>
        <family val="2"/>
        <scheme val="minor"/>
      </rPr>
      <t xml:space="preserve"> for each of our clients, from </t>
    </r>
    <r>
      <rPr>
        <b/>
        <sz val="11"/>
        <color theme="1"/>
        <rFont val="Calibri"/>
        <family val="2"/>
        <scheme val="minor"/>
      </rPr>
      <t>June – August 2016</t>
    </r>
    <r>
      <rPr>
        <sz val="11"/>
        <color theme="1"/>
        <rFont val="Calibri"/>
        <family val="2"/>
        <scheme val="minor"/>
      </rPr>
      <t>?</t>
    </r>
  </si>
  <si>
    <r>
      <t>·</t>
    </r>
    <r>
      <rPr>
        <sz val="7"/>
        <color theme="1"/>
        <rFont val="Times New Roman"/>
        <family val="1"/>
      </rPr>
      <t xml:space="preserve">        </t>
    </r>
    <r>
      <rPr>
        <sz val="11"/>
        <color theme="1"/>
        <rFont val="Calibri"/>
        <family val="2"/>
        <scheme val="minor"/>
      </rPr>
      <t>Nedbank (DTRE)                               : Wikus / Corne</t>
    </r>
  </si>
  <si>
    <r>
      <t>·</t>
    </r>
    <r>
      <rPr>
        <sz val="7"/>
        <color theme="1"/>
        <rFont val="Times New Roman"/>
        <family val="1"/>
      </rPr>
      <t xml:space="preserve">        </t>
    </r>
    <r>
      <rPr>
        <sz val="11"/>
        <color theme="1"/>
        <rFont val="Calibri"/>
        <family val="2"/>
        <scheme val="minor"/>
      </rPr>
      <t>Nedbank (Sigver)                             : Franco</t>
    </r>
  </si>
  <si>
    <r>
      <t>·</t>
    </r>
    <r>
      <rPr>
        <sz val="7"/>
        <color theme="1"/>
        <rFont val="Times New Roman"/>
        <family val="1"/>
      </rPr>
      <t xml:space="preserve">        </t>
    </r>
    <r>
      <rPr>
        <sz val="11"/>
        <color theme="1"/>
        <rFont val="Calibri"/>
        <family val="2"/>
        <scheme val="minor"/>
      </rPr>
      <t>BankServ                                           : Sikho</t>
    </r>
  </si>
  <si>
    <r>
      <t>·</t>
    </r>
    <r>
      <rPr>
        <sz val="7"/>
        <color theme="1"/>
        <rFont val="Times New Roman"/>
        <family val="1"/>
      </rPr>
      <t xml:space="preserve">        </t>
    </r>
    <r>
      <rPr>
        <sz val="11"/>
        <color theme="1"/>
        <rFont val="Calibri"/>
        <family val="2"/>
        <scheme val="minor"/>
      </rPr>
      <t>Gibraltar International Bank         : Nico</t>
    </r>
  </si>
  <si>
    <r>
      <t>·</t>
    </r>
    <r>
      <rPr>
        <sz val="7"/>
        <color theme="1"/>
        <rFont val="Times New Roman"/>
        <family val="1"/>
      </rPr>
      <t xml:space="preserve">        </t>
    </r>
    <r>
      <rPr>
        <sz val="11"/>
        <color theme="1"/>
        <rFont val="Calibri"/>
        <family val="2"/>
        <scheme val="minor"/>
      </rPr>
      <t>Eco - &amp; Exim Bank Tanzania          : Waseem</t>
    </r>
  </si>
  <si>
    <r>
      <t>·</t>
    </r>
    <r>
      <rPr>
        <sz val="7"/>
        <color theme="1"/>
        <rFont val="Times New Roman"/>
        <family val="1"/>
      </rPr>
      <t xml:space="preserve">        </t>
    </r>
    <r>
      <rPr>
        <sz val="11"/>
        <color theme="1"/>
        <rFont val="Calibri"/>
        <family val="2"/>
        <scheme val="minor"/>
      </rPr>
      <t>National Bank of Kuwait : Not Required</t>
    </r>
  </si>
  <si>
    <r>
      <t xml:space="preserve">Due date for this task is </t>
    </r>
    <r>
      <rPr>
        <b/>
        <sz val="11"/>
        <color theme="1"/>
        <rFont val="Calibri"/>
        <family val="2"/>
        <scheme val="minor"/>
      </rPr>
      <t>Wednesday, 28 September 2016.</t>
    </r>
  </si>
  <si>
    <t>Daisy Shayler | Service Coordinator | Payments</t>
  </si>
  <si>
    <t xml:space="preserve">Suggest that you compile something that details the amount of: </t>
  </si>
  <si>
    <r>
      <t>1.</t>
    </r>
    <r>
      <rPr>
        <sz val="7"/>
        <color rgb="FF993366"/>
        <rFont val="Times New Roman"/>
        <family val="1"/>
      </rPr>
      <t xml:space="preserve">      </t>
    </r>
    <r>
      <rPr>
        <sz val="10"/>
        <color rgb="FF993366"/>
        <rFont val="Segoe UI"/>
        <family val="2"/>
      </rPr>
      <t xml:space="preserve">Signature Cards Onboarded. </t>
    </r>
  </si>
  <si>
    <r>
      <t>2.</t>
    </r>
    <r>
      <rPr>
        <sz val="7"/>
        <color rgb="FF993366"/>
        <rFont val="Times New Roman"/>
        <family val="1"/>
      </rPr>
      <t xml:space="preserve">      </t>
    </r>
    <r>
      <rPr>
        <sz val="10"/>
        <color rgb="FF993366"/>
        <rFont val="Segoe UI"/>
        <family val="2"/>
      </rPr>
      <t xml:space="preserve">New Members Added / Removed and Altered. </t>
    </r>
  </si>
  <si>
    <r>
      <t>3.</t>
    </r>
    <r>
      <rPr>
        <sz val="7"/>
        <color rgb="FF993366"/>
        <rFont val="Times New Roman"/>
        <family val="1"/>
      </rPr>
      <t xml:space="preserve">      </t>
    </r>
    <r>
      <rPr>
        <sz val="10"/>
        <color rgb="FF993366"/>
        <rFont val="Segoe UI"/>
        <family val="2"/>
      </rPr>
      <t xml:space="preserve">Number of Hits to the SV website. </t>
    </r>
  </si>
  <si>
    <t xml:space="preserve">This should be a good indication. I’m yet to do stats for DTRE, “type” of “transactions” counted may be very different. </t>
  </si>
  <si>
    <t xml:space="preserve">You can use the logic from the reports to help you with the SQL. </t>
  </si>
  <si>
    <t>From query:</t>
  </si>
  <si>
    <t>\\sigversybrinqa\Sybrin\Deploy\Quarterly_Report\</t>
  </si>
  <si>
    <t>WebAuditReport_Quarterly_Mod.sql</t>
  </si>
  <si>
    <t>YYYY-MM</t>
  </si>
  <si>
    <t>Site_Clicks</t>
  </si>
  <si>
    <t xml:space="preserve">Reason being, when they stop the service not all the threads stop (sometimes), when they start it up, you have duplicate threads on the server and that causes a big mess. </t>
  </si>
  <si>
    <t xml:space="preserve">How you’ll know if this happened, tomorrow morning when the SNOF reports did not generate or generated incorrectly and you check the logs, you’ll see it’s logging the same actions twice. </t>
  </si>
  <si>
    <t xml:space="preserve">If you don’t tell them specifically to check it, they won’t. </t>
  </si>
  <si>
    <t xml:space="preserve">Hashing </t>
  </si>
  <si>
    <t xml:space="preserve">Yes, so importantly in practice what you should be doing is taking important columns from your file. And using them to generate a hash. </t>
  </si>
  <si>
    <t>Lets say you file has the columns:</t>
  </si>
  <si>
    <t>Amount            Serial                Account           Barcode            Date                 Employee</t>
  </si>
  <si>
    <t>You take the most important ones and use them in a hash:</t>
  </si>
  <si>
    <t xml:space="preserve">Maybe ex:  Left (Account,4) + Round(Amount) + Right(Serial,1) + Left(Serial,2) + Left (Date,4) </t>
  </si>
  <si>
    <t xml:space="preserve">Example above is the HASH KEY, this you keep secure, only you and the other entity knows how to process the key correctly. </t>
  </si>
  <si>
    <t xml:space="preserve">The above is done for each ROW in the file. You then add these totals for each row together to get a HASH TOTAL. </t>
  </si>
  <si>
    <t xml:space="preserve">This number you send in the control file to the other entity. </t>
  </si>
  <si>
    <t xml:space="preserve">When they Process the file they will do the same calculation, Their HASH TOTAL bust then add up to yours in the Control file. </t>
  </si>
  <si>
    <t xml:space="preserve">If it does not add up, we know that someone tampered with the file (changed and account or an amount etc). </t>
  </si>
  <si>
    <t xml:space="preserve">Our issue is that the Has total is too big for the variable. Adding 32 000 10 digit account numbers together, yah that’s a bit Wonky. </t>
  </si>
  <si>
    <t xml:space="preserve">The issue is we don’t have many other numeric fields in our file to use for the hash, we basically only have the account (amount is blank sometimes – which depending on you has key / rule is not an issue – if it’s null make it 50 for example). </t>
  </si>
  <si>
    <t>So in our specific Hashing set up .</t>
  </si>
  <si>
    <t>20160928 11:25:12 AM - Added Audit Record to Report File - HashTotal: 9526064124034</t>
  </si>
  <si>
    <t>20160928 11:25:12 AM - Added Audit Record to Report File - HashTotal: 9527114010347</t>
  </si>
  <si>
    <t>20160928 11:25:12 AM - Added Audit Record to Report File - HashTotal: 9528245848050</t>
  </si>
  <si>
    <t xml:space="preserve">9528245848050 – 9527114010347 = 1131837703 (last account number that was processed successfully. </t>
  </si>
  <si>
    <t xml:space="preserve">I’ve just received a call from the command center, the TTPSNF and TTPSND files were not received. </t>
  </si>
  <si>
    <t xml:space="preserve">Please can you deal with this asap. </t>
  </si>
  <si>
    <t>You’ll need to:</t>
  </si>
  <si>
    <t xml:space="preserve">Exactly as per the prediction in the mail below, there are obviously two threads running the same task at the same time. </t>
  </si>
  <si>
    <t>You can also see from the logs:</t>
  </si>
  <si>
    <r>
      <t>1.</t>
    </r>
    <r>
      <rPr>
        <sz val="7"/>
        <color rgb="FF003300"/>
        <rFont val="Times New Roman"/>
        <family val="1"/>
      </rPr>
      <t xml:space="preserve">      </t>
    </r>
    <r>
      <rPr>
        <sz val="10"/>
        <color rgb="FF003300"/>
        <rFont val="Segoe UI"/>
        <family val="2"/>
      </rPr>
      <t xml:space="preserve">The files failed to generate (two threads writing to the same file at the same time, so the files don’t exists. </t>
    </r>
  </si>
  <si>
    <t xml:space="preserve">You’ll need to Take the files we exported yesterday, change them so the dates in there are today’s dates and </t>
  </si>
  <si>
    <t>resubmit. Needs to be done before 10AM.</t>
  </si>
  <si>
    <r>
      <t>2.</t>
    </r>
    <r>
      <rPr>
        <sz val="7"/>
        <color rgb="FF003300"/>
        <rFont val="Times New Roman"/>
        <family val="1"/>
      </rPr>
      <t xml:space="preserve">      </t>
    </r>
    <r>
      <rPr>
        <sz val="10"/>
        <color rgb="FF003300"/>
        <rFont val="Segoe UI"/>
        <family val="2"/>
      </rPr>
      <t xml:space="preserve">Log another Request with SO retail to restart services and this time make sure you give them the exact steps </t>
    </r>
  </si>
  <si>
    <t xml:space="preserve">so we can get rid of the duplicate Sybrin Scheduler threads on the server (see mail below). </t>
  </si>
  <si>
    <t>in \\sigversybrinpr\Sybrin\Processed\Export\EREPORTS\2016\09\28 make a copy of both files.</t>
  </si>
  <si>
    <t>Replace both dates from 28 to 29 in both files</t>
  </si>
  <si>
    <t>Resubmit via \\sigversybrinpr\Sybrin\system\Export\EREPORTS</t>
  </si>
  <si>
    <t>Request confirmation of receipt</t>
  </si>
  <si>
    <t>Good day IT Prod,</t>
  </si>
  <si>
    <t>I have resubmitted TTPSND and TTPSNF for today.</t>
  </si>
  <si>
    <t>Kindly confirm receipt.</t>
  </si>
  <si>
    <t>Mail ITProd@Nedbank.co.za confirming resubmission of TTPSND and TTPSNF</t>
  </si>
  <si>
    <t>1. Check if user/s exist on PROD</t>
  </si>
  <si>
    <t>CCS - Coporate Mandates</t>
  </si>
  <si>
    <t>Copy over Sybrin 7.1.23 from:</t>
  </si>
  <si>
    <t>Desc:</t>
  </si>
  <si>
    <t>Host:</t>
  </si>
  <si>
    <t>TCP:</t>
  </si>
  <si>
    <t>C:\Program files\Sybrin\</t>
  </si>
  <si>
    <t>SybClnLst.exe</t>
  </si>
  <si>
    <t xml:space="preserve">Desc: </t>
  </si>
  <si>
    <t xml:space="preserve">Host: </t>
  </si>
  <si>
    <t xml:space="preserve">TCP: </t>
  </si>
  <si>
    <t>C:\Program Files\Sybrin\idmsView.exe</t>
  </si>
  <si>
    <t>Delete when done!</t>
  </si>
  <si>
    <t>File Transfer Menu &gt; Open remote transfer folder</t>
  </si>
  <si>
    <t>File Transfer Menu &gt; Send file</t>
  </si>
  <si>
    <t>Login check as Franco under Sybrin Server</t>
  </si>
  <si>
    <t>Have user login as Domain: NEDCOR , user: NB_</t>
  </si>
  <si>
    <t>- Notepad++ &gt; View &gt; Show Symbol &gt; Show All Characters</t>
  </si>
  <si>
    <t>- Ctrl Find each of he account numbers (Idx1) from SQL result above</t>
  </si>
  <si>
    <t>- Move files to pick-up point</t>
  </si>
  <si>
    <t>-Once picked up, mail client back</t>
  </si>
  <si>
    <t>1.</t>
  </si>
  <si>
    <t>2.</t>
  </si>
  <si>
    <t>3.</t>
  </si>
  <si>
    <t>WHERE Idx2 LIKE '%' + CHAR(10) + '%' OR Idx2 LIKE '%' + CHAR(13) + '%' OR Idx2 LIKE '%' + CHAR(9) + '%'</t>
  </si>
  <si>
    <t>Monthly Onboarding Stats</t>
  </si>
  <si>
    <t>C:\Users\cc302668\Desktop\SQL Script\Monthly Stats\</t>
  </si>
  <si>
    <t>For the month, run script:</t>
  </si>
  <si>
    <t>Add new month tab to excel:</t>
  </si>
  <si>
    <t>C:\Temp_FG\Monthly Signature Onboarding Stats\</t>
  </si>
  <si>
    <t>Sigver Onboarding Volumes_2016-09.xlsx</t>
  </si>
  <si>
    <t>Copy and paste beneath data as values</t>
  </si>
  <si>
    <t>Remove All Subtotal</t>
  </si>
  <si>
    <t>Ensure 16 Subtotaled DIPCenters</t>
  </si>
  <si>
    <t>Amend excel Summary tab:</t>
  </si>
  <si>
    <t>Copy and paste last month into gap - replace values with new month</t>
  </si>
  <si>
    <t>Compare report Grand Total to Excel Subtotal to match</t>
  </si>
  <si>
    <t>- In Notepad++ open TTPSND</t>
  </si>
  <si>
    <t>- Copy into Norepad each account found for fixing in TTPSNF</t>
  </si>
  <si>
    <t>- Confirm file move</t>
  </si>
  <si>
    <t>ITProd@Nedbank.co.za</t>
  </si>
  <si>
    <t>SollyBo@Nedbank.co.za</t>
  </si>
  <si>
    <t>Staging:</t>
  </si>
  <si>
    <t>Sent to 105cd leg:</t>
  </si>
  <si>
    <t>Sent to Processed leg:</t>
  </si>
  <si>
    <t>\\105cdappprod\Nedbank\DTRE\Prod\Day2\Data\Xfer\To\Host\</t>
  </si>
  <si>
    <t>\\sigversybrinpr\Sybrin\system\SystemConfigs\</t>
  </si>
  <si>
    <t>FileShareCleanUp</t>
  </si>
  <si>
    <t>Config at:</t>
  </si>
  <si>
    <t>You can remove the EDW lines from the file.</t>
  </si>
  <si>
    <t>How it works:</t>
  </si>
  <si>
    <t>It’s a delimited config file (“;” is the delimiter). So it’s got 3 settings per line:</t>
  </si>
  <si>
    <r>
      <t>1.</t>
    </r>
    <r>
      <rPr>
        <sz val="7"/>
        <color rgb="FF339966"/>
        <rFont val="Times New Roman"/>
        <family val="1"/>
      </rPr>
      <t xml:space="preserve">      </t>
    </r>
    <r>
      <rPr>
        <sz val="10"/>
        <color rgb="FF339966"/>
        <rFont val="Segoe UI"/>
        <family val="2"/>
      </rPr>
      <t>Root Folder (Where it needs to look for files – will drop a log here as well).</t>
    </r>
  </si>
  <si>
    <r>
      <t>2.</t>
    </r>
    <r>
      <rPr>
        <sz val="7"/>
        <color rgb="FF339966"/>
        <rFont val="Times New Roman"/>
        <family val="1"/>
      </rPr>
      <t xml:space="preserve">      </t>
    </r>
    <r>
      <rPr>
        <sz val="10"/>
        <color rgb="FF339966"/>
        <rFont val="Segoe UI"/>
        <family val="2"/>
      </rPr>
      <t>File retention days (Files older than this will be deleted).</t>
    </r>
  </si>
  <si>
    <r>
      <t>3.</t>
    </r>
    <r>
      <rPr>
        <sz val="7"/>
        <color rgb="FF339966"/>
        <rFont val="Times New Roman"/>
        <family val="1"/>
      </rPr>
      <t xml:space="preserve">      </t>
    </r>
    <r>
      <rPr>
        <sz val="10"/>
        <color rgb="FF339966"/>
        <rFont val="Segoe UI"/>
        <family val="2"/>
      </rPr>
      <t xml:space="preserve">Drill Down (should it also search in subdirectories). </t>
    </r>
  </si>
  <si>
    <t xml:space="preserve">\\SigverSybrinPR\Sybrin\Processed\Import\EDW;Y;7,       </t>
  </si>
  <si>
    <t xml:space="preserve">\\SigverSybrinPR\Sybrin\Processed\Export\EDW;Y;7,       </t>
  </si>
  <si>
    <t>*No such folder?</t>
  </si>
  <si>
    <r>
      <t>\\sigversybrinpr\Sybrin\Processed\Export\EREPORTS\</t>
    </r>
    <r>
      <rPr>
        <b/>
        <sz val="11"/>
        <color theme="1"/>
        <rFont val="Calibri"/>
        <family val="2"/>
        <scheme val="minor"/>
      </rPr>
      <t>2016\10\</t>
    </r>
  </si>
  <si>
    <t>**</t>
  </si>
  <si>
    <t>Good day,</t>
  </si>
  <si>
    <t>TTPSND and TTPSNF resubmitted. Kindly confirm receipt.</t>
  </si>
  <si>
    <t>Sybrin File Copier 2 &gt; FileHandlers</t>
  </si>
  <si>
    <t>\\nbpdtreFileQA\Sybrin\System\File Handlers\Handlers-2\SIGVER</t>
  </si>
  <si>
    <t>PROD:</t>
  </si>
  <si>
    <t>QA:</t>
  </si>
  <si>
    <t>10d 5h</t>
  </si>
  <si>
    <t>LEFT - FIND</t>
  </si>
  <si>
    <t>Show formulaes</t>
  </si>
  <si>
    <t>Ctrl `</t>
  </si>
  <si>
    <t>[#SRX32039] : Nedbank_Redirect component of Sybrin Sigver to Sigver SA not working correctly due to a missing NB branch number entry</t>
  </si>
  <si>
    <t>Herewith the steps:</t>
  </si>
  <si>
    <r>
      <t>1.</t>
    </r>
    <r>
      <rPr>
        <sz val="7"/>
        <color rgb="FF1F497D"/>
        <rFont val="Times New Roman"/>
        <family val="1"/>
      </rPr>
      <t xml:space="preserve">      </t>
    </r>
    <r>
      <rPr>
        <sz val="11"/>
        <color rgb="FF1F497D"/>
        <rFont val="Calibri"/>
        <family val="2"/>
        <scheme val="minor"/>
      </rPr>
      <t xml:space="preserve">You need to Create a NEW table in the Sigver DB Called </t>
    </r>
    <r>
      <rPr>
        <b/>
        <sz val="11"/>
        <color rgb="FF1F497D"/>
        <rFont val="Calibri"/>
        <family val="2"/>
        <scheme val="minor"/>
      </rPr>
      <t>StaffBranches</t>
    </r>
    <r>
      <rPr>
        <sz val="11"/>
        <color rgb="FF1F497D"/>
        <rFont val="Calibri"/>
        <family val="2"/>
        <scheme val="minor"/>
      </rPr>
      <t>, it only needs TWO columns :</t>
    </r>
  </si>
  <si>
    <r>
      <t>1.1.</t>
    </r>
    <r>
      <rPr>
        <sz val="7"/>
        <color rgb="FF1F497D"/>
        <rFont val="Times New Roman"/>
        <family val="1"/>
      </rPr>
      <t xml:space="preserve"> </t>
    </r>
    <r>
      <rPr>
        <sz val="11"/>
        <color rgb="FF1F497D"/>
        <rFont val="Calibri"/>
        <family val="2"/>
        <scheme val="minor"/>
      </rPr>
      <t> </t>
    </r>
    <r>
      <rPr>
        <b/>
        <sz val="11"/>
        <color rgb="FF1F497D"/>
        <rFont val="Calibri"/>
        <family val="2"/>
        <scheme val="minor"/>
      </rPr>
      <t>StaffID</t>
    </r>
  </si>
  <si>
    <t>VARCHAR(16)</t>
  </si>
  <si>
    <t>Example Data : NEDCOR\(CC,NB OR ADM)000000</t>
  </si>
  <si>
    <r>
      <t>1.2.</t>
    </r>
    <r>
      <rPr>
        <sz val="7"/>
        <color rgb="FF1F497D"/>
        <rFont val="Times New Roman"/>
        <family val="1"/>
      </rPr>
      <t xml:space="preserve"> </t>
    </r>
    <r>
      <rPr>
        <sz val="11"/>
        <color rgb="FF1F497D"/>
        <rFont val="Calibri"/>
        <family val="2"/>
        <scheme val="minor"/>
      </rPr>
      <t> </t>
    </r>
    <r>
      <rPr>
        <b/>
        <sz val="11"/>
        <color rgb="FF1F497D"/>
        <rFont val="Calibri"/>
        <family val="2"/>
        <scheme val="minor"/>
      </rPr>
      <t>sBranch</t>
    </r>
    <r>
      <rPr>
        <sz val="11"/>
        <color rgb="FF1F497D"/>
        <rFont val="Calibri"/>
        <family val="2"/>
        <scheme val="minor"/>
      </rPr>
      <t xml:space="preserve"> (MAKE SURE, you name it this way as to be in line with what web is doing)</t>
    </r>
  </si>
  <si>
    <t>VARCHAR(6)</t>
  </si>
  <si>
    <t>Example Data : 000000</t>
  </si>
  <si>
    <r>
      <t>2.</t>
    </r>
    <r>
      <rPr>
        <sz val="7"/>
        <color rgb="FF1F497D"/>
        <rFont val="Times New Roman"/>
        <family val="1"/>
      </rPr>
      <t xml:space="preserve">      </t>
    </r>
    <r>
      <rPr>
        <sz val="11"/>
        <color rgb="FF1F497D"/>
        <rFont val="Calibri"/>
        <family val="2"/>
        <scheme val="minor"/>
      </rPr>
      <t>Change the Settings.Config:</t>
    </r>
  </si>
  <si>
    <r>
      <t>2.1.</t>
    </r>
    <r>
      <rPr>
        <sz val="7"/>
        <color rgb="FF1F497D"/>
        <rFont val="Times New Roman"/>
        <family val="1"/>
      </rPr>
      <t xml:space="preserve"> </t>
    </r>
    <r>
      <rPr>
        <sz val="11"/>
        <color rgb="FF1F497D"/>
        <rFont val="Calibri"/>
        <family val="2"/>
        <scheme val="minor"/>
      </rPr>
      <t xml:space="preserve">    &lt;add key="BranchConnection" value="Data Source= ? ;Initial Catalog=? ;User ID=? ;Password= ?" /&gt; </t>
    </r>
  </si>
  <si>
    <r>
      <t>2.2.</t>
    </r>
    <r>
      <rPr>
        <sz val="7"/>
        <color rgb="FF1F497D"/>
        <rFont val="Times New Roman"/>
        <family val="1"/>
      </rPr>
      <t xml:space="preserve"> </t>
    </r>
    <r>
      <rPr>
        <sz val="11"/>
        <color rgb="FF1F497D"/>
        <rFont val="Calibri"/>
        <family val="2"/>
        <scheme val="minor"/>
      </rPr>
      <t>    &lt;add key="BranchUserTable" value="</t>
    </r>
    <r>
      <rPr>
        <b/>
        <sz val="11"/>
        <color rgb="FF1F497D"/>
        <rFont val="Calibri"/>
        <family val="2"/>
        <scheme val="minor"/>
      </rPr>
      <t>StaffBranches</t>
    </r>
    <r>
      <rPr>
        <sz val="11"/>
        <color rgb="FF1F497D"/>
        <rFont val="Calibri"/>
        <family val="2"/>
        <scheme val="minor"/>
      </rPr>
      <t>" /&gt;</t>
    </r>
  </si>
  <si>
    <r>
      <t>2.3.</t>
    </r>
    <r>
      <rPr>
        <sz val="7"/>
        <color rgb="FF1F497D"/>
        <rFont val="Times New Roman"/>
        <family val="1"/>
      </rPr>
      <t xml:space="preserve"> </t>
    </r>
    <r>
      <rPr>
        <sz val="11"/>
        <color rgb="FF1F497D"/>
        <rFont val="Calibri"/>
        <family val="2"/>
        <scheme val="minor"/>
      </rPr>
      <t>    &lt;add key="BranchEmployeeColumn" value="</t>
    </r>
    <r>
      <rPr>
        <b/>
        <sz val="11"/>
        <color rgb="FF1F497D"/>
        <rFont val="Calibri"/>
        <family val="2"/>
        <scheme val="minor"/>
      </rPr>
      <t>StaffID</t>
    </r>
    <r>
      <rPr>
        <sz val="11"/>
        <color rgb="FF1F497D"/>
        <rFont val="Calibri"/>
        <family val="2"/>
        <scheme val="minor"/>
      </rPr>
      <t>" /&gt;</t>
    </r>
  </si>
  <si>
    <r>
      <t>3.</t>
    </r>
    <r>
      <rPr>
        <sz val="7"/>
        <color rgb="FF1F497D"/>
        <rFont val="Times New Roman"/>
        <family val="1"/>
      </rPr>
      <t xml:space="preserve">      </t>
    </r>
    <r>
      <rPr>
        <sz val="11"/>
        <color rgb="FF1F497D"/>
        <rFont val="Calibri"/>
        <family val="2"/>
        <scheme val="minor"/>
      </rPr>
      <t xml:space="preserve">Find a Way of Importing the Data into Sybrin. Ideally – Nedbank needs to give us a FLAT file. </t>
    </r>
  </si>
  <si>
    <r>
      <t>3.1.</t>
    </r>
    <r>
      <rPr>
        <sz val="7"/>
        <color rgb="FF1F497D"/>
        <rFont val="Times New Roman"/>
        <family val="1"/>
      </rPr>
      <t xml:space="preserve"> </t>
    </r>
    <r>
      <rPr>
        <sz val="11"/>
        <color rgb="FF1F497D"/>
        <rFont val="Calibri"/>
        <family val="2"/>
        <scheme val="minor"/>
      </rPr>
      <t>Flat file needs to contain lines of data like :</t>
    </r>
  </si>
  <si>
    <t>NEDCOR\NB000000,000000</t>
  </si>
  <si>
    <r>
      <t>3.2.</t>
    </r>
    <r>
      <rPr>
        <sz val="7"/>
        <color rgb="FF1F497D"/>
        <rFont val="Times New Roman"/>
        <family val="1"/>
      </rPr>
      <t xml:space="preserve"> </t>
    </r>
    <r>
      <rPr>
        <sz val="11"/>
        <color rgb="FF1F497D"/>
        <rFont val="Calibri"/>
        <family val="2"/>
        <scheme val="minor"/>
      </rPr>
      <t xml:space="preserve">We will design an import tool to add the data into the DB based on this comma delimited file. </t>
    </r>
  </si>
  <si>
    <r>
      <t>3.3.</t>
    </r>
    <r>
      <rPr>
        <sz val="7"/>
        <color rgb="FF1F497D"/>
        <rFont val="Times New Roman"/>
        <family val="1"/>
      </rPr>
      <t xml:space="preserve"> </t>
    </r>
    <r>
      <rPr>
        <sz val="11"/>
        <color rgb="FF1F497D"/>
        <rFont val="Calibri"/>
        <family val="2"/>
        <scheme val="minor"/>
      </rPr>
      <t xml:space="preserve">Set up a schedule to import the file. </t>
    </r>
  </si>
  <si>
    <t>As discussed the branch lookup is running the following (replacing the ....... with the matching user id):</t>
  </si>
  <si>
    <t>SELECT sBranch FROM "BranchUserTable" WHERE "BranchEmployeeColumn" = '.......'"</t>
  </si>
  <si>
    <t>With my config that resolves to:</t>
  </si>
  <si>
    <t>SELECT sBranch FROM SigUsers WHERE BranchEmployeeColumn = '.......'"</t>
  </si>
  <si>
    <r>
      <t>3.4.</t>
    </r>
    <r>
      <rPr>
        <sz val="7"/>
        <color rgb="FF1F497D"/>
        <rFont val="Times New Roman"/>
        <family val="1"/>
      </rPr>
      <t xml:space="preserve"> </t>
    </r>
    <r>
      <rPr>
        <sz val="11"/>
        <color rgb="FF1F497D"/>
        <rFont val="Calibri"/>
        <family val="2"/>
        <scheme val="minor"/>
      </rPr>
      <t xml:space="preserve">NOTE: IF they won’t send a file, manually we’ll need to find a way of getting the data into the DB table. </t>
    </r>
  </si>
  <si>
    <t xml:space="preserve">I’m not sure how often the data changes, I believe though it might happen quite often / monthly and don’t know </t>
  </si>
  <si>
    <t xml:space="preserve">about you but I would have wanted it automated, don’t have time to manually fiddle with things like this – so would </t>
  </si>
  <si>
    <t xml:space="preserve">push for some sort of file to be generated from NB. </t>
  </si>
  <si>
    <t xml:space="preserve">    &lt;add key="BranchConnection" value="Data Source=qawildweasel2;Initial Catalog=nedsigdbnew;User ID=mandex;Password=mandex" /&gt;</t>
  </si>
  <si>
    <t xml:space="preserve">    &lt;add key="BranchUserTable" value="SigUsers" /&gt;</t>
  </si>
  <si>
    <t xml:space="preserve">    &lt;add key="BranchEmployeeColumn" value="sEmployee" /&gt;</t>
  </si>
  <si>
    <t>===&gt;</t>
  </si>
  <si>
    <t>(Already has different values in QA Settings.config)</t>
  </si>
  <si>
    <t>\\sigversybrinqa\Sybrin\Deploy\Redirect_Component_FG_2016-09</t>
  </si>
  <si>
    <t>Redirect_Create_Table.sql</t>
  </si>
  <si>
    <t>Redirect_Bulk_Insert.sql</t>
  </si>
  <si>
    <t>&gt;&gt;</t>
  </si>
  <si>
    <t>acl.csv</t>
  </si>
  <si>
    <t>“ESM Administrators (Sybrin)”</t>
  </si>
  <si>
    <t xml:space="preserve">Craig has arranged and sorted all these group issues for us with Vis Reddy and the securities teams. </t>
  </si>
  <si>
    <r>
      <t>Potentially</t>
    </r>
    <r>
      <rPr>
        <sz val="10"/>
        <color rgb="FF008080"/>
        <rFont val="Segoe UI"/>
        <family val="2"/>
      </rPr>
      <t xml:space="preserve"> we can make Abdul a Manager of the group as well ? Currently it’s Craig and Johan Wolmarans. </t>
    </r>
  </si>
  <si>
    <t xml:space="preserve">PS. This group gives local admin rights on these PC’s so you can load Sybrin and set up for users as needed. </t>
  </si>
  <si>
    <t xml:space="preserve">Important, If you encounter a terminal which you still cannot remote into (maybe a NEW PC that has been set up), send an email to </t>
  </si>
  <si>
    <t>Access Management with the Asset Number and request that the terminal be dropped into:</t>
  </si>
  <si>
    <t xml:space="preserve">Reboot the terminal for the policy to update and then the group should be able to remote to the terminal going forward. If it still </t>
  </si>
  <si>
    <t xml:space="preserve">does not work give it 24hrs for replication and try again. </t>
  </si>
  <si>
    <t>ALSO HAS AUTO INDEXER PATHS!!</t>
  </si>
  <si>
    <t>Good day SO Retail,</t>
  </si>
  <si>
    <t>DB Servers:</t>
  </si>
  <si>
    <t>internal NBPSIGWEBETE01</t>
  </si>
  <si>
    <t>Web Servers:</t>
  </si>
  <si>
    <t>internal NBPSIGDBETE01</t>
  </si>
  <si>
    <t>http://ete-sigver.it.nednet.co.za</t>
  </si>
  <si>
    <t>1.1 Remote Log into the Web Server.</t>
  </si>
  <si>
    <t>1.2 From IIS Stop the Website.</t>
  </si>
  <si>
    <t>1.3 From IIS Stop the Application pool for the Website.</t>
  </si>
  <si>
    <t>1.4 Browse to: C:\inetpub\Sites\Sybrin SV</t>
  </si>
  <si>
    <t>1.5 Make a Backup of the entire folder and paste it here: C:\inetpub\Sites\Backup</t>
  </si>
  <si>
    <t>1.6 Browse to:</t>
  </si>
  <si>
    <t>\\sigversybrinqa\Sybrin\system\Installation\Sybrin\7.1.23\20161013\SigVer\SigVer</t>
  </si>
  <si>
    <r>
      <t>1.7 Replace the following file with the NEW file: C:\inetpub\Sites\Sybrin SV\</t>
    </r>
    <r>
      <rPr>
        <b/>
        <sz val="9"/>
        <color rgb="FF000000"/>
        <rFont val="SegoeUI-Bold"/>
      </rPr>
      <t>Content\site.css</t>
    </r>
  </si>
  <si>
    <t>1.8 Replace the following file with the NEW file:</t>
  </si>
  <si>
    <r>
      <t>C:\inetpub\Sites\Sybrin SV\</t>
    </r>
    <r>
      <rPr>
        <b/>
        <sz val="9"/>
        <color rgb="FF000000"/>
        <rFont val="SegoeUI-Bold"/>
      </rPr>
      <t>Views\Shared\_Layout.cshtml</t>
    </r>
  </si>
  <si>
    <t>1.9 Reset IIS.</t>
  </si>
  <si>
    <t>1.10 Start the Application pool.</t>
  </si>
  <si>
    <t>1.11 Start the Website.</t>
  </si>
  <si>
    <t>1.12 Repeat on Second Web server if applicable.</t>
  </si>
  <si>
    <t>VBScript</t>
  </si>
  <si>
    <t>http://www.w3schools.com/asp/func_cint.asp</t>
  </si>
  <si>
    <t>The CInt function converts an expression to type Integer.</t>
  </si>
  <si>
    <t>Note: The value must be a number between -32768 and 32767.</t>
  </si>
  <si>
    <t>**Resolved: Use CLng instead of CInt</t>
  </si>
  <si>
    <r>
      <t>CInt =</t>
    </r>
    <r>
      <rPr>
        <u/>
        <sz val="11"/>
        <color rgb="FF008080"/>
        <rFont val="Calibri"/>
        <family val="2"/>
        <scheme val="minor"/>
      </rPr>
      <t xml:space="preserve"> -32,768 </t>
    </r>
    <r>
      <rPr>
        <sz val="11"/>
        <color rgb="FF1F497D"/>
        <rFont val="Calibri"/>
        <family val="2"/>
        <scheme val="minor"/>
      </rPr>
      <t>to</t>
    </r>
    <r>
      <rPr>
        <u/>
        <sz val="11"/>
        <color rgb="FF008080"/>
        <rFont val="Calibri"/>
        <family val="2"/>
        <scheme val="minor"/>
      </rPr>
      <t xml:space="preserve"> 32,767.</t>
    </r>
  </si>
  <si>
    <r>
      <t xml:space="preserve">CLng = </t>
    </r>
    <r>
      <rPr>
        <u/>
        <sz val="11"/>
        <color rgb="FF008080"/>
        <rFont val="Calibri"/>
        <family val="2"/>
        <scheme val="minor"/>
      </rPr>
      <t xml:space="preserve"> -2,147,483,648 to 2,147,483,647</t>
    </r>
  </si>
  <si>
    <t>Description</t>
  </si>
  <si>
    <t>Initial Key</t>
  </si>
  <si>
    <t>Expiry Date</t>
  </si>
  <si>
    <t>Nedbank - QA Sigver Syb7</t>
  </si>
  <si>
    <t>CAOIJUJG9P</t>
  </si>
  <si>
    <t>11/11/2016</t>
  </si>
  <si>
    <t>Nedbank - Sigver Cluster 2 - Syb7</t>
  </si>
  <si>
    <t>IR3DP5GKKD</t>
  </si>
  <si>
    <t>Nedbank - Sigver DR Server Syb7</t>
  </si>
  <si>
    <t>ELUQ126BLH</t>
  </si>
  <si>
    <t>Nedbank : Dev Server (NBPDTREDEV01) Test</t>
  </si>
  <si>
    <t>AVJL2K903W</t>
  </si>
  <si>
    <t>12/31/2016</t>
  </si>
  <si>
    <t>Nedbank : Dev Server (WIN-33F5ARUCERK) Test</t>
  </si>
  <si>
    <t>AOZYKJLEP7</t>
  </si>
  <si>
    <t>1/31/2017</t>
  </si>
  <si>
    <t>Nedbank DR 172.200.200.115</t>
  </si>
  <si>
    <t>ASM5Z61JNO</t>
  </si>
  <si>
    <t>2/28/2017</t>
  </si>
  <si>
    <t>Nedbank DR server 172.200.200.113</t>
  </si>
  <si>
    <t>AJ6BKLAU5T</t>
  </si>
  <si>
    <t>Nedbank DR Sybrin 7.1.14</t>
  </si>
  <si>
    <t>E2DVEU1Q70</t>
  </si>
  <si>
    <t>Nedbank PROD Sybrin 7.1.14</t>
  </si>
  <si>
    <t>4VRTE9TDOS</t>
  </si>
  <si>
    <t>Nedbank QA Sybrin 7.1.12</t>
  </si>
  <si>
    <t>6VQ9BGX1XW</t>
  </si>
  <si>
    <t>Gail Brierley</t>
  </si>
  <si>
    <t>The next expiry on licenses are in November 2016</t>
  </si>
  <si>
    <t>Corne de Beer</t>
  </si>
  <si>
    <t>find attached 4 mails that contain all details needed along with the Initial key, Dev, QA, DR and PROD.</t>
  </si>
  <si>
    <t>RE: License Expiring Sigver PROD</t>
  </si>
  <si>
    <t>Sybrin 7 License Key: Nedbank Limited Nedbank : Dev Server (NBPDTREDEV01) Test</t>
  </si>
  <si>
    <t>Sybrin 7 License Key: Nedbank Limited Nedbank QA Sybrin 7.1.12</t>
  </si>
  <si>
    <t>Sybrin 7 License Key: Nedbank Limited Nedbank DR Sybrin 7.1.14</t>
  </si>
  <si>
    <t>Sybrin 7 License Key: Nedbank Limited Nedbank PROD Sybrin 7.1.14</t>
  </si>
  <si>
    <t>Sybrin 7 License Key: Nedbank - Sigver DR Server Syb7</t>
  </si>
  <si>
    <t>Sybrin 7 License Key: Nedbank - Sigver Cluster 2 - Syb7</t>
  </si>
  <si>
    <t>Sybrin 7 License Key: Nedbank - QA Sigver Syb7</t>
  </si>
  <si>
    <t>--DTRE--</t>
  </si>
  <si>
    <t>--SIGVER--</t>
  </si>
  <si>
    <t xml:space="preserve">Nedbank pays for licenses quarterly and the last quarter expires 31 Dec 2016. I can extend </t>
  </si>
  <si>
    <t xml:space="preserve">until 31 Jan 2017, will this be okay. </t>
  </si>
  <si>
    <t xml:space="preserve">You need an Implementation plan and a CC which needs to go to Daisy. </t>
  </si>
  <si>
    <t xml:space="preserve">Separate ones for QA, PROD, ETE and DR. </t>
  </si>
  <si>
    <t xml:space="preserve">Once approved, you’ll need to send same to NB to log and apply the change through SO Retail. </t>
  </si>
  <si>
    <t>C:\Users\fgates\Desktop\Sybrin Paperwork\CC+Implementation Plan</t>
  </si>
  <si>
    <t>#_NED_Sybrin_Implementation_Plan_SIGVER_LICENSES_25.10.2016.docx</t>
  </si>
  <si>
    <t>#_NED_Sybrin_CC_SIGVER_QA_25.10.2016.docx</t>
  </si>
  <si>
    <t>#_NED_Sybrin_CC_SIGVER_PROD_25.10.2016.docx</t>
  </si>
  <si>
    <t>#_NED_Sybrin_CC_SIGVER_DR_25.10.2016.docx</t>
  </si>
  <si>
    <t>#_NED_Sybrin_CC_SIGVER_ETE_25.10.2016.docx</t>
  </si>
  <si>
    <t>Check log for below:</t>
  </si>
  <si>
    <t>20161025_ReportControl.Log</t>
  </si>
  <si>
    <t xml:space="preserve">Don’t hold me to this, but I can recall the license being paid Annually, the SLA support was paid Quarterly. </t>
  </si>
  <si>
    <t>search:</t>
  </si>
  <si>
    <t>"Service" or "Stopping Service"</t>
  </si>
  <si>
    <t>SQL:</t>
  </si>
  <si>
    <t>7.1.23</t>
  </si>
  <si>
    <t xml:space="preserve">Yes, you need to restart scheduler for it to pick up any changes. </t>
  </si>
  <si>
    <t>To Find Report Criteria:</t>
  </si>
  <si>
    <t>Search for:</t>
  </si>
  <si>
    <t>FROM CTE WITH (NOLOCK)</t>
  </si>
  <si>
    <t xml:space="preserve">WHERE ((Datein &gt;= '2016/10/27' AND Datein &lt; '2016/10/28')) And </t>
  </si>
  <si>
    <t>Subject:</t>
  </si>
  <si>
    <t>Body:</t>
  </si>
  <si>
    <t>To re-submit TTPSND, TTPSNF</t>
  </si>
  <si>
    <t>PNGG00.CDIN.TTPSND.D0.SQ136</t>
  </si>
  <si>
    <t>It seems the TTPSND is not being picked up at Connect Direct. Who can I notify on their side?</t>
  </si>
  <si>
    <t xml:space="preserve">Normally you would go to Ashwin or Axel. Cut it from the folder and paste it back in – try that first. </t>
  </si>
  <si>
    <t>ESM Administrators (Sybrin)</t>
  </si>
  <si>
    <t>Access Management</t>
  </si>
  <si>
    <t>Please add asset no X to group</t>
  </si>
  <si>
    <t>Restart PC</t>
  </si>
  <si>
    <t>To check file image sizes without impacting Prod memory, run the File Explorer search from N0610101729</t>
  </si>
  <si>
    <t>Avg MandateMember image +-5kb</t>
  </si>
  <si>
    <t>SELECT COUNT(*) FROM dbo.MandateFormsArch --5,740,023</t>
  </si>
  <si>
    <t>--WHERE IndNo IN (</t>
  </si>
  <si>
    <t>--SELECT TOP 500000 IndNo</t>
  </si>
  <si>
    <t>--  FROM [SybNedSigVer].[dbo].[MandateFormsArch]</t>
  </si>
  <si>
    <t xml:space="preserve">  WHERE Idx5 &lt; DATEADD(YEAR,-1,GETDATE())</t>
  </si>
  <si>
    <t>----ARCHIVED SIGNATURE CARD IMAGES OLDER THAN 1 YEAR (</t>
  </si>
  <si>
    <r>
      <t xml:space="preserve">  AND Idx5 != '' --ORDER BY Indno ASC) --</t>
    </r>
    <r>
      <rPr>
        <b/>
        <sz val="11"/>
        <color theme="1"/>
        <rFont val="Calibri"/>
        <family val="2"/>
        <scheme val="minor"/>
      </rPr>
      <t>4,445,409</t>
    </r>
  </si>
  <si>
    <t>Older Member images</t>
  </si>
  <si>
    <t>Images are kept here:</t>
  </si>
  <si>
    <t>kb</t>
  </si>
  <si>
    <t>Gb</t>
  </si>
  <si>
    <t xml:space="preserve">SELECT Idx21, * FROM SybNedSigVer.dbo.MandateMembers </t>
  </si>
  <si>
    <t>WHERE IndNo IN (</t>
  </si>
  <si>
    <t>m.IndNo</t>
  </si>
  <si>
    <t>--, i.AccountID, i.PersonID, i.ActiveFrom, i.ActiveTo</t>
  </si>
  <si>
    <t>--, p.Filename</t>
  </si>
  <si>
    <t>FROM SybNedSigVerLive.dbo.idmsMandateMember i --2,917</t>
  </si>
  <si>
    <t>INNER JOIN SybNedSigVer.dbo.MandateMembers m ON i.PersonID = m.Idx1 --SELECT TOP 1000 * FROM SybNedSigVer.dbo.MandateMembers</t>
  </si>
  <si>
    <t>INNER JOIN SybNedSigVer.dbo.MandateMembersPge p on m.IndNo = p.IndNo --2,959 --SELECT TOP 1000 * FROM SybNedSigVer.dbo.MandateMembersPge</t>
  </si>
  <si>
    <t>WHERE ActiveTo &lt; (CONVERT(varchar(10), (DATEADD(year, -5, GETDATE())), 111)) --OLDER THAN 5 YEARS</t>
  </si>
  <si>
    <t>AND ActiveTo &lt;&gt; '' --AND ACCOUNTS CLOSED</t>
  </si>
  <si>
    <t>--AND AccountID NOT IN (Select Idx1 from SybNedSigVer .dbo.MandateAccounts ) --Members with no account in MandateAccounts</t>
  </si>
  <si>
    <t>--AND m.IndNo IN ('606640') --**REMOVE FROM FINAL IMPLEMENTATION AND ENABLE ABOVE LINE**--</t>
  </si>
  <si>
    <t>We do not currently Archive Member images</t>
  </si>
  <si>
    <t>kb =</t>
  </si>
  <si>
    <t>--/*----MEMBER IMAGES OLDER THAN 5 YEARS AND ACCOUNTS CLOSED --3,045</t>
  </si>
  <si>
    <t>images @avg</t>
  </si>
  <si>
    <t>MEMBER IMAGES OLDER THAN 5 YEARS</t>
  </si>
  <si>
    <t>MEMBER IMAGES NEWER THAN 5 YEARS</t>
  </si>
  <si>
    <t>MEMBER IMAGES CLOSED</t>
  </si>
  <si>
    <t>F:</t>
  </si>
  <si>
    <t>SIGVA_FILE_STORAGE</t>
  </si>
  <si>
    <t>545Gb</t>
  </si>
  <si>
    <t>less</t>
  </si>
  <si>
    <t>106GB</t>
  </si>
  <si>
    <t>equals</t>
  </si>
  <si>
    <t>used</t>
  </si>
  <si>
    <t>GB</t>
  </si>
  <si>
    <t>Files</t>
  </si>
  <si>
    <t>avg</t>
  </si>
  <si>
    <t>kb/file</t>
  </si>
  <si>
    <t>MFLibraryArch</t>
  </si>
  <si>
    <t>&gt; Signature cards</t>
  </si>
  <si>
    <t xml:space="preserve">&gt; </t>
  </si>
  <si>
    <t>&gt; Signature cards archive</t>
  </si>
  <si>
    <t>&gt; ?</t>
  </si>
  <si>
    <t>Image library share</t>
  </si>
  <si>
    <t>Older Signature card/Mandate form images</t>
  </si>
  <si>
    <t>Avg calc:</t>
  </si>
  <si>
    <t>Avg Signature Card image +- 45kb</t>
  </si>
  <si>
    <t xml:space="preserve"> SELECT TOP 10 LEFT(Idx5,4) [Year], COUNT(Idx5) </t>
  </si>
  <si>
    <t xml:space="preserve"> FROM dbo.MandateFormsArch</t>
  </si>
  <si>
    <t xml:space="preserve"> GROUP BY LEFT(Idx5,4)</t>
  </si>
  <si>
    <t>SCard Images</t>
  </si>
  <si>
    <r>
      <t xml:space="preserve">- press 'OK </t>
    </r>
    <r>
      <rPr>
        <b/>
        <sz val="8"/>
        <rFont val="Arial"/>
        <family val="2"/>
      </rPr>
      <t xml:space="preserve"> </t>
    </r>
    <r>
      <rPr>
        <sz val="8"/>
        <rFont val="Arial"/>
        <family val="2"/>
      </rPr>
      <t>to choose option</t>
    </r>
  </si>
  <si>
    <r>
      <t xml:space="preserve">Save? - Press </t>
    </r>
    <r>
      <rPr>
        <b/>
        <sz val="8"/>
        <color indexed="12"/>
        <rFont val="Arial"/>
        <family val="2"/>
      </rPr>
      <t>OK</t>
    </r>
  </si>
  <si>
    <r>
      <t>▼</t>
    </r>
    <r>
      <rPr>
        <sz val="8"/>
        <rFont val="Arial"/>
        <family val="2"/>
      </rPr>
      <t xml:space="preserve"> Output </t>
    </r>
    <r>
      <rPr>
        <sz val="8"/>
        <rFont val="Arial"/>
        <family val="2"/>
      </rPr>
      <t>▼</t>
    </r>
    <r>
      <rPr>
        <sz val="8"/>
        <rFont val="Arial"/>
        <family val="2"/>
      </rPr>
      <t xml:space="preserve"> Next Call </t>
    </r>
    <r>
      <rPr>
        <sz val="8"/>
        <rFont val="Arial"/>
        <family val="2"/>
      </rPr>
      <t>▼</t>
    </r>
    <r>
      <rPr>
        <sz val="8"/>
        <rFont val="Arial"/>
        <family val="2"/>
      </rPr>
      <t xml:space="preserve"> Delete </t>
    </r>
    <r>
      <rPr>
        <sz val="8"/>
        <rFont val="Arial"/>
        <family val="2"/>
      </rPr>
      <t>▼</t>
    </r>
    <r>
      <rPr>
        <sz val="8"/>
        <rFont val="Arial"/>
        <family val="2"/>
      </rPr>
      <t>Return to Menu</t>
    </r>
  </si>
  <si>
    <r>
      <t>▼</t>
    </r>
    <r>
      <rPr>
        <sz val="8"/>
        <rFont val="Arial"/>
        <family val="2"/>
      </rPr>
      <t xml:space="preserve">DDS/DSS - Press </t>
    </r>
    <r>
      <rPr>
        <b/>
        <sz val="8"/>
        <color indexed="12"/>
        <rFont val="Arial"/>
        <family val="2"/>
      </rPr>
      <t>OK</t>
    </r>
  </si>
  <si>
    <r>
      <t xml:space="preserve">Press </t>
    </r>
    <r>
      <rPr>
        <b/>
        <sz val="8"/>
        <color indexed="12"/>
        <rFont val="Arial"/>
        <family val="2"/>
      </rPr>
      <t xml:space="preserve">OK </t>
    </r>
    <r>
      <rPr>
        <sz val="8"/>
        <rFont val="Arial"/>
        <family val="2"/>
      </rPr>
      <t>to choose option</t>
    </r>
  </si>
  <si>
    <r>
      <t xml:space="preserve">Press DSS/DDS key - change?  - Press </t>
    </r>
    <r>
      <rPr>
        <b/>
        <sz val="8"/>
        <color indexed="12"/>
        <rFont val="Arial"/>
        <family val="2"/>
      </rPr>
      <t>OK</t>
    </r>
    <r>
      <rPr>
        <sz val="8"/>
        <color indexed="12"/>
        <rFont val="Arial"/>
        <family val="2"/>
      </rPr>
      <t xml:space="preserve"> </t>
    </r>
  </si>
  <si>
    <r>
      <t xml:space="preserve">Unanswered </t>
    </r>
    <r>
      <rPr>
        <sz val="8"/>
        <rFont val="Arial"/>
        <family val="2"/>
      </rPr>
      <t>▼</t>
    </r>
    <r>
      <rPr>
        <sz val="8"/>
        <rFont val="Arial"/>
        <family val="2"/>
      </rPr>
      <t xml:space="preserve"> Incoming </t>
    </r>
    <r>
      <rPr>
        <sz val="8"/>
        <rFont val="Arial"/>
        <family val="2"/>
      </rPr>
      <t>▼</t>
    </r>
    <r>
      <rPr>
        <sz val="8"/>
        <rFont val="Arial"/>
        <family val="2"/>
      </rPr>
      <t xml:space="preserve"> Outgoing - Press </t>
    </r>
    <r>
      <rPr>
        <b/>
        <sz val="8"/>
        <color indexed="12"/>
        <rFont val="Arial"/>
        <family val="2"/>
      </rPr>
      <t xml:space="preserve">OK </t>
    </r>
    <r>
      <rPr>
        <sz val="8"/>
        <rFont val="Arial"/>
        <family val="2"/>
      </rPr>
      <t>for choice</t>
    </r>
  </si>
  <si>
    <r>
      <t xml:space="preserve">Press Program           key - ▼ Key Function? - Press </t>
    </r>
    <r>
      <rPr>
        <b/>
        <sz val="8"/>
        <color indexed="12"/>
        <rFont val="Arial"/>
        <family val="2"/>
      </rPr>
      <t>OK</t>
    </r>
    <r>
      <rPr>
        <sz val="8"/>
        <color indexed="12"/>
        <rFont val="Arial"/>
        <family val="2"/>
      </rPr>
      <t xml:space="preserve">  </t>
    </r>
    <r>
      <rPr>
        <sz val="8"/>
        <rFont val="Arial"/>
        <family val="2"/>
      </rPr>
      <t xml:space="preserve"> </t>
    </r>
  </si>
  <si>
    <r>
      <t>▼</t>
    </r>
    <r>
      <rPr>
        <sz val="8"/>
        <rFont val="Arial"/>
        <family val="2"/>
      </rPr>
      <t xml:space="preserve"> Scroll of Call Log - press </t>
    </r>
    <r>
      <rPr>
        <b/>
        <sz val="8"/>
        <color indexed="12"/>
        <rFont val="Arial"/>
        <family val="2"/>
      </rPr>
      <t>OK</t>
    </r>
  </si>
  <si>
    <t>Change DSS to DDS or visa versa</t>
  </si>
  <si>
    <t>Call Log</t>
  </si>
  <si>
    <r>
      <t xml:space="preserve">Dial Number &amp; Press </t>
    </r>
    <r>
      <rPr>
        <b/>
        <sz val="8"/>
        <color indexed="12"/>
        <rFont val="Arial"/>
        <family val="2"/>
      </rPr>
      <t>OK</t>
    </r>
    <r>
      <rPr>
        <b/>
        <sz val="8"/>
        <rFont val="Arial"/>
        <family val="2"/>
      </rPr>
      <t xml:space="preserve"> </t>
    </r>
    <r>
      <rPr>
        <sz val="8"/>
        <rFont val="Arial"/>
        <family val="2"/>
      </rPr>
      <t>to save</t>
    </r>
  </si>
  <si>
    <t>Press Call Forward key</t>
  </si>
  <si>
    <t>Press Program            key and press DSS/DDS key</t>
  </si>
  <si>
    <t>Divert calls to your answering partner again</t>
  </si>
  <si>
    <t>DDS - Direct Destination Select (external number)</t>
  </si>
  <si>
    <t xml:space="preserve">Re-activate </t>
  </si>
  <si>
    <t>DSS - Direct Station Select (internal numbers)</t>
  </si>
  <si>
    <t>LED is off = divert no answer is activated</t>
  </si>
  <si>
    <t>Programme DSS / DDS keys</t>
  </si>
  <si>
    <t>Bring calls back to your phone</t>
  </si>
  <si>
    <r>
      <t xml:space="preserve">Press </t>
    </r>
    <r>
      <rPr>
        <b/>
        <sz val="8"/>
        <rFont val="Arial"/>
        <family val="2"/>
      </rPr>
      <t>OK</t>
    </r>
    <r>
      <rPr>
        <sz val="8"/>
        <rFont val="Arial"/>
        <family val="2"/>
      </rPr>
      <t xml:space="preserve"> to save</t>
    </r>
  </si>
  <si>
    <t xml:space="preserve">De-activate </t>
  </si>
  <si>
    <t>Press + or - to adjust volume</t>
  </si>
  <si>
    <t>Call Forward LED is red (all calls diverted notification)</t>
  </si>
  <si>
    <r>
      <t>▼ to</t>
    </r>
    <r>
      <rPr>
        <sz val="8"/>
        <rFont val="Arial"/>
        <family val="2"/>
      </rPr>
      <t xml:space="preserve"> ringer pitch</t>
    </r>
  </si>
  <si>
    <r>
      <t xml:space="preserve">Dial extension number &amp; Press </t>
    </r>
    <r>
      <rPr>
        <b/>
        <sz val="8"/>
        <rFont val="Arial"/>
        <family val="2"/>
      </rPr>
      <t>OK</t>
    </r>
    <r>
      <rPr>
        <sz val="8"/>
        <rFont val="Arial"/>
        <family val="2"/>
      </rPr>
      <t xml:space="preserve"> </t>
    </r>
  </si>
  <si>
    <t>Press - key</t>
  </si>
  <si>
    <t>Press Program            key , press Call Forward Key twice</t>
  </si>
  <si>
    <t>Ringer Pitch</t>
  </si>
  <si>
    <t>Send calls to an extension (answering partner)</t>
  </si>
  <si>
    <t xml:space="preserve">Programme </t>
  </si>
  <si>
    <t>Call Forward Fixed (All calls)</t>
  </si>
  <si>
    <r>
      <t xml:space="preserve">Press </t>
    </r>
    <r>
      <rPr>
        <b/>
        <sz val="8"/>
        <rFont val="Arial"/>
        <family val="2"/>
      </rPr>
      <t>OK</t>
    </r>
    <r>
      <rPr>
        <sz val="8"/>
        <rFont val="Arial"/>
        <family val="2"/>
      </rPr>
      <t xml:space="preserve"> for ringer volume</t>
    </r>
  </si>
  <si>
    <t>To redirect your calls when you are unavailable</t>
  </si>
  <si>
    <t>Call Forward - Key</t>
  </si>
  <si>
    <t>Ringer Volume</t>
  </si>
  <si>
    <t>When both extensions are free, the system will ring you</t>
  </si>
  <si>
    <r>
      <t xml:space="preserve">Press </t>
    </r>
    <r>
      <rPr>
        <b/>
        <sz val="8"/>
        <rFont val="Arial"/>
        <family val="2"/>
      </rPr>
      <t>OK</t>
    </r>
  </si>
  <si>
    <r>
      <t xml:space="preserve">Press </t>
    </r>
    <r>
      <rPr>
        <sz val="8"/>
        <rFont val="Arial"/>
        <family val="2"/>
      </rPr>
      <t>▼</t>
    </r>
    <r>
      <rPr>
        <sz val="8"/>
        <rFont val="Arial"/>
        <family val="2"/>
      </rPr>
      <t xml:space="preserve"> Toggle to alternate between calls</t>
    </r>
  </si>
  <si>
    <t>An extension is busy</t>
  </si>
  <si>
    <t>Press Pickup key when busy on a call to answer 2nd call</t>
  </si>
  <si>
    <t>Call Back (Ring back)</t>
  </si>
  <si>
    <t>Press Pickup key</t>
  </si>
  <si>
    <t>Answer a ringing telephone in your group (Pickup LED flashes)</t>
  </si>
  <si>
    <r>
      <t>Lift handset &amp; Dial</t>
    </r>
    <r>
      <rPr>
        <b/>
        <sz val="8"/>
        <color indexed="12"/>
        <rFont val="Arial"/>
        <family val="2"/>
      </rPr>
      <t xml:space="preserve"> * 35</t>
    </r>
    <r>
      <rPr>
        <sz val="8"/>
        <rFont val="Arial"/>
        <family val="2"/>
      </rPr>
      <t xml:space="preserve"> &amp; extension number</t>
    </r>
  </si>
  <si>
    <t>Call Pick Up - Key</t>
  </si>
  <si>
    <t>Answer a ringing telephone outside your group</t>
  </si>
  <si>
    <t>Directed Call Pick Up</t>
  </si>
  <si>
    <t>See telephone screen for instruction</t>
  </si>
  <si>
    <t>Mailbox LED is on - Press Mailbox key</t>
  </si>
  <si>
    <t>Press Speaker key to let somebody listen to a conversation</t>
  </si>
  <si>
    <t>Mailbox - Key</t>
  </si>
  <si>
    <t>Press Speaker key to do hands-free dialling</t>
  </si>
  <si>
    <t>Speaker -  Key</t>
  </si>
  <si>
    <r>
      <t xml:space="preserve">To return to the original call  -  </t>
    </r>
    <r>
      <rPr>
        <sz val="8"/>
        <rFont val="Arial"/>
        <family val="2"/>
      </rPr>
      <t xml:space="preserve">Press </t>
    </r>
    <r>
      <rPr>
        <b/>
        <sz val="8"/>
        <color indexed="12"/>
        <rFont val="Arial"/>
        <family val="2"/>
      </rPr>
      <t>OK</t>
    </r>
  </si>
  <si>
    <t>Dial required number and have a conversation</t>
  </si>
  <si>
    <r>
      <t xml:space="preserve">Activate Second Call? Press </t>
    </r>
    <r>
      <rPr>
        <b/>
        <sz val="8"/>
        <rFont val="Arial"/>
        <family val="2"/>
      </rPr>
      <t>OK</t>
    </r>
    <r>
      <rPr>
        <sz val="8"/>
        <rFont val="Arial"/>
        <family val="2"/>
      </rPr>
      <t xml:space="preserve"> </t>
    </r>
  </si>
  <si>
    <r>
      <t xml:space="preserve">Press </t>
    </r>
    <r>
      <rPr>
        <sz val="8"/>
        <rFont val="Arial"/>
        <family val="2"/>
      </rPr>
      <t>▼</t>
    </r>
    <r>
      <rPr>
        <sz val="8"/>
        <rFont val="Arial"/>
        <family val="2"/>
      </rPr>
      <t xml:space="preserve"> up to Camp-on? Press </t>
    </r>
    <r>
      <rPr>
        <b/>
        <sz val="8"/>
        <rFont val="Arial"/>
        <family val="2"/>
      </rPr>
      <t>OK</t>
    </r>
    <r>
      <rPr>
        <sz val="8"/>
        <rFont val="Arial"/>
        <family val="2"/>
      </rPr>
      <t xml:space="preserve">  </t>
    </r>
  </si>
  <si>
    <t>Enables you to hold a call, consult and return to original call</t>
  </si>
  <si>
    <r>
      <t xml:space="preserve">Press Program          key ▼ Feature Settings? Press </t>
    </r>
    <r>
      <rPr>
        <b/>
        <sz val="8"/>
        <rFont val="Arial"/>
        <family val="2"/>
      </rPr>
      <t>OK</t>
    </r>
    <r>
      <rPr>
        <sz val="8"/>
        <rFont val="Arial"/>
        <family val="2"/>
      </rPr>
      <t xml:space="preserve">  </t>
    </r>
  </si>
  <si>
    <t>Enquiry Call</t>
  </si>
  <si>
    <r>
      <t xml:space="preserve">Camp-On </t>
    </r>
    <r>
      <rPr>
        <i/>
        <sz val="8"/>
        <rFont val="Arial"/>
        <family val="2"/>
      </rPr>
      <t>(Notification of call waiting)</t>
    </r>
  </si>
  <si>
    <t>The call returns to your extension if not answered</t>
  </si>
  <si>
    <t>Press Park key                                     Press Park key</t>
  </si>
  <si>
    <t>Replace the handset to transfer the call to a busy extension</t>
  </si>
  <si>
    <t>Park a call                                           Retrieve Parked Call</t>
  </si>
  <si>
    <t>OR</t>
  </si>
  <si>
    <r>
      <t xml:space="preserve">Press </t>
    </r>
    <r>
      <rPr>
        <b/>
        <sz val="8"/>
        <rFont val="Arial"/>
        <family val="2"/>
      </rPr>
      <t xml:space="preserve">RELEASE </t>
    </r>
    <r>
      <rPr>
        <sz val="8"/>
        <rFont val="Arial"/>
        <family val="2"/>
      </rPr>
      <t>key</t>
    </r>
    <r>
      <rPr>
        <b/>
        <sz val="8"/>
        <rFont val="Arial"/>
        <family val="2"/>
      </rPr>
      <t xml:space="preserve"> </t>
    </r>
    <r>
      <rPr>
        <sz val="8"/>
        <rFont val="Arial"/>
        <family val="2"/>
      </rPr>
      <t>to return to the caller</t>
    </r>
  </si>
  <si>
    <r>
      <t>▼</t>
    </r>
    <r>
      <rPr>
        <sz val="8"/>
        <rFont val="Arial"/>
        <family val="2"/>
      </rPr>
      <t xml:space="preserve"> Toggle &amp; Press </t>
    </r>
    <r>
      <rPr>
        <b/>
        <sz val="8"/>
        <rFont val="Arial"/>
        <family val="2"/>
      </rPr>
      <t>OK</t>
    </r>
    <r>
      <rPr>
        <sz val="8"/>
        <rFont val="Arial"/>
        <family val="2"/>
      </rPr>
      <t xml:space="preserve">  - Press </t>
    </r>
    <r>
      <rPr>
        <b/>
        <sz val="8"/>
        <rFont val="Arial"/>
        <family val="2"/>
      </rPr>
      <t xml:space="preserve">OK </t>
    </r>
    <r>
      <rPr>
        <sz val="8"/>
        <rFont val="Arial"/>
        <family val="2"/>
      </rPr>
      <t xml:space="preserve"> to alternate between calls</t>
    </r>
  </si>
  <si>
    <t>When you have the second caller on the line</t>
  </si>
  <si>
    <t>Replace handset</t>
  </si>
  <si>
    <r>
      <t xml:space="preserve">Press </t>
    </r>
    <r>
      <rPr>
        <b/>
        <sz val="8"/>
        <rFont val="Arial"/>
        <family val="2"/>
      </rPr>
      <t>OK -</t>
    </r>
    <r>
      <rPr>
        <sz val="8"/>
        <rFont val="Arial"/>
        <family val="2"/>
      </rPr>
      <t xml:space="preserve"> dial required number</t>
    </r>
  </si>
  <si>
    <r>
      <t xml:space="preserve">Press </t>
    </r>
    <r>
      <rPr>
        <b/>
        <sz val="8"/>
        <rFont val="Arial"/>
        <family val="2"/>
      </rPr>
      <t>OK</t>
    </r>
    <r>
      <rPr>
        <sz val="8"/>
        <rFont val="Arial"/>
        <family val="2"/>
      </rPr>
      <t xml:space="preserve"> &amp; Dial extension number</t>
    </r>
  </si>
  <si>
    <t>You are busy on a call</t>
  </si>
  <si>
    <t>Transfer a call</t>
  </si>
  <si>
    <t>Toggle (Alternate)</t>
  </si>
  <si>
    <r>
      <t xml:space="preserve">Lift handset &amp; Dial </t>
    </r>
    <r>
      <rPr>
        <b/>
        <sz val="8"/>
        <color indexed="12"/>
        <rFont val="Arial"/>
        <family val="2"/>
      </rPr>
      <t>* 25  Extension #</t>
    </r>
    <r>
      <rPr>
        <sz val="8"/>
        <rFont val="Arial"/>
        <family val="2"/>
      </rPr>
      <t xml:space="preserve"> PIN #</t>
    </r>
  </si>
  <si>
    <r>
      <t>Lift handset &amp; Dial</t>
    </r>
    <r>
      <rPr>
        <b/>
        <sz val="8"/>
        <color indexed="12"/>
        <rFont val="Arial"/>
        <family val="2"/>
      </rPr>
      <t xml:space="preserve"> # 25</t>
    </r>
    <r>
      <rPr>
        <sz val="8"/>
        <rFont val="Arial"/>
        <family val="2"/>
      </rPr>
      <t xml:space="preserve"> &amp; PIN</t>
    </r>
  </si>
  <si>
    <t>Make a call from any telephone (Unlock)</t>
  </si>
  <si>
    <t>Remove your "Identity" from any telephone</t>
  </si>
  <si>
    <t>Note: You will still receive calls if your phone is locked</t>
  </si>
  <si>
    <r>
      <t>Lift handset &amp; Dial</t>
    </r>
    <r>
      <rPr>
        <b/>
        <sz val="8"/>
        <color indexed="12"/>
        <rFont val="Arial"/>
        <family val="2"/>
      </rPr>
      <t xml:space="preserve"> # 21 </t>
    </r>
    <r>
      <rPr>
        <sz val="8"/>
        <rFont val="Arial"/>
        <family val="2"/>
      </rPr>
      <t>&amp; PIN</t>
    </r>
  </si>
  <si>
    <r>
      <t>Lift handset &amp; Dial</t>
    </r>
    <r>
      <rPr>
        <b/>
        <sz val="8"/>
        <color indexed="12"/>
        <rFont val="Arial"/>
        <family val="2"/>
      </rPr>
      <t xml:space="preserve"> * 21</t>
    </r>
    <r>
      <rPr>
        <sz val="8"/>
        <rFont val="Arial"/>
        <family val="2"/>
      </rPr>
      <t xml:space="preserve"> &amp; PIN</t>
    </r>
  </si>
  <si>
    <t>Unlock your telephone</t>
  </si>
  <si>
    <r>
      <t>Lock your telephone (</t>
    </r>
    <r>
      <rPr>
        <i/>
        <sz val="8"/>
        <rFont val="Arial"/>
        <family val="2"/>
      </rPr>
      <t>You will still receive calls</t>
    </r>
    <r>
      <rPr>
        <b/>
        <sz val="8"/>
        <rFont val="Arial"/>
        <family val="2"/>
      </rPr>
      <t>)</t>
    </r>
  </si>
  <si>
    <t>HiPath 4000</t>
  </si>
  <si>
    <r>
      <t>Quick Reference Guide for OpenStage 10, 15, 30 &amp; 60</t>
    </r>
    <r>
      <rPr>
        <b/>
        <sz val="11"/>
        <color indexed="21"/>
        <rFont val="Arial"/>
        <family val="2"/>
      </rPr>
      <t xml:space="preserve"> </t>
    </r>
    <r>
      <rPr>
        <b/>
        <sz val="11"/>
        <color indexed="56"/>
        <rFont val="Arial"/>
        <family val="2"/>
      </rPr>
      <t>Telephones</t>
    </r>
  </si>
  <si>
    <r>
      <t xml:space="preserve">Hi </t>
    </r>
    <r>
      <rPr>
        <b/>
        <sz val="11"/>
        <color rgb="FF4F81BD"/>
        <rFont val="Cambria"/>
        <family val="1"/>
      </rPr>
      <t>FRANCO GATES / FRANCO GATES</t>
    </r>
  </si>
  <si>
    <t xml:space="preserve">Ned bank Voice Services and Nashua Communications welcome you as a new Telephony user. </t>
  </si>
  <si>
    <t xml:space="preserve">For security reasons your extension must remain locked when unattended. </t>
  </si>
  <si>
    <r>
      <t>The following extension number</t>
    </r>
    <r>
      <rPr>
        <sz val="9"/>
        <color rgb="FF0000FF"/>
        <rFont val="Fixedsys"/>
      </rPr>
      <t xml:space="preserve"> </t>
    </r>
    <r>
      <rPr>
        <sz val="9"/>
        <color rgb="FF000000"/>
        <rFont val="Fixedsys"/>
      </rPr>
      <t> </t>
    </r>
    <r>
      <rPr>
        <sz val="9"/>
        <color rgb="FF0000FF"/>
        <rFont val="Fixedsys"/>
      </rPr>
      <t xml:space="preserve">47763 </t>
    </r>
    <r>
      <rPr>
        <sz val="10"/>
        <color rgb="FFFF0000"/>
        <rFont val="Arial"/>
        <family val="2"/>
      </rPr>
      <t>has been allocated to you for business use.</t>
    </r>
  </si>
  <si>
    <r>
      <t>Your PIN number is</t>
    </r>
    <r>
      <rPr>
        <sz val="9"/>
        <color rgb="FF0000FF"/>
        <rFont val="Fixedsys"/>
      </rPr>
      <t xml:space="preserve"> 9488683  </t>
    </r>
    <r>
      <rPr>
        <sz val="10"/>
        <color rgb="FFFF0000"/>
        <rFont val="Arial"/>
        <family val="2"/>
      </rPr>
      <t>Please refer to the attached reference guide</t>
    </r>
    <r>
      <rPr>
        <b/>
        <i/>
        <sz val="10"/>
        <color rgb="FFFF0000"/>
        <rFont val="Arial"/>
        <family val="2"/>
      </rPr>
      <t xml:space="preserve"> </t>
    </r>
    <r>
      <rPr>
        <sz val="10"/>
        <color rgb="FFFF0000"/>
        <rFont val="Arial"/>
        <family val="2"/>
      </rPr>
      <t>for basic telephone operations.  </t>
    </r>
  </si>
  <si>
    <r>
      <t xml:space="preserve">The PABX will automatically lock </t>
    </r>
    <r>
      <rPr>
        <b/>
        <i/>
        <sz val="10"/>
        <color rgb="FFFF0000"/>
        <rFont val="Arial"/>
        <family val="2"/>
      </rPr>
      <t xml:space="preserve">all </t>
    </r>
    <r>
      <rPr>
        <sz val="10"/>
        <color rgb="FFFF0000"/>
        <rFont val="Arial"/>
        <family val="2"/>
      </rPr>
      <t>extensions at 17:00 each evening.</t>
    </r>
  </si>
  <si>
    <t>For all Telephony incidents please log a call via IT Service Desk on 0861 484 400.</t>
  </si>
  <si>
    <t>TO UNLOCK YOUR TELEPHONE IS LIFT HANDSET &amp;DAIL *25</t>
  </si>
  <si>
    <r>
      <t xml:space="preserve">My pin: </t>
    </r>
    <r>
      <rPr>
        <b/>
        <sz val="8"/>
        <rFont val="Arial"/>
        <family val="2"/>
      </rPr>
      <t>9488683</t>
    </r>
  </si>
  <si>
    <r>
      <t xml:space="preserve">My ext: </t>
    </r>
    <r>
      <rPr>
        <b/>
        <sz val="8"/>
        <rFont val="Arial"/>
        <family val="2"/>
      </rPr>
      <t>47763</t>
    </r>
  </si>
  <si>
    <r>
      <t xml:space="preserve">To unlock: </t>
    </r>
    <r>
      <rPr>
        <b/>
        <sz val="8"/>
        <rFont val="Arial"/>
        <family val="2"/>
      </rPr>
      <t>*25#Pin#</t>
    </r>
  </si>
  <si>
    <r>
      <t xml:space="preserve">Selby ext 1: </t>
    </r>
    <r>
      <rPr>
        <b/>
        <sz val="8"/>
        <rFont val="Arial"/>
        <family val="2"/>
      </rPr>
      <t>8028</t>
    </r>
  </si>
  <si>
    <r>
      <t xml:space="preserve">Selby ext 2: </t>
    </r>
    <r>
      <rPr>
        <b/>
        <sz val="8"/>
        <rFont val="Arial"/>
        <family val="2"/>
      </rPr>
      <t>8030</t>
    </r>
  </si>
  <si>
    <t>SELECT TOP 100 Idx1 [Account Number], Idx4 [Status], * FROM MandateAccounts WHERE Idx4 = 'OO'</t>
  </si>
  <si>
    <t>1001067770</t>
  </si>
  <si>
    <t>1001078594</t>
  </si>
  <si>
    <t>1001086937</t>
  </si>
  <si>
    <t>1001190440</t>
  </si>
  <si>
    <t>SELECT</t>
  </si>
  <si>
    <t xml:space="preserve">	*</t>
  </si>
  <si>
    <t>FROM</t>
  </si>
  <si>
    <t xml:space="preserve">	WHERE</t>
  </si>
  <si>
    <t>LogDate</t>
  </si>
  <si>
    <t>BETWEEN</t>
  </si>
  <si>
    <t>DATEADD(MINUTE,</t>
  </si>
  <si>
    <t>-10,</t>
  </si>
  <si>
    <t>GETDATE())</t>
  </si>
  <si>
    <t>AND</t>
  </si>
  <si>
    <t>GETDATE()</t>
  </si>
  <si>
    <t xml:space="preserve">	--AND</t>
  </si>
  <si>
    <t>UserID</t>
  </si>
  <si>
    <t>IN</t>
  </si>
  <si>
    <t>('Franco')</t>
  </si>
  <si>
    <t xml:space="preserve">	AND</t>
  </si>
  <si>
    <t>LogType</t>
  </si>
  <si>
    <t>('Logon')</t>
  </si>
  <si>
    <t>Source</t>
  </si>
  <si>
    <t>('View')</t>
  </si>
  <si>
    <t>ORDER</t>
  </si>
  <si>
    <t>BY</t>
  </si>
  <si>
    <t>DESC</t>
  </si>
  <si>
    <t>WITH CTE</t>
  </si>
  <si>
    <t>SELECT * FROM idmsRpt ORDER BY [Description]</t>
  </si>
  <si>
    <t>Export PDF of report and save to:</t>
  </si>
  <si>
    <t>Sigver Volumes Report 201611.pdf</t>
  </si>
  <si>
    <t>Add Reference to new tab Subtotal I1:O18</t>
  </si>
  <si>
    <t>Attach:</t>
  </si>
  <si>
    <t>Sigver Onboarding Volumes_2016-11.xlsx</t>
  </si>
  <si>
    <t>&amp;</t>
  </si>
  <si>
    <t>From</t>
  </si>
  <si>
    <t>Links to Archive Tool</t>
  </si>
  <si>
    <t>Archive Mandate Forms</t>
  </si>
  <si>
    <t>Currently we Archive Signature Cards/Mandate Forms older than 1 month</t>
  </si>
  <si>
    <t>I’ve taken the entire F share size:</t>
  </si>
  <si>
    <t>And subtracted everything but the Libraries folder to get total library size:</t>
  </si>
  <si>
    <r>
      <t>·</t>
    </r>
    <r>
      <rPr>
        <sz val="7"/>
        <color rgb="FF1F497D"/>
        <rFont val="Times New Roman"/>
        <family val="1"/>
      </rPr>
      <t xml:space="preserve">        </t>
    </r>
    <r>
      <rPr>
        <b/>
        <sz val="11"/>
        <color rgb="FF1F497D"/>
        <rFont val="Calibri"/>
        <family val="2"/>
        <scheme val="minor"/>
      </rPr>
      <t>Library folder size</t>
    </r>
    <r>
      <rPr>
        <sz val="11"/>
        <color rgb="FF1F497D"/>
        <rFont val="Calibri"/>
        <family val="2"/>
        <scheme val="minor"/>
      </rPr>
      <t xml:space="preserve"> = 545GB (Total) – 101GB (Free space) – 4.8GB (Processed) – 10.4GB (System without Libraries) = </t>
    </r>
    <r>
      <rPr>
        <b/>
        <sz val="11"/>
        <color rgb="FF1F497D"/>
        <rFont val="Calibri"/>
        <family val="2"/>
        <scheme val="minor"/>
      </rPr>
      <t>428.8GB</t>
    </r>
  </si>
  <si>
    <t>I then dug up my old spreadsheet when I was tracking the drive size before the space increase and worked out that:</t>
  </si>
  <si>
    <t>See C:\Temp_FG\Docs\Space_Issue_SIGVER.xlsx for detail</t>
  </si>
  <si>
    <r>
      <t>·</t>
    </r>
    <r>
      <rPr>
        <sz val="7"/>
        <color rgb="FF1F497D"/>
        <rFont val="Times New Roman"/>
        <family val="1"/>
      </rPr>
      <t xml:space="preserve">        </t>
    </r>
    <r>
      <rPr>
        <b/>
        <sz val="11"/>
        <color rgb="FF1F497D"/>
        <rFont val="Calibri"/>
        <family val="2"/>
        <scheme val="minor"/>
      </rPr>
      <t>Estimated growth</t>
    </r>
    <r>
      <rPr>
        <sz val="11"/>
        <color rgb="FF1F497D"/>
        <rFont val="Calibri"/>
        <family val="2"/>
        <scheme val="minor"/>
      </rPr>
      <t xml:space="preserve"> per day is </t>
    </r>
    <r>
      <rPr>
        <b/>
        <sz val="11"/>
        <color rgb="FF1F497D"/>
        <rFont val="Calibri"/>
        <family val="2"/>
        <scheme val="minor"/>
      </rPr>
      <t>0.22GB</t>
    </r>
    <r>
      <rPr>
        <sz val="11"/>
        <color rgb="FF1F497D"/>
        <rFont val="Calibri"/>
        <family val="2"/>
        <scheme val="minor"/>
      </rPr>
      <t xml:space="preserve">, and per month is </t>
    </r>
    <r>
      <rPr>
        <b/>
        <sz val="11"/>
        <color rgb="FF1F497D"/>
        <rFont val="Calibri"/>
        <family val="2"/>
        <scheme val="minor"/>
      </rPr>
      <t>6.6GB</t>
    </r>
    <r>
      <rPr>
        <sz val="11"/>
        <color rgb="FF1F497D"/>
        <rFont val="Calibri"/>
        <family val="2"/>
        <scheme val="minor"/>
      </rPr>
      <t>.</t>
    </r>
  </si>
  <si>
    <t>It is the online system used to confirm cheque signatures</t>
  </si>
  <si>
    <t>.</t>
  </si>
  <si>
    <r>
      <t xml:space="preserve">(Simulate scan of image by dropping file in location: </t>
    </r>
    <r>
      <rPr>
        <b/>
        <sz val="11"/>
        <color theme="1"/>
        <rFont val="Calibri"/>
        <family val="2"/>
        <scheme val="minor"/>
      </rPr>
      <t>\\NBPSIGWEBETE01\Sybrin\system\Import\ARF\</t>
    </r>
    <r>
      <rPr>
        <sz val="11"/>
        <color theme="1"/>
        <rFont val="Calibri"/>
        <family val="2"/>
        <scheme val="minor"/>
      </rPr>
      <t xml:space="preserve"> )</t>
    </r>
  </si>
  <si>
    <r>
      <t xml:space="preserve">Process image: </t>
    </r>
    <r>
      <rPr>
        <b/>
        <sz val="11"/>
        <color theme="1"/>
        <rFont val="Calibri"/>
        <family val="2"/>
        <scheme val="minor"/>
      </rPr>
      <t>Client &gt; Process Applications &gt; Mandate Forms - Kroonstad</t>
    </r>
  </si>
  <si>
    <t>1029426457</t>
  </si>
  <si>
    <t>&gt; Crop sign &gt; Add New Person &gt; Save Mandate</t>
  </si>
  <si>
    <r>
      <t xml:space="preserve">Display/verify signature online: </t>
    </r>
    <r>
      <rPr>
        <b/>
        <sz val="11"/>
        <color theme="1"/>
        <rFont val="Calibri"/>
        <family val="2"/>
        <scheme val="minor"/>
      </rPr>
      <t>http://ete-sigver.it.nednet.co.za/</t>
    </r>
  </si>
  <si>
    <t>&gt; Verify if signature OK, Force if not OK, Cancel to back out</t>
  </si>
  <si>
    <t>Process details</t>
  </si>
  <si>
    <t>Technical System Details</t>
  </si>
  <si>
    <r>
      <t xml:space="preserve">Sybrin Sigver sits across two Web Application servers, </t>
    </r>
    <r>
      <rPr>
        <b/>
        <sz val="11"/>
        <color theme="1"/>
        <rFont val="Calibri"/>
        <family val="2"/>
        <scheme val="minor"/>
      </rPr>
      <t>(105SIGWEBPR01</t>
    </r>
    <r>
      <rPr>
        <sz val="11"/>
        <color theme="1"/>
        <rFont val="Calibri"/>
        <family val="2"/>
        <scheme val="minor"/>
      </rPr>
      <t xml:space="preserve"> &amp; </t>
    </r>
    <r>
      <rPr>
        <b/>
        <sz val="11"/>
        <color theme="1"/>
        <rFont val="Calibri"/>
        <family val="2"/>
        <scheme val="minor"/>
      </rPr>
      <t>105SIGWEBPR02)</t>
    </r>
  </si>
  <si>
    <r>
      <t xml:space="preserve">and two Database servers, </t>
    </r>
    <r>
      <rPr>
        <b/>
        <sz val="11"/>
        <color theme="1"/>
        <rFont val="Calibri"/>
        <family val="2"/>
        <scheme val="minor"/>
      </rPr>
      <t>(105WCNSIGDBPR01</t>
    </r>
    <r>
      <rPr>
        <sz val="11"/>
        <color theme="1"/>
        <rFont val="Calibri"/>
        <family val="2"/>
        <scheme val="minor"/>
      </rPr>
      <t xml:space="preserve"> &amp; </t>
    </r>
    <r>
      <rPr>
        <b/>
        <sz val="11"/>
        <color theme="1"/>
        <rFont val="Calibri"/>
        <family val="2"/>
        <scheme val="minor"/>
      </rPr>
      <t xml:space="preserve">105WCNSIGDBPR02 </t>
    </r>
    <r>
      <rPr>
        <sz val="11"/>
        <color theme="1"/>
        <rFont val="Calibri"/>
        <family val="2"/>
        <scheme val="minor"/>
      </rPr>
      <t>-&gt;</t>
    </r>
    <r>
      <rPr>
        <b/>
        <sz val="11"/>
        <color theme="1"/>
        <rFont val="Calibri"/>
        <family val="2"/>
        <scheme val="minor"/>
      </rPr>
      <t xml:space="preserve"> SQL08SigProd)</t>
    </r>
  </si>
  <si>
    <r>
      <t>(</t>
    </r>
    <r>
      <rPr>
        <b/>
        <sz val="11"/>
        <color theme="1"/>
        <rFont val="Calibri"/>
        <family val="2"/>
        <scheme val="minor"/>
      </rPr>
      <t>https://105sigwebpr01</t>
    </r>
    <r>
      <rPr>
        <sz val="11"/>
        <color theme="1"/>
        <rFont val="Calibri"/>
        <family val="2"/>
        <scheme val="minor"/>
      </rPr>
      <t xml:space="preserve"> &amp; </t>
    </r>
    <r>
      <rPr>
        <b/>
        <sz val="11"/>
        <color theme="1"/>
        <rFont val="Calibri"/>
        <family val="2"/>
        <scheme val="minor"/>
      </rPr>
      <t>https://105sigwebpr02</t>
    </r>
    <r>
      <rPr>
        <sz val="11"/>
        <color theme="1"/>
        <rFont val="Calibri"/>
        <family val="2"/>
        <scheme val="minor"/>
      </rPr>
      <t xml:space="preserve"> -&gt; </t>
    </r>
    <r>
      <rPr>
        <b/>
        <sz val="11"/>
        <color theme="1"/>
        <rFont val="Calibri"/>
        <family val="2"/>
        <scheme val="minor"/>
      </rPr>
      <t>https://sigver.it.nednet.co.za</t>
    </r>
    <r>
      <rPr>
        <sz val="11"/>
        <color theme="1"/>
        <rFont val="Calibri"/>
        <family val="2"/>
        <scheme val="minor"/>
      </rPr>
      <t>)</t>
    </r>
  </si>
  <si>
    <t>which sits on the Database server Active Node</t>
  </si>
  <si>
    <r>
      <t xml:space="preserve">The main driver of the Sigver system is the </t>
    </r>
    <r>
      <rPr>
        <b/>
        <sz val="11"/>
        <color theme="1"/>
        <rFont val="Calibri"/>
        <family val="2"/>
        <scheme val="minor"/>
      </rPr>
      <t>Sybrin DotNet Server</t>
    </r>
    <r>
      <rPr>
        <sz val="11"/>
        <color theme="1"/>
        <rFont val="Calibri"/>
        <family val="2"/>
        <scheme val="minor"/>
      </rPr>
      <t xml:space="preserve"> service </t>
    </r>
  </si>
  <si>
    <t>The website itself also sits across two web addresses for load balancing purposes</t>
  </si>
  <si>
    <t>SIGVER stands for Signature Verification system</t>
  </si>
  <si>
    <r>
      <t xml:space="preserve">Sigver consists of 2 parts: </t>
    </r>
    <r>
      <rPr>
        <b/>
        <sz val="11"/>
        <color theme="1"/>
        <rFont val="Calibri"/>
        <family val="2"/>
        <scheme val="minor"/>
      </rPr>
      <t>Sigver Onboarding</t>
    </r>
    <r>
      <rPr>
        <sz val="11"/>
        <color theme="1"/>
        <rFont val="Calibri"/>
        <family val="2"/>
        <scheme val="minor"/>
      </rPr>
      <t xml:space="preserve"> and </t>
    </r>
    <r>
      <rPr>
        <b/>
        <sz val="11"/>
        <color theme="1"/>
        <rFont val="Calibri"/>
        <family val="2"/>
        <scheme val="minor"/>
      </rPr>
      <t>Sigver Verification</t>
    </r>
  </si>
  <si>
    <t>that are then automatically imported by Sybrin.</t>
  </si>
  <si>
    <t>in each case with one being the active node and the other being the backup failover node</t>
  </si>
  <si>
    <r>
      <t xml:space="preserve">The images themselves sit on a shared </t>
    </r>
    <r>
      <rPr>
        <b/>
        <sz val="11"/>
        <color theme="1"/>
        <rFont val="Calibri"/>
        <family val="2"/>
        <scheme val="minor"/>
      </rPr>
      <t>F: drive</t>
    </r>
    <r>
      <rPr>
        <sz val="11"/>
        <color theme="1"/>
        <rFont val="Calibri"/>
        <family val="2"/>
        <scheme val="minor"/>
      </rPr>
      <t xml:space="preserve"> and currently total about 430Gb</t>
    </r>
  </si>
  <si>
    <t>&gt; this table links the account number to the index numbers of the associated images (IndNo column)</t>
  </si>
  <si>
    <t>&gt; another table (MandateFormsPge) holds the masked filenames that are linked to the index number</t>
  </si>
  <si>
    <r>
      <t xml:space="preserve">Onboarding is done via the </t>
    </r>
    <r>
      <rPr>
        <u/>
        <sz val="11"/>
        <color theme="1"/>
        <rFont val="Calibri"/>
        <family val="2"/>
        <scheme val="minor"/>
      </rPr>
      <t>Sybrin Client</t>
    </r>
    <r>
      <rPr>
        <sz val="11"/>
        <color theme="1"/>
        <rFont val="Calibri"/>
        <family val="2"/>
        <scheme val="minor"/>
      </rPr>
      <t xml:space="preserve"> at the DIPs,</t>
    </r>
  </si>
  <si>
    <r>
      <t xml:space="preserve">While Verification is done via an </t>
    </r>
    <r>
      <rPr>
        <u/>
        <sz val="11"/>
        <color theme="1"/>
        <rFont val="Calibri"/>
        <family val="2"/>
        <scheme val="minor"/>
      </rPr>
      <t>internet browser</t>
    </r>
    <r>
      <rPr>
        <sz val="11"/>
        <color theme="1"/>
        <rFont val="Calibri"/>
        <family val="2"/>
        <scheme val="minor"/>
      </rPr>
      <t xml:space="preserve"> at the Branches</t>
    </r>
  </si>
  <si>
    <t>The onboarding process starts whereby Nedbank DIPs scan in the signature images,</t>
  </si>
  <si>
    <t>Sybrin software then deciphers the path behind the scenes to locate and return the images from the F: drive</t>
  </si>
  <si>
    <t>Technical Image Details</t>
  </si>
  <si>
    <t>The website passes the Account number to the database (SybNedSigVer) (checks table Mandate Forms)</t>
  </si>
  <si>
    <t>NBPSIGWEBETE01</t>
  </si>
  <si>
    <t>NBPSIGDBETE01</t>
  </si>
  <si>
    <t>DR: Disaster Recovery</t>
  </si>
  <si>
    <t>NBPKCLSQL8SIGDR</t>
  </si>
  <si>
    <t>NBPKCNSIGDBDR01</t>
  </si>
  <si>
    <t>SQL08SIGVERDR</t>
  </si>
  <si>
    <t>NBPKCNSIGDBDR02</t>
  </si>
  <si>
    <t>NBPKSIGWEBDR01</t>
  </si>
  <si>
    <t>NBPKSIGWEBDR02</t>
  </si>
  <si>
    <t>Fileshare:</t>
  </si>
  <si>
    <t>\\SigverSybrinDR\</t>
  </si>
  <si>
    <t>DR dry run:</t>
  </si>
  <si>
    <t>- Sigver web copy &gt; Config settings and missing tags</t>
  </si>
  <si>
    <t>- SQL/App Server &gt; SybNedSigverAdmin.dll needs to be updated and registered</t>
  </si>
  <si>
    <t>- Workflows &gt; put the PROD EM backup on DR</t>
  </si>
  <si>
    <t>C:\inetpub\Sites\Sybrin SV</t>
  </si>
  <si>
    <t>Settings.config</t>
  </si>
  <si>
    <t>Web.config</t>
  </si>
  <si>
    <t>&lt;?xml version="1.0"?&gt;</t>
  </si>
  <si>
    <t>&lt;settings&gt;</t>
  </si>
  <si>
    <t xml:space="preserve">  &lt;Settings&gt;</t>
  </si>
  <si>
    <t xml:space="preserve">    &lt;clear /&gt;</t>
  </si>
  <si>
    <t xml:space="preserve">    &lt;add key="Debug" value="true" /&gt;</t>
  </si>
  <si>
    <t xml:space="preserve">    &lt;add key="Company" value="Sybrin" /&gt;</t>
  </si>
  <si>
    <t xml:space="preserve">    &lt;add key="Authentication" value="SpecifiedUser" /&gt;</t>
  </si>
  <si>
    <t xml:space="preserve">    &lt;add key="SpecifiedUser" value="admin" /&gt;</t>
  </si>
  <si>
    <t xml:space="preserve">    &lt;add key="SpecifiedPassword" value="SybrinAdmin" /&gt;</t>
  </si>
  <si>
    <t xml:space="preserve">    &lt;add key="SpecifiedHost" value="SQL08SIGVERDR" /&gt;</t>
  </si>
  <si>
    <t xml:space="preserve">    &lt;add key="SpecifiedPort" value="1050" /&gt;</t>
  </si>
  <si>
    <t xml:space="preserve">    &lt;add key="MandateMember.AccountNumber" value="4" /&gt;</t>
  </si>
  <si>
    <t xml:space="preserve">    &lt;add key="MandateAccount.AccountNumber" value="1" /&gt;</t>
  </si>
  <si>
    <t xml:space="preserve">    &lt;add key="MandateAccount.AccountName" value="2" /&gt;</t>
  </si>
  <si>
    <t xml:space="preserve">    &lt;add key="Verify.AccountNumber" value="4" /&gt;</t>
  </si>
  <si>
    <t xml:space="preserve">    &lt;add key="Verify.Amount" value="6" /&gt;</t>
  </si>
  <si>
    <t xml:space="preserve">    &lt;add key="MandateMembersLive.PersonId" value="1" /&gt;</t>
  </si>
  <si>
    <t xml:space="preserve">    &lt;add key="MandateMembersLive.DocNo" value="6" /&gt;</t>
  </si>
  <si>
    <t xml:space="preserve">    &lt;add key="MandateMembers.DocNo" value="2" /&gt;</t>
  </si>
  <si>
    <t xml:space="preserve">    &lt;add key="SigVerTemplate" value="SIGLIVE" /&gt;</t>
  </si>
  <si>
    <t xml:space="preserve">    &lt;add key="SigVerCaptureTemplate" value="SIGCAPTURE" /&gt;</t>
  </si>
  <si>
    <t xml:space="preserve">    &lt;add key="SigVer.Template.Live" value="B57CDDA8D89B47DA843C4A46998C6433" /&gt;</t>
  </si>
  <si>
    <t xml:space="preserve">    &lt;add key="AuditType" value="Information " /&gt;</t>
  </si>
  <si>
    <t xml:space="preserve">    &lt;add key="AuditSource" value="Sybrin Web " /&gt;</t>
  </si>
  <si>
    <t xml:space="preserve">    &lt;add key="Member.DocNo" value="6" /&gt;</t>
  </si>
  <si>
    <t xml:space="preserve">    &lt;add key="TempMember.Days" value="4" /&gt;</t>
  </si>
  <si>
    <t xml:space="preserve">    &lt;add key="SavingsUrl" value="https://sigver2.it.nednet.co.za/" /&gt;</t>
  </si>
  <si>
    <t xml:space="preserve">    &lt;add key="PersonId.Guid" value="true" /&gt;</t>
  </si>
  <si>
    <t xml:space="preserve">    &lt;add key="CISValue" value="Idx6" /&gt;</t>
  </si>
  <si>
    <t xml:space="preserve">    &lt;add key="CISAccount" value="Idx4" /&gt;</t>
  </si>
  <si>
    <t xml:space="preserve">  &lt;/Settings&gt;</t>
  </si>
  <si>
    <t>&lt;/settings&gt;</t>
  </si>
  <si>
    <t>&lt;?xml version="1.0" encoding="utf-8"?&gt;</t>
  </si>
  <si>
    <t>&lt;!--</t>
  </si>
  <si>
    <t xml:space="preserve">  For more information on how to configure your ASP.NET application, please visit</t>
  </si>
  <si>
    <t xml:space="preserve">  http://go.microsoft.com/fwlink/?LinkId=152368</t>
  </si>
  <si>
    <t xml:space="preserve">  --&gt;</t>
  </si>
  <si>
    <t>&lt;configuration&gt;</t>
  </si>
  <si>
    <t xml:space="preserve">  &lt;configSections&gt;</t>
  </si>
  <si>
    <t xml:space="preserve">    &lt;section name="dotless" type="dotless.Core.configuration.DotlessConfigurationSectionHandler, dotless.Core" /&gt;</t>
  </si>
  <si>
    <t xml:space="preserve">    &lt;section name="combres" type="Combres.ConfigSectionSetting, Combres, Version=2.2, Culture=neutral, PublicKeyToken=1ca6b37997dd7536" /&gt;</t>
  </si>
  <si>
    <t xml:space="preserve">    &lt;section name="log4net" type="log4net.Config.Log4NetConfigurationSectionHandler, log4net, Version=1.2.11, Culture=neutral, PublicKeyToken=669e0ddf0bb1aa2a" /&gt;</t>
  </si>
  <si>
    <t xml:space="preserve">    &lt;section name="settings" type="Sybrin.Web.Framework.Configuration.SettingsSection, Sybrin.Web.Framework" /&gt;</t>
  </si>
  <si>
    <t xml:space="preserve">  &lt;/configSections&gt;</t>
  </si>
  <si>
    <t xml:space="preserve">  &lt;settings configSource="Settings.config" /&gt;</t>
  </si>
  <si>
    <t xml:space="preserve">  &lt;connectionStrings&gt;</t>
  </si>
  <si>
    <t xml:space="preserve">    &lt;add name="ApplicationServices" connectionString="data source=.\SQLEXPRESS;Integrated Security=SSPI;AttachDBFilename=|DataDirectory|aspnetdb.mdf;User Instance=true" providerName="System.Data.SqlClient" /&gt;</t>
  </si>
  <si>
    <t xml:space="preserve">  &lt;/connectionStrings&gt;</t>
  </si>
  <si>
    <t xml:space="preserve">  &lt;appSettings&gt;</t>
  </si>
  <si>
    <t xml:space="preserve">    &lt;add key="webpages:Version" value="2.0.0.0" /&gt;</t>
  </si>
  <si>
    <t xml:space="preserve">    &lt;add key="PreserveLoginUrl" value="true" /&gt;</t>
  </si>
  <si>
    <t xml:space="preserve">    &lt;add key="ClientValidationEnabled" value="true" /&gt;</t>
  </si>
  <si>
    <t xml:space="preserve">    &lt;add key="UnobtrusiveJavaScriptEnabled" value="true" /&gt;</t>
  </si>
  <si>
    <t xml:space="preserve">  &lt;/appSettings&gt;</t>
  </si>
  <si>
    <t xml:space="preserve">  &lt;system.web&gt;</t>
  </si>
  <si>
    <t xml:space="preserve">    &lt;compilation targetFramework="4.0"&gt;</t>
  </si>
  <si>
    <t xml:space="preserve">      &lt;assemblies&gt;</t>
  </si>
  <si>
    <t xml:space="preserve">        &lt;add assembly="System.Web.Helpers, Version=2.0.0.0, Culture=neutral, PublicKeyToken=31BF3856AD364E35" /&gt;</t>
  </si>
  <si>
    <t xml:space="preserve">        &lt;add assembly="System.Web.Mvc, Version=4.0.0.0, Culture=neutral, PublicKeyToken=31BF3856AD364E35" /&gt;</t>
  </si>
  <si>
    <t xml:space="preserve">        &lt;add assembly="System.Web.WebPages, Version=2.0.0.0, Culture=neutral, PublicKeyToken=31BF3856AD364E35" /&gt;</t>
  </si>
  <si>
    <t xml:space="preserve">      &lt;/assemblies&gt;</t>
  </si>
  <si>
    <t xml:space="preserve">    &lt;/compilation&gt;</t>
  </si>
  <si>
    <t xml:space="preserve">    &lt;authentication mode="Windows" /&gt;</t>
  </si>
  <si>
    <t xml:space="preserve">    &lt;authorization&gt;</t>
  </si>
  <si>
    <t xml:space="preserve">      &lt;deny users="?" /&gt;</t>
  </si>
  <si>
    <t xml:space="preserve">    &lt;/authorization&gt;</t>
  </si>
  <si>
    <t xml:space="preserve">    &lt;profile&gt;</t>
  </si>
  <si>
    <t xml:space="preserve">      &lt;providers&gt;</t>
  </si>
  <si>
    <t xml:space="preserve">        &lt;clear /&gt;</t>
  </si>
  <si>
    <t xml:space="preserve">        &lt;add name="AspNetSqlProfileProvider" type="System.Web.Profile.SqlProfileProvider" connectionStringName="ApplicationServices" applicationName="/" /&gt;</t>
  </si>
  <si>
    <t xml:space="preserve">      &lt;/providers&gt;</t>
  </si>
  <si>
    <t xml:space="preserve">    &lt;/profile&gt;</t>
  </si>
  <si>
    <t xml:space="preserve">    &lt;roleManager enabled="true" defaultProvider="AspNetWindowsTokenRoleProvider"&gt;</t>
  </si>
  <si>
    <t xml:space="preserve">        &lt;add name="AspNetSqlRoleProvider" type="System.Web.Security.SqlRoleProvider" connectionStringName="ApplicationServices" applicationName="/" /&gt;</t>
  </si>
  <si>
    <t xml:space="preserve">        &lt;add name="AspNetWindowsTokenRoleProvider" type="System.Web.Security.WindowsTokenRoleProvider" applicationName="/" /&gt;</t>
  </si>
  <si>
    <t xml:space="preserve">    &lt;/roleManager&gt;</t>
  </si>
  <si>
    <t xml:space="preserve">    &lt;pages&gt;</t>
  </si>
  <si>
    <t xml:space="preserve">      &lt;namespaces&gt;</t>
  </si>
  <si>
    <t xml:space="preserve">        &lt;add namespace="System.Web.Helpers" /&gt;</t>
  </si>
  <si>
    <t xml:space="preserve">        &lt;add namespace="System.Web.Mvc" /&gt;</t>
  </si>
  <si>
    <t xml:space="preserve">        &lt;add namespace="System.Web.Mvc.Ajax" /&gt;</t>
  </si>
  <si>
    <t xml:space="preserve">        &lt;add namespace="System.Web.Mvc.Html" /&gt;</t>
  </si>
  <si>
    <t xml:space="preserve">        &lt;add namespace="System.Web.Routing" /&gt;</t>
  </si>
  <si>
    <t xml:space="preserve">        &lt;add namespace="System.Web.WebPages" /&gt;</t>
  </si>
  <si>
    <t xml:space="preserve">        &lt;add namespace="Combres" /&gt;</t>
  </si>
  <si>
    <t xml:space="preserve">        &lt;add namespace="Combres.Mvc" /&gt;</t>
  </si>
  <si>
    <t xml:space="preserve">      &lt;/namespaces&gt;</t>
  </si>
  <si>
    <t xml:space="preserve">    &lt;/pages&gt;</t>
  </si>
  <si>
    <t xml:space="preserve">    &lt;httpHandlers&gt;</t>
  </si>
  <si>
    <t xml:space="preserve">      &lt;add path="*.less" verb="GET" type="dotless.Core.LessCssHttpHandler, dotless.Core" /&gt;</t>
  </si>
  <si>
    <t xml:space="preserve">    &lt;/httpHandlers&gt;</t>
  </si>
  <si>
    <t xml:space="preserve">  &lt;/system.web&gt;</t>
  </si>
  <si>
    <t xml:space="preserve">  &lt;system.webServer&gt;</t>
  </si>
  <si>
    <t xml:space="preserve">    &lt;validation validateIntegratedModeConfiguration="false" /&gt;</t>
  </si>
  <si>
    <t xml:space="preserve">    &lt;modules runAllManagedModulesForAllRequests="true" /&gt;</t>
  </si>
  <si>
    <t xml:space="preserve">    &lt;handlers&gt;</t>
  </si>
  <si>
    <t xml:space="preserve">      &lt;add name="dotless" path="*.less" verb="GET" type="dotless.Core.LessCssHttpHandler,dotless.Core" resourceType="File" preCondition="" /&gt;</t>
  </si>
  <si>
    <t xml:space="preserve">    &lt;/handlers&gt;</t>
  </si>
  <si>
    <t xml:space="preserve">        &lt;security&gt;</t>
  </si>
  <si>
    <t xml:space="preserve">            &lt;authorization&gt;</t>
  </si>
  <si>
    <t xml:space="preserve">                &lt;remove users="*" roles="" verbs="" /&gt;</t>
  </si>
  <si>
    <t xml:space="preserve">                &lt;add accessType="Allow" roles="Sybrin_SV_Enquiry_QA" /&gt;</t>
  </si>
  <si>
    <t xml:space="preserve">                &lt;add accessType="Allow" users="*" /&gt;</t>
  </si>
  <si>
    <t xml:space="preserve">            &lt;/authorization&gt;</t>
  </si>
  <si>
    <t xml:space="preserve">        &lt;/security&gt;</t>
  </si>
  <si>
    <t xml:space="preserve">  &lt;/system.webServer&gt;</t>
  </si>
  <si>
    <t xml:space="preserve">  &lt;runtime&gt;</t>
  </si>
  <si>
    <t xml:space="preserve">    &lt;assemblyBinding xmlns="urn:schemas-microsoft-com:asm.v1"&gt;</t>
  </si>
  <si>
    <t xml:space="preserve">      &lt;dependentAssembly&gt;</t>
  </si>
  <si>
    <t xml:space="preserve">        &lt;assemblyIdentity name="System.Web.Helpers" publicKeyToken="31bf3856ad364e35" /&gt;</t>
  </si>
  <si>
    <t xml:space="preserve">        &lt;bindingRedirect oldVersion="1.0.0.0" newVersion="2.0.0.0" /&gt;</t>
  </si>
  <si>
    <t xml:space="preserve">      &lt;/dependentAssembly&gt;</t>
  </si>
  <si>
    <t xml:space="preserve">        &lt;assemblyIdentity name="System.Web.WebPages" publicKeyToken="31bf3856ad364e35" /&gt;</t>
  </si>
  <si>
    <t xml:space="preserve">        &lt;assemblyIdentity name="System.Web.Mvc" publicKeyToken="31bf3856ad364e35" culture="neutral" /&gt;</t>
  </si>
  <si>
    <t xml:space="preserve">        &lt;bindingRedirect oldVersion="0.0.0.0-4.0.0.0" newVersion="4.0.0.0" /&gt;</t>
  </si>
  <si>
    <t xml:space="preserve">        &lt;assemblyIdentity name="Newtonsoft.Json" publicKeyToken="30ad4fe6b2a6aeed" culture="neutral" /&gt;</t>
  </si>
  <si>
    <t xml:space="preserve">        &lt;bindingRedirect oldVersion="0.0.0.0-4.5.0.0" newVersion="4.5.0.0" /&gt;</t>
  </si>
  <si>
    <t xml:space="preserve">    &lt;/assemblyBinding&gt;</t>
  </si>
  <si>
    <t xml:space="preserve">  &lt;/runtime&gt;</t>
  </si>
  <si>
    <t xml:space="preserve">  &lt;dotless minifyCss="false" cache="true" web="false" /&gt;</t>
  </si>
  <si>
    <t xml:space="preserve">  &lt;combres definitionUrl="~/App_Data/combres.xml" logProvider="Combres.Loggers.Log4NetLogger" /&gt;</t>
  </si>
  <si>
    <t xml:space="preserve">  &lt;log4net&gt;</t>
  </si>
  <si>
    <t xml:space="preserve">    &lt;root&gt;</t>
  </si>
  <si>
    <t xml:space="preserve">      &lt;level value="ALL" /&gt;</t>
  </si>
  <si>
    <t xml:space="preserve">      &lt;appender-ref ref="RollingFile" /&gt;</t>
  </si>
  <si>
    <t xml:space="preserve">    &lt;/root&gt;</t>
  </si>
  <si>
    <t xml:space="preserve">    &lt;logger name="Combres"&gt;</t>
  </si>
  <si>
    <t xml:space="preserve">      &lt;level value="DEBUG" /&gt;</t>
  </si>
  <si>
    <t xml:space="preserve">    &lt;/logger&gt;</t>
  </si>
  <si>
    <t xml:space="preserve">    &lt;appender name="RollingFile" type="log4net.Appender.RollingFileAppender"&gt;</t>
  </si>
  <si>
    <t xml:space="preserve">      &lt;file value="\\nbpdtrefileqa\Sybrin\System\Monitor\Web\SigVer\node1\SigWebLog.txt" /&gt;</t>
  </si>
  <si>
    <t xml:space="preserve">      &lt;appendToFile value="true" /&gt;</t>
  </si>
  <si>
    <t xml:space="preserve">      &lt;maximumFileSize value="100KB" /&gt;</t>
  </si>
  <si>
    <t xml:space="preserve">      &lt;maxSizeRollBackups value="2" /&gt;</t>
  </si>
  <si>
    <t xml:space="preserve">      &lt;layout type="log4net.Layout.PatternLayout"&gt;</t>
  </si>
  <si>
    <t xml:space="preserve">        &lt;conversionPattern value="%d [%t] %-5p %c - %m%n" /&gt;</t>
  </si>
  <si>
    <t xml:space="preserve">      &lt;/layout&gt;</t>
  </si>
  <si>
    <t xml:space="preserve">    &lt;/appender&gt;</t>
  </si>
  <si>
    <t xml:space="preserve">  &lt;/log4net&gt;</t>
  </si>
  <si>
    <t>&lt;/configuration&gt;</t>
  </si>
  <si>
    <t xml:space="preserve">    &lt;add key="SpecifiedHost" value="sql08sigprod" /&gt;</t>
  </si>
  <si>
    <t>105SigWebPr01</t>
  </si>
  <si>
    <t xml:space="preserve">    &lt;compilation targetFramework="4.0" debug="false"&gt;</t>
  </si>
  <si>
    <t xml:space="preserve">      &lt;file value="C:\inetpub\Sites\Sybrin SV\Logs\SigWebLog.txt" /&gt;</t>
  </si>
  <si>
    <t xml:space="preserve">      &lt;maximumFileSize value="40000KB" /&gt;</t>
  </si>
  <si>
    <t xml:space="preserve">      &lt;maxSizeRollBackups value="100" /&gt;</t>
  </si>
  <si>
    <t>Change path to DR &gt;&gt;</t>
  </si>
  <si>
    <t>Change path to PROD, not DR QA &gt;&gt;</t>
  </si>
  <si>
    <t xml:space="preserve">Important! In the event of a Disaster the URL would NOT change. F5 routing services will simply direct traffic for the </t>
  </si>
  <si>
    <t xml:space="preserve">URL to the DR server instead of the PROD Server. There is therefore a switch that needs to happen on the F5 side. </t>
  </si>
  <si>
    <t xml:space="preserve">In order to not get Cert issues a Cert is loaded onto F5 AND onto the Web Server (separate ones for PROD / QA </t>
  </si>
  <si>
    <t xml:space="preserve">and DR) though not sure if the F5 Cert is actually the same PROD Certificate of a new one is specifically for the DR </t>
  </si>
  <si>
    <t xml:space="preserve">server is required – F5 will be able to tell you that. </t>
  </si>
  <si>
    <t xml:space="preserve">Regardless, because we have changed the PROD Cert I’m thinking the DR one needs to be updated as well (the </t>
  </si>
  <si>
    <t xml:space="preserve">one on the server surely even if the one on F5 is fine). </t>
  </si>
  <si>
    <t>regsvr32 /u /s "C:\Program Files (x86)\Sybrin\SybNedSigVerAdmin.dll"</t>
  </si>
  <si>
    <t>regsvr32 /s "C:\Program Files (x86)\Sybrin\SybNedSigVerAdmin.dll"</t>
  </si>
  <si>
    <t xml:space="preserve">They will need to break replication and present the DR drives first, why you can’t see them. </t>
  </si>
  <si>
    <t>UNREGISTER DLLs</t>
  </si>
  <si>
    <t>COPY DLLs</t>
  </si>
  <si>
    <t>REGISTER DLLs</t>
  </si>
  <si>
    <t>That’s the Standard Backup and Restore for Sybrin EM. Have a look at the DR plan, there is a Migration app</t>
  </si>
  <si>
    <t xml:space="preserve"> that you need to run as well that converts the Databases / Documents. </t>
  </si>
  <si>
    <t>Note 3</t>
  </si>
  <si>
    <t>S13_ report part 2/2 --BtnID</t>
  </si>
  <si>
    <t>S13_ report part 1/2 --BatchID</t>
  </si>
  <si>
    <t>RDC to: SQL08SIGPROD</t>
  </si>
  <si>
    <t>G:\Sybrin\Sybrin DotNet Server</t>
  </si>
  <si>
    <t>ClientLicenseManager.exe</t>
  </si>
  <si>
    <t>Sigver PROD</t>
  </si>
  <si>
    <t>RDC to: SQL08SIGVERQA</t>
  </si>
  <si>
    <t>Sigver ETE</t>
  </si>
  <si>
    <t>C:\Program Files (x86)\Sybrin\Sybrin DotNet Server</t>
  </si>
  <si>
    <t>Citrix to: NBPSIGWEBETE01</t>
  </si>
  <si>
    <t>Sigver DR</t>
  </si>
  <si>
    <t>RDC to: SQL08SIGVERDR</t>
  </si>
  <si>
    <t>1. Implementation Plan:</t>
  </si>
  <si>
    <t>The purpose of this document is outline all proceedings and steps for deploying changes in SIGVER QA The licenses are located at the following path: \\sigversybrinpr\Sybrin\system\Installation\Licences\2017-01-16\</t>
  </si>
  <si>
    <r>
      <t>Please note:</t>
    </r>
    <r>
      <rPr>
        <sz val="9"/>
        <color theme="1"/>
        <rFont val="Segoe UI"/>
        <family val="2"/>
      </rPr>
      <t xml:space="preserve"> That the file in the install folder is an email and the client licenses.xml needs to be extracted from there first.</t>
    </r>
  </si>
  <si>
    <t>Servers: SQL08SIGVERQA, SQL08SIGPROD, SQL08SIGVERDR, NBPSIGWEBETE01</t>
  </si>
  <si>
    <t>NEDBANK SERVER OPS:</t>
  </si>
  <si>
    <r>
      <t>1.1</t>
    </r>
    <r>
      <rPr>
        <sz val="7"/>
        <color theme="1"/>
        <rFont val="Times New Roman"/>
        <family val="1"/>
      </rPr>
      <t xml:space="preserve">              </t>
    </r>
    <r>
      <rPr>
        <sz val="11"/>
        <color theme="1"/>
        <rFont val="Calibri"/>
        <family val="2"/>
        <scheme val="minor"/>
      </rPr>
      <t>Stop Sybrin DotNet services.</t>
    </r>
  </si>
  <si>
    <r>
      <t>1.2</t>
    </r>
    <r>
      <rPr>
        <sz val="7"/>
        <color theme="1"/>
        <rFont val="Times New Roman"/>
        <family val="1"/>
      </rPr>
      <t xml:space="preserve">              </t>
    </r>
    <r>
      <rPr>
        <sz val="11"/>
        <color theme="1"/>
        <rFont val="Calibri"/>
        <family val="2"/>
        <scheme val="minor"/>
      </rPr>
      <t xml:space="preserve">Go to the following path </t>
    </r>
  </si>
  <si>
    <t>SQL08SIGVERQA</t>
  </si>
  <si>
    <t>:</t>
  </si>
  <si>
    <t>G:\ Sybrin\Sybrin DotNet Server</t>
  </si>
  <si>
    <r>
      <t>SQL08SIGVERDR</t>
    </r>
    <r>
      <rPr>
        <sz val="11"/>
        <color theme="1"/>
        <rFont val="Calibri"/>
        <family val="2"/>
        <scheme val="minor"/>
      </rPr>
      <t xml:space="preserve"> </t>
    </r>
  </si>
  <si>
    <r>
      <t xml:space="preserve">and rename ClientLicense.xml to </t>
    </r>
    <r>
      <rPr>
        <b/>
        <sz val="11"/>
        <color theme="1"/>
        <rFont val="Calibri"/>
        <family val="2"/>
        <scheme val="minor"/>
      </rPr>
      <t>ClientLicense.xml</t>
    </r>
    <r>
      <rPr>
        <sz val="11"/>
        <color theme="1"/>
        <rFont val="Calibri"/>
        <family val="2"/>
        <scheme val="minor"/>
      </rPr>
      <t>(todays date).</t>
    </r>
  </si>
  <si>
    <r>
      <t>1.3</t>
    </r>
    <r>
      <rPr>
        <sz val="7"/>
        <color theme="1"/>
        <rFont val="Times New Roman"/>
        <family val="1"/>
      </rPr>
      <t xml:space="preserve">              </t>
    </r>
    <r>
      <rPr>
        <sz val="9"/>
        <color theme="1"/>
        <rFont val="Segoe UI"/>
        <family val="2"/>
      </rPr>
      <t xml:space="preserve">Copy the new license over from </t>
    </r>
  </si>
  <si>
    <t>\\sigversybrinpr\Sybrin\system\Installation\Licences\2017-01-16\QA</t>
  </si>
  <si>
    <t>\\sigversybrinpr\Sybrin\system\Installation\Licences\2017-01-16\PROD</t>
  </si>
  <si>
    <t>\\sigversybrinpr\Sybrin\system\Installation\Licences\2017-01-16\DR</t>
  </si>
  <si>
    <t>\\sigversybrinpr\Sybrin\system\Installation\Licences\2017-01-16\ETE</t>
  </si>
  <si>
    <r>
      <t>1.4</t>
    </r>
    <r>
      <rPr>
        <sz val="7"/>
        <color theme="1"/>
        <rFont val="Times New Roman"/>
        <family val="1"/>
      </rPr>
      <t xml:space="preserve">              </t>
    </r>
    <r>
      <rPr>
        <sz val="9"/>
        <color theme="1"/>
        <rFont val="Segoe UI"/>
        <family val="2"/>
      </rPr>
      <t>Start-up Sybrin DotNet services.</t>
    </r>
  </si>
  <si>
    <t>NEDBANK SYBRIN RESOURCE:</t>
  </si>
  <si>
    <r>
      <t>1.5</t>
    </r>
    <r>
      <rPr>
        <sz val="7"/>
        <color theme="1"/>
        <rFont val="Times New Roman"/>
        <family val="1"/>
      </rPr>
      <t xml:space="preserve">              </t>
    </r>
    <r>
      <rPr>
        <sz val="9"/>
        <color theme="1"/>
        <rFont val="Segoe UI"/>
        <family val="2"/>
      </rPr>
      <t>Have Sybrin resource test.</t>
    </r>
  </si>
  <si>
    <t>2. Back Out Plan</t>
  </si>
  <si>
    <r>
      <t>2.1</t>
    </r>
    <r>
      <rPr>
        <sz val="7"/>
        <color theme="1"/>
        <rFont val="Times New Roman"/>
        <family val="1"/>
      </rPr>
      <t xml:space="preserve">    </t>
    </r>
    <r>
      <rPr>
        <sz val="11"/>
        <color theme="1"/>
        <rFont val="Calibri"/>
        <family val="2"/>
        <scheme val="minor"/>
      </rPr>
      <t>Revert Stop Sybrin DotNet services.</t>
    </r>
  </si>
  <si>
    <r>
      <t>2.2</t>
    </r>
    <r>
      <rPr>
        <sz val="7"/>
        <color theme="1"/>
        <rFont val="Times New Roman"/>
        <family val="1"/>
      </rPr>
      <t xml:space="preserve">    </t>
    </r>
    <r>
      <rPr>
        <sz val="11"/>
        <color theme="1"/>
        <rFont val="Calibri"/>
        <family val="2"/>
        <scheme val="minor"/>
      </rPr>
      <t xml:space="preserve">Go to the following path </t>
    </r>
  </si>
  <si>
    <r>
      <t xml:space="preserve">and delete </t>
    </r>
    <r>
      <rPr>
        <b/>
        <sz val="11"/>
        <color theme="1"/>
        <rFont val="Calibri"/>
        <family val="2"/>
        <scheme val="minor"/>
      </rPr>
      <t>ClientLicense.xml</t>
    </r>
    <r>
      <rPr>
        <sz val="11"/>
        <color theme="1"/>
        <rFont val="Calibri"/>
        <family val="2"/>
        <scheme val="minor"/>
      </rPr>
      <t xml:space="preserve"> and rename </t>
    </r>
    <r>
      <rPr>
        <b/>
        <sz val="11"/>
        <color theme="1"/>
        <rFont val="Calibri"/>
        <family val="2"/>
        <scheme val="minor"/>
      </rPr>
      <t>ClientLicense.xml</t>
    </r>
    <r>
      <rPr>
        <sz val="11"/>
        <color theme="1"/>
        <rFont val="Calibri"/>
        <family val="2"/>
        <scheme val="minor"/>
      </rPr>
      <t xml:space="preserve">(todays date) back to </t>
    </r>
    <r>
      <rPr>
        <b/>
        <sz val="11"/>
        <color theme="1"/>
        <rFont val="Calibri"/>
        <family val="2"/>
        <scheme val="minor"/>
      </rPr>
      <t>ClientLicense.xml.</t>
    </r>
  </si>
  <si>
    <r>
      <t>2.3</t>
    </r>
    <r>
      <rPr>
        <sz val="7"/>
        <color theme="1"/>
        <rFont val="Times New Roman"/>
        <family val="1"/>
      </rPr>
      <t xml:space="preserve">    </t>
    </r>
    <r>
      <rPr>
        <sz val="9"/>
        <color theme="1"/>
        <rFont val="Segoe UI"/>
        <family val="2"/>
      </rPr>
      <t>Start-up Sybrin DotNet services.</t>
    </r>
  </si>
  <si>
    <r>
      <t>2.4</t>
    </r>
    <r>
      <rPr>
        <sz val="7"/>
        <color theme="1"/>
        <rFont val="Times New Roman"/>
        <family val="1"/>
      </rPr>
      <t xml:space="preserve">    </t>
    </r>
    <r>
      <rPr>
        <sz val="9"/>
        <color theme="1"/>
        <rFont val="Segoe UI"/>
        <family val="2"/>
      </rPr>
      <t>Have Sybrin resource test.</t>
    </r>
  </si>
  <si>
    <t>Amend date paths below:</t>
  </si>
  <si>
    <t>Email 4x CCs + 1x Implementation plan to Leandri, Siyakha-Infrastructure-support@Nedbank.co.za, Sybrin_Team</t>
  </si>
  <si>
    <t>User Name:</t>
  </si>
  <si>
    <t>Password:</t>
  </si>
  <si>
    <t>Domain:</t>
  </si>
  <si>
    <t>Connect To:</t>
  </si>
  <si>
    <t>Sign in..</t>
  </si>
  <si>
    <t>NEDCOR</t>
  </si>
  <si>
    <t>not &lt;Sybrin Server&gt;</t>
  </si>
  <si>
    <t>nedbank sigver prod</t>
  </si>
  <si>
    <t>Get pending change acc #; get ActiveFrom + ActiveTo date &gt; linked via PersonID (MandateMembers for IndNo) &gt; linked via IndNo (MandateAccounts for Name/Idx2)</t>
  </si>
  <si>
    <t>=IFERROR(VLOOKUP($B$3,Client_manage!A:L,2, False), "...")</t>
  </si>
  <si>
    <t>\\sigversybrinpr\Sybrin\Processed\Export\EREPORTS\</t>
  </si>
  <si>
    <r>
      <t>From:</t>
    </r>
    <r>
      <rPr>
        <sz val="11"/>
        <color theme="1"/>
        <rFont val="Calibri"/>
        <family val="2"/>
        <scheme val="minor"/>
      </rPr>
      <t xml:space="preserve"> Nxumalo, Q. (Queen) [mailto:QueenNx@Nedbank.co.za]</t>
    </r>
  </si>
  <si>
    <r>
      <t>Sent:</t>
    </r>
    <r>
      <rPr>
        <sz val="11"/>
        <color theme="1"/>
        <rFont val="Calibri"/>
        <family val="2"/>
        <scheme val="minor"/>
      </rPr>
      <t xml:space="preserve"> Friday, February 3, 2017 8:57 AM</t>
    </r>
  </si>
  <si>
    <r>
      <t>To:</t>
    </r>
    <r>
      <rPr>
        <sz val="11"/>
        <color theme="1"/>
        <rFont val="Calibri"/>
        <family val="2"/>
        <scheme val="minor"/>
      </rPr>
      <t xml:space="preserve"> Lewis, G. (Grayson) &lt;GraysonL@Nedbank.co.za&gt;; Ross, A. (Allan) &lt;AllanRoss@Nedbank.co.za&gt;; SAN Storage Support &lt;SANStorageSupport@Nedbank.co.za&gt;; SO Retail &lt;SORetail@Nedbank.co.za&gt;</t>
    </r>
  </si>
  <si>
    <r>
      <t>Cc:</t>
    </r>
    <r>
      <rPr>
        <sz val="11"/>
        <color theme="1"/>
        <rFont val="Calibri"/>
        <family val="2"/>
        <scheme val="minor"/>
      </rPr>
      <t xml:space="preserve"> Franco Gates &lt;Franco.Gates@sybrin.com&gt;</t>
    </r>
  </si>
  <si>
    <r>
      <t>Subject:</t>
    </r>
    <r>
      <rPr>
        <sz val="11"/>
        <color theme="1"/>
        <rFont val="Calibri"/>
        <family val="2"/>
        <scheme val="minor"/>
      </rPr>
      <t xml:space="preserve"> RE: DR Dry Run </t>
    </r>
  </si>
  <si>
    <t>Hi Grayson,</t>
  </si>
  <si>
    <t>Replication has been suspended, the DR disks are ready. Please speak to server ops to brings the disks online.</t>
  </si>
  <si>
    <t>Regards</t>
  </si>
  <si>
    <t>Queen</t>
  </si>
  <si>
    <t>Copy and paste (then delete) Subtotal values to Columns I &gt; O</t>
  </si>
  <si>
    <t>From: Lewis, G. (Grayson) [mailto:GraysonL@Nedbank.co.za]</t>
  </si>
  <si>
    <t>Sent: Friday, February 3, 2017 2:30 PM</t>
  </si>
  <si>
    <t>To: Wikus Swanepoel; Franco Gates</t>
  </si>
  <si>
    <t>Subject: DR Test</t>
  </si>
  <si>
    <t>Hi Wikus</t>
  </si>
  <si>
    <t>I was just asked if a test can be done without replication being broken.</t>
  </si>
  <si>
    <t>Is that a possibility?</t>
  </si>
  <si>
    <t xml:space="preserve">No, you need to break replication in order to present the drives and Sybrin will not work without the drives. </t>
  </si>
  <si>
    <t>Duplicate Threads</t>
  </si>
  <si>
    <t>Connect Direct</t>
  </si>
  <si>
    <t>Scheduler - Sybrin EM</t>
  </si>
  <si>
    <t>2017-02-13 14:18:41,652 [77] ERROR {Sybrin Sigver:14164} - Error occurred whilst receiving client data.</t>
  </si>
  <si>
    <t>System.Net.Sockets.SocketException (0x80004005): An existing connection was forcibly closed by the remote host</t>
  </si>
  <si>
    <t>   at System.Net.Sockets.Socket.EndReceive(IAsyncResult asyncResult)</t>
  </si>
  <si>
    <t>   at Sybrin.Server.ClientServer.OnClientReceive(IAsyncResult ar)</t>
  </si>
  <si>
    <t>2017-02-13 14:18:41,684 [245] INFO  {Sybrin Sigver:21424} - Client Closed.  639 client(s) still active.</t>
  </si>
  <si>
    <t>2017-02-13 14:18:41,699 [132] INFO  {Sybrin Sigver:26272} - Client Closed.  638 client(s) still active.</t>
  </si>
  <si>
    <t>2017-02-13 14:18:41,699 [553] DEBUG {Sybrin Sigver:14164} - Clearing allocated work for this client.</t>
  </si>
  <si>
    <t xml:space="preserve">I believe it’s a controlled error. If I can recall from Ricardo (and previously Shaun), this happens when they close </t>
  </si>
  <si>
    <t xml:space="preserve">client connections (when they time out due to inactivity on the website) hence you’ll always see it in close </t>
  </si>
  <si>
    <t>proximity to these:</t>
  </si>
  <si>
    <t xml:space="preserve"> Error occurred whilst receiving client data.</t>
  </si>
  <si>
    <t>SHOWING DISQUALIFIED MEMBERS BASED ON ActiveTo</t>
  </si>
  <si>
    <t>\\sigversybrinqa\Sybrin\system\SystemConfigs\</t>
  </si>
  <si>
    <t>Automatic File Share Cleanup</t>
  </si>
  <si>
    <t>Clean up old file on Fileshare and SigWeb logs</t>
  </si>
  <si>
    <t>nbpkcnsigdbqa01-8</t>
  </si>
  <si>
    <t xml:space="preserve">SQL08SIGPROD Scheduler - SNOF report &gt; SD </t>
  </si>
  <si>
    <t xml:space="preserve">The SNOF report did not generate correctly this morning. </t>
  </si>
  <si>
    <t>On server SQL08SIGPROD please:</t>
  </si>
  <si>
    <t xml:space="preserve">MAC logged: SD </t>
  </si>
  <si>
    <t xml:space="preserve">SQL08SIGVERQA Scheduler - SNOF report &gt; SD </t>
  </si>
  <si>
    <t>Manually trigger Scheduler</t>
  </si>
  <si>
    <t>Run the PROCESS in CLIENT.</t>
  </si>
  <si>
    <t xml:space="preserve">Who can assist, please ? It needs to be run after 5:30PM to not affect PROD (it rebuilds indexes / imports a file etc.). </t>
  </si>
  <si>
    <t>Good Day SQL DBAs,</t>
  </si>
  <si>
    <t>import the Delta again as well afterwards.</t>
  </si>
  <si>
    <t xml:space="preserve">can track it once completed. If the Delta Imports BEFORE you manage to do the ALPHA, you’ll need to then obviously </t>
  </si>
  <si>
    <t xml:space="preserve">not be able to capture signature cards for accounts opened yesterday. Helpdesk will need to log this issue for you so we </t>
  </si>
  <si>
    <t xml:space="preserve">This evening, BEFORE today’s Delta Imports, you’ll need to import this File. It can become a giant problem, as users will </t>
  </si>
  <si>
    <t xml:space="preserve">\\sigversybrinpr\Sybrin\system\Import\NEDMF\SYDMF Weekly </t>
  </si>
  <si>
    <t>not import using Sybrin.  </t>
  </si>
  <si>
    <t xml:space="preserve">I see the NEDMF ALPHA is still in the IMPORT folder. That’s the one that needs to be imported from SQL Directly, does </t>
  </si>
  <si>
    <t xml:space="preserve">PS. Please check this folder for us daily as well as the Weekly file folder to make sure the files have run every day. </t>
  </si>
  <si>
    <t>\\sigversybrinpr\Sybrin\system\Import\NEDMF\SYDMF Daily</t>
  </si>
  <si>
    <t xml:space="preserve"> hours. It’s the daily, there’s an import in Sybrin for that one that you can run. </t>
  </si>
  <si>
    <t>The NEDMF failed to import yesterday – please ensure it imports before the next file arrives. Needs to be done after</t>
  </si>
  <si>
    <t xml:space="preserve">Not sure how long it will take – it’s a delta so not as long as the alpha, if you open it up you’ll see it’s an </t>
  </si>
  <si>
    <t xml:space="preserve">accounts file that will truncate the table before it imports, hence it needs to be run when Sigver is NOT in use. </t>
  </si>
  <si>
    <t>Suggest you run it after 6PM to be safe.  </t>
  </si>
  <si>
    <t>Processed:</t>
  </si>
  <si>
    <t>\\sigversybrinpr\Sybrin\Processed\Import\NEDMF</t>
  </si>
  <si>
    <r>
      <t xml:space="preserve">Import’s running on </t>
    </r>
    <r>
      <rPr>
        <b/>
        <sz val="11"/>
        <color rgb="FF0000FF"/>
        <rFont val="Calibri"/>
        <family val="2"/>
        <scheme val="minor"/>
      </rPr>
      <t>6944.</t>
    </r>
    <r>
      <rPr>
        <sz val="11"/>
        <color rgb="FF0000FF"/>
        <rFont val="Calibri"/>
        <family val="2"/>
        <scheme val="minor"/>
      </rPr>
      <t xml:space="preserve"> I’ll keep an eye on it until I leave. By the looks of it, won’t be done by the time I leave here. </t>
    </r>
  </si>
  <si>
    <t>From: Franco Gates [mailto:Franco.Gates@sybrin.com]</t>
  </si>
  <si>
    <t>Sent: 01 March 2017 12:48 PM</t>
  </si>
  <si>
    <t>To: TSGSQLDBA</t>
  </si>
  <si>
    <t>Cc: IT Prod Local; Charles Hapgood-Strickland; Corne de Beer; Daisy Shayler; Robert Alexander; Wikus Swanepoel</t>
  </si>
  <si>
    <t>Subject: SQL JOB Failed (NEDMF) - SQL08SIGPROD</t>
  </si>
  <si>
    <t xml:space="preserve">Please note I don’t have access on the SQL Server to SQL Server Agent. </t>
  </si>
  <si>
    <t xml:space="preserve">IT PROD, would you be so kind as to assist with an IM for the SQL Team ? </t>
  </si>
  <si>
    <t>SQL JOB Failed (NEDMF) - SQL08SIGPROD</t>
  </si>
  <si>
    <t xml:space="preserve">There was a SQL Server JOB (Mandate Accounts Weekly Update) that did not run on SQL08SIGPROD on 2017/02/28 which we would like to have run. </t>
  </si>
  <si>
    <t xml:space="preserve">This file is imported not through an Import tool in Sybrin, but through a SQL JOB. This file needed to be imported </t>
  </si>
  <si>
    <t>Early this morning / last night. WHICH MEANS, we’ll need to log an IM with SQL Support to kick that job off</t>
  </si>
  <si>
    <t xml:space="preserve">for us manually later this evening to catch up, this file MUST import BEFORE the next Delta comes in this </t>
  </si>
  <si>
    <t xml:space="preserve">evening at +- 9PM or we’ll need to re-import the delta as well. This SQL Job takes an eternity, because it </t>
  </si>
  <si>
    <t xml:space="preserve">rebuilds indexes etc. </t>
  </si>
  <si>
    <t>NEDMF (A - Weekly Alpha) FAILED to IMPORT [SQL Import job]</t>
  </si>
  <si>
    <t xml:space="preserve">1.      Kindly STOP the Sybrin scheduler service on SQL08SIGPROD. </t>
  </si>
  <si>
    <t>3.      START the Sybrin scheduler service back up again.</t>
  </si>
  <si>
    <t>Please let me know once done and if any lingering threads were found and subsequently ended.</t>
  </si>
  <si>
    <t>Note: We cannot test this and will only know the following day if the scheduled tasks ran successfully.</t>
  </si>
  <si>
    <t>2.      USING TASK MANAGER – Check that there are no Scheduler threads still running, and kill any that ARE still running.</t>
  </si>
  <si>
    <r>
      <t xml:space="preserve">(under Processes, Show processes from all users: </t>
    </r>
    <r>
      <rPr>
        <b/>
        <sz val="10"/>
        <color rgb="FF008000"/>
        <rFont val="Segoe UI"/>
        <family val="2"/>
      </rPr>
      <t>SybrinScheduler.exe *32</t>
    </r>
    <r>
      <rPr>
        <sz val="10"/>
        <color rgb="FF008000"/>
        <rFont val="Segoe UI"/>
        <family val="2"/>
      </rPr>
      <t>)</t>
    </r>
  </si>
  <si>
    <t>runtime 17:22 &gt; 21:31</t>
  </si>
  <si>
    <t>runtime 17:26 &gt; 19:56</t>
  </si>
  <si>
    <t>Only triggers manually on N0610106944</t>
  </si>
  <si>
    <t>Good Day Access Management,</t>
  </si>
  <si>
    <t>Access Management:</t>
  </si>
  <si>
    <t>Access@Nedbank.co.za</t>
  </si>
  <si>
    <r>
      <rPr>
        <u/>
        <sz val="11"/>
        <color theme="1"/>
        <rFont val="Calibri"/>
        <family val="2"/>
        <scheme val="minor"/>
      </rPr>
      <t>Subject:</t>
    </r>
    <r>
      <rPr>
        <sz val="11"/>
        <color theme="1"/>
        <rFont val="Calibri"/>
        <family val="2"/>
        <scheme val="minor"/>
      </rPr>
      <t xml:space="preserve"> </t>
    </r>
  </si>
  <si>
    <t>Sybrin Asset to be added to security group</t>
  </si>
  <si>
    <r>
      <t>\\105dtrefilepr\Sybrin\Sybrin_User_Manuals\</t>
    </r>
    <r>
      <rPr>
        <b/>
        <sz val="11"/>
        <color rgb="FF0000FF"/>
        <rFont val="Calibri"/>
        <family val="2"/>
        <scheme val="minor"/>
      </rPr>
      <t>Sybrin Sigver Onboarding User Manual</t>
    </r>
  </si>
  <si>
    <t>ADD NEW USER:</t>
  </si>
  <si>
    <t>(Gives us local admin on the PCs. So you can install Sybrin using your ADM account. )</t>
  </si>
  <si>
    <t>AxelC@Nedbank.co.za</t>
  </si>
  <si>
    <t>AshwinJ@Nedbank.co.za</t>
  </si>
  <si>
    <t>ConnectDirect@Nedbank.co.za</t>
  </si>
  <si>
    <t>NB192871</t>
  </si>
  <si>
    <t>NEDCOR\NB_ _ _ _ _ _</t>
  </si>
  <si>
    <t>SNOF REPORT</t>
  </si>
  <si>
    <t>We do not actually delete accounts from the SNOF directly.</t>
  </si>
  <si>
    <t>Typically the process works as follows:</t>
  </si>
  <si>
    <r>
      <t>-</t>
    </r>
    <r>
      <rPr>
        <sz val="7"/>
        <color rgb="FF1F497D"/>
        <rFont val="Times New Roman"/>
        <family val="1"/>
      </rPr>
      <t xml:space="preserve">          </t>
    </r>
    <r>
      <rPr>
        <sz val="11"/>
        <color rgb="FF1F497D"/>
        <rFont val="Calibri"/>
        <family val="2"/>
        <scheme val="minor"/>
      </rPr>
      <t>according to CASA the account is open and according to us, there is no member loaded for the account.</t>
    </r>
  </si>
  <si>
    <r>
      <t>-</t>
    </r>
    <r>
      <rPr>
        <sz val="7"/>
        <color rgb="FF1F497D"/>
        <rFont val="Times New Roman"/>
        <family val="1"/>
      </rPr>
      <t xml:space="preserve">          </t>
    </r>
    <r>
      <rPr>
        <sz val="11"/>
        <color rgb="FF1F497D"/>
        <rFont val="Calibri"/>
        <family val="2"/>
        <scheme val="minor"/>
      </rPr>
      <t>the branch would then need to ensure a member is onboarded onto the account, as it will remain on the SNOF until that’s done</t>
    </r>
  </si>
  <si>
    <r>
      <t>-</t>
    </r>
    <r>
      <rPr>
        <sz val="7"/>
        <color rgb="FF1F497D"/>
        <rFont val="Times New Roman"/>
        <family val="1"/>
      </rPr>
      <t xml:space="preserve">          </t>
    </r>
    <r>
      <rPr>
        <sz val="11"/>
        <color rgb="FF1F497D"/>
        <rFont val="Calibri"/>
        <family val="2"/>
        <scheme val="minor"/>
      </rPr>
      <t>if the account is supposed to be closed, then they need to make sure it’s closed properly on CASA</t>
    </r>
  </si>
  <si>
    <r>
      <t>-</t>
    </r>
    <r>
      <rPr>
        <sz val="7"/>
        <color rgb="FF1F497D"/>
        <rFont val="Times New Roman"/>
        <family val="1"/>
      </rPr>
      <t xml:space="preserve">          </t>
    </r>
    <r>
      <rPr>
        <sz val="11"/>
        <color rgb="FF1F497D"/>
        <rFont val="Calibri"/>
        <family val="2"/>
        <scheme val="minor"/>
      </rPr>
      <t>We receive a daily update file from CASA (called the NEDMF file) which then updates our accounts as to whether they are open or closed</t>
    </r>
  </si>
  <si>
    <t>We have around 6 IM’s in our queue and where would we direct these two to have the accounts/CIS numbers removed from the reports would this go back to the user who logged the IM or to the CASA team to remove?</t>
  </si>
  <si>
    <t>Good Day Candice,</t>
  </si>
  <si>
    <t>Needs to go back to the branch. They need to action in one of two ways:</t>
  </si>
  <si>
    <r>
      <t>1.</t>
    </r>
    <r>
      <rPr>
        <sz val="7"/>
        <color rgb="FF993366"/>
        <rFont val="Times New Roman"/>
        <family val="1"/>
      </rPr>
      <t xml:space="preserve">     </t>
    </r>
    <r>
      <rPr>
        <sz val="10"/>
        <color rgb="FF993366"/>
        <rFont val="Segoe UI"/>
        <family val="2"/>
      </rPr>
      <t>Close the account on CASA (not sure via which application, BP or NTE or etc.)</t>
    </r>
  </si>
  <si>
    <r>
      <t>2.</t>
    </r>
    <r>
      <rPr>
        <sz val="7"/>
        <color rgb="FF993366"/>
        <rFont val="Times New Roman"/>
        <family val="1"/>
      </rPr>
      <t xml:space="preserve">     </t>
    </r>
    <r>
      <rPr>
        <sz val="10"/>
        <color rgb="FF993366"/>
        <rFont val="Segoe UI"/>
        <family val="2"/>
      </rPr>
      <t xml:space="preserve">The Branch needs to submit a signature card for the account with at least ONE member on it. </t>
    </r>
  </si>
  <si>
    <t>Mandates</t>
  </si>
  <si>
    <t>Hi</t>
  </si>
  <si>
    <t>Would you be able to provide samples of the mandates for Sigver Current and Savings account?</t>
  </si>
  <si>
    <t>How many mandates do we currently have stored for Individuals?</t>
  </si>
  <si>
    <t>Good Day Reena,</t>
  </si>
  <si>
    <t xml:space="preserve">We currently have a total of 342 different Mandate rules in CA that users capturing can select from (with the ability to create new, custom ones as required). </t>
  </si>
  <si>
    <t xml:space="preserve">We have 6 224 634 current accounts listed with ACTIVE Rules in the system (where the account is NOT “closed” or “pending close” using CASA account statuses). </t>
  </si>
  <si>
    <t xml:space="preserve">I’ve attached all the different available rules FYI. </t>
  </si>
  <si>
    <t>C:\Colleagues\Wikus</t>
  </si>
  <si>
    <t>CA Mandates.xlsx</t>
  </si>
  <si>
    <t xml:space="preserve">Select * from sybnedsigverlive.dbo.idmsmandate M where accountid ='' -- and activeto = '' </t>
  </si>
  <si>
    <t>Hi Franco,</t>
  </si>
  <si>
    <t xml:space="preserve">The Mandates in there without accounts are the ones the system will pull as possible selectable options when </t>
  </si>
  <si>
    <t xml:space="preserve">the cards are onboarded. The ones with accounts are the actual rules associated to each account. Important that you </t>
  </si>
  <si>
    <t xml:space="preserve">understand how it works, and that you can also report on this as you never know – may not be around forever. </t>
  </si>
  <si>
    <t>DTRE(no password)</t>
  </si>
  <si>
    <t>Sigver(windows password)</t>
  </si>
  <si>
    <t>Select 1st section C2 : H19 &gt; Data &gt; Consolidate</t>
  </si>
  <si>
    <t>Confirm balance at cell I17 by adding new month to Sum on SIGVER 0682 Scanned Volume</t>
  </si>
  <si>
    <t>The requirements for remediation from Sigver:</t>
  </si>
  <si>
    <t>1.      Unique reference number for each signature to be able to separate which signature was used to withdraw funds etc</t>
  </si>
  <si>
    <t>2.      Be able to track when a signatory is added or removed. Data to be uploaded to NDW</t>
  </si>
  <si>
    <t>3.      Be able to track when a signature is viewed and by who. Data to be uploaded to NDW</t>
  </si>
  <si>
    <t>4.      Signature images to be uploaded to IDM</t>
  </si>
  <si>
    <t>5.      Signature cards to be kept or the image uploaded and kept on IDM</t>
  </si>
  <si>
    <t>6.      Any changes to signature cards or signatories to be tracked and the images kept</t>
  </si>
  <si>
    <t>Good Day Katlego,</t>
  </si>
  <si>
    <t>With regards to the requirements from the remediation guys, they were as follows:</t>
  </si>
  <si>
    <t>1.      Check whether they have ever had the client in the branch.</t>
  </si>
  <si>
    <t>2.      Check and find any accounts that don’t have any Members loaded for the accounts on the system,</t>
  </si>
  <si>
    <t xml:space="preserve">3.      The data needs to be “LIVE” (as accurate as possible) whenever they decide to pull it on an ad-hoc basis. </t>
  </si>
  <si>
    <t>I believe we can cater for these requirements by creating a VIEW for them in the Sybrin CA Database. The VIEW will ensure:</t>
  </si>
  <si>
    <t xml:space="preserve">1.      They always see the LIVE and most recently updated data. </t>
  </si>
  <si>
    <t xml:space="preserve">2.      We can HIDE other sensitive data from them, the VIEW will only contain the fields they require and if they need to see MORE fields they need to contact us to change the VIEW. </t>
  </si>
  <si>
    <t xml:space="preserve">3.      Access to the VIEW can be controlled separately from everything else so that they cannot do anything else on the DB besides run the VIEW. </t>
  </si>
  <si>
    <t>4.      We don’t need to worry about them compiling their own and running funny queries on the DB.</t>
  </si>
  <si>
    <t xml:space="preserve">5.      We don’t need to explain the DATABASE relationships to them, so no training not any confidential DB schema / design information can get out there. </t>
  </si>
  <si>
    <t>Regarding the VIEW itself. I suggest we give them a list of ACCOUNTS where there are no members loaded on the account. This will cater for BOTH their needs:</t>
  </si>
  <si>
    <t>1.      If no member is loaded, that means by extension that no Signature Card has ever been submitted to Sybrin CA. The only way to submit a signature card is for the client to have come into the branch at some point.</t>
  </si>
  <si>
    <t xml:space="preserve">Thus my giving the info in the view, these will be the accounts they need to focus on. </t>
  </si>
  <si>
    <t>Here is the SQL for the VIEW (it’s a MASTER SNOF report basically) it ran in PROD for 1 Minute and 38 Seconds returning a total of 336 581 accounts:</t>
  </si>
  <si>
    <t xml:space="preserve">SELECT Case RIGHT('000001',4)   when '0000' then '0682' else RIGHT  ('000001',4)  end       AS 'DomicileBr',        </t>
  </si>
  <si>
    <t xml:space="preserve">       B.Idx4                                            AS 'BranchName',        </t>
  </si>
  <si>
    <t xml:space="preserve">       MA.Idx4                                           AS 'AccountStatus',     </t>
  </si>
  <si>
    <t xml:space="preserve">       MA.Idx1                                           AS 'AccountNo',         </t>
  </si>
  <si>
    <t xml:space="preserve">       MA.Idx5                                           AS 'Date',              </t>
  </si>
  <si>
    <t xml:space="preserve">       CONVERT(VARCHAR(10), CONVERT(DATE,MA.Idx5), 103)  AS 'AccountOpenDate',   </t>
  </si>
  <si>
    <t xml:space="preserve">       MA.Idx2                                           AS 'AccountName',       </t>
  </si>
  <si>
    <t xml:space="preserve">       MA.Idx24                                          AS 'EmployeeNo',        </t>
  </si>
  <si>
    <t>       MA.Idx11                                          AS 'DCAR'               </t>
  </si>
  <si>
    <t xml:space="preserve">  FROM [SybNedSigVer].dbo.MandateAccounts MA                                     </t>
  </si>
  <si>
    <t xml:space="preserve">       LEFT OUTER JOIN [SybNedSigVer].dbo.MSD210 B                               </t>
  </si>
  <si>
    <t xml:space="preserve">       ON B.Idx1 = MA.Idx22                                                      </t>
  </si>
  <si>
    <t xml:space="preserve"> WHERE RIGHT(REPLACE(MA.Idx22,' ',''),4) = case  RIGHT('000001',4)  when '0000' then '0682' else  RIGHT('000001',4)  end  </t>
  </si>
  <si>
    <t xml:space="preserve">   AND MA.Idx4 NOT LIKE '%-INV'                                                  </t>
  </si>
  <si>
    <t>   AND MA.Idx4 NOT IN ('B','F','D','A')                                          </t>
  </si>
  <si>
    <t xml:space="preserve">   AND MA.Idx22 NOT LIKE '%[^0-9]%'                                              </t>
  </si>
  <si>
    <t xml:space="preserve">   AND LEN(MA.Idx5)  = 8                                                         </t>
  </si>
  <si>
    <t>   AND MA.Idx5 NOT IN ('00000000','')                                            </t>
  </si>
  <si>
    <t xml:space="preserve">   AND MA.Idx5 NOT LIKE '%-%'                                                    </t>
  </si>
  <si>
    <t xml:space="preserve">   AND MA.Idx5 NOT LIKE '%/%'                                                    </t>
  </si>
  <si>
    <t>   AND MA.Idx5 NOT LIKE '%.%'                                                    </t>
  </si>
  <si>
    <t xml:space="preserve">   AND MA.Idx1 NOT IN (SELECT MM.Idx4                                            </t>
  </si>
  <si>
    <t xml:space="preserve">                         FROM [SybNedSigVer].dbo.MandateMembersLive MM)          </t>
  </si>
  <si>
    <t xml:space="preserve">   AND MA.Idx4 &lt;&gt; 'A'                                                            </t>
  </si>
  <si>
    <t xml:space="preserve">   AND REPLACE(CONVERT(VARCHAR(10), CONVERT(DATE,MA.Idx5), 126),'-','/')                                     </t>
  </si>
  <si>
    <t xml:space="preserve">       &lt; REPLACE(CONVERT(VARCHAR(10), (DATEADD(d,-4,(CONVERT(VARCHAR(10), GETDATE(), 111)))), 126),'-','/')  </t>
  </si>
  <si>
    <t> ORDER BY 'AccountStatus', 'AccountNo'  </t>
  </si>
  <si>
    <t xml:space="preserve">The SNOF report query is perfect because it already takes into account ignoring closed accounts etc and the data thereon already gets shared with Branches, so no DATA confidentiality issues. Obviously If they need other fields and such, then we need to add those in for them, which won’t be an issue. </t>
  </si>
  <si>
    <t>Sample data extract:</t>
  </si>
  <si>
    <t>DomicileBr</t>
  </si>
  <si>
    <t>BranchName</t>
  </si>
  <si>
    <t>AccountStatus</t>
  </si>
  <si>
    <t>AccountNo</t>
  </si>
  <si>
    <t>Date</t>
  </si>
  <si>
    <t>AccountOpenDate</t>
  </si>
  <si>
    <t>AccountName</t>
  </si>
  <si>
    <t>EmployeeNo</t>
  </si>
  <si>
    <t>DCAR</t>
  </si>
  <si>
    <t xml:space="preserve">N1 CITY CENTRE                          </t>
  </si>
  <si>
    <t>20/09/2010</t>
  </si>
  <si>
    <t xml:space="preserve">ADAMS G S                               </t>
  </si>
  <si>
    <t xml:space="preserve">BOXER MTUBATUBA SOUTH                   </t>
  </si>
  <si>
    <t xml:space="preserve">MTHEMBU S V                             </t>
  </si>
  <si>
    <t xml:space="preserve">TYGER VALLEY BELLVILLE                  </t>
  </si>
  <si>
    <t>27/09/2010</t>
  </si>
  <si>
    <t xml:space="preserve">STUURMAN S J                            </t>
  </si>
  <si>
    <t xml:space="preserve">VICTORIA STREET DURBAN                  </t>
  </si>
  <si>
    <t xml:space="preserve">MABHENA N                               </t>
  </si>
  <si>
    <t xml:space="preserve">BOXER HAMMERSDALE                       </t>
  </si>
  <si>
    <t xml:space="preserve">ZONDI R T                               </t>
  </si>
  <si>
    <t xml:space="preserve">MAZIBUKO N T                            </t>
  </si>
  <si>
    <t xml:space="preserve">MENLYN MAINE                            </t>
  </si>
  <si>
    <t>21/09/2010</t>
  </si>
  <si>
    <t>KUBAYI T R                              </t>
  </si>
  <si>
    <t xml:space="preserve">SANDOWN                                 </t>
  </si>
  <si>
    <t>22/09/2010</t>
  </si>
  <si>
    <t xml:space="preserve">FRANCIS M L                             </t>
  </si>
  <si>
    <t xml:space="preserve">GARDENS CAPE TOWN                       </t>
  </si>
  <si>
    <t xml:space="preserve">VAN HEERDEN MAYS PUBLICATIONS CC        </t>
  </si>
  <si>
    <t xml:space="preserve">BENONI, PRINCESS AVE                    </t>
  </si>
  <si>
    <t xml:space="preserve">MBELE R G                               </t>
  </si>
  <si>
    <t>Remediation Project - VIEW Sigver</t>
  </si>
  <si>
    <t>Date checked</t>
  </si>
  <si>
    <t>Free space %</t>
  </si>
  <si>
    <t>Free space (Gb)</t>
  </si>
  <si>
    <t>Total space (Gb)</t>
  </si>
  <si>
    <t>GB diff</t>
  </si>
  <si>
    <t>Day diff</t>
  </si>
  <si>
    <t>GB/day</t>
  </si>
  <si>
    <t>GB/week</t>
  </si>
  <si>
    <t>GB/month</t>
  </si>
  <si>
    <t>Avg/day</t>
  </si>
  <si>
    <t>Avg/wk</t>
  </si>
  <si>
    <t>Avg/mth</t>
  </si>
  <si>
    <t>\\sigversybrinpr\Sybrin\Processed\Export\EDW\SIGVER\2017\05\04</t>
  </si>
  <si>
    <t>PNGG00.CDIN.SIGVER.D0.SQ1000.DAT</t>
  </si>
  <si>
    <t>Extract from</t>
  </si>
  <si>
    <t xml:space="preserve">                                                            25820                                                                                                                                                                                                                                      2017-05-04                                                                                                                                                                                                                                                                                                                                                                                                                                                                                                                                                                                                                                                                                                                       </t>
  </si>
  <si>
    <t xml:space="preserve">NEDCOR\NB206798                                   B         0000                                    000000000000000000001108040977                                             POWER OF ATTORNEY                                                                                                          20170503 17:20:31DS        MAZIBUKO     K                                                                                      4121111221191051031020162016614772321191911121111121829122111211111114131211212122121111111141111121   20170503 17:20:31                                                                                                                                                                                    1111111111                                                                                                                                                                                                                                                                         </t>
  </si>
  <si>
    <t xml:space="preserve">NEDCOR\NB199865                                   T         0000                                    000000000000000000001021905569             4969.44                         FOREIGN EXCHANGE                                                                                                           20170503 17:20:51DS        DU TOIT  T R                                                                                        4121111221191051031020162016614772321191911121111121829122111211111114131211212122121111111141111121   20170503 17:20:51                                                                                                                                                                                    1111111111                                                                                                                                                                                                                                                                         </t>
  </si>
  <si>
    <t xml:space="preserve">NEDCOR\NB199635                                   B         0000                                    000000000000000000001115336924                                             POWER OF ATTORNEY                                                                                                          20170503 17:21:03DS        SEKIBA M                                                                                            4121111221191051031020162016614772321191911121111121829122111211111114131211212122121111111141111121   20170503 17:21:03                                                                                                                                                                                    1111111111                                                                                                                                                                                                                                                                         </t>
  </si>
  <si>
    <t xml:space="preserve">NEDCOR\NB199635                                   B         0000                                    000000000000000000001115336924                                             POWER OF ATTORNEY                                                                                                          20170503 17:21:23V         SEKIBA M                                                                                            4121111221191051031020162016614772321191911121111121829122111211111114131211212122121111111141111121   20170503 17:21:23                                                                                                                                                                                    1111111111                                                                                                                                                                                                                                                                         </t>
  </si>
  <si>
    <t xml:space="preserve">NEDCOR\NB306499                                   B         0000                                    000000000000000000001016826214                                             POWER OF ATTORNEY                                                                                                          20170503 17:21:38F                                                                                                                                                                                                                    20170503 17:21:38OTHER                                                       REMEDIAIO                                                                                                               1111111111                                                                                                                                                                                                                                                                         </t>
  </si>
  <si>
    <t xml:space="preserve">NEDCOR\NB304111                                   B         0000                                    000000000000000000001006556443                                             POWER OF ATTORNEY                                                                                                          20170503 17:21:39DS        HLOHLOLO   G                                                                                        4121111221191051031020162016614772321191911121111121829122111211111114131211212122121111111141111121   20170503 17:21:39                                                                                                                                                                                    1111111111                                                                                                                                                                                                                                                                         </t>
  </si>
  <si>
    <t xml:space="preserve">NEDCOR\NB306499                                   B         0000                                    000000000000000000001016826214                                             POWER OF ATTORNEY                                                                                                          20170503 17:21:42F                                                                                                                                                                                                                    20170503 17:21:42                                                                                                                                                                                    1111111111                                                                                                                                                                                                                                                                         </t>
  </si>
  <si>
    <t xml:space="preserve">NEDCOR\NB304111                                   B         0000                                    000000000000000000001006556443                                             CLIENT INITIATED ACCOUNT SERVICING                                                                                         20170503 17:21:45DS        HLOHLOLO   G                                                                                        4121111221191051031020162016614772321191911121111121829122111211111114131211212122121111111141111121   20170503 17:21:45                                                                                                                                                                                    1111111111                                                                                                                                                                                                                                                                         </t>
  </si>
  <si>
    <t xml:space="preserve">NEDCOR\NB114574                                   B         0000                                    000000000000000000001044833181                                             CLIENT INITIATED ACCOUNT SERVICING                                                                                         20170503 17:21:48DS        MAKGWALE T                                                                                          4121111221191051031020162016614772321191911121111121829122111211111114131211212122121111111141111121   20170503 17:21:48                                                                                                                                                                                    1111111111                                                                                                                                                                                                                               </t>
  </si>
  <si>
    <t>&lt;SourcePath&gt;\\sigversybrinpr\Sybrin\system\Export\EDW\SIGADM\#year#\#month#\#day#&lt;/SourcePath&gt;</t>
  </si>
  <si>
    <t>\\sigversybrinpr\Sybrin\system\Export\EDW\SIGADM\</t>
  </si>
  <si>
    <t>\\105cdappprod\Nedbank\DTRE\Prod\Day2\Data\Xfer\To\Host</t>
  </si>
  <si>
    <t>\\sigversybrinpr\Sybrin\Processed\Export\EDW\SIGADM\</t>
  </si>
  <si>
    <t>\\sigversybrinpr\Sybrin\system\Export\EDW\SIGVER\</t>
  </si>
  <si>
    <t>\\sigversybrinpr\Sybrin\Processed\Export\EDW\SIGVER\</t>
  </si>
  <si>
    <t>FileCopier Logs</t>
  </si>
  <si>
    <t>\\105dtrefilepr\Sybrin\System\Monitor\SFC\Logs</t>
  </si>
  <si>
    <t>SybrinFileCopierService1.log</t>
  </si>
  <si>
    <t>DTRE:</t>
  </si>
  <si>
    <t>Sigver:</t>
  </si>
  <si>
    <t>SybrinFileCopierService2.log</t>
  </si>
  <si>
    <t>After changes, reset File Copier:</t>
  </si>
  <si>
    <t xml:space="preserve">We have two file copiers. 1 is for DTRE and 2 is for Sigver (both running on DTRE Server). </t>
  </si>
  <si>
    <t xml:space="preserve">Copy the reset file for 2 into the SFC folder, that will restart it - then check that the Handler starts from the logs. </t>
  </si>
  <si>
    <t xml:space="preserve">In that folder or in the SFC folder, I think it writes logs (or if you see files are not moving). </t>
  </si>
  <si>
    <t xml:space="preserve">Think it creates a log if it messes up  … so no log should be no issue. </t>
  </si>
  <si>
    <t>See also:</t>
  </si>
  <si>
    <t>Web Audit Data_File copier</t>
  </si>
  <si>
    <t>tab</t>
  </si>
  <si>
    <t>Bloemfontein POD</t>
  </si>
  <si>
    <t>Pulane Molema</t>
  </si>
  <si>
    <t>NB020675</t>
  </si>
  <si>
    <t>East London POD</t>
  </si>
  <si>
    <t>Yolande Fritz</t>
  </si>
  <si>
    <t>George POD</t>
  </si>
  <si>
    <t>Kimberly POD</t>
  </si>
  <si>
    <t>Mncedi Jika</t>
  </si>
  <si>
    <t>NB047699</t>
  </si>
  <si>
    <t>Charlene Barnardo</t>
  </si>
  <si>
    <t>Kroonstad POD</t>
  </si>
  <si>
    <t>Marietjie Fourie</t>
  </si>
  <si>
    <t>NB115589</t>
  </si>
  <si>
    <t>Ladysmith POD</t>
  </si>
  <si>
    <t>Charlin Ramsunder</t>
  </si>
  <si>
    <t>NB196593</t>
  </si>
  <si>
    <t>Nelspruit POD</t>
  </si>
  <si>
    <t>Lea Raath</t>
  </si>
  <si>
    <t>NB015698</t>
  </si>
  <si>
    <t>Polokwane POD</t>
  </si>
  <si>
    <t>Marilyn Bopape</t>
  </si>
  <si>
    <t>NB016007</t>
  </si>
  <si>
    <t>Port Elizabeth POD</t>
  </si>
  <si>
    <t>Vanessa Vermaak</t>
  </si>
  <si>
    <t>Pretoria POD</t>
  </si>
  <si>
    <t>Mukhethwa Masindi</t>
  </si>
  <si>
    <t>Rustenburg POD</t>
  </si>
  <si>
    <t>Bongani Fulela</t>
  </si>
  <si>
    <t>Witbank POD</t>
  </si>
  <si>
    <t>Portia Msane</t>
  </si>
  <si>
    <t>Wikus Swanepoel</t>
  </si>
  <si>
    <t>NB001493</t>
  </si>
  <si>
    <t>NB107758</t>
  </si>
  <si>
    <t>NB017085</t>
  </si>
  <si>
    <t>NB112899</t>
  </si>
  <si>
    <t>KZN</t>
  </si>
  <si>
    <t>Siyabonga Khuboni</t>
  </si>
  <si>
    <t>Cape Town</t>
  </si>
  <si>
    <t>Show all EM Process Applications</t>
  </si>
  <si>
    <t>EM Process Applications Detail</t>
  </si>
  <si>
    <t>DIPs</t>
  </si>
  <si>
    <t>JHB SBV</t>
  </si>
  <si>
    <t>KZN POD</t>
  </si>
  <si>
    <r>
      <t>From:</t>
    </r>
    <r>
      <rPr>
        <sz val="11"/>
        <color theme="1"/>
        <rFont val="Calibri"/>
        <family val="2"/>
        <scheme val="minor"/>
      </rPr>
      <t xml:space="preserve"> Wikus Swanepoel</t>
    </r>
  </si>
  <si>
    <t>0514005854</t>
  </si>
  <si>
    <t>0723826674</t>
  </si>
  <si>
    <t>0102352047</t>
  </si>
  <si>
    <t>0785290351</t>
  </si>
  <si>
    <t>0448051112</t>
  </si>
  <si>
    <t>0845240557</t>
  </si>
  <si>
    <t>0836484941</t>
  </si>
  <si>
    <t>0538072982</t>
  </si>
  <si>
    <t>0721820808</t>
  </si>
  <si>
    <t>0562168834</t>
  </si>
  <si>
    <t>0732776473</t>
  </si>
  <si>
    <t>NB170794</t>
  </si>
  <si>
    <t>0313645248</t>
  </si>
  <si>
    <t>0838831498</t>
  </si>
  <si>
    <t>Name</t>
  </si>
  <si>
    <t>NB</t>
  </si>
  <si>
    <t>Tel</t>
  </si>
  <si>
    <t>Cell</t>
  </si>
  <si>
    <t>Email</t>
  </si>
  <si>
    <t>0366384300</t>
  </si>
  <si>
    <t>0609815850</t>
  </si>
  <si>
    <t>0137565036</t>
  </si>
  <si>
    <t>0832251890</t>
  </si>
  <si>
    <t>0102353049</t>
  </si>
  <si>
    <t>0829042401</t>
  </si>
  <si>
    <t>0413951850</t>
  </si>
  <si>
    <t>0835195087</t>
  </si>
  <si>
    <t>NB193434</t>
  </si>
  <si>
    <t>NB191453</t>
  </si>
  <si>
    <t>0124367967</t>
  </si>
  <si>
    <t>0760268700</t>
  </si>
  <si>
    <t>0145908019</t>
  </si>
  <si>
    <t>0834095943</t>
  </si>
  <si>
    <t>0828050532</t>
  </si>
  <si>
    <t>pulanem@nedbank.co.za</t>
  </si>
  <si>
    <t>yolandef@nedbank.co.za</t>
  </si>
  <si>
    <t>cpgeorge2@nedbank.co.za</t>
  </si>
  <si>
    <t>mncedij@nedbank.co.za</t>
  </si>
  <si>
    <t>cpkroonstad3@nedbank.co.za</t>
  </si>
  <si>
    <t>siyabongak@nedbank.co.za</t>
  </si>
  <si>
    <t>CharlinR@nedbank.co.za</t>
  </si>
  <si>
    <t>lear@nedbank.co.za</t>
  </si>
  <si>
    <t>marilynbo@nedbank.co.za</t>
  </si>
  <si>
    <t>vanessav@nedbank.co.za</t>
  </si>
  <si>
    <t>masindim@nedbank.co.za</t>
  </si>
  <si>
    <t>bonganif@nedbank.co.za</t>
  </si>
  <si>
    <t>portiams@nedbank.co.za</t>
  </si>
  <si>
    <t>#</t>
  </si>
  <si>
    <t>wikus.swanepoel@sybrin.com</t>
  </si>
  <si>
    <t>felicityb@nedbank.co.za</t>
  </si>
  <si>
    <t>NB022246</t>
  </si>
  <si>
    <t>Felicity Bellingan</t>
  </si>
  <si>
    <t>0214123385</t>
  </si>
  <si>
    <t>0829020041</t>
  </si>
  <si>
    <t>TechZone</t>
  </si>
  <si>
    <t>http://techzonegt.nednet.co.za/src/secure/main.jsp</t>
  </si>
  <si>
    <t>Log an IM</t>
  </si>
  <si>
    <t>For incidents</t>
  </si>
  <si>
    <t>&gt; Log an IT Fault</t>
  </si>
  <si>
    <t>Log a Mac</t>
  </si>
  <si>
    <t>For new requests</t>
  </si>
  <si>
    <t>&gt; Request Service</t>
  </si>
  <si>
    <t>&gt; Off catalogue request</t>
  </si>
  <si>
    <t>Manager: Katlego &gt;</t>
  </si>
  <si>
    <t>NB158382</t>
  </si>
  <si>
    <t>Abdul</t>
  </si>
  <si>
    <t>NB148685</t>
  </si>
  <si>
    <t>Asset no &gt;</t>
  </si>
  <si>
    <t>L0610032211</t>
  </si>
  <si>
    <t>SO Retail</t>
  </si>
  <si>
    <t>Request access to path</t>
  </si>
  <si>
    <t>Direct follow-up:</t>
  </si>
  <si>
    <t>011 500 5076</t>
  </si>
  <si>
    <t>(Server engineer)</t>
  </si>
  <si>
    <t>LizelleMa@Nedbank.co.za</t>
  </si>
  <si>
    <t>011-500 6375</t>
  </si>
  <si>
    <t>JaneMa@Nedbank.co.za</t>
  </si>
  <si>
    <t>011-500 2579</t>
  </si>
  <si>
    <t>0847820609</t>
  </si>
  <si>
    <r>
      <rPr>
        <b/>
        <sz val="11"/>
        <color theme="1"/>
        <rFont val="Calibri"/>
        <family val="2"/>
        <scheme val="minor"/>
      </rPr>
      <t>Progress</t>
    </r>
    <r>
      <rPr>
        <sz val="11"/>
        <color theme="1"/>
        <rFont val="Calibri"/>
        <family val="2"/>
        <scheme val="minor"/>
      </rPr>
      <t xml:space="preserve"> Stokes</t>
    </r>
  </si>
  <si>
    <t>ProgressS@Nedbank.co.za</t>
  </si>
  <si>
    <t>011-500 7389</t>
  </si>
  <si>
    <t>0832718492</t>
  </si>
  <si>
    <r>
      <rPr>
        <b/>
        <sz val="11"/>
        <color theme="1"/>
        <rFont val="Calibri"/>
        <family val="2"/>
        <scheme val="minor"/>
      </rPr>
      <t>Mamokete</t>
    </r>
    <r>
      <rPr>
        <sz val="11"/>
        <color theme="1"/>
        <rFont val="Calibri"/>
        <family val="2"/>
        <scheme val="minor"/>
      </rPr>
      <t xml:space="preserve"> Mosime</t>
    </r>
  </si>
  <si>
    <t>MamoketeM@Nedbank.co.za</t>
  </si>
  <si>
    <t>011-500 7340</t>
  </si>
  <si>
    <r>
      <rPr>
        <b/>
        <sz val="11"/>
        <color theme="1"/>
        <rFont val="Calibri"/>
        <family val="2"/>
        <scheme val="minor"/>
      </rPr>
      <t>Abner</t>
    </r>
    <r>
      <rPr>
        <sz val="11"/>
        <color theme="1"/>
        <rFont val="Calibri"/>
        <family val="2"/>
        <scheme val="minor"/>
      </rPr>
      <t xml:space="preserve"> Phungula</t>
    </r>
  </si>
  <si>
    <t>AbnerP@Nedbank.co.za</t>
  </si>
  <si>
    <t>011-500 7387</t>
  </si>
  <si>
    <r>
      <rPr>
        <b/>
        <sz val="11"/>
        <color theme="1"/>
        <rFont val="Calibri"/>
        <family val="2"/>
        <scheme val="minor"/>
      </rPr>
      <t>Sixolile</t>
    </r>
    <r>
      <rPr>
        <sz val="11"/>
        <color theme="1"/>
        <rFont val="Calibri"/>
        <family val="2"/>
        <scheme val="minor"/>
      </rPr>
      <t xml:space="preserve"> Sibam</t>
    </r>
  </si>
  <si>
    <t>SixolileS@Nedbank.co.za</t>
  </si>
  <si>
    <t>011-500 2519</t>
  </si>
  <si>
    <t>0767324298</t>
  </si>
  <si>
    <t>SQL query</t>
  </si>
  <si>
    <t>TSGSQLDBA2@Nedbank.co.za</t>
  </si>
  <si>
    <t>Good day SQL DBAs</t>
  </si>
  <si>
    <t>Remote access for ADM</t>
  </si>
  <si>
    <t>Craig Merwe</t>
  </si>
  <si>
    <t>Via Ned Delegate add to group:</t>
  </si>
  <si>
    <t xml:space="preserve">SYBRIN_DTRE_Trusted_Installer_PROD </t>
  </si>
  <si>
    <t xml:space="preserve">You can log a request on GT SERVICES perhaps for the ADM to be added. </t>
  </si>
  <si>
    <t xml:space="preserve">Techzone log a MAC, email SO Retail. </t>
  </si>
  <si>
    <t>So will be requesting full group permissions on:</t>
  </si>
  <si>
    <r>
      <t>SQL08SigPROD</t>
    </r>
    <r>
      <rPr>
        <u/>
        <sz val="11"/>
        <color rgb="FF1F497D"/>
        <rFont val="Calibri"/>
        <family val="2"/>
        <scheme val="minor"/>
      </rPr>
      <t xml:space="preserve"> F:\SIGVA_FILE_STORAGE fileshare (</t>
    </r>
    <r>
      <rPr>
        <b/>
        <u/>
        <sz val="11"/>
        <color rgb="FF1F497D"/>
        <rFont val="Calibri"/>
        <family val="2"/>
        <scheme val="minor"/>
      </rPr>
      <t>EXCEPT</t>
    </r>
    <r>
      <rPr>
        <u/>
        <sz val="11"/>
        <color rgb="FF1F497D"/>
        <rFont val="Calibri"/>
        <family val="2"/>
        <scheme val="minor"/>
      </rPr>
      <t xml:space="preserve"> F:\SIGVA_FILE_STORAGE\Sybrin\system\</t>
    </r>
    <r>
      <rPr>
        <b/>
        <u/>
        <sz val="11"/>
        <color rgb="FF1F497D"/>
        <rFont val="Calibri"/>
        <family val="2"/>
        <scheme val="minor"/>
      </rPr>
      <t>Libraries AND ITS SUBFOLDERS)</t>
    </r>
    <r>
      <rPr>
        <u/>
        <sz val="11"/>
        <color rgb="FF1F497D"/>
        <rFont val="Calibri"/>
        <family val="2"/>
        <scheme val="minor"/>
      </rPr>
      <t xml:space="preserve"> for:</t>
    </r>
  </si>
  <si>
    <t>Sybrin_SV_Administrators</t>
  </si>
  <si>
    <t>Sybrin_DTRE_Administrators_PROD</t>
  </si>
  <si>
    <t>Sybrin_DTRE_Trusted_Installer_PROD</t>
  </si>
  <si>
    <r>
      <t>SQL08SigverQA</t>
    </r>
    <r>
      <rPr>
        <u/>
        <sz val="11"/>
        <color rgb="FF1F497D"/>
        <rFont val="Calibri"/>
        <family val="2"/>
        <scheme val="minor"/>
      </rPr>
      <t xml:space="preserve"> F:\SIGVA_FILE_STORAGE fileshare (</t>
    </r>
    <r>
      <rPr>
        <b/>
        <u/>
        <sz val="11"/>
        <color rgb="FF1F497D"/>
        <rFont val="Calibri"/>
        <family val="2"/>
        <scheme val="minor"/>
      </rPr>
      <t>EXCEPT</t>
    </r>
    <r>
      <rPr>
        <u/>
        <sz val="11"/>
        <color rgb="FF1F497D"/>
        <rFont val="Calibri"/>
        <family val="2"/>
        <scheme val="minor"/>
      </rPr>
      <t xml:space="preserve"> F:\SIGVA_FILE_STORAGE\Sybrin\system\</t>
    </r>
    <r>
      <rPr>
        <b/>
        <u/>
        <sz val="11"/>
        <color rgb="FF1F497D"/>
        <rFont val="Calibri"/>
        <family val="2"/>
        <scheme val="minor"/>
      </rPr>
      <t>Libraries AND ITS SUBFOLDERS)</t>
    </r>
    <r>
      <rPr>
        <u/>
        <sz val="11"/>
        <color rgb="FF1F497D"/>
        <rFont val="Calibri"/>
        <family val="2"/>
        <scheme val="minor"/>
      </rPr>
      <t xml:space="preserve"> for:</t>
    </r>
  </si>
  <si>
    <t>NEDCOR\SRV-NEDSIGVER-QA</t>
  </si>
  <si>
    <t>Sybrin_DTRE_Administrators_QA</t>
  </si>
  <si>
    <t>http://myworkspace.nednet.co.za</t>
  </si>
  <si>
    <t>Branch: 820 Ch &amp; Eft</t>
  </si>
  <si>
    <t>Call Nedbank Helpdesk Group Tech (086 148 4400) Option 3, 1 then assign IM to SO Retail.</t>
  </si>
  <si>
    <t>IA: Impact analysis</t>
  </si>
  <si>
    <t>IM: Incident management</t>
  </si>
  <si>
    <t>Katlego to close</t>
  </si>
  <si>
    <t>? SO Retail</t>
  </si>
  <si>
    <t>? IT Prod</t>
  </si>
  <si>
    <t>? GT</t>
  </si>
  <si>
    <t>SD:</t>
  </si>
  <si>
    <t>Nedbank Techzone</t>
  </si>
  <si>
    <t>SRX:</t>
  </si>
  <si>
    <t>Sybrin Ontime</t>
  </si>
  <si>
    <t xml:space="preserve">Subject needs to be like this </t>
  </si>
  <si>
    <t>[#SRX33836] : Bankserv: DTRE - Day 2 : DTRE Day2_UCE investments not routing to the UCE Investment queue</t>
  </si>
  <si>
    <t xml:space="preserve">And then you copy the incidents mailbox </t>
  </si>
  <si>
    <t>Please assign my NEDCOR\ADM302668 temporary admin rights on NBPKSIGWEBETE01.</t>
  </si>
  <si>
    <t>Kindly advise when done. I need to implement the change request below, and cannot do so without admin access to IIS on that server.</t>
  </si>
  <si>
    <t>Rivonia IP</t>
  </si>
  <si>
    <t>10.52.76.205</t>
  </si>
  <si>
    <t>255.255.255.0</t>
  </si>
  <si>
    <t>GW</t>
  </si>
  <si>
    <t>10.52.76.1</t>
  </si>
  <si>
    <t>DNS</t>
  </si>
  <si>
    <t>10.50.10.10</t>
  </si>
  <si>
    <t>10.50.3.10</t>
  </si>
  <si>
    <t>Rivonia print</t>
  </si>
  <si>
    <t>\\10.52.223.75</t>
  </si>
  <si>
    <t>\\helios</t>
  </si>
  <si>
    <t>E03-016</t>
  </si>
  <si>
    <t>(also 26/27)</t>
  </si>
  <si>
    <t>E03-055-WC5955</t>
  </si>
  <si>
    <t>E03-052-Richoh C82DN</t>
  </si>
  <si>
    <t>Please give Access Management a call on (Nedbank Helpdesk)</t>
  </si>
  <si>
    <t>0861484400</t>
  </si>
  <si>
    <t>Option 1</t>
  </si>
  <si>
    <t>Option 2</t>
  </si>
  <si>
    <t>As we do not unlock and reset domain accounts via email.</t>
  </si>
  <si>
    <t>Branch find</t>
  </si>
  <si>
    <t>E.Mngr &gt; Voucher Proc &gt;</t>
  </si>
  <si>
    <t>Transports</t>
  </si>
  <si>
    <t>(DTRE PROD)</t>
  </si>
  <si>
    <t>= Branch names</t>
  </si>
  <si>
    <t>= Computer name loc</t>
  </si>
  <si>
    <t>Client &gt; Docs &gt;</t>
  </si>
  <si>
    <t>Data - TDIP</t>
  </si>
  <si>
    <t>= Where work is going</t>
  </si>
  <si>
    <t>= branch to RIS</t>
  </si>
  <si>
    <t>= RIS to branch</t>
  </si>
  <si>
    <t>Mileage</t>
  </si>
  <si>
    <t>Mileage claims:</t>
  </si>
  <si>
    <t>Non reimb</t>
  </si>
  <si>
    <t>Sybrin DEV</t>
  </si>
  <si>
    <t xml:space="preserve">Please can you compile the email and loop n dev Services and Roland. </t>
  </si>
  <si>
    <t>DevelopmentServices@sybrin.com</t>
  </si>
  <si>
    <t>Roland.VanHee@sybrin.com</t>
  </si>
  <si>
    <t>Good afternoon Dev Services,</t>
  </si>
  <si>
    <t>http://intranet.nednet.co.za/sites/Nednews/SitePages/Homepage.aspx</t>
  </si>
  <si>
    <t>Select excel data (A1:?) &gt; Data &gt; Subtotal &gt; Tick all but DIPCenter</t>
  </si>
  <si>
    <t>=VLOOKUP(B47,B3:H19,2,FALSE)</t>
  </si>
  <si>
    <t>Branch</t>
  </si>
  <si>
    <t>099</t>
  </si>
  <si>
    <t>Sybrin Buttons</t>
  </si>
  <si>
    <t>MandateFormsNTE (Notes)</t>
  </si>
  <si>
    <t xml:space="preserve">Update MandateForms </t>
  </si>
  <si>
    <t>Where IndNo = &lt;#IndNo#&gt;;</t>
  </si>
  <si>
    <t xml:space="preserve">Set Idx11 = '&lt;#UserId#&gt;', Idx10 = convert(datetime,'&lt;#Date#&gt; &lt;#Time#&gt;'), Idx19 = '' </t>
  </si>
  <si>
    <t xml:space="preserve">Insert into idmsSysLog (LogDate, LogType, UserID, ComputerID, Source, Process, DocNo, IndNo, Data) </t>
  </si>
  <si>
    <t>Values('&lt;#Date#&gt; &lt;#Time#&gt;', 'CAPERROR', '&lt;#UserID#&gt;', '&lt;#ComputerName#&gt;', 'SIGVERIFY', 'QABLO', '1', '&lt;#IndNo#&gt;', 'Type: Capturer Error, AccountID: &lt;#AccountNo#&gt;, Batch: &lt;#Idx1#&gt;');</t>
  </si>
  <si>
    <t xml:space="preserve">Insert into SybNedSigver.dbo.MandateFormsNTE (Indno, PageNo, VersionNo, PagePart, NoteType, NoteNo, UserID, NoteDate, NoteDetail) </t>
  </si>
  <si>
    <t>Values(&lt;#IndNo#&gt;, 1, 1, 0, 'N', ISNULL((Select Top 1 NoteNo From SybNedSigVer.dbo.MandateFormsNte Where IndNo = &lt;#IndNo#&gt; Order By NoteNo desc), 0) + 1, '&lt;#UserID#&gt;', GetDate()</t>
  </si>
  <si>
    <t>, '&lt;#Year#&gt;\&lt;#Month#&gt;\&lt;#Day#&gt; &lt;#Time#&gt;: &lt;#UserID#&gt; - &lt;#ComputerName#&gt; (DIP173) Quality Assure: Capturer Error Logged for Mandate on Account &lt;#AccountNo#&gt;');</t>
  </si>
  <si>
    <t>Before:</t>
  </si>
  <si>
    <t>Notes check:</t>
  </si>
  <si>
    <t>BIZANA REMOTE SITE</t>
  </si>
  <si>
    <t>BLOEMFONTEIN DIP SITE</t>
  </si>
  <si>
    <t>CAPE TOWN DIP SITE</t>
  </si>
  <si>
    <t>CLANWILLIAM REMOTE SITE</t>
  </si>
  <si>
    <t>EAST LONDON DIP SITE</t>
  </si>
  <si>
    <t>GEORGE DIP SITE</t>
  </si>
  <si>
    <t>HARDING REMOTE SITE</t>
  </si>
  <si>
    <t>HARTSWATER REMOTE SITE</t>
  </si>
  <si>
    <t>JHB Regional</t>
  </si>
  <si>
    <t>JHB SBV DIP 1 SITE</t>
  </si>
  <si>
    <t>JHB SBV DR</t>
  </si>
  <si>
    <t>KIMBERLEY DIP SITE</t>
  </si>
  <si>
    <t>KOKSTAD REMOTE SITE</t>
  </si>
  <si>
    <t>KROONSTAD DIP SITE</t>
  </si>
  <si>
    <t>KURUMAN REMOTE SITE</t>
  </si>
  <si>
    <t>KZN DIP SITE</t>
  </si>
  <si>
    <t>LADYSMITH DIP SITE</t>
  </si>
  <si>
    <t>LICHTENBURG REMOTE SITE</t>
  </si>
  <si>
    <t>MAHIKENG REMOTE SITE</t>
  </si>
  <si>
    <t>MATATIELE REMOTE SITE</t>
  </si>
  <si>
    <t>MHABATHO REMOTE SITE</t>
  </si>
  <si>
    <t>MTHATHA REMOTE SITE</t>
  </si>
  <si>
    <t>NELSPRUIT DIP SITE</t>
  </si>
  <si>
    <t>NONGOMA REMOTE SITE</t>
  </si>
  <si>
    <t>POLOKWANE DIP SITE</t>
  </si>
  <si>
    <t>PONGOL REMOTE SITE</t>
  </si>
  <si>
    <t>PORT ELIZABETH DIP SITE</t>
  </si>
  <si>
    <t>POSTMASBURG REMOTE SITE</t>
  </si>
  <si>
    <t>PRETORIA DIP SITE</t>
  </si>
  <si>
    <t>QUEENSTOWN REMOTE SITE</t>
  </si>
  <si>
    <t>RUSTENBURG DIP SITE</t>
  </si>
  <si>
    <t>SARS SBV BRAAMPARK DIP 1 SITE</t>
  </si>
  <si>
    <t>SWELLENDAM REMOTE SITE</t>
  </si>
  <si>
    <t>UPINGTON REMOTE SITE</t>
  </si>
  <si>
    <t>VREDENBURG REMOTE SITE</t>
  </si>
  <si>
    <t>VREDENDAL REMOTE SITE</t>
  </si>
  <si>
    <t>VRYBURG REMOTE</t>
  </si>
  <si>
    <t>VRYHEID REMOTE</t>
  </si>
  <si>
    <t>WITBANK DIP SITE</t>
  </si>
  <si>
    <t>0720</t>
  </si>
  <si>
    <t>0173</t>
  </si>
  <si>
    <t>0099</t>
  </si>
  <si>
    <t>0533</t>
  </si>
  <si>
    <t>0287</t>
  </si>
  <si>
    <t>0559</t>
  </si>
  <si>
    <t>0877</t>
  </si>
  <si>
    <t>0667</t>
  </si>
  <si>
    <t>0699</t>
  </si>
  <si>
    <t>0682</t>
  </si>
  <si>
    <t>3541</t>
  </si>
  <si>
    <t>0325</t>
  </si>
  <si>
    <t>0240</t>
  </si>
  <si>
    <t>5355</t>
  </si>
  <si>
    <t>0399</t>
  </si>
  <si>
    <t>0588</t>
  </si>
  <si>
    <t>5041</t>
  </si>
  <si>
    <t>5528</t>
  </si>
  <si>
    <t>0855</t>
  </si>
  <si>
    <t>0147</t>
  </si>
  <si>
    <t>0057</t>
  </si>
  <si>
    <t>0242</t>
  </si>
  <si>
    <t>0359</t>
  </si>
  <si>
    <t>0163</t>
  </si>
  <si>
    <t>0020</t>
  </si>
  <si>
    <t>0299</t>
  </si>
  <si>
    <t>5421</t>
  </si>
  <si>
    <t>0453</t>
  </si>
  <si>
    <t>0184</t>
  </si>
  <si>
    <t>5596</t>
  </si>
  <si>
    <t>0799</t>
  </si>
  <si>
    <t>0321</t>
  </si>
  <si>
    <t>0572</t>
  </si>
  <si>
    <t>0595</t>
  </si>
  <si>
    <t>0596</t>
  </si>
  <si>
    <t>5033</t>
  </si>
  <si>
    <t>0311</t>
  </si>
  <si>
    <t>5620</t>
  </si>
  <si>
    <t>* New button will auto-appear on top bar of IVS Mandate Capture UI</t>
  </si>
  <si>
    <t>C:\Users\cc302668\Desktop\SQL Script\Changes</t>
  </si>
  <si>
    <t>CAPERROR_Button.sql</t>
  </si>
  <si>
    <t>After (deploy as one line):</t>
  </si>
  <si>
    <t>Signature not Added</t>
  </si>
  <si>
    <t>Signature Added Incorrectly</t>
  </si>
  <si>
    <t>Mandate Captured Incorrectly</t>
  </si>
  <si>
    <t>Signatory Details Captured Incorrectly</t>
  </si>
  <si>
    <t>Complete Reject Multiple Errors</t>
  </si>
  <si>
    <t>CAPERROR1</t>
  </si>
  <si>
    <t>CAPERROR2</t>
  </si>
  <si>
    <t>CAPERROR3</t>
  </si>
  <si>
    <t>CAPERROR4</t>
  </si>
  <si>
    <t>CAPERROR5</t>
  </si>
  <si>
    <t>Error</t>
  </si>
  <si>
    <r>
      <t xml:space="preserve">Client &gt; Documents &gt; </t>
    </r>
    <r>
      <rPr>
        <b/>
        <sz val="11"/>
        <color theme="1"/>
        <rFont val="Calibri"/>
        <family val="2"/>
        <scheme val="minor"/>
      </rPr>
      <t>(2nd)</t>
    </r>
    <r>
      <rPr>
        <sz val="11"/>
        <color theme="1"/>
        <rFont val="Calibri"/>
        <family val="2"/>
        <scheme val="minor"/>
      </rPr>
      <t xml:space="preserve"> Mandate Forms &gt; Search Card by acc</t>
    </r>
  </si>
  <si>
    <t>USE SybNedSigVer;</t>
  </si>
  <si>
    <t>SELECT TOP 100 * FROM MandateForms WHERE IndNo = 8864</t>
  </si>
  <si>
    <t>SELECT TOP 100 * FROM idmsSysLog WHERE LEFT(LogType, 8) = 'CAPERROR' ORDER BY LogNo ASC</t>
  </si>
  <si>
    <t>SELECT TOP 100 * FROM MandateFormsNTE WHERE IndNo = 8864</t>
  </si>
  <si>
    <t>--IF NOT EXISTS (SELECT LogNo FROM idmsSysLog WHERE LEFT(LogType, 8) = 'CAPERROR' AND IndNo = '8864')</t>
  </si>
  <si>
    <t>--</t>
  </si>
  <si>
    <t xml:space="preserve">INSERT INTO idmsSysLog (LogDate, LogType, UserID, ComputerID, Source, Process, DocNo, IndNo, Data) </t>
  </si>
  <si>
    <t>VALUES('2017-06-06 09:56:22.000', 'CAPERROR', 'Franco', 'SYBRINTEST', 'SIGVERIFY', 'QABLO', '1', '8864', 'Type: Capturer Error, AccountID: 1001003578, Batch: CorporateBanking20170131-895');</t>
  </si>
  <si>
    <t>UPDATE idmsSysLog</t>
  </si>
  <si>
    <t>SET LogDate = GETDATE()</t>
  </si>
  <si>
    <t>--  , LogType = 'CAPERROR'</t>
  </si>
  <si>
    <t>, UserID = 'Franco'</t>
  </si>
  <si>
    <t>, ComputerID = 'SYBRINTEST'</t>
  </si>
  <si>
    <t>, Process = 'QABLO'</t>
  </si>
  <si>
    <t>, Data = 'Type: Capturer Error UPDATE, AccountID: 1001003578, Batch: CorporateBanking20170131-895'</t>
  </si>
  <si>
    <t>WHERE LEFT(LogType, 8) = 'CAPERROR' AND IndNo = '8864';</t>
  </si>
  <si>
    <t>/*</t>
  </si>
  <si>
    <t>DELETE FROM idmsSysLog WHERE LogNo IN ('1435268', '1435273')</t>
  </si>
  <si>
    <t>DELETE FROM MandateFormsNTE WHERE IndNo IN ('8864') AND NoteNo IN ('2', '3', '4')</t>
  </si>
  <si>
    <t>*/</t>
  </si>
  <si>
    <t>--IF NOT EXISTS (SELECT NoteNo FROM MandateFormsNTE WHERE CHARINDEX('Error', NoteDetail) &gt; 0 AND IndNo = '8864')</t>
  </si>
  <si>
    <t xml:space="preserve">INSERT INTO SybNedSigver.dbo.MandateFormsNTE (Indno, PageNo, VersionNo, PagePart, NoteType, NoteNo, UserID, NoteDate, NoteDetail) </t>
  </si>
  <si>
    <t>VALUES(8864, 1, 1, 0, 'N', ISNULL((SELECT TOP 1 NoteNo FROM SybNedSigVer.dbo.MandateFormsNte WHERE IndNo = 8864 ORDER BY NoteNo DESC), 0) + 1, 'Franco', GetDate()</t>
  </si>
  <si>
    <t>, '2017\06\06 09:56:22 AM: Franco - SYBRINTEST (DIP173) Quality Assure: Capturer Error Logged for Mandate on Account 1001003578');</t>
  </si>
  <si>
    <t>UPDATE MandateFormsNTE</t>
  </si>
  <si>
    <t>SET NoteDate = GETDATE()</t>
  </si>
  <si>
    <t>, NoteDetail = '2017\06\06 09:56:22 AM: Franco - SYBRINTEST (DIP173) Quality Assure: Capturer Error UPDATE Logged for Mandate on Account 1001003578'</t>
  </si>
  <si>
    <t>WHERE IndNo = 8864 AND CHARINDEX('Error', NoteDetail) &gt; 0;</t>
  </si>
  <si>
    <t>--SELECT TOP 100 * FROM MandateForms WHERE IndNo = 8864</t>
  </si>
  <si>
    <t>--SELECT TOP 100 * FROM idmsSysLog WHERE LogType LIKE 'CAPERROR%' ORDER BY LogNo ASC</t>
  </si>
  <si>
    <t>--SELECT TOP 100 * FROM MandateFormsNTE WHERE IndNo = 8864</t>
  </si>
  <si>
    <t>--/*OLD QUERY*/</t>
  </si>
  <si>
    <t>--Update MandateForms set Idx11='&lt;#UserId#&gt;',Idx10=convert(datetime,'&lt;#Date#&gt; &lt;#Time#&gt;'),Idx19='' where IndNo = &lt;#IndNo#&gt;;</t>
  </si>
  <si>
    <t>--/*NEW QUERY - SPLIT*/</t>
  </si>
  <si>
    <t>--UPDATE MandateForms SET Idx11 = '&lt;#UserId#&gt;', Idx10 = CONVERT(DATETIME, '&lt;#Date#&gt; &lt;#Time#&gt;'), Idx19 = '' WHERE IndNo = &lt;#IndNo#&gt;;</t>
  </si>
  <si>
    <t>--IF NOT EXISTS (SELECT LogNo FROM idmsSysLog WHERE LEFT(LogType, 8) = 'CAPERROR' AND IndNo = '&lt;#IndNo#&gt;')</t>
  </si>
  <si>
    <t>VALUES('&lt;#Date#&gt; &lt;#Time#&gt;', 'CAPERROR1', '&lt;#UserID#&gt;', '&lt;#ComputerName#&gt;', 'SIGVERIFY', 'QABLO', '1', '&lt;#IndNo#&gt;', 'Type: Error Signature not Added, AccountID: &lt;#AccountNo#&gt;, Batch: &lt;#Idx1#&gt;');</t>
  </si>
  <si>
    <t>, UserID = '&lt;#UserID#&gt;'</t>
  </si>
  <si>
    <t>, ComputerID = '&lt;#ComputerName#&gt;'</t>
  </si>
  <si>
    <t>, Data = 'Type: Error Signature not Added, AccountID: &lt;#AccountNo#&gt;, Batch: &lt;#Idx1#&gt;'</t>
  </si>
  <si>
    <t>WHERE LEFT(LogType, 8) = 'CAPERROR' AND IndNo = '&lt;#IndNo#&gt;';</t>
  </si>
  <si>
    <t>--IF NOT EXISTS (SELECT NoteNo FROM MandateFormsNTE WHERE CHARINDEX('Error', NoteDetail) &gt; 0 AND IndNo = '&lt;#IndNo#&gt;')</t>
  </si>
  <si>
    <t>VALUES(&lt;#IndNo#&gt;, 1, 1, 0, 'N', ISNULL((SELECT TOP 1 NoteNo FROM SybNedSigVer.dbo.MandateFormsNte WHERE IndNo = &lt;#IndNo#&gt; ORDER BY NoteNo DESC), 0) + 1, '&lt;#UserID#&gt;', GetDate()</t>
  </si>
  <si>
    <t>, '&lt;#Year#&gt;\&lt;#Month#&gt;\&lt;#Day#&gt; &lt;#Time#&gt;: &lt;#UserID#&gt; - &lt;#ComputerName#&gt; (DIP173) Quality Assure: Error Signature not Added Logged for Mandate on Account &lt;#AccountNo#&gt;');</t>
  </si>
  <si>
    <t>, NoteDetail = '&lt;#Year#&gt;\&lt;#Month#&gt;\&lt;#Day#&gt; &lt;#Time#&gt;: &lt;#UserID#&gt; - &lt;#ComputerName#&gt; (DIP173) Quality Assure: Error Signature not Added Logged for Mandate on Account &lt;#AccountNo#&gt;'</t>
  </si>
  <si>
    <t>WHERE IndNo = &lt;#IndNo#&gt; AND CHARINDEX('Error', NoteDetail) &gt; 0;</t>
  </si>
  <si>
    <t>--/*NEW QUERY - ONE LINE: CAPERROR1 Error Signature not Added*/</t>
  </si>
  <si>
    <t>--/*NEW QUERY - ONE LINE: CAPERROR2 Error Signature Added Incorrectly*/</t>
  </si>
  <si>
    <t>--/*NEW QUERY - ONE LINE: CAPERROR3 Error Mandate Captured Incorrectly*/</t>
  </si>
  <si>
    <t>--/*NEW QUERY - ONE LINE: CAPERROR4 Error Signatory Details Captured Incorrectly*/</t>
  </si>
  <si>
    <t>--ELSE</t>
  </si>
  <si>
    <t xml:space="preserve">--Insert into idmsSysLog(LogDate,LogType,UserID,ComputerID,Source,Process,DocNo,IndNo,Data) values('&lt;#Date#&gt; &lt;#Time#&gt;','CAPERROR','&lt;#UserID#&gt;','&lt;#ComputerName#&gt;','SIGVERIFY','QABLO','1','&lt;#IndNo#&gt;','Type: Capturer Error, AccountID: &lt;#AccountNo#&gt;, Batch: &lt;#Idx1#&gt;'); </t>
  </si>
  <si>
    <t>--Insert into SybNedSigver.dbo.MandateFormsNTE (Indno,PageNo,VersionNo,PagePart,NoteType,NoteNo,UserID,NoteDate,NoteDetail) Values(&lt;#IndNo#&gt;,1,1,0,'N', ISNULL((Select Top 1 NoteNo from SybNedSigVer.dbo.MandateFormsNte where IndNo = &lt;#IndNo#&gt; order by NoteNo desc),0) + 1,'&lt;#UserID#&gt;',GetDate(),'&lt;#Year#&gt;\&lt;#Month#&gt;\&lt;#Day#&gt; &lt;#Time#&gt;: &lt;#UserID#&gt; - &lt;#ComputerName#&gt; (DIP173) Quality Assure: Capturer Error Logged for Mandate on Account &lt;#AccountNo#&gt;');</t>
  </si>
  <si>
    <t xml:space="preserve">--UPDATE MandateForms SET Idx11 = '&lt;#UserId#&gt;', Idx10 = CONVERT(DATETIME, '&lt;#Date#&gt; &lt;#Time#&gt;'), Idx19 = '' WHERE IndNo = &lt;#IndNo#&gt;; IF NOT EXISTS (SELECT LogNo FROM idmsSysLog WHERE LEFT(LogType, 8) = 'CAPERROR' AND IndNo = '&lt;#IndNo#&gt;') INSERT INTO idmsSysLog (LogDate, LogType, UserID, ComputerID, Source, Process, DocNo, IndNo, Data) VALUES('&lt;#Date#&gt; &lt;#Time#&gt;', 'CAPERROR1', '&lt;#UserID#&gt;', '&lt;#ComputerName#&gt;', 'SIGVERIFY', 'QABLO', '1', '&lt;#IndNo#&gt;', 'Type: Error Signature not Added, AccountID: &lt;#AccountNo#&gt;, Batch: &lt;#Idx1#&gt;'); ELSE UPDATE idmsSysLog SET LogDate = GETDATE(), LogType = 'CAPERROR1', UserID = '&lt;#UserID#&gt;', ComputerID = '&lt;#ComputerName#&gt;', Process = 'QABLO', Data = 'Type: Error Signature not Added, AccountID: &lt;#AccountNo#&gt;, Batch: &lt;#Idx1#&gt;' WHERE LEFT(LogType, 8) = 'CAPERROR' AND IndNo = '&lt;#IndNo#&gt;'; IF NOT EXISTS (SELECT NoteNo FROM MandateFormsNTE WHERE CHARINDEX('Error', NoteDetail) &gt; 0 AND IndNo = '&lt;#IndNo#&gt;') INSERT INTO SybNedSigver.dbo.MandateFormsNTE (Indno, PageNo, VersionNo, PagePart, NoteType, NoteNo, UserID, NoteDate, NoteDetail) VALUES(&lt;#IndNo#&gt;, 1, 1, 0, 'N', ISNULL((SELECT TOP 1 NoteNo FROM SybNedSigVer.dbo.MandateFormsNte WHERE IndNo = &lt;#IndNo#&gt; ORDER BY NoteNo DESC), 0) + 1, '&lt;#UserID#&gt;', GetDate(), '&lt;#Year#&gt;\&lt;#Month#&gt;\&lt;#Day#&gt; &lt;#Time#&gt;: &lt;#UserID#&gt; - &lt;#ComputerName#&gt; (DIP173) Quality Assure: Error Signature not Added Logged for Mandate on Account &lt;#AccountNo#&gt;'); ELSE UPDATE MandateFormsNTE SET NoteDate = GETDATE(), UserID = '&lt;#UserID#&gt;', NoteDetail = '&lt;#Year#&gt;\&lt;#Month#&gt;\&lt;#Day#&gt; &lt;#Time#&gt;: &lt;#UserID#&gt; - &lt;#ComputerName#&gt; (DIP173) Quality Assure: Error Signature not Added Logged for Mandate on Account &lt;#AccountNo#&gt;' WHERE IndNo = &lt;#IndNo#&gt; AND CHARINDEX('Error', NoteDetail) &gt; 0; </t>
  </si>
  <si>
    <t xml:space="preserve">--UPDATE MandateForms SET Idx11 = '&lt;#UserId#&gt;', Idx10 = CONVERT(DATETIME, '&lt;#Date#&gt; &lt;#Time#&gt;'), Idx19 = '' WHERE IndNo = &lt;#IndNo#&gt;; IF NOT EXISTS (SELECT LogNo FROM idmsSysLog WHERE LEFT(LogType, 8) = 'CAPERROR' AND IndNo = '&lt;#IndNo#&gt;') INSERT INTO idmsSysLog (LogDate, LogType, UserID, ComputerID, Source, Process, DocNo, IndNo, Data) VALUES('&lt;#Date#&gt; &lt;#Time#&gt;', 'CAPERROR2', '&lt;#UserID#&gt;', '&lt;#ComputerName#&gt;', 'SIGVERIFY', 'QABLO', '1', '&lt;#IndNo#&gt;', 'Type: Error Signature Added Incorrectly, AccountID: &lt;#AccountNo#&gt;, Batch: &lt;#Idx1#&gt;'); ELSE UPDATE idmsSysLog SET LogDate = GETDATE(), LogType = 'CAPERROR2', UserID = '&lt;#UserID#&gt;', ComputerID = '&lt;#ComputerName#&gt;', Process = 'QABLO', Data = 'Type: Error Signature Added Incorrectly, AccountID: &lt;#AccountNo#&gt;, Batch: &lt;#Idx1#&gt;' WHERE LEFT(LogType, 8) = 'CAPERROR' AND IndNo = '&lt;#IndNo#&gt;'; IF NOT EXISTS (SELECT NoteNo FROM MandateFormsNTE WHERE CHARINDEX('Error', NoteDetail) &gt; 0 AND IndNo = '&lt;#IndNo#&gt;') INSERT INTO SybNedSigver.dbo.MandateFormsNTE (Indno, PageNo, VersionNo, PagePart, NoteType, NoteNo, UserID, NoteDate, NoteDetail) VALUES(&lt;#IndNo#&gt;, 1, 1, 0, 'N', ISNULL((SELECT TOP 1 NoteNo FROM SybNedSigVer.dbo.MandateFormsNte WHERE IndNo = &lt;#IndNo#&gt; ORDER BY NoteNo DESC), 0) + 1, '&lt;#UserID#&gt;', GetDate(), '&lt;#Year#&gt;\&lt;#Month#&gt;\&lt;#Day#&gt; &lt;#Time#&gt;: &lt;#UserID#&gt; - &lt;#ComputerName#&gt; (DIP173) Quality Assure: Error Signature Added Incorrectly Logged for Mandate on Account &lt;#AccountNo#&gt;'); ELSE UPDATE MandateFormsNTE SET NoteDate = GETDATE(), UserID = '&lt;#UserID#&gt;', NoteDetail = '&lt;#Year#&gt;\&lt;#Month#&gt;\&lt;#Day#&gt; &lt;#Time#&gt;: &lt;#UserID#&gt; - &lt;#ComputerName#&gt; (DIP173) Quality Assure: Error Signature Added Incorrectly Logged for Mandate on Account &lt;#AccountNo#&gt;' WHERE IndNo = &lt;#IndNo#&gt; AND CHARINDEX('Error', NoteDetail) &gt; 0; </t>
  </si>
  <si>
    <t xml:space="preserve">--UPDATE MandateForms SET Idx11 = '&lt;#UserId#&gt;', Idx10 = CONVERT(DATETIME, '&lt;#Date#&gt; &lt;#Time#&gt;'), Idx19 = '' WHERE IndNo = &lt;#IndNo#&gt;; IF NOT EXISTS (SELECT LogNo FROM idmsSysLog WHERE LEFT(LogType, 8) = 'CAPERROR' AND IndNo = '&lt;#IndNo#&gt;') INSERT INTO idmsSysLog (LogDate, LogType, UserID, ComputerID, Source, Process, DocNo, IndNo, Data) VALUES('&lt;#Date#&gt; &lt;#Time#&gt;', 'CAPERROR3', '&lt;#UserID#&gt;', '&lt;#ComputerName#&gt;', 'SIGVERIFY', 'QABLO', '1', '&lt;#IndNo#&gt;', 'Type: Error Mandate Captured Incorrectly, AccountID: &lt;#AccountNo#&gt;, Batch: &lt;#Idx1#&gt;'); ELSE UPDATE idmsSysLog SET LogDate = GETDATE(), LogType = 'CAPERROR3', UserID = '&lt;#UserID#&gt;', ComputerID = '&lt;#ComputerName#&gt;', Process = 'QABLO', Data = 'Type: Error Mandate Captured Incorrectly, AccountID: &lt;#AccountNo#&gt;, Batch: &lt;#Idx1#&gt;' WHERE LEFT(LogType, 8) = 'CAPERROR' AND IndNo = '&lt;#IndNo#&gt;'; IF NOT EXISTS (SELECT NoteNo FROM MandateFormsNTE WHERE CHARINDEX('Error', NoteDetail) &gt; 0 AND IndNo = '&lt;#IndNo#&gt;') INSERT INTO SybNedSigver.dbo.MandateFormsNTE (Indno, PageNo, VersionNo, PagePart, NoteType, NoteNo, UserID, NoteDate, NoteDetail) VALUES(&lt;#IndNo#&gt;, 1, 1, 0, 'N', ISNULL((SELECT TOP 1 NoteNo FROM SybNedSigVer.dbo.MandateFormsNte WHERE IndNo = &lt;#IndNo#&gt; ORDER BY NoteNo DESC), 0) + 1, '&lt;#UserID#&gt;', GetDate(), '&lt;#Year#&gt;\&lt;#Month#&gt;\&lt;#Day#&gt; &lt;#Time#&gt;: &lt;#UserID#&gt; - &lt;#ComputerName#&gt; (DIP173) Quality Assure: Error Mandate Captured Incorrectly Logged for Mandate on Account &lt;#AccountNo#&gt;'); ELSE UPDATE MandateFormsNTE SET NoteDate = GETDATE(), UserID = '&lt;#UserID#&gt;', NoteDetail = '&lt;#Year#&gt;\&lt;#Month#&gt;\&lt;#Day#&gt; &lt;#Time#&gt;: &lt;#UserID#&gt; - &lt;#ComputerName#&gt; (DIP173) Quality Assure: Error Mandate Captured Incorrectly Logged for Mandate on Account &lt;#AccountNo#&gt;' WHERE IndNo = &lt;#IndNo#&gt; AND CHARINDEX('Error', NoteDetail) &gt; 0; </t>
  </si>
  <si>
    <t xml:space="preserve">--UPDATE MandateForms SET Idx11 = '&lt;#UserId#&gt;', Idx10 = CONVERT(DATETIME, '&lt;#Date#&gt; &lt;#Time#&gt;'), Idx19 = '' WHERE IndNo = &lt;#IndNo#&gt;; IF NOT EXISTS (SELECT LogNo FROM idmsSysLog WHERE LEFT(LogType, 8) = 'CAPERROR' AND IndNo = '&lt;#IndNo#&gt;') INSERT INTO idmsSysLog (LogDate, LogType, UserID, ComputerID, Source, Process, DocNo, IndNo, Data) VALUES('&lt;#Date#&gt; &lt;#Time#&gt;', 'CAPERROR4', '&lt;#UserID#&gt;', '&lt;#ComputerName#&gt;', 'SIGVERIFY', 'QABLO', '1', '&lt;#IndNo#&gt;', 'Type: Error Signatory Details Captured Incorrectly, AccountID: &lt;#AccountNo#&gt;, Batch: &lt;#Idx1#&gt;'); ELSE UPDATE idmsSysLog SET LogDate = GETDATE(), LogType = 'CAPERROR4', UserID = '&lt;#UserID#&gt;', ComputerID = '&lt;#ComputerName#&gt;', Process = 'QABLO', Data = 'Type: Error Signatory Details Captured Incorrectly, AccountID: &lt;#AccountNo#&gt;, Batch: &lt;#Idx1#&gt;' WHERE LEFT(LogType, 8) = 'CAPERROR' AND IndNo = '&lt;#IndNo#&gt;'; IF NOT EXISTS (SELECT NoteNo FROM MandateFormsNTE WHERE CHARINDEX('Error', NoteDetail) &gt; 0 AND IndNo = '&lt;#IndNo#&gt;') INSERT INTO SybNedSigver.dbo.MandateFormsNTE (Indno, PageNo, VersionNo, PagePart, NoteType, NoteNo, UserID, NoteDate, NoteDetail) VALUES(&lt;#IndNo#&gt;, 1, 1, 0, 'N', ISNULL((SELECT TOP 1 NoteNo FROM SybNedSigVer.dbo.MandateFormsNte WHERE IndNo = &lt;#IndNo#&gt; ORDER BY NoteNo DESC), 0) + 1, '&lt;#UserID#&gt;', GetDate(), '&lt;#Year#&gt;\&lt;#Month#&gt;\&lt;#Day#&gt; &lt;#Time#&gt;: &lt;#UserID#&gt; - &lt;#ComputerName#&gt; (DIP173) Quality Assure: Error Signatory Details Captured Incorrectly Logged for Mandate on Account &lt;#AccountNo#&gt;'); ELSE UPDATE MandateFormsNTE SET NoteDate = GETDATE(), UserID = '&lt;#UserID#&gt;', NoteDetail = '&lt;#Year#&gt;\&lt;#Month#&gt;\&lt;#Day#&gt; &lt;#Time#&gt;: &lt;#UserID#&gt; - &lt;#ComputerName#&gt; (DIP173) Quality Assure: Error Signatory Details Captured Incorrectly Logged for Mandate on Account &lt;#AccountNo#&gt;' WHERE IndNo = &lt;#IndNo#&gt; AND CHARINDEX('Error', NoteDetail) &gt; 0; </t>
  </si>
  <si>
    <t xml:space="preserve">--UPDATE MandateForms SET Idx11 = '&lt;#UserId#&gt;', Idx10 = CONVERT(DATETIME, '&lt;#Date#&gt; &lt;#Time#&gt;'), Idx19 = '' WHERE IndNo = &lt;#IndNo#&gt;; IF NOT EXISTS (SELECT LogNo FROM idmsSysLog WHERE LEFT(LogType, 8) = 'CAPERROR' AND IndNo = '&lt;#IndNo#&gt;') INSERT INTO idmsSysLog (LogDate, LogType, UserID, ComputerID, Source, Process, DocNo, IndNo, Data) VALUES('&lt;#Date#&gt; &lt;#Time#&gt;', 'CAPERROR5', '&lt;#UserID#&gt;', '&lt;#ComputerName#&gt;', 'SIGVERIFY', 'QABLO', '1', '&lt;#IndNo#&gt;', 'Type: Error Complete Reject Multiple Errors, AccountID: &lt;#AccountNo#&gt;, Batch: &lt;#Idx1#&gt;'); ELSE UPDATE idmsSysLog SET LogDate = GETDATE(), LogType = 'CAPERROR5', UserID = '&lt;#UserID#&gt;', ComputerID = '&lt;#ComputerName#&gt;', Process = 'QABLO', Data = 'Type: Error Complete Reject Multiple Errors, AccountID: &lt;#AccountNo#&gt;, Batch: &lt;#Idx1#&gt;' WHERE LEFT(LogType, 8) = 'CAPERROR' AND IndNo = '&lt;#IndNo#&gt;'; IF NOT EXISTS (SELECT NoteNo FROM MandateFormsNTE WHERE CHARINDEX('Error', NoteDetail) &gt; 0 AND IndNo = '&lt;#IndNo#&gt;') INSERT INTO SybNedSigver.dbo.MandateFormsNTE (Indno, PageNo, VersionNo, PagePart, NoteType, NoteNo, UserID, NoteDate, NoteDetail) VALUES(&lt;#IndNo#&gt;, 1, 1, 0, 'N', ISNULL((SELECT TOP 1 NoteNo FROM SybNedSigVer.dbo.MandateFormsNte WHERE IndNo = &lt;#IndNo#&gt; ORDER BY NoteNo DESC), 0) + 1, '&lt;#UserID#&gt;', GetDate(), '&lt;#Year#&gt;\&lt;#Month#&gt;\&lt;#Day#&gt; &lt;#Time#&gt;: &lt;#UserID#&gt; - &lt;#ComputerName#&gt; (DIP173) Quality Assure: Error Complete Reject Multiple Errors Logged for Mandate on Account &lt;#AccountNo#&gt;'); ELSE UPDATE MandateFormsNTE SET NoteDate = GETDATE(), UserID = '&lt;#UserID#&gt;', NoteDetail = '&lt;#Year#&gt;\&lt;#Month#&gt;\&lt;#Day#&gt; &lt;#Time#&gt;: &lt;#UserID#&gt; - &lt;#ComputerName#&gt; (DIP173) Quality Assure: Error Complete Reject Multiple Errors Logged for Mandate on Account &lt;#AccountNo#&gt;' WHERE IndNo = &lt;#IndNo#&gt; AND CHARINDEX('Error', NoteDetail) &gt; 0; </t>
  </si>
  <si>
    <t>Note: change unique Process, DIP#</t>
  </si>
  <si>
    <t>Process</t>
  </si>
  <si>
    <t>QABLO</t>
  </si>
  <si>
    <t>QACPT</t>
  </si>
  <si>
    <t>TAKE ONCPT</t>
  </si>
  <si>
    <t>Pool</t>
  </si>
  <si>
    <t>TAKE ONKZN</t>
  </si>
  <si>
    <t>TAKE ONBLO</t>
  </si>
  <si>
    <t>TAKE ONEL</t>
  </si>
  <si>
    <t>TAKE ONGEO</t>
  </si>
  <si>
    <t>TAKE ONKIM</t>
  </si>
  <si>
    <t>TAKE ONKRO</t>
  </si>
  <si>
    <t>TAKE ONLAD</t>
  </si>
  <si>
    <t>TAKE ONNEL</t>
  </si>
  <si>
    <t>TAKE ONPE</t>
  </si>
  <si>
    <t>TAKE ONRTB</t>
  </si>
  <si>
    <t>TAKE ONWTB</t>
  </si>
  <si>
    <t>TAKE ONPOL</t>
  </si>
  <si>
    <t>TAKE ONPTA</t>
  </si>
  <si>
    <t>QAKZN</t>
  </si>
  <si>
    <t>QAEL</t>
  </si>
  <si>
    <t>QAGEO</t>
  </si>
  <si>
    <t>QAKIM</t>
  </si>
  <si>
    <t>QAKRO</t>
  </si>
  <si>
    <t>QALAD</t>
  </si>
  <si>
    <t>QANEL</t>
  </si>
  <si>
    <t>QAPOL</t>
  </si>
  <si>
    <t>QAPE</t>
  </si>
  <si>
    <t>QAPTA</t>
  </si>
  <si>
    <t>QARTB</t>
  </si>
  <si>
    <t>QAWTB</t>
  </si>
  <si>
    <t>EDIT</t>
  </si>
  <si>
    <t>EDIT QA</t>
  </si>
  <si>
    <t>E03-054-WC5955</t>
  </si>
  <si>
    <t>Printing</t>
  </si>
  <si>
    <t>\\135printpr04</t>
  </si>
  <si>
    <t>Install all 4 printers</t>
  </si>
  <si>
    <t>ActiveX: VB6/VBScripts</t>
  </si>
  <si>
    <t>Script Editor</t>
  </si>
  <si>
    <t>DTRE &gt; System monitoring &gt; Control SYBDC Tray Control &gt; Shepard - Automated 025</t>
  </si>
  <si>
    <t>idmsSysMailOut</t>
  </si>
  <si>
    <t>CSource install</t>
  </si>
  <si>
    <t>Sybrin Referrals</t>
  </si>
  <si>
    <t>Prod:</t>
  </si>
  <si>
    <t>1. Select Batch for Processing (REFERCPT)</t>
  </si>
  <si>
    <t xml:space="preserve">Process = DB Status = </t>
  </si>
  <si>
    <t>REFERCPT</t>
  </si>
  <si>
    <t xml:space="preserve">Allocate to Process = Change = </t>
  </si>
  <si>
    <t>TKO REFCPT</t>
  </si>
  <si>
    <t>Idx13 in =</t>
  </si>
  <si>
    <t>2. Capture Regional Referrals (TKO REFCPT)</t>
  </si>
  <si>
    <t xml:space="preserve">Process Type: </t>
  </si>
  <si>
    <t>Internal Procedure</t>
  </si>
  <si>
    <t>Procedure:</t>
  </si>
  <si>
    <t>Work Selector</t>
  </si>
  <si>
    <t>Set Process =</t>
  </si>
  <si>
    <t>Release</t>
  </si>
  <si>
    <t>(from Quality1)</t>
  </si>
  <si>
    <t>SQL Script =</t>
  </si>
  <si>
    <t>(from TAKE ONANB)</t>
  </si>
  <si>
    <t>IVS Mandate Capture</t>
  </si>
  <si>
    <t>=</t>
  </si>
  <si>
    <t>(Regional Referrals)</t>
  </si>
  <si>
    <t>(Regional Referrals CPT)</t>
  </si>
  <si>
    <t>SAVE:</t>
  </si>
  <si>
    <t>REJECT:</t>
  </si>
  <si>
    <t>HOLD:</t>
  </si>
  <si>
    <t>(Open QA &amp; PROD side by side)</t>
  </si>
  <si>
    <t>2&gt; Capture Regional Referrals (TKO REFCPT / TAKE ONANB)</t>
  </si>
  <si>
    <t>(from BUSAMN1)</t>
  </si>
  <si>
    <t>Process ID:</t>
  </si>
  <si>
    <t>REM REFCPT</t>
  </si>
  <si>
    <t>a.Create:</t>
  </si>
  <si>
    <t>b.Amend:</t>
  </si>
  <si>
    <t>Each Region Capture &amp; QA options &gt; Change Refer button (to route) per email</t>
  </si>
  <si>
    <r>
      <t>·</t>
    </r>
    <r>
      <rPr>
        <sz val="7"/>
        <color theme="1"/>
        <rFont val="Times New Roman"/>
        <family val="1"/>
      </rPr>
      <t xml:space="preserve">        </t>
    </r>
    <r>
      <rPr>
        <sz val="10"/>
        <color theme="1"/>
        <rFont val="Segoe UI"/>
        <family val="2"/>
      </rPr>
      <t>Bloemfontein.</t>
    </r>
  </si>
  <si>
    <r>
      <t>·</t>
    </r>
    <r>
      <rPr>
        <sz val="7"/>
        <color theme="1"/>
        <rFont val="Times New Roman"/>
        <family val="1"/>
      </rPr>
      <t xml:space="preserve">        </t>
    </r>
    <r>
      <rPr>
        <sz val="10"/>
        <color theme="1"/>
        <rFont val="Segoe UI"/>
        <family val="2"/>
      </rPr>
      <t>Nelspruit.</t>
    </r>
  </si>
  <si>
    <r>
      <t>·</t>
    </r>
    <r>
      <rPr>
        <sz val="7"/>
        <color theme="1"/>
        <rFont val="Times New Roman"/>
        <family val="1"/>
      </rPr>
      <t xml:space="preserve">        </t>
    </r>
    <r>
      <rPr>
        <sz val="10"/>
        <color theme="1"/>
        <rFont val="Segoe UI"/>
        <family val="2"/>
      </rPr>
      <t>Kroonstad.</t>
    </r>
  </si>
  <si>
    <r>
      <t>·</t>
    </r>
    <r>
      <rPr>
        <sz val="7"/>
        <color theme="1"/>
        <rFont val="Times New Roman"/>
        <family val="1"/>
      </rPr>
      <t xml:space="preserve">        </t>
    </r>
    <r>
      <rPr>
        <sz val="10"/>
        <color theme="1"/>
        <rFont val="Segoe UI"/>
        <family val="2"/>
      </rPr>
      <t>Kimberley.</t>
    </r>
  </si>
  <si>
    <r>
      <t>·</t>
    </r>
    <r>
      <rPr>
        <sz val="7"/>
        <color theme="1"/>
        <rFont val="Times New Roman"/>
        <family val="1"/>
      </rPr>
      <t xml:space="preserve">        </t>
    </r>
    <r>
      <rPr>
        <sz val="10"/>
        <color theme="1"/>
        <rFont val="Segoe UI"/>
        <family val="2"/>
      </rPr>
      <t>Ladysmith.</t>
    </r>
  </si>
  <si>
    <r>
      <t>·</t>
    </r>
    <r>
      <rPr>
        <sz val="7"/>
        <color theme="1"/>
        <rFont val="Times New Roman"/>
        <family val="1"/>
      </rPr>
      <t xml:space="preserve">        </t>
    </r>
    <r>
      <rPr>
        <sz val="10"/>
        <color theme="1"/>
        <rFont val="Segoe UI"/>
        <family val="2"/>
      </rPr>
      <t>Polokwane.</t>
    </r>
  </si>
  <si>
    <r>
      <t>·</t>
    </r>
    <r>
      <rPr>
        <sz val="7"/>
        <color theme="1"/>
        <rFont val="Times New Roman"/>
        <family val="1"/>
      </rPr>
      <t xml:space="preserve">        </t>
    </r>
    <r>
      <rPr>
        <sz val="10"/>
        <color theme="1"/>
        <rFont val="Segoe UI"/>
        <family val="2"/>
      </rPr>
      <t xml:space="preserve">KZN itself. </t>
    </r>
  </si>
  <si>
    <r>
      <t>·</t>
    </r>
    <r>
      <rPr>
        <sz val="7"/>
        <color theme="1"/>
        <rFont val="Times New Roman"/>
        <family val="1"/>
      </rPr>
      <t xml:space="preserve">        </t>
    </r>
    <r>
      <rPr>
        <sz val="10"/>
        <color theme="1"/>
        <rFont val="Segoe UI"/>
        <family val="2"/>
      </rPr>
      <t>East London.</t>
    </r>
  </si>
  <si>
    <r>
      <t>·</t>
    </r>
    <r>
      <rPr>
        <sz val="7"/>
        <color theme="1"/>
        <rFont val="Times New Roman"/>
        <family val="1"/>
      </rPr>
      <t xml:space="preserve">        </t>
    </r>
    <r>
      <rPr>
        <sz val="10"/>
        <color theme="1"/>
        <rFont val="Segoe UI"/>
        <family val="2"/>
      </rPr>
      <t>PE.</t>
    </r>
  </si>
  <si>
    <r>
      <t>·</t>
    </r>
    <r>
      <rPr>
        <sz val="7"/>
        <color theme="1"/>
        <rFont val="Times New Roman"/>
        <family val="1"/>
      </rPr>
      <t xml:space="preserve">        </t>
    </r>
    <r>
      <rPr>
        <sz val="10"/>
        <color theme="1"/>
        <rFont val="Segoe UI"/>
        <family val="2"/>
      </rPr>
      <t>George.</t>
    </r>
  </si>
  <si>
    <r>
      <t>·</t>
    </r>
    <r>
      <rPr>
        <sz val="7"/>
        <color theme="1"/>
        <rFont val="Times New Roman"/>
        <family val="1"/>
      </rPr>
      <t xml:space="preserve">        </t>
    </r>
    <r>
      <rPr>
        <sz val="10"/>
        <color theme="1"/>
        <rFont val="Segoe UI"/>
        <family val="2"/>
      </rPr>
      <t xml:space="preserve">CPT itself. </t>
    </r>
  </si>
  <si>
    <r>
      <t>·</t>
    </r>
    <r>
      <rPr>
        <sz val="7"/>
        <color theme="1"/>
        <rFont val="Times New Roman"/>
        <family val="1"/>
      </rPr>
      <t xml:space="preserve">        </t>
    </r>
    <r>
      <rPr>
        <sz val="10"/>
        <color theme="1"/>
        <rFont val="Segoe UI"/>
        <family val="2"/>
      </rPr>
      <t>PTA.</t>
    </r>
  </si>
  <si>
    <r>
      <t>·</t>
    </r>
    <r>
      <rPr>
        <sz val="7"/>
        <color theme="1"/>
        <rFont val="Times New Roman"/>
        <family val="1"/>
      </rPr>
      <t xml:space="preserve">        </t>
    </r>
    <r>
      <rPr>
        <sz val="10"/>
        <color theme="1"/>
        <rFont val="Segoe UI"/>
        <family val="2"/>
      </rPr>
      <t>RTB.</t>
    </r>
  </si>
  <si>
    <r>
      <t>·</t>
    </r>
    <r>
      <rPr>
        <sz val="7"/>
        <color theme="1"/>
        <rFont val="Times New Roman"/>
        <family val="1"/>
      </rPr>
      <t xml:space="preserve">        </t>
    </r>
    <r>
      <rPr>
        <sz val="10"/>
        <color theme="1"/>
        <rFont val="Segoe UI"/>
        <family val="2"/>
      </rPr>
      <t>Witbank.</t>
    </r>
  </si>
  <si>
    <r>
      <t>·</t>
    </r>
    <r>
      <rPr>
        <sz val="7"/>
        <color theme="1"/>
        <rFont val="Times New Roman"/>
        <family val="1"/>
      </rPr>
      <t xml:space="preserve">        </t>
    </r>
    <r>
      <rPr>
        <sz val="10"/>
        <color theme="1"/>
        <rFont val="Segoe UI"/>
        <family val="2"/>
      </rPr>
      <t xml:space="preserve">JHB SBV. </t>
    </r>
  </si>
  <si>
    <t>The change Impact is as follows:</t>
  </si>
  <si>
    <r>
      <t>1.</t>
    </r>
    <r>
      <rPr>
        <sz val="7"/>
        <color theme="1"/>
        <rFont val="Times New Roman"/>
        <family val="1"/>
      </rPr>
      <t xml:space="preserve">      </t>
    </r>
    <r>
      <rPr>
        <sz val="10"/>
        <color theme="1"/>
        <rFont val="Segoe UI"/>
        <family val="2"/>
      </rPr>
      <t xml:space="preserve">Create new Referral Workflows for CPT and KZN. </t>
    </r>
  </si>
  <si>
    <r>
      <t>3.</t>
    </r>
    <r>
      <rPr>
        <sz val="7"/>
        <color theme="1"/>
        <rFont val="Times New Roman"/>
        <family val="1"/>
      </rPr>
      <t xml:space="preserve">      </t>
    </r>
    <r>
      <rPr>
        <sz val="10"/>
        <color theme="1"/>
        <rFont val="Segoe UI"/>
        <family val="2"/>
      </rPr>
      <t xml:space="preserve">Change Reports to incorporate stats from the NEW Referral Workflows in CPT and KZN. </t>
    </r>
  </si>
  <si>
    <r>
      <t>2.</t>
    </r>
    <r>
      <rPr>
        <sz val="7"/>
        <color theme="1"/>
        <rFont val="Times New Roman"/>
        <family val="1"/>
      </rPr>
      <t xml:space="preserve">      </t>
    </r>
    <r>
      <rPr>
        <sz val="10"/>
        <color theme="1"/>
        <rFont val="Segoe UI"/>
        <family val="2"/>
      </rPr>
      <t xml:space="preserve">Change the Refer Button routing of the above mentioned sites to now send work to the </t>
    </r>
  </si>
  <si>
    <t xml:space="preserve">new Referral Workflows. </t>
  </si>
  <si>
    <t xml:space="preserve">REFER button &gt; Set Process = </t>
  </si>
  <si>
    <t>i. Mandate Forms - Cape Town &gt; Capture Mandate Forms (TAKE ONCPT)</t>
  </si>
  <si>
    <t>ii. Mandate Forms - Cape Town &gt; Quality Assure Mandate Forms (QACPT)</t>
  </si>
  <si>
    <t>(from QUALITY/BUSAMN1)</t>
  </si>
  <si>
    <t>3. Move Batch Back to New (REM REFCPT)</t>
  </si>
  <si>
    <t>3&gt; Move Batch Back to New (REM REFCPT / REMOVEANB)</t>
  </si>
  <si>
    <t>Test:</t>
  </si>
  <si>
    <t>- Mandate Form - Select &amp; TakeOn</t>
  </si>
  <si>
    <t>1. Refer image (to new workflow)(to REFERCPT)</t>
  </si>
  <si>
    <t>5. Regional Referrals - Capture test - Reject (to Rejected) - notes</t>
  </si>
  <si>
    <t>6. Regional Referrals - Capture test - Save (to Release) - notes</t>
  </si>
  <si>
    <t>- Save image (to Quality1) to QA</t>
  </si>
  <si>
    <t>- Mandate Form - Select &amp; QA</t>
  </si>
  <si>
    <t>7. Refer image (to new workflow)(to REFERCPT)</t>
  </si>
  <si>
    <t>- Drop image: \\sigversybrinqa\Sybrin\system\Import\ARF\</t>
  </si>
  <si>
    <t>(Follow in SQL [Idx13]: SELECT * FROM MandateForms WHERE Idx1 LIKE ('WF%'))</t>
  </si>
  <si>
    <t>4. Regional Referrals - Capture test - Hold (to TKO REFCPT) - notes</t>
  </si>
  <si>
    <t>2. Regional Referrals - Select test (from REFERCPT to TKO REFCPT)</t>
  </si>
  <si>
    <t>3. Regional Referrals - Remove test (from TKO REFCPT to REFERCPT)</t>
  </si>
  <si>
    <t>8. Regional Referrals - Select test (from REFERCPT to TKO REFCPT)</t>
  </si>
  <si>
    <t>c.Reports:</t>
  </si>
  <si>
    <t>Add to report CASES:</t>
  </si>
  <si>
    <r>
      <t>1&gt; Select Batch for Processing (</t>
    </r>
    <r>
      <rPr>
        <b/>
        <sz val="11"/>
        <color rgb="FF008000"/>
        <rFont val="Calibri"/>
        <family val="2"/>
        <scheme val="minor"/>
      </rPr>
      <t>REFERCPT</t>
    </r>
    <r>
      <rPr>
        <sz val="11"/>
        <color rgb="FF008000"/>
        <rFont val="Calibri"/>
        <family val="2"/>
        <scheme val="minor"/>
      </rPr>
      <t xml:space="preserve"> / BUSAMN)</t>
    </r>
  </si>
  <si>
    <r>
      <t>2&gt; Capture Regional Referrals (</t>
    </r>
    <r>
      <rPr>
        <b/>
        <sz val="11"/>
        <color rgb="FF008000"/>
        <rFont val="Calibri"/>
        <family val="2"/>
        <scheme val="minor"/>
      </rPr>
      <t>TKO REFCPT</t>
    </r>
    <r>
      <rPr>
        <sz val="11"/>
        <color rgb="FF008000"/>
        <rFont val="Calibri"/>
        <family val="2"/>
        <scheme val="minor"/>
      </rPr>
      <t xml:space="preserve"> / TAKE ONANB)</t>
    </r>
  </si>
  <si>
    <t>WHEN 'TKO REFCPT' THEN 'Capture Regional - Cape Town 0099'</t>
  </si>
  <si>
    <t>WHEN 'TKO REFKZN' THEN 'Capture Regional - KZN 0399'</t>
  </si>
  <si>
    <t>REFERKZN</t>
  </si>
  <si>
    <t>TKO REFKZN</t>
  </si>
  <si>
    <t>BUSAMN</t>
  </si>
  <si>
    <t>TAKE ONANB</t>
  </si>
  <si>
    <t xml:space="preserve">WHEN 'TAKE ONANB' THEN 'Capture Mandate Forms - CLD' </t>
  </si>
  <si>
    <t>'TAKE ON1','TAKE ON','TAKE ONANB','TAKE ONO','TAKE ONCPT','TKO REFCPT','TAKE ONKZN','TKO REFKZN','TAKE ONBLO',</t>
  </si>
  <si>
    <t>Add to first CASE statement in report (+- line 9 &amp; 21 for S13.2):</t>
  </si>
  <si>
    <t>'RESCAN','TAKE ONANB','TAKE ONCPT','TKO REFCPT','TAKE ONKZN','TKO REFKZN','QAKZN','QACPT','REJCAPCPT','REJCAPKZN','QABLO','QAEL','QAGEO','QAKIM',</t>
  </si>
  <si>
    <t>9. Draw report (S13.2)</t>
  </si>
  <si>
    <t>Add to further CASE statement in report (+- line 65):</t>
  </si>
  <si>
    <t>Add to further CASE statement in report (+- line 94):</t>
  </si>
  <si>
    <t>Add to WHERE clause in report (+- line 157):</t>
  </si>
  <si>
    <t>--/*NEW QUERY - ONE LINE: CAPERROR5 Error Complete Reject Multiple Errors*/</t>
  </si>
  <si>
    <r>
      <t xml:space="preserve">(EM &gt; Process Applications &gt; Mandate Forms - Bloemfontein &gt; </t>
    </r>
    <r>
      <rPr>
        <b/>
        <sz val="11"/>
        <color theme="1"/>
        <rFont val="Calibri"/>
        <family val="2"/>
        <scheme val="minor"/>
      </rPr>
      <t>Quality Assure Mandate Forms</t>
    </r>
    <r>
      <rPr>
        <sz val="11"/>
        <color theme="1"/>
        <rFont val="Calibri"/>
        <family val="2"/>
        <scheme val="minor"/>
      </rPr>
      <t xml:space="preserve"> = Internal Procedure = Command Buttons = CAPERROR = Configure)</t>
    </r>
  </si>
  <si>
    <t>1&gt; Select Batch for Processing (REFERCPT / BUSAMN1)</t>
  </si>
  <si>
    <t>2017-02-04 10:06:26,724 [4] INFO  SybrinServerService - Service Starting...</t>
  </si>
  <si>
    <t>Default and print to 135-Xerox-Black-White</t>
  </si>
  <si>
    <r>
      <t>SELECT</t>
    </r>
    <r>
      <rPr>
        <strike/>
        <sz val="9.5"/>
        <color theme="1"/>
        <rFont val="Consolas"/>
        <family val="3"/>
      </rPr>
      <t xml:space="preserve"> </t>
    </r>
    <r>
      <rPr>
        <strike/>
        <sz val="9.5"/>
        <color rgb="FF0000FF"/>
        <rFont val="Consolas"/>
        <family val="3"/>
      </rPr>
      <t>TOP</t>
    </r>
    <r>
      <rPr>
        <strike/>
        <sz val="9.5"/>
        <color theme="1"/>
        <rFont val="Consolas"/>
        <family val="3"/>
      </rPr>
      <t xml:space="preserve"> 100 Idx1 [Account Number]</t>
    </r>
    <r>
      <rPr>
        <strike/>
        <sz val="9.5"/>
        <color rgb="FF808080"/>
        <rFont val="Consolas"/>
        <family val="3"/>
      </rPr>
      <t>,</t>
    </r>
    <r>
      <rPr>
        <strike/>
        <sz val="9.5"/>
        <color theme="1"/>
        <rFont val="Consolas"/>
        <family val="3"/>
      </rPr>
      <t xml:space="preserve"> Idx4 [Status]</t>
    </r>
    <r>
      <rPr>
        <strike/>
        <sz val="9.5"/>
        <color rgb="FF808080"/>
        <rFont val="Consolas"/>
        <family val="3"/>
      </rPr>
      <t>,</t>
    </r>
    <r>
      <rPr>
        <strike/>
        <sz val="9.5"/>
        <color theme="1"/>
        <rFont val="Consolas"/>
        <family val="3"/>
      </rPr>
      <t xml:space="preserve"> </t>
    </r>
    <r>
      <rPr>
        <strike/>
        <sz val="9.5"/>
        <color rgb="FF808080"/>
        <rFont val="Consolas"/>
        <family val="3"/>
      </rPr>
      <t>*</t>
    </r>
    <r>
      <rPr>
        <strike/>
        <sz val="9.5"/>
        <color theme="1"/>
        <rFont val="Consolas"/>
        <family val="3"/>
      </rPr>
      <t xml:space="preserve"> </t>
    </r>
    <r>
      <rPr>
        <strike/>
        <sz val="9.5"/>
        <color rgb="FF0000FF"/>
        <rFont val="Consolas"/>
        <family val="3"/>
      </rPr>
      <t>FROM</t>
    </r>
    <r>
      <rPr>
        <strike/>
        <sz val="9.5"/>
        <color theme="1"/>
        <rFont val="Consolas"/>
        <family val="3"/>
      </rPr>
      <t xml:space="preserve"> </t>
    </r>
    <r>
      <rPr>
        <strike/>
        <sz val="9.5"/>
        <color theme="1"/>
        <rFont val="Consolas"/>
        <family val="3"/>
      </rPr>
      <t xml:space="preserve">MandateAccounts </t>
    </r>
    <r>
      <rPr>
        <strike/>
        <sz val="9.5"/>
        <color rgb="FF0000FF"/>
        <rFont val="Consolas"/>
        <family val="3"/>
      </rPr>
      <t>WHERE</t>
    </r>
    <r>
      <rPr>
        <strike/>
        <sz val="9.5"/>
        <color theme="1"/>
        <rFont val="Consolas"/>
        <family val="3"/>
      </rPr>
      <t xml:space="preserve"> Idx4 </t>
    </r>
    <r>
      <rPr>
        <strike/>
        <sz val="9.5"/>
        <color rgb="FF808080"/>
        <rFont val="Consolas"/>
        <family val="3"/>
      </rPr>
      <t>=</t>
    </r>
    <r>
      <rPr>
        <strike/>
        <sz val="9.5"/>
        <color theme="1"/>
        <rFont val="Consolas"/>
        <family val="3"/>
      </rPr>
      <t xml:space="preserve"> </t>
    </r>
    <r>
      <rPr>
        <strike/>
        <sz val="9.5"/>
        <color rgb="FFFF0000"/>
        <rFont val="Consolas"/>
        <family val="3"/>
      </rPr>
      <t>'0'</t>
    </r>
  </si>
  <si>
    <r>
      <t>SELECT</t>
    </r>
    <r>
      <rPr>
        <sz val="9.5"/>
        <color theme="1"/>
        <rFont val="Consolas"/>
        <family val="3"/>
      </rPr>
      <t xml:space="preserve"> </t>
    </r>
    <r>
      <rPr>
        <sz val="9.5"/>
        <color rgb="FF0000FF"/>
        <rFont val="Consolas"/>
        <family val="3"/>
      </rPr>
      <t>TOP</t>
    </r>
    <r>
      <rPr>
        <sz val="9.5"/>
        <color theme="1"/>
        <rFont val="Consolas"/>
        <family val="3"/>
      </rPr>
      <t xml:space="preserve"> 100 Idx1 [Account Number]</t>
    </r>
    <r>
      <rPr>
        <sz val="9.5"/>
        <color rgb="FF808080"/>
        <rFont val="Consolas"/>
        <family val="3"/>
      </rPr>
      <t>,</t>
    </r>
    <r>
      <rPr>
        <sz val="9.5"/>
        <color theme="1"/>
        <rFont val="Consolas"/>
        <family val="3"/>
      </rPr>
      <t xml:space="preserve"> Idx4 [Status]</t>
    </r>
    <r>
      <rPr>
        <sz val="9.5"/>
        <color rgb="FF808080"/>
        <rFont val="Consolas"/>
        <family val="3"/>
      </rPr>
      <t>,</t>
    </r>
    <r>
      <rPr>
        <sz val="9.5"/>
        <color theme="1"/>
        <rFont val="Consolas"/>
        <family val="3"/>
      </rPr>
      <t xml:space="preserve"> </t>
    </r>
    <r>
      <rPr>
        <sz val="9.5"/>
        <color rgb="FF808080"/>
        <rFont val="Consolas"/>
        <family val="3"/>
      </rPr>
      <t>*</t>
    </r>
    <r>
      <rPr>
        <sz val="9.5"/>
        <color theme="1"/>
        <rFont val="Consolas"/>
        <family val="3"/>
      </rPr>
      <t xml:space="preserve"> </t>
    </r>
    <r>
      <rPr>
        <sz val="9.5"/>
        <color rgb="FF0000FF"/>
        <rFont val="Consolas"/>
        <family val="3"/>
      </rPr>
      <t>FROM</t>
    </r>
    <r>
      <rPr>
        <sz val="9.5"/>
        <color theme="1"/>
        <rFont val="Consolas"/>
        <family val="3"/>
      </rPr>
      <t xml:space="preserve"> </t>
    </r>
    <r>
      <rPr>
        <sz val="9.5"/>
        <color theme="1"/>
        <rFont val="Consolas"/>
        <family val="3"/>
      </rPr>
      <t xml:space="preserve">MandateAccounts </t>
    </r>
    <r>
      <rPr>
        <sz val="9.5"/>
        <color rgb="FF0000FF"/>
        <rFont val="Consolas"/>
        <family val="3"/>
      </rPr>
      <t>WHERE</t>
    </r>
    <r>
      <rPr>
        <sz val="9.5"/>
        <color theme="1"/>
        <rFont val="Consolas"/>
        <family val="3"/>
      </rPr>
      <t xml:space="preserve"> Idx4 </t>
    </r>
    <r>
      <rPr>
        <sz val="9.5"/>
        <color rgb="FF808080"/>
        <rFont val="Consolas"/>
        <family val="3"/>
      </rPr>
      <t>=</t>
    </r>
    <r>
      <rPr>
        <sz val="9.5"/>
        <color theme="1"/>
        <rFont val="Consolas"/>
        <family val="3"/>
      </rPr>
      <t xml:space="preserve"> </t>
    </r>
    <r>
      <rPr>
        <sz val="9.5"/>
        <color rgb="FFFF0000"/>
        <rFont val="Consolas"/>
        <family val="3"/>
      </rPr>
      <t>'U'</t>
    </r>
  </si>
  <si>
    <t>Sigver_Query_String</t>
  </si>
  <si>
    <r>
      <t>From:</t>
    </r>
    <r>
      <rPr>
        <sz val="11"/>
        <color theme="1"/>
        <rFont val="Calibri"/>
        <family val="2"/>
        <scheme val="minor"/>
      </rPr>
      <t xml:space="preserve"> Ricardo Oliveira</t>
    </r>
  </si>
  <si>
    <r>
      <t>Sent:</t>
    </r>
    <r>
      <rPr>
        <sz val="11"/>
        <color theme="1"/>
        <rFont val="Calibri"/>
        <family val="2"/>
        <scheme val="minor"/>
      </rPr>
      <t xml:space="preserve"> Thursday, 17 January 2013 2:02 PM</t>
    </r>
  </si>
  <si>
    <r>
      <t>To:</t>
    </r>
    <r>
      <rPr>
        <sz val="11"/>
        <color theme="1"/>
        <rFont val="Calibri"/>
        <family val="2"/>
        <scheme val="minor"/>
      </rPr>
      <t xml:space="preserve"> Wikus Swanepoel &lt;Wikus.Swanepoel@sybrin.co.za&gt;</t>
    </r>
  </si>
  <si>
    <r>
      <t>Subject:</t>
    </r>
    <r>
      <rPr>
        <sz val="11"/>
        <color theme="1"/>
        <rFont val="Calibri"/>
        <family val="2"/>
        <scheme val="minor"/>
      </rPr>
      <t xml:space="preserve"> SigVer Query String Requirements</t>
    </r>
  </si>
  <si>
    <t>Hi Wikus,</t>
  </si>
  <si>
    <t>The accessing application will need to append the following query string to the end of the Sigver page:</t>
  </si>
  <si>
    <r>
      <t>·</t>
    </r>
    <r>
      <rPr>
        <sz val="7"/>
        <color rgb="FF1F497D"/>
        <rFont val="Times New Roman"/>
        <family val="1"/>
      </rPr>
      <t xml:space="preserve">        </t>
    </r>
    <r>
      <rPr>
        <sz val="11"/>
        <color rgb="FF1F497D"/>
        <rFont val="Calibri"/>
        <family val="2"/>
        <scheme val="minor"/>
      </rPr>
      <t>?brnch=[1]&amp;accno=[2]&amp;user=[3]&amp;amnt=[4]&amp;trantype=[5]</t>
    </r>
  </si>
  <si>
    <t>They will need to replace the above values with their relevant information. An example:</t>
  </si>
  <si>
    <t>·        http://...?brnch=1234&amp;accno=1000000000&amp;user=NB100000&amp;amnt=100&amp;trantype=Transfers</t>
  </si>
  <si>
    <t>The following transaction types can be used</t>
  </si>
  <si>
    <r>
      <t>·</t>
    </r>
    <r>
      <rPr>
        <sz val="7"/>
        <color rgb="FF1F497D"/>
        <rFont val="Times New Roman"/>
        <family val="1"/>
      </rPr>
      <t xml:space="preserve">        </t>
    </r>
    <r>
      <rPr>
        <sz val="11"/>
        <color rgb="FF1F497D"/>
        <rFont val="Calibri"/>
        <family val="2"/>
        <scheme val="minor"/>
      </rPr>
      <t>Automatic Payment Orders</t>
    </r>
  </si>
  <si>
    <r>
      <t>·</t>
    </r>
    <r>
      <rPr>
        <sz val="7"/>
        <color rgb="FF1F497D"/>
        <rFont val="Times New Roman"/>
        <family val="1"/>
      </rPr>
      <t xml:space="preserve">        </t>
    </r>
    <r>
      <rPr>
        <sz val="11"/>
        <color rgb="FF1F497D"/>
        <rFont val="Calibri"/>
        <family val="2"/>
        <scheme val="minor"/>
      </rPr>
      <t>Cash Related Services</t>
    </r>
  </si>
  <si>
    <r>
      <t>·</t>
    </r>
    <r>
      <rPr>
        <sz val="7"/>
        <color rgb="FF1F497D"/>
        <rFont val="Times New Roman"/>
        <family val="1"/>
      </rPr>
      <t xml:space="preserve">        </t>
    </r>
    <r>
      <rPr>
        <sz val="11"/>
        <color rgb="FF1F497D"/>
        <rFont val="Calibri"/>
        <family val="2"/>
        <scheme val="minor"/>
      </rPr>
      <t>Client Initiated Account Servicing</t>
    </r>
  </si>
  <si>
    <r>
      <t>·</t>
    </r>
    <r>
      <rPr>
        <sz val="7"/>
        <color rgb="FF1F497D"/>
        <rFont val="Times New Roman"/>
        <family val="1"/>
      </rPr>
      <t xml:space="preserve">        </t>
    </r>
    <r>
      <rPr>
        <sz val="11"/>
        <color rgb="FF1F497D"/>
        <rFont val="Calibri"/>
        <family val="2"/>
        <scheme val="minor"/>
      </rPr>
      <t>Debit Card Services</t>
    </r>
  </si>
  <si>
    <r>
      <t>·</t>
    </r>
    <r>
      <rPr>
        <sz val="7"/>
        <color rgb="FF1F497D"/>
        <rFont val="Times New Roman"/>
        <family val="1"/>
      </rPr>
      <t xml:space="preserve">        </t>
    </r>
    <r>
      <rPr>
        <sz val="11"/>
        <color rgb="FF1F497D"/>
        <rFont val="Calibri"/>
        <family val="2"/>
        <scheme val="minor"/>
      </rPr>
      <t>Electronic Banking Payments</t>
    </r>
  </si>
  <si>
    <r>
      <t>·</t>
    </r>
    <r>
      <rPr>
        <sz val="7"/>
        <color rgb="FF1F497D"/>
        <rFont val="Times New Roman"/>
        <family val="1"/>
      </rPr>
      <t xml:space="preserve">        </t>
    </r>
    <r>
      <rPr>
        <sz val="11"/>
        <color rgb="FF1F497D"/>
        <rFont val="Calibri"/>
        <family val="2"/>
        <scheme val="minor"/>
      </rPr>
      <t>Electronic Banking Profiles / Create and Maintain</t>
    </r>
  </si>
  <si>
    <r>
      <t>·</t>
    </r>
    <r>
      <rPr>
        <sz val="7"/>
        <color rgb="FF1F497D"/>
        <rFont val="Times New Roman"/>
        <family val="1"/>
      </rPr>
      <t xml:space="preserve">        </t>
    </r>
    <r>
      <rPr>
        <sz val="11"/>
        <color rgb="FF1F497D"/>
        <rFont val="Calibri"/>
        <family val="2"/>
        <scheme val="minor"/>
      </rPr>
      <t>Foreign Exchange</t>
    </r>
  </si>
  <si>
    <r>
      <t>·</t>
    </r>
    <r>
      <rPr>
        <sz val="7"/>
        <color rgb="FF1F497D"/>
        <rFont val="Times New Roman"/>
        <family val="1"/>
      </rPr>
      <t xml:space="preserve">        </t>
    </r>
    <r>
      <rPr>
        <sz val="11"/>
        <color rgb="FF1F497D"/>
        <rFont val="Calibri"/>
        <family val="2"/>
        <scheme val="minor"/>
      </rPr>
      <t>Power of Attorney</t>
    </r>
  </si>
  <si>
    <r>
      <t>·</t>
    </r>
    <r>
      <rPr>
        <sz val="7"/>
        <color rgb="FF1F497D"/>
        <rFont val="Times New Roman"/>
        <family val="1"/>
      </rPr>
      <t xml:space="preserve">        </t>
    </r>
    <r>
      <rPr>
        <sz val="11"/>
        <color rgb="FF1F497D"/>
        <rFont val="Calibri"/>
        <family val="2"/>
        <scheme val="minor"/>
      </rPr>
      <t>Safe Custody / Lockers</t>
    </r>
  </si>
  <si>
    <r>
      <t>·</t>
    </r>
    <r>
      <rPr>
        <sz val="7"/>
        <color rgb="FF1F497D"/>
        <rFont val="Times New Roman"/>
        <family val="1"/>
      </rPr>
      <t xml:space="preserve">        </t>
    </r>
    <r>
      <rPr>
        <sz val="11"/>
        <color rgb="FF1F497D"/>
        <rFont val="Calibri"/>
        <family val="2"/>
        <scheme val="minor"/>
      </rPr>
      <t>Statements and Balances</t>
    </r>
  </si>
  <si>
    <r>
      <t>·</t>
    </r>
    <r>
      <rPr>
        <sz val="7"/>
        <color rgb="FF1F497D"/>
        <rFont val="Times New Roman"/>
        <family val="1"/>
      </rPr>
      <t xml:space="preserve">        </t>
    </r>
    <r>
      <rPr>
        <sz val="11"/>
        <color rgb="FF1F497D"/>
        <rFont val="Calibri"/>
        <family val="2"/>
        <scheme val="minor"/>
      </rPr>
      <t>Stop Orders</t>
    </r>
  </si>
  <si>
    <r>
      <t>·</t>
    </r>
    <r>
      <rPr>
        <sz val="7"/>
        <color rgb="FF1F497D"/>
        <rFont val="Times New Roman"/>
        <family val="1"/>
      </rPr>
      <t xml:space="preserve">        </t>
    </r>
    <r>
      <rPr>
        <sz val="11"/>
        <color rgb="FF1F497D"/>
        <rFont val="Calibri"/>
        <family val="2"/>
        <scheme val="minor"/>
      </rPr>
      <t>Stop Payments</t>
    </r>
  </si>
  <si>
    <r>
      <t>·</t>
    </r>
    <r>
      <rPr>
        <sz val="7"/>
        <color rgb="FF1F497D"/>
        <rFont val="Times New Roman"/>
        <family val="1"/>
      </rPr>
      <t xml:space="preserve">        </t>
    </r>
    <r>
      <rPr>
        <sz val="11"/>
        <color rgb="FF1F497D"/>
        <rFont val="Calibri"/>
        <family val="2"/>
        <scheme val="minor"/>
      </rPr>
      <t>Transfers</t>
    </r>
  </si>
  <si>
    <t>Comms</t>
  </si>
  <si>
    <t>Find_Images</t>
  </si>
  <si>
    <t>(Sybrin 6)</t>
  </si>
  <si>
    <t>Reports</t>
  </si>
  <si>
    <t>Contents</t>
  </si>
  <si>
    <t>BatchList_SQLView</t>
  </si>
  <si>
    <r>
      <t>WHEN</t>
    </r>
    <r>
      <rPr>
        <sz val="10"/>
        <color rgb="FF1F497D"/>
        <rFont val="Segoe UI"/>
        <family val="2"/>
      </rPr>
      <t xml:space="preserve"> the item is in THIS status (your status)</t>
    </r>
  </si>
  <si>
    <r>
      <t>THEN</t>
    </r>
    <r>
      <rPr>
        <sz val="10"/>
        <color rgb="FF1F497D"/>
        <rFont val="Segoe UI"/>
        <family val="2"/>
      </rPr>
      <t xml:space="preserve"> the following ProcIDs (Work Selectors) will have the BATCH ID in its drop down list. </t>
    </r>
  </si>
  <si>
    <t xml:space="preserve">EX: </t>
  </si>
  <si>
    <t>Items are scanned in to a status of CAPTURE.</t>
  </si>
  <si>
    <t>Work Selector has a PROCID of SELWRK, another Work Selector will move items to a status of DELETE, it’s PROCID is DEL</t>
  </si>
  <si>
    <t xml:space="preserve">And it needs to allocate work to a Capture Process called (CAP1). </t>
  </si>
  <si>
    <t>You would SAY WHEN ‘CAPTURE’ THEN ‘SELWRK, DEL’</t>
  </si>
  <si>
    <t>SELECT     Idx1,</t>
  </si>
  <si>
    <t>                      CASE idx13 WHEN 'TAKE ON' THEN 'TAKE ON,DELETE' WHEN 'TAKE ON1' THEN 'DELETE,REMOVE' WHEN 'TAKE ONO' THEN 'DELETE,REMOVE' WHEN 'CAP SA1' THEN</t>
  </si>
  <si>
    <t>                       'REMOVE,DELETE' WHEN 'QUALITYSA1' THEN 'REMOVE QA' WHEN 'QUALITY SA' THEN 'QUALITY SA' END AS Process</t>
  </si>
  <si>
    <t>FROM         dbo.MandateForms</t>
  </si>
  <si>
    <t>WHERE     (Idx13 IN ('TAKE ON1', 'TAKE ON', 'TAKE ONO', 'CAP SA1', 'QUALITYSA1', 'QUALITY SA')) AND (DocNo = 1)</t>
  </si>
  <si>
    <t>UNION</t>
  </si>
  <si>
    <t>SELECT     BatchIdentifier AS Idx1, '' AS Process</t>
  </si>
  <si>
    <t>FROM         BatchIdentifiers</t>
  </si>
  <si>
    <t>The QA one is quite outdated. Basically:</t>
  </si>
  <si>
    <t xml:space="preserve">SELECT     Idx1, </t>
  </si>
  <si>
    <t xml:space="preserve">                      CASE idx13 WHEN 'TAKE ON' THEN 'TAKE ON,DELETE,TAKE ONS, TAKE ONW, TAKE ONSW' WHEN 'TAKE ON1' THEN 'DELETE,REMOVE' WHEN 'TAKE ONCPT' THEN 'DELETE,REMCPT'</t>
  </si>
  <si>
    <t xml:space="preserve">                       WHEN 'TAKE ONKZN' THEN 'DELETE,REMKZN' WHEN 'TAKE ONBLO' THEN 'DELETE,REMBLO' WHEN 'TAKE ONEL' THEN 'DELETE,REMEL' WHEN 'TAKE ONGEO' THEN</t>
  </si>
  <si>
    <t xml:space="preserve">                       'DELETE,REMGEO' WHEN 'TAKE ONKIM' THEN 'DELETE,REMKIM' WHEN 'TAKE ONKRO' THEN 'DELETE,REMKRO' WHEN 'TAKE ONNEL' THEN 'DELETE,REMNEL' WHEN</t>
  </si>
  <si>
    <t xml:space="preserve">                       'TAKE ONLAD' THEN 'DELETE,REMLAD' WHEN 'TAKE ONPOL' THEN 'DELETE,REMPOL' WHEN 'TAKE ONPE' THEN 'DELETE,REMPE' WHEN 'TAKE ONPTA' THEN 'DELETE,REMPTA'</t>
  </si>
  <si>
    <t xml:space="preserve">                       WHEN 'TAKE ONRTB' THEN 'DELETE,REMRTB' WHEN 'TAKE ONO' THEN 'DELETE,REMOTH' WHEN 'QUALITY1' THEN 'QUALITY1,QUALITYWTB' WHEN 'QUALITY' THEN</t>
  </si>
  <si>
    <t xml:space="preserve">                       'REMQUAL' WHEN 'QABLO' THEN 'REMQBLO' WHEN 'QACPT' THEN 'REMQCPT' WHEN 'QAEL' THEN 'REMQEL' WHEN 'QAGEO' THEN 'REMQGEO' WHEN 'QAKIM' THEN</t>
  </si>
  <si>
    <t xml:space="preserve">                       'REMQKIM' WHEN 'QAKRO' THEN 'REMQKRO' WHEN 'QAKZN' THEN 'REMQKZN' WHEN 'QALAD' THEN 'REMQLAD' WHEN 'QANEL' THEN 'REMQNEL' WHEN 'QAPOL'</t>
  </si>
  <si>
    <t xml:space="preserve">                       THEN 'REMQAPOL' WHEN 'QAPE' THEN 'REMQPE' WHEN 'QAPTA' THEN 'REMQPTA' WHEN 'QARTB' THEN 'REMQRTB' WHEN 'WTBQA' THEN 'REMQUALWTB' WHEN</t>
  </si>
  <si>
    <t xml:space="preserve">                       'TAKE ONWTB' THEN 'REMOVEW' WHEN 'REMQUAL' THEN 'QUALITY' WHEN 'BUSAMN1' THEN 'BUSAMN' WHEN 'TAKE ONANB' THEN 'REMOVEANB' WHEN 'REJECTCAP'</t>
  </si>
  <si>
    <t xml:space="preserve">                       THEN 'BLKREJCAPR' END AS Process</t>
  </si>
  <si>
    <t>FROM         dbo.MandateForms</t>
  </si>
  <si>
    <t xml:space="preserve">WHERE     (Idx13 IN ('TAKE ON1', 'TAKE ON', 'TAKE ONO', 'TAKE ONCPT', 'TAKE ONKZN', 'TAKE ONBLO', 'TAKE ONEL', 'TAKE ONGEO', 'TAKE ONKIM', 'TAKE ONKRO', </t>
  </si>
  <si>
    <t xml:space="preserve">                      'TAKE ONNEL', 'TAKE ONPOL', 'TAKE ONLAD', 'TAKE ONPE', 'TAKE ONRTB', 'TAKE ONPTA', 'QUALITY1', 'QUALITY', 'TAKE ONS', 'BUSAMN1', 'BUSAMN', </t>
  </si>
  <si>
    <t xml:space="preserve">                      'REJECTCAP', 'TAKE ONWTB', 'WTBQA', 'TAKE ONANB', 'QAEL', 'QABLO', 'QACPT', 'QAGEO', 'QAKIM', 'QAKRO', 'QAKZN', 'QALAD', 'QANEL', 'QAPOL', 'QAPE', 'QAPTA'))</t>
  </si>
  <si>
    <t xml:space="preserve">                       AND (DocNo = 1)</t>
  </si>
  <si>
    <t>SELECT     BatchIdentifier AS Idx1, '' AS Process</t>
  </si>
  <si>
    <t>FROM         BatchIdentifiers</t>
  </si>
  <si>
    <r>
      <t>SELECT</t>
    </r>
    <r>
      <rPr>
        <sz val="12"/>
        <color rgb="FF000000"/>
        <rFont val="Courier New"/>
        <family val="3"/>
      </rPr>
      <t> </t>
    </r>
    <r>
      <rPr>
        <sz val="12"/>
        <color rgb="FF800000"/>
        <rFont val="Courier New"/>
        <family val="3"/>
      </rPr>
      <t>idx1</t>
    </r>
    <r>
      <rPr>
        <sz val="12"/>
        <color rgb="FFC0C0C0"/>
        <rFont val="Courier New"/>
        <family val="3"/>
      </rPr>
      <t>,</t>
    </r>
    <r>
      <rPr>
        <sz val="12"/>
        <color rgb="FF000000"/>
        <rFont val="Courier New"/>
        <family val="3"/>
      </rPr>
      <t> </t>
    </r>
  </si>
  <si>
    <r>
      <t>       </t>
    </r>
    <r>
      <rPr>
        <sz val="12"/>
        <color rgb="FF0000FF"/>
        <rFont val="Courier New"/>
        <family val="3"/>
      </rPr>
      <t>CASE</t>
    </r>
    <r>
      <rPr>
        <sz val="12"/>
        <color rgb="FF000000"/>
        <rFont val="Courier New"/>
        <family val="3"/>
      </rPr>
      <t> </t>
    </r>
    <r>
      <rPr>
        <sz val="12"/>
        <color rgb="FF800000"/>
        <rFont val="Courier New"/>
        <family val="3"/>
      </rPr>
      <t>idx13</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</si>
  <si>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'TAKE ON,DELETE,TAKE ONS, TAKE ONW, TAKE ONSW'</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</si>
  <si>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ON1'</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'DELETE,REMOVE'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</si>
  <si>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ONCPT'</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'DELETE,REMCPT'</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</si>
  <si>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ONKZN'</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'DELETE,REMKZN'</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</si>
  <si>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ONBLO'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'DELETE,REMBLO'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</si>
  <si>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ONEL'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'DELETE,REMEL'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</si>
  <si>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ONGEO'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'DELETE,REMGEO'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</si>
  <si>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ONKIM'</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'DELETE,REMKIM'</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</si>
  <si>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ONKRO'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'DELETE,REMKRO'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</si>
  <si>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ONNEL'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'DELETE,REMNEL'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</si>
  <si>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ONLAD'</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'DELETE,REMLAD'</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</si>
  <si>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ONPOL'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'DELETE,REMPOL'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</si>
  <si>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ONPE'</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'DELETE,REMPE'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</si>
  <si>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ONPTA'</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'DELETE,REMPTA'</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</si>
  <si>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ONRTB'</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'DELETE,REMRTB'</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</si>
  <si>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'DELETE,REMOTH'</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</si>
  <si>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'QUALITY1'</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'QUALITY1,QUALITYWTB'</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</si>
  <si>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'QUALITY'</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'REMQUAL'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</si>
  <si>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'QABLO'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'REMQBLO'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</si>
  <si>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'QACPT'</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'REMQCPT'</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</si>
  <si>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'QAEL'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'REMQEL'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</si>
  <si>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'QAGEO'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'REMQGEO'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</si>
  <si>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'QAKIM'</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'REMQKIM'</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</si>
  <si>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'QAKRO'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'REMQKRO'</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</si>
  <si>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'QAKZN'</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'REMQKZN'</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</si>
  <si>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'QALAD'</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'REMQLAD'</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</si>
  <si>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'QANEL'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'REMQNEL'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</si>
  <si>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'QAPOL'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'REMQAPOL'</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</si>
  <si>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'QAPE'</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'REMQPE'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</si>
  <si>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'QAPTA'</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'REMQPTA'</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</si>
  <si>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'QARTB'</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'REMQRTB'</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</si>
  <si>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'WTBQA'</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'REMQUALWTB'</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</si>
  <si>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ONWTB'</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'REMOVEW'</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</si>
  <si>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'REMQUAL'</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'QUALITY'</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</si>
  <si>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'BUSAMN1'</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'BUSAMN'</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</si>
  <si>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ONANB'</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'REMOVEANB'</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</si>
  <si>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'REJECTCAP'</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'BLKREJCAPR'</t>
    </r>
    <r>
      <rPr>
        <sz val="12"/>
        <color rgb="FF000000"/>
        <rFont val="Courier New"/>
        <family val="3"/>
      </rPr>
      <t> </t>
    </r>
  </si>
  <si>
    <r>
      <t>       </t>
    </r>
    <r>
      <rPr>
        <sz val="12"/>
        <color rgb="FF0000FF"/>
        <rFont val="Courier New"/>
        <family val="3"/>
      </rPr>
      <t>END</t>
    </r>
    <r>
      <rPr>
        <sz val="12"/>
        <color rgb="FF000000"/>
        <rFont val="Courier New"/>
        <family val="3"/>
      </rPr>
      <t> </t>
    </r>
    <r>
      <rPr>
        <sz val="12"/>
        <color rgb="FF0000FF"/>
        <rFont val="Courier New"/>
        <family val="3"/>
      </rPr>
      <t>AS</t>
    </r>
    <r>
      <rPr>
        <sz val="12"/>
        <color rgb="FF000000"/>
        <rFont val="Courier New"/>
        <family val="3"/>
      </rPr>
      <t> </t>
    </r>
    <r>
      <rPr>
        <sz val="12"/>
        <color rgb="FF800000"/>
        <rFont val="Courier New"/>
        <family val="3"/>
      </rPr>
      <t>Process</t>
    </r>
    <r>
      <rPr>
        <sz val="12"/>
        <color rgb="FF000000"/>
        <rFont val="Courier New"/>
        <family val="3"/>
      </rPr>
      <t> </t>
    </r>
  </si>
  <si>
    <r>
      <t>FROM</t>
    </r>
    <r>
      <rPr>
        <sz val="12"/>
        <color rgb="FF000000"/>
        <rFont val="Courier New"/>
        <family val="3"/>
      </rPr>
      <t>   </t>
    </r>
    <r>
      <rPr>
        <sz val="12"/>
        <color rgb="FF800000"/>
        <rFont val="Courier New"/>
        <family val="3"/>
      </rPr>
      <t>dbo</t>
    </r>
    <r>
      <rPr>
        <sz val="12"/>
        <color rgb="FFC0C0C0"/>
        <rFont val="Courier New"/>
        <family val="3"/>
      </rPr>
      <t>.</t>
    </r>
    <r>
      <rPr>
        <sz val="12"/>
        <color rgb="FF800000"/>
        <rFont val="Courier New"/>
        <family val="3"/>
      </rPr>
      <t>mandateforms</t>
    </r>
    <r>
      <rPr>
        <sz val="12"/>
        <color rgb="FF000000"/>
        <rFont val="Courier New"/>
        <family val="3"/>
      </rPr>
      <t> </t>
    </r>
  </si>
  <si>
    <r>
      <t>WHERE</t>
    </r>
    <r>
      <rPr>
        <sz val="12"/>
        <color rgb="FF000000"/>
        <rFont val="Courier New"/>
        <family val="3"/>
      </rPr>
      <t>  </t>
    </r>
    <r>
      <rPr>
        <sz val="12"/>
        <color rgb="FF800000"/>
        <rFont val="Courier New"/>
        <family val="3"/>
      </rPr>
      <t>(</t>
    </r>
    <r>
      <rPr>
        <sz val="12"/>
        <color rgb="FF000000"/>
        <rFont val="Courier New"/>
        <family val="3"/>
      </rPr>
      <t> </t>
    </r>
    <r>
      <rPr>
        <sz val="12"/>
        <color rgb="FF800000"/>
        <rFont val="Courier New"/>
        <family val="3"/>
      </rPr>
      <t>idx13</t>
    </r>
    <r>
      <rPr>
        <sz val="12"/>
        <color rgb="FF000000"/>
        <rFont val="Courier New"/>
        <family val="3"/>
      </rPr>
      <t> </t>
    </r>
    <r>
      <rPr>
        <sz val="12"/>
        <color rgb="FF0000FF"/>
        <rFont val="Courier New"/>
        <family val="3"/>
      </rPr>
      <t>IN</t>
    </r>
    <r>
      <rPr>
        <sz val="12"/>
        <color rgb="FF000000"/>
        <rFont val="Courier New"/>
        <family val="3"/>
      </rPr>
      <t> </t>
    </r>
    <r>
      <rPr>
        <sz val="12"/>
        <color rgb="FF800000"/>
        <rFont val="Courier New"/>
        <family val="3"/>
      </rPr>
      <t>(</t>
    </r>
    <r>
      <rPr>
        <sz val="12"/>
        <color rgb="FF000000"/>
        <rFont val="Courier New"/>
        <family val="3"/>
      </rPr>
      <t> </t>
    </r>
    <r>
      <rPr>
        <sz val="12"/>
        <color rgb="FFFF0000"/>
        <rFont val="Courier New"/>
        <family val="3"/>
      </rPr>
      <t>'TAKE ON1'</t>
    </r>
    <r>
      <rPr>
        <sz val="12"/>
        <color rgb="FFC0C0C0"/>
        <rFont val="Courier New"/>
        <family val="3"/>
      </rPr>
      <t>,</t>
    </r>
    <r>
      <rPr>
        <sz val="12"/>
        <color rgb="FF000000"/>
        <rFont val="Courier New"/>
        <family val="3"/>
      </rPr>
      <t> </t>
    </r>
    <r>
      <rPr>
        <sz val="12"/>
        <color rgb="FFFF0000"/>
        <rFont val="Courier New"/>
        <family val="3"/>
      </rPr>
      <t>'TAKE ON'</t>
    </r>
    <r>
      <rPr>
        <sz val="12"/>
        <color rgb="FFC0C0C0"/>
        <rFont val="Courier New"/>
        <family val="3"/>
      </rPr>
      <t>,</t>
    </r>
    <r>
      <rPr>
        <sz val="12"/>
        <color rgb="FF000000"/>
        <rFont val="Courier New"/>
        <family val="3"/>
      </rPr>
      <t> </t>
    </r>
    <r>
      <rPr>
        <sz val="12"/>
        <color rgb="FFFF0000"/>
        <rFont val="Courier New"/>
        <family val="3"/>
      </rPr>
      <t>'TAKE ONO'</t>
    </r>
    <r>
      <rPr>
        <sz val="12"/>
        <color rgb="FFC0C0C0"/>
        <rFont val="Courier New"/>
        <family val="3"/>
      </rPr>
      <t>,</t>
    </r>
    <r>
      <rPr>
        <sz val="12"/>
        <color rgb="FF000000"/>
        <rFont val="Courier New"/>
        <family val="3"/>
      </rPr>
      <t> </t>
    </r>
    <r>
      <rPr>
        <sz val="12"/>
        <color rgb="FFFF0000"/>
        <rFont val="Courier New"/>
        <family val="3"/>
      </rPr>
      <t>'TAKE ONCPT'</t>
    </r>
    <r>
      <rPr>
        <sz val="12"/>
        <color rgb="FFC0C0C0"/>
        <rFont val="Courier New"/>
        <family val="3"/>
      </rPr>
      <t>,</t>
    </r>
    <r>
      <rPr>
        <sz val="12"/>
        <color rgb="FF000000"/>
        <rFont val="Courier New"/>
        <family val="3"/>
      </rPr>
      <t> </t>
    </r>
  </si>
  <si>
    <r>
      <t>                    </t>
    </r>
    <r>
      <rPr>
        <sz val="12"/>
        <color rgb="FFFF0000"/>
        <rFont val="Courier New"/>
        <family val="3"/>
      </rPr>
      <t>'TAKE ONKZN'</t>
    </r>
    <r>
      <rPr>
        <sz val="12"/>
        <color rgb="FFC0C0C0"/>
        <rFont val="Courier New"/>
        <family val="3"/>
      </rPr>
      <t>,</t>
    </r>
    <r>
      <rPr>
        <sz val="12"/>
        <color rgb="FF000000"/>
        <rFont val="Courier New"/>
        <family val="3"/>
      </rPr>
      <t> </t>
    </r>
    <r>
      <rPr>
        <sz val="12"/>
        <color rgb="FFFF0000"/>
        <rFont val="Courier New"/>
        <family val="3"/>
      </rPr>
      <t>'TAKE ONBLO'</t>
    </r>
    <r>
      <rPr>
        <sz val="12"/>
        <color rgb="FFC0C0C0"/>
        <rFont val="Courier New"/>
        <family val="3"/>
      </rPr>
      <t>,</t>
    </r>
    <r>
      <rPr>
        <sz val="12"/>
        <color rgb="FF000000"/>
        <rFont val="Courier New"/>
        <family val="3"/>
      </rPr>
      <t> </t>
    </r>
    <r>
      <rPr>
        <sz val="12"/>
        <color rgb="FFFF0000"/>
        <rFont val="Courier New"/>
        <family val="3"/>
      </rPr>
      <t>'TAKE ONEL'</t>
    </r>
    <r>
      <rPr>
        <sz val="12"/>
        <color rgb="FFC0C0C0"/>
        <rFont val="Courier New"/>
        <family val="3"/>
      </rPr>
      <t>,</t>
    </r>
    <r>
      <rPr>
        <sz val="12"/>
        <color rgb="FF000000"/>
        <rFont val="Courier New"/>
        <family val="3"/>
      </rPr>
      <t> </t>
    </r>
    <r>
      <rPr>
        <sz val="12"/>
        <color rgb="FFFF0000"/>
        <rFont val="Courier New"/>
        <family val="3"/>
      </rPr>
      <t>'TAKE ONGEO'</t>
    </r>
    <r>
      <rPr>
        <sz val="12"/>
        <color rgb="FFC0C0C0"/>
        <rFont val="Courier New"/>
        <family val="3"/>
      </rPr>
      <t>,</t>
    </r>
    <r>
      <rPr>
        <sz val="12"/>
        <color rgb="FF000000"/>
        <rFont val="Courier New"/>
        <family val="3"/>
      </rPr>
      <t> </t>
    </r>
  </si>
  <si>
    <r>
      <t>                    </t>
    </r>
    <r>
      <rPr>
        <sz val="12"/>
        <color rgb="FFFF0000"/>
        <rFont val="Courier New"/>
        <family val="3"/>
      </rPr>
      <t>'TAKE ONKIM'</t>
    </r>
    <r>
      <rPr>
        <sz val="12"/>
        <color rgb="FFC0C0C0"/>
        <rFont val="Courier New"/>
        <family val="3"/>
      </rPr>
      <t>,</t>
    </r>
    <r>
      <rPr>
        <sz val="12"/>
        <color rgb="FF000000"/>
        <rFont val="Courier New"/>
        <family val="3"/>
      </rPr>
      <t> </t>
    </r>
    <r>
      <rPr>
        <sz val="12"/>
        <color rgb="FFFF0000"/>
        <rFont val="Courier New"/>
        <family val="3"/>
      </rPr>
      <t>'TAKE ONKRO'</t>
    </r>
    <r>
      <rPr>
        <sz val="12"/>
        <color rgb="FFC0C0C0"/>
        <rFont val="Courier New"/>
        <family val="3"/>
      </rPr>
      <t>,</t>
    </r>
    <r>
      <rPr>
        <sz val="12"/>
        <color rgb="FF000000"/>
        <rFont val="Courier New"/>
        <family val="3"/>
      </rPr>
      <t> </t>
    </r>
    <r>
      <rPr>
        <sz val="12"/>
        <color rgb="FFFF0000"/>
        <rFont val="Courier New"/>
        <family val="3"/>
      </rPr>
      <t>'TAKE ONNEL'</t>
    </r>
    <r>
      <rPr>
        <sz val="12"/>
        <color rgb="FFC0C0C0"/>
        <rFont val="Courier New"/>
        <family val="3"/>
      </rPr>
      <t>,</t>
    </r>
    <r>
      <rPr>
        <sz val="12"/>
        <color rgb="FF000000"/>
        <rFont val="Courier New"/>
        <family val="3"/>
      </rPr>
      <t> </t>
    </r>
    <r>
      <rPr>
        <sz val="12"/>
        <color rgb="FFFF0000"/>
        <rFont val="Courier New"/>
        <family val="3"/>
      </rPr>
      <t>'TAKE ONPOL'</t>
    </r>
    <r>
      <rPr>
        <sz val="12"/>
        <color rgb="FFC0C0C0"/>
        <rFont val="Courier New"/>
        <family val="3"/>
      </rPr>
      <t>,</t>
    </r>
    <r>
      <rPr>
        <sz val="12"/>
        <color rgb="FF000000"/>
        <rFont val="Courier New"/>
        <family val="3"/>
      </rPr>
      <t> </t>
    </r>
  </si>
  <si>
    <r>
      <t>                    </t>
    </r>
    <r>
      <rPr>
        <sz val="12"/>
        <color rgb="FFFF0000"/>
        <rFont val="Courier New"/>
        <family val="3"/>
      </rPr>
      <t>'TAKE ONLAD'</t>
    </r>
    <r>
      <rPr>
        <sz val="12"/>
        <color rgb="FFC0C0C0"/>
        <rFont val="Courier New"/>
        <family val="3"/>
      </rPr>
      <t>,</t>
    </r>
    <r>
      <rPr>
        <sz val="12"/>
        <color rgb="FF000000"/>
        <rFont val="Courier New"/>
        <family val="3"/>
      </rPr>
      <t> </t>
    </r>
    <r>
      <rPr>
        <sz val="12"/>
        <color rgb="FFFF0000"/>
        <rFont val="Courier New"/>
        <family val="3"/>
      </rPr>
      <t>'TAKE ONPE'</t>
    </r>
    <r>
      <rPr>
        <sz val="12"/>
        <color rgb="FFC0C0C0"/>
        <rFont val="Courier New"/>
        <family val="3"/>
      </rPr>
      <t>,</t>
    </r>
    <r>
      <rPr>
        <sz val="12"/>
        <color rgb="FF000000"/>
        <rFont val="Courier New"/>
        <family val="3"/>
      </rPr>
      <t> </t>
    </r>
    <r>
      <rPr>
        <sz val="12"/>
        <color rgb="FFFF0000"/>
        <rFont val="Courier New"/>
        <family val="3"/>
      </rPr>
      <t>'TAKE ONRTB'</t>
    </r>
    <r>
      <rPr>
        <sz val="12"/>
        <color rgb="FFC0C0C0"/>
        <rFont val="Courier New"/>
        <family val="3"/>
      </rPr>
      <t>,</t>
    </r>
    <r>
      <rPr>
        <sz val="12"/>
        <color rgb="FF000000"/>
        <rFont val="Courier New"/>
        <family val="3"/>
      </rPr>
      <t> </t>
    </r>
    <r>
      <rPr>
        <sz val="12"/>
        <color rgb="FFFF0000"/>
        <rFont val="Courier New"/>
        <family val="3"/>
      </rPr>
      <t>'TAKE ONPTA'</t>
    </r>
    <r>
      <rPr>
        <sz val="12"/>
        <color rgb="FFC0C0C0"/>
        <rFont val="Courier New"/>
        <family val="3"/>
      </rPr>
      <t>,</t>
    </r>
    <r>
      <rPr>
        <sz val="12"/>
        <color rgb="FF000000"/>
        <rFont val="Courier New"/>
        <family val="3"/>
      </rPr>
      <t> </t>
    </r>
  </si>
  <si>
    <r>
      <t>                    </t>
    </r>
    <r>
      <rPr>
        <sz val="12"/>
        <color rgb="FFFF0000"/>
        <rFont val="Courier New"/>
        <family val="3"/>
      </rPr>
      <t>'QUALITY1'</t>
    </r>
    <r>
      <rPr>
        <sz val="12"/>
        <color rgb="FFC0C0C0"/>
        <rFont val="Courier New"/>
        <family val="3"/>
      </rPr>
      <t>,</t>
    </r>
    <r>
      <rPr>
        <sz val="12"/>
        <color rgb="FF000000"/>
        <rFont val="Courier New"/>
        <family val="3"/>
      </rPr>
      <t> </t>
    </r>
    <r>
      <rPr>
        <sz val="12"/>
        <color rgb="FFFF0000"/>
        <rFont val="Courier New"/>
        <family val="3"/>
      </rPr>
      <t>'QUALITY'</t>
    </r>
    <r>
      <rPr>
        <sz val="12"/>
        <color rgb="FFC0C0C0"/>
        <rFont val="Courier New"/>
        <family val="3"/>
      </rPr>
      <t>,</t>
    </r>
    <r>
      <rPr>
        <sz val="12"/>
        <color rgb="FF000000"/>
        <rFont val="Courier New"/>
        <family val="3"/>
      </rPr>
      <t> </t>
    </r>
    <r>
      <rPr>
        <sz val="12"/>
        <color rgb="FFFF0000"/>
        <rFont val="Courier New"/>
        <family val="3"/>
      </rPr>
      <t>'TAKE ONS'</t>
    </r>
    <r>
      <rPr>
        <sz val="12"/>
        <color rgb="FFC0C0C0"/>
        <rFont val="Courier New"/>
        <family val="3"/>
      </rPr>
      <t>,</t>
    </r>
    <r>
      <rPr>
        <sz val="12"/>
        <color rgb="FF000000"/>
        <rFont val="Courier New"/>
        <family val="3"/>
      </rPr>
      <t> </t>
    </r>
    <r>
      <rPr>
        <sz val="12"/>
        <color rgb="FFFF0000"/>
        <rFont val="Courier New"/>
        <family val="3"/>
      </rPr>
      <t>'BUSAMN1'</t>
    </r>
    <r>
      <rPr>
        <sz val="12"/>
        <color rgb="FFC0C0C0"/>
        <rFont val="Courier New"/>
        <family val="3"/>
      </rPr>
      <t>,</t>
    </r>
    <r>
      <rPr>
        <sz val="12"/>
        <color rgb="FF000000"/>
        <rFont val="Courier New"/>
        <family val="3"/>
      </rPr>
      <t> </t>
    </r>
  </si>
  <si>
    <r>
      <t>                    </t>
    </r>
    <r>
      <rPr>
        <sz val="12"/>
        <color rgb="FFFF0000"/>
        <rFont val="Courier New"/>
        <family val="3"/>
      </rPr>
      <t>'BUSAMN'</t>
    </r>
    <r>
      <rPr>
        <sz val="12"/>
        <color rgb="FFC0C0C0"/>
        <rFont val="Courier New"/>
        <family val="3"/>
      </rPr>
      <t>,</t>
    </r>
    <r>
      <rPr>
        <sz val="12"/>
        <color rgb="FF000000"/>
        <rFont val="Courier New"/>
        <family val="3"/>
      </rPr>
      <t> </t>
    </r>
    <r>
      <rPr>
        <sz val="12"/>
        <color rgb="FFFF0000"/>
        <rFont val="Courier New"/>
        <family val="3"/>
      </rPr>
      <t>'REJECTCAP'</t>
    </r>
    <r>
      <rPr>
        <sz val="12"/>
        <color rgb="FFC0C0C0"/>
        <rFont val="Courier New"/>
        <family val="3"/>
      </rPr>
      <t>,</t>
    </r>
    <r>
      <rPr>
        <sz val="12"/>
        <color rgb="FF000000"/>
        <rFont val="Courier New"/>
        <family val="3"/>
      </rPr>
      <t> </t>
    </r>
    <r>
      <rPr>
        <sz val="12"/>
        <color rgb="FFFF0000"/>
        <rFont val="Courier New"/>
        <family val="3"/>
      </rPr>
      <t>'TAKE ONWTB'</t>
    </r>
    <r>
      <rPr>
        <sz val="12"/>
        <color rgb="FFC0C0C0"/>
        <rFont val="Courier New"/>
        <family val="3"/>
      </rPr>
      <t>,</t>
    </r>
    <r>
      <rPr>
        <sz val="12"/>
        <color rgb="FF000000"/>
        <rFont val="Courier New"/>
        <family val="3"/>
      </rPr>
      <t> </t>
    </r>
    <r>
      <rPr>
        <sz val="12"/>
        <color rgb="FFFF0000"/>
        <rFont val="Courier New"/>
        <family val="3"/>
      </rPr>
      <t>'WTBQA'</t>
    </r>
    <r>
      <rPr>
        <sz val="12"/>
        <color rgb="FFC0C0C0"/>
        <rFont val="Courier New"/>
        <family val="3"/>
      </rPr>
      <t>,</t>
    </r>
    <r>
      <rPr>
        <sz val="12"/>
        <color rgb="FF000000"/>
        <rFont val="Courier New"/>
        <family val="3"/>
      </rPr>
      <t> </t>
    </r>
  </si>
  <si>
    <r>
      <t>                    </t>
    </r>
    <r>
      <rPr>
        <sz val="12"/>
        <color rgb="FFFF0000"/>
        <rFont val="Courier New"/>
        <family val="3"/>
      </rPr>
      <t>'TAKE ONANB'</t>
    </r>
    <r>
      <rPr>
        <sz val="12"/>
        <color rgb="FFC0C0C0"/>
        <rFont val="Courier New"/>
        <family val="3"/>
      </rPr>
      <t>,</t>
    </r>
    <r>
      <rPr>
        <sz val="12"/>
        <color rgb="FF000000"/>
        <rFont val="Courier New"/>
        <family val="3"/>
      </rPr>
      <t> </t>
    </r>
    <r>
      <rPr>
        <sz val="12"/>
        <color rgb="FFFF0000"/>
        <rFont val="Courier New"/>
        <family val="3"/>
      </rPr>
      <t>'QAEL'</t>
    </r>
    <r>
      <rPr>
        <sz val="12"/>
        <color rgb="FFC0C0C0"/>
        <rFont val="Courier New"/>
        <family val="3"/>
      </rPr>
      <t>,</t>
    </r>
    <r>
      <rPr>
        <sz val="12"/>
        <color rgb="FF000000"/>
        <rFont val="Courier New"/>
        <family val="3"/>
      </rPr>
      <t> </t>
    </r>
    <r>
      <rPr>
        <sz val="12"/>
        <color rgb="FFFF0000"/>
        <rFont val="Courier New"/>
        <family val="3"/>
      </rPr>
      <t>'QABLO'</t>
    </r>
    <r>
      <rPr>
        <sz val="12"/>
        <color rgb="FFC0C0C0"/>
        <rFont val="Courier New"/>
        <family val="3"/>
      </rPr>
      <t>,</t>
    </r>
    <r>
      <rPr>
        <sz val="12"/>
        <color rgb="FF000000"/>
        <rFont val="Courier New"/>
        <family val="3"/>
      </rPr>
      <t> </t>
    </r>
    <r>
      <rPr>
        <sz val="12"/>
        <color rgb="FFFF0000"/>
        <rFont val="Courier New"/>
        <family val="3"/>
      </rPr>
      <t>'QACPT'</t>
    </r>
    <r>
      <rPr>
        <sz val="12"/>
        <color rgb="FFC0C0C0"/>
        <rFont val="Courier New"/>
        <family val="3"/>
      </rPr>
      <t>,</t>
    </r>
    <r>
      <rPr>
        <sz val="12"/>
        <color rgb="FF000000"/>
        <rFont val="Courier New"/>
        <family val="3"/>
      </rPr>
      <t> </t>
    </r>
  </si>
  <si>
    <r>
      <t>                    </t>
    </r>
    <r>
      <rPr>
        <sz val="12"/>
        <color rgb="FFFF0000"/>
        <rFont val="Courier New"/>
        <family val="3"/>
      </rPr>
      <t>'QAGEO'</t>
    </r>
    <r>
      <rPr>
        <sz val="12"/>
        <color rgb="FFC0C0C0"/>
        <rFont val="Courier New"/>
        <family val="3"/>
      </rPr>
      <t>,</t>
    </r>
    <r>
      <rPr>
        <sz val="12"/>
        <color rgb="FF000000"/>
        <rFont val="Courier New"/>
        <family val="3"/>
      </rPr>
      <t> </t>
    </r>
    <r>
      <rPr>
        <sz val="12"/>
        <color rgb="FFFF0000"/>
        <rFont val="Courier New"/>
        <family val="3"/>
      </rPr>
      <t>'QAKIM'</t>
    </r>
    <r>
      <rPr>
        <sz val="12"/>
        <color rgb="FFC0C0C0"/>
        <rFont val="Courier New"/>
        <family val="3"/>
      </rPr>
      <t>,</t>
    </r>
    <r>
      <rPr>
        <sz val="12"/>
        <color rgb="FF000000"/>
        <rFont val="Courier New"/>
        <family val="3"/>
      </rPr>
      <t> </t>
    </r>
    <r>
      <rPr>
        <sz val="12"/>
        <color rgb="FFFF0000"/>
        <rFont val="Courier New"/>
        <family val="3"/>
      </rPr>
      <t>'QAKRO'</t>
    </r>
    <r>
      <rPr>
        <sz val="12"/>
        <color rgb="FFC0C0C0"/>
        <rFont val="Courier New"/>
        <family val="3"/>
      </rPr>
      <t>,</t>
    </r>
    <r>
      <rPr>
        <sz val="12"/>
        <color rgb="FF000000"/>
        <rFont val="Courier New"/>
        <family val="3"/>
      </rPr>
      <t> </t>
    </r>
    <r>
      <rPr>
        <sz val="12"/>
        <color rgb="FFFF0000"/>
        <rFont val="Courier New"/>
        <family val="3"/>
      </rPr>
      <t>'QAKZN'</t>
    </r>
    <r>
      <rPr>
        <sz val="12"/>
        <color rgb="FFC0C0C0"/>
        <rFont val="Courier New"/>
        <family val="3"/>
      </rPr>
      <t>,</t>
    </r>
    <r>
      <rPr>
        <sz val="12"/>
        <color rgb="FF000000"/>
        <rFont val="Courier New"/>
        <family val="3"/>
      </rPr>
      <t> </t>
    </r>
  </si>
  <si>
    <r>
      <t>                    </t>
    </r>
    <r>
      <rPr>
        <sz val="12"/>
        <color rgb="FFFF0000"/>
        <rFont val="Courier New"/>
        <family val="3"/>
      </rPr>
      <t>'QALAD'</t>
    </r>
    <r>
      <rPr>
        <sz val="12"/>
        <color rgb="FFC0C0C0"/>
        <rFont val="Courier New"/>
        <family val="3"/>
      </rPr>
      <t>,</t>
    </r>
    <r>
      <rPr>
        <sz val="12"/>
        <color rgb="FF000000"/>
        <rFont val="Courier New"/>
        <family val="3"/>
      </rPr>
      <t> </t>
    </r>
    <r>
      <rPr>
        <sz val="12"/>
        <color rgb="FFFF0000"/>
        <rFont val="Courier New"/>
        <family val="3"/>
      </rPr>
      <t>'QANEL'</t>
    </r>
    <r>
      <rPr>
        <sz val="12"/>
        <color rgb="FFC0C0C0"/>
        <rFont val="Courier New"/>
        <family val="3"/>
      </rPr>
      <t>,</t>
    </r>
    <r>
      <rPr>
        <sz val="12"/>
        <color rgb="FF000000"/>
        <rFont val="Courier New"/>
        <family val="3"/>
      </rPr>
      <t> </t>
    </r>
    <r>
      <rPr>
        <sz val="12"/>
        <color rgb="FFFF0000"/>
        <rFont val="Courier New"/>
        <family val="3"/>
      </rPr>
      <t>'QAPOL'</t>
    </r>
    <r>
      <rPr>
        <sz val="12"/>
        <color rgb="FFC0C0C0"/>
        <rFont val="Courier New"/>
        <family val="3"/>
      </rPr>
      <t>,</t>
    </r>
    <r>
      <rPr>
        <sz val="12"/>
        <color rgb="FF000000"/>
        <rFont val="Courier New"/>
        <family val="3"/>
      </rPr>
      <t> </t>
    </r>
    <r>
      <rPr>
        <sz val="12"/>
        <color rgb="FFFF0000"/>
        <rFont val="Courier New"/>
        <family val="3"/>
      </rPr>
      <t>'QAPE'</t>
    </r>
    <r>
      <rPr>
        <sz val="12"/>
        <color rgb="FFC0C0C0"/>
        <rFont val="Courier New"/>
        <family val="3"/>
      </rPr>
      <t>,</t>
    </r>
    <r>
      <rPr>
        <sz val="12"/>
        <color rgb="FF000000"/>
        <rFont val="Courier New"/>
        <family val="3"/>
      </rPr>
      <t> </t>
    </r>
    <r>
      <rPr>
        <sz val="12"/>
        <color rgb="FFFF0000"/>
        <rFont val="Courier New"/>
        <family val="3"/>
      </rPr>
      <t>'QAPTA'</t>
    </r>
    <r>
      <rPr>
        <sz val="12"/>
        <color rgb="FF000000"/>
        <rFont val="Courier New"/>
        <family val="3"/>
      </rPr>
      <t> </t>
    </r>
    <r>
      <rPr>
        <sz val="12"/>
        <color rgb="FF800000"/>
        <rFont val="Courier New"/>
        <family val="3"/>
      </rPr>
      <t>)</t>
    </r>
    <r>
      <rPr>
        <sz val="12"/>
        <color rgb="FF000000"/>
        <rFont val="Courier New"/>
        <family val="3"/>
      </rPr>
      <t> </t>
    </r>
    <r>
      <rPr>
        <sz val="12"/>
        <color rgb="FF800000"/>
        <rFont val="Courier New"/>
        <family val="3"/>
      </rPr>
      <t>)</t>
    </r>
    <r>
      <rPr>
        <sz val="12"/>
        <color rgb="FF000000"/>
        <rFont val="Courier New"/>
        <family val="3"/>
      </rPr>
      <t> </t>
    </r>
  </si>
  <si>
    <r>
      <t>       </t>
    </r>
    <r>
      <rPr>
        <sz val="12"/>
        <color rgb="FF0000FF"/>
        <rFont val="Courier New"/>
        <family val="3"/>
      </rPr>
      <t>AND</t>
    </r>
    <r>
      <rPr>
        <sz val="12"/>
        <color rgb="FF000000"/>
        <rFont val="Courier New"/>
        <family val="3"/>
      </rPr>
      <t> </t>
    </r>
    <r>
      <rPr>
        <sz val="12"/>
        <color rgb="FF800000"/>
        <rFont val="Courier New"/>
        <family val="3"/>
      </rPr>
      <t>(</t>
    </r>
    <r>
      <rPr>
        <sz val="12"/>
        <color rgb="FF000000"/>
        <rFont val="Courier New"/>
        <family val="3"/>
      </rPr>
      <t> </t>
    </r>
    <r>
      <rPr>
        <sz val="12"/>
        <color rgb="FF800000"/>
        <rFont val="Courier New"/>
        <family val="3"/>
      </rPr>
      <t>docno</t>
    </r>
    <r>
      <rPr>
        <sz val="12"/>
        <color rgb="FF000000"/>
        <rFont val="Courier New"/>
        <family val="3"/>
      </rPr>
      <t> </t>
    </r>
    <r>
      <rPr>
        <sz val="12"/>
        <color rgb="FFC0C0C0"/>
        <rFont val="Courier New"/>
        <family val="3"/>
      </rPr>
      <t>=</t>
    </r>
    <r>
      <rPr>
        <sz val="12"/>
        <color rgb="FF000000"/>
        <rFont val="Courier New"/>
        <family val="3"/>
      </rPr>
      <t> 1 </t>
    </r>
    <r>
      <rPr>
        <sz val="12"/>
        <color rgb="FF800000"/>
        <rFont val="Courier New"/>
        <family val="3"/>
      </rPr>
      <t>)</t>
    </r>
    <r>
      <rPr>
        <sz val="12"/>
        <color rgb="FF000000"/>
        <rFont val="Courier New"/>
        <family val="3"/>
      </rPr>
      <t> </t>
    </r>
  </si>
  <si>
    <r>
      <t>UNION</t>
    </r>
    <r>
      <rPr>
        <sz val="12"/>
        <color rgb="FF000000"/>
        <rFont val="Courier New"/>
        <family val="3"/>
      </rPr>
      <t> </t>
    </r>
  </si>
  <si>
    <r>
      <t>SELECT</t>
    </r>
    <r>
      <rPr>
        <sz val="12"/>
        <color rgb="FF000000"/>
        <rFont val="Courier New"/>
        <family val="3"/>
      </rPr>
      <t> </t>
    </r>
    <r>
      <rPr>
        <sz val="12"/>
        <color rgb="FF800000"/>
        <rFont val="Courier New"/>
        <family val="3"/>
      </rPr>
      <t>batchidentifier</t>
    </r>
    <r>
      <rPr>
        <sz val="12"/>
        <color rgb="FF000000"/>
        <rFont val="Courier New"/>
        <family val="3"/>
      </rPr>
      <t> </t>
    </r>
    <r>
      <rPr>
        <sz val="12"/>
        <color rgb="FF0000FF"/>
        <rFont val="Courier New"/>
        <family val="3"/>
      </rPr>
      <t>AS</t>
    </r>
    <r>
      <rPr>
        <sz val="12"/>
        <color rgb="FF000000"/>
        <rFont val="Courier New"/>
        <family val="3"/>
      </rPr>
      <t> </t>
    </r>
    <r>
      <rPr>
        <sz val="12"/>
        <color rgb="FF800000"/>
        <rFont val="Courier New"/>
        <family val="3"/>
      </rPr>
      <t>Idx1</t>
    </r>
    <r>
      <rPr>
        <sz val="12"/>
        <color rgb="FFC0C0C0"/>
        <rFont val="Courier New"/>
        <family val="3"/>
      </rPr>
      <t>,</t>
    </r>
    <r>
      <rPr>
        <sz val="12"/>
        <color rgb="FF000000"/>
        <rFont val="Courier New"/>
        <family val="3"/>
      </rPr>
      <t> </t>
    </r>
  </si>
  <si>
    <r>
      <t>       </t>
    </r>
    <r>
      <rPr>
        <sz val="12"/>
        <color rgb="FFFF0000"/>
        <rFont val="Courier New"/>
        <family val="3"/>
      </rPr>
      <t>''</t>
    </r>
    <r>
      <rPr>
        <sz val="12"/>
        <color rgb="FF000000"/>
        <rFont val="Courier New"/>
        <family val="3"/>
      </rPr>
      <t>              </t>
    </r>
    <r>
      <rPr>
        <sz val="12"/>
        <color rgb="FF0000FF"/>
        <rFont val="Courier New"/>
        <family val="3"/>
      </rPr>
      <t>AS</t>
    </r>
    <r>
      <rPr>
        <sz val="12"/>
        <color rgb="FF000000"/>
        <rFont val="Courier New"/>
        <family val="3"/>
      </rPr>
      <t> </t>
    </r>
    <r>
      <rPr>
        <sz val="12"/>
        <color rgb="FF800000"/>
        <rFont val="Courier New"/>
        <family val="3"/>
      </rPr>
      <t>Process</t>
    </r>
    <r>
      <rPr>
        <sz val="12"/>
        <color rgb="FF000000"/>
        <rFont val="Courier New"/>
        <family val="3"/>
      </rPr>
      <t> </t>
    </r>
  </si>
  <si>
    <r>
      <t>FROM</t>
    </r>
    <r>
      <rPr>
        <sz val="12"/>
        <color rgb="FF000000"/>
        <rFont val="Courier New"/>
        <family val="3"/>
      </rPr>
      <t>   </t>
    </r>
    <r>
      <rPr>
        <sz val="12"/>
        <color rgb="FF800000"/>
        <rFont val="Courier New"/>
        <family val="3"/>
      </rPr>
      <t>batchidentifiers</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</si>
  <si>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'TAKE ON,DELETE'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</si>
  <si>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'TAKE ONO'</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'DELETE,REMOVE'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</si>
  <si>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'CAP SA1'</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'REMOVE,DELETE'</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</si>
  <si>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'QUALITYSA1'</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'REMOVE QA'</t>
    </r>
    <r>
      <rPr>
        <sz val="12"/>
        <color rgb="FF000000"/>
        <rFont val="Courier New"/>
        <family val="3"/>
      </rPr>
      <t> </t>
    </r>
  </si>
  <si>
    <r>
      <t>         </t>
    </r>
    <r>
      <rPr>
        <sz val="12"/>
        <color rgb="FF0000FF"/>
        <rFont val="Courier New"/>
        <family val="3"/>
      </rPr>
      <t>WHEN</t>
    </r>
    <r>
      <rPr>
        <sz val="12"/>
        <color rgb="FF000000"/>
        <rFont val="Courier New"/>
        <family val="3"/>
      </rPr>
      <t> </t>
    </r>
    <r>
      <rPr>
        <sz val="12"/>
        <color rgb="FFFF0000"/>
        <rFont val="Courier New"/>
        <family val="3"/>
      </rPr>
      <t>'QUALITY SA'</t>
    </r>
    <r>
      <rPr>
        <sz val="12"/>
        <color rgb="FF000000"/>
        <rFont val="Courier New"/>
        <family val="3"/>
      </rPr>
      <t> </t>
    </r>
    <r>
      <rPr>
        <sz val="12"/>
        <color rgb="FF0000FF"/>
        <rFont val="Courier New"/>
        <family val="3"/>
      </rPr>
      <t>THEN</t>
    </r>
    <r>
      <rPr>
        <sz val="12"/>
        <color rgb="FF000000"/>
        <rFont val="Courier New"/>
        <family val="3"/>
      </rPr>
      <t> </t>
    </r>
    <r>
      <rPr>
        <sz val="12"/>
        <color rgb="FFFF0000"/>
        <rFont val="Courier New"/>
        <family val="3"/>
      </rPr>
      <t>'QUALITY SA'</t>
    </r>
    <r>
      <rPr>
        <sz val="12"/>
        <color rgb="FF000000"/>
        <rFont val="Courier New"/>
        <family val="3"/>
      </rPr>
      <t> </t>
    </r>
  </si>
  <si>
    <r>
      <t>WHERE</t>
    </r>
    <r>
      <rPr>
        <sz val="12"/>
        <color rgb="FF000000"/>
        <rFont val="Courier New"/>
        <family val="3"/>
      </rPr>
      <t>  </t>
    </r>
    <r>
      <rPr>
        <sz val="12"/>
        <color rgb="FF800000"/>
        <rFont val="Courier New"/>
        <family val="3"/>
      </rPr>
      <t>(</t>
    </r>
    <r>
      <rPr>
        <sz val="12"/>
        <color rgb="FF000000"/>
        <rFont val="Courier New"/>
        <family val="3"/>
      </rPr>
      <t> </t>
    </r>
    <r>
      <rPr>
        <sz val="12"/>
        <color rgb="FF800000"/>
        <rFont val="Courier New"/>
        <family val="3"/>
      </rPr>
      <t>idx13</t>
    </r>
    <r>
      <rPr>
        <sz val="12"/>
        <color rgb="FF000000"/>
        <rFont val="Courier New"/>
        <family val="3"/>
      </rPr>
      <t> </t>
    </r>
    <r>
      <rPr>
        <sz val="12"/>
        <color rgb="FF0000FF"/>
        <rFont val="Courier New"/>
        <family val="3"/>
      </rPr>
      <t>IN</t>
    </r>
    <r>
      <rPr>
        <sz val="12"/>
        <color rgb="FF000000"/>
        <rFont val="Courier New"/>
        <family val="3"/>
      </rPr>
      <t> </t>
    </r>
    <r>
      <rPr>
        <sz val="12"/>
        <color rgb="FF800000"/>
        <rFont val="Courier New"/>
        <family val="3"/>
      </rPr>
      <t>(</t>
    </r>
    <r>
      <rPr>
        <sz val="12"/>
        <color rgb="FF000000"/>
        <rFont val="Courier New"/>
        <family val="3"/>
      </rPr>
      <t> </t>
    </r>
    <r>
      <rPr>
        <sz val="12"/>
        <color rgb="FFFF0000"/>
        <rFont val="Courier New"/>
        <family val="3"/>
      </rPr>
      <t>'TAKE ON1'</t>
    </r>
    <r>
      <rPr>
        <sz val="12"/>
        <color rgb="FFC0C0C0"/>
        <rFont val="Courier New"/>
        <family val="3"/>
      </rPr>
      <t>,</t>
    </r>
    <r>
      <rPr>
        <sz val="12"/>
        <color rgb="FF000000"/>
        <rFont val="Courier New"/>
        <family val="3"/>
      </rPr>
      <t> </t>
    </r>
    <r>
      <rPr>
        <sz val="12"/>
        <color rgb="FFFF0000"/>
        <rFont val="Courier New"/>
        <family val="3"/>
      </rPr>
      <t>'TAKE ON'</t>
    </r>
    <r>
      <rPr>
        <sz val="12"/>
        <color rgb="FFC0C0C0"/>
        <rFont val="Courier New"/>
        <family val="3"/>
      </rPr>
      <t>,</t>
    </r>
    <r>
      <rPr>
        <sz val="12"/>
        <color rgb="FF000000"/>
        <rFont val="Courier New"/>
        <family val="3"/>
      </rPr>
      <t> </t>
    </r>
    <r>
      <rPr>
        <sz val="12"/>
        <color rgb="FFFF0000"/>
        <rFont val="Courier New"/>
        <family val="3"/>
      </rPr>
      <t>'TAKE ONO'</t>
    </r>
    <r>
      <rPr>
        <sz val="12"/>
        <color rgb="FFC0C0C0"/>
        <rFont val="Courier New"/>
        <family val="3"/>
      </rPr>
      <t>,</t>
    </r>
    <r>
      <rPr>
        <sz val="12"/>
        <color rgb="FF000000"/>
        <rFont val="Courier New"/>
        <family val="3"/>
      </rPr>
      <t> </t>
    </r>
    <r>
      <rPr>
        <sz val="12"/>
        <color rgb="FFFF0000"/>
        <rFont val="Courier New"/>
        <family val="3"/>
      </rPr>
      <t>'CAP SA1'</t>
    </r>
    <r>
      <rPr>
        <sz val="12"/>
        <color rgb="FFC0C0C0"/>
        <rFont val="Courier New"/>
        <family val="3"/>
      </rPr>
      <t>,</t>
    </r>
    <r>
      <rPr>
        <sz val="12"/>
        <color rgb="FF000000"/>
        <rFont val="Courier New"/>
        <family val="3"/>
      </rPr>
      <t> </t>
    </r>
  </si>
  <si>
    <r>
      <t>                    </t>
    </r>
    <r>
      <rPr>
        <sz val="12"/>
        <color rgb="FFFF0000"/>
        <rFont val="Courier New"/>
        <family val="3"/>
      </rPr>
      <t>'QUALITYSA1'</t>
    </r>
    <r>
      <rPr>
        <sz val="12"/>
        <color rgb="FFC0C0C0"/>
        <rFont val="Courier New"/>
        <family val="3"/>
      </rPr>
      <t>,</t>
    </r>
    <r>
      <rPr>
        <sz val="12"/>
        <color rgb="FF000000"/>
        <rFont val="Courier New"/>
        <family val="3"/>
      </rPr>
      <t> </t>
    </r>
    <r>
      <rPr>
        <sz val="12"/>
        <color rgb="FFFF0000"/>
        <rFont val="Courier New"/>
        <family val="3"/>
      </rPr>
      <t>'QUALITY SA'</t>
    </r>
    <r>
      <rPr>
        <sz val="12"/>
        <color rgb="FF000000"/>
        <rFont val="Courier New"/>
        <family val="3"/>
      </rPr>
      <t> </t>
    </r>
    <r>
      <rPr>
        <sz val="12"/>
        <color rgb="FF800000"/>
        <rFont val="Courier New"/>
        <family val="3"/>
      </rPr>
      <t>)</t>
    </r>
    <r>
      <rPr>
        <sz val="12"/>
        <color rgb="FF000000"/>
        <rFont val="Courier New"/>
        <family val="3"/>
      </rPr>
      <t> </t>
    </r>
    <r>
      <rPr>
        <sz val="12"/>
        <color rgb="FF800000"/>
        <rFont val="Courier New"/>
        <family val="3"/>
      </rPr>
      <t>)</t>
    </r>
    <r>
      <rPr>
        <sz val="12"/>
        <color rgb="FF000000"/>
        <rFont val="Courier New"/>
        <family val="3"/>
      </rPr>
      <t> </t>
    </r>
  </si>
  <si>
    <t>WHEN TKO REFCPT</t>
  </si>
  <si>
    <t>THEN REFER CPT, REMOVE REFER</t>
  </si>
  <si>
    <t>WHERE IDX13 IN (TKO REFCPT)</t>
  </si>
  <si>
    <t>New_Install_Versions</t>
  </si>
  <si>
    <t>Logs_Sybrin</t>
  </si>
  <si>
    <r>
      <t xml:space="preserve">1.WHEN Category Properties "Select From" Process: </t>
    </r>
    <r>
      <rPr>
        <b/>
        <sz val="11"/>
        <color theme="1"/>
        <rFont val="Calibri"/>
        <family val="2"/>
        <scheme val="minor"/>
      </rPr>
      <t>QACPT</t>
    </r>
  </si>
  <si>
    <r>
      <t xml:space="preserve">2.THEN EM &gt; ProcAppl &gt; Site &gt; Process ID: </t>
    </r>
    <r>
      <rPr>
        <b/>
        <sz val="11"/>
        <color theme="1"/>
        <rFont val="Calibri"/>
        <family val="2"/>
        <scheme val="minor"/>
      </rPr>
      <t>REMQCPT</t>
    </r>
  </si>
  <si>
    <r>
      <t xml:space="preserve">3.WHERE in </t>
    </r>
    <r>
      <rPr>
        <b/>
        <sz val="11"/>
        <color theme="1"/>
        <rFont val="Calibri"/>
        <family val="2"/>
        <scheme val="minor"/>
      </rPr>
      <t>QACPT</t>
    </r>
  </si>
  <si>
    <r>
      <t xml:space="preserve">1.WHEN Category Properties "Select From" Process: </t>
    </r>
    <r>
      <rPr>
        <b/>
        <sz val="11"/>
        <color theme="1"/>
        <rFont val="Calibri"/>
        <family val="2"/>
        <scheme val="minor"/>
      </rPr>
      <t>TAKE ONCPT</t>
    </r>
    <r>
      <rPr>
        <sz val="11"/>
        <color theme="1"/>
        <rFont val="Calibri"/>
        <family val="2"/>
        <scheme val="minor"/>
      </rPr>
      <t xml:space="preserve"> (… provide dropdown based on this "Process" </t>
    </r>
    <r>
      <rPr>
        <u/>
        <sz val="11"/>
        <color theme="1"/>
        <rFont val="Calibri"/>
        <family val="2"/>
        <scheme val="minor"/>
      </rPr>
      <t>Status</t>
    </r>
    <r>
      <rPr>
        <sz val="11"/>
        <color theme="1"/>
        <rFont val="Calibri"/>
        <family val="2"/>
        <scheme val="minor"/>
      </rPr>
      <t>)</t>
    </r>
  </si>
  <si>
    <r>
      <t xml:space="preserve">2.THEN EM &gt; ProcAppl &gt; Site &gt; Process ID: </t>
    </r>
    <r>
      <rPr>
        <b/>
        <sz val="11"/>
        <color theme="1"/>
        <rFont val="Calibri"/>
        <family val="2"/>
        <scheme val="minor"/>
      </rPr>
      <t>DELETE &amp; REMCPT</t>
    </r>
    <r>
      <rPr>
        <sz val="11"/>
        <color theme="1"/>
        <rFont val="Calibri"/>
        <family val="2"/>
        <scheme val="minor"/>
      </rPr>
      <t xml:space="preserve"> (For these Selectable </t>
    </r>
    <r>
      <rPr>
        <u/>
        <sz val="11"/>
        <color theme="1"/>
        <rFont val="Calibri"/>
        <family val="2"/>
        <scheme val="minor"/>
      </rPr>
      <t>Process ID</t>
    </r>
    <r>
      <rPr>
        <sz val="11"/>
        <color theme="1"/>
        <rFont val="Calibri"/>
        <family val="2"/>
        <scheme val="minor"/>
      </rPr>
      <t xml:space="preserve"> options under Mandate Forms - Site...)</t>
    </r>
  </si>
  <si>
    <r>
      <t xml:space="preserve">3.WHERE in </t>
    </r>
    <r>
      <rPr>
        <b/>
        <sz val="11"/>
        <color theme="1"/>
        <rFont val="Calibri"/>
        <family val="2"/>
        <scheme val="minor"/>
      </rPr>
      <t>TAKE ONCPT</t>
    </r>
    <r>
      <rPr>
        <sz val="11"/>
        <color theme="1"/>
        <rFont val="Calibri"/>
        <family val="2"/>
        <scheme val="minor"/>
      </rPr>
      <t xml:space="preserve"> ("Process" </t>
    </r>
    <r>
      <rPr>
        <u/>
        <sz val="11"/>
        <color theme="1"/>
        <rFont val="Calibri"/>
        <family val="2"/>
        <scheme val="minor"/>
      </rPr>
      <t>Status</t>
    </r>
    <r>
      <rPr>
        <sz val="11"/>
        <color theme="1"/>
        <rFont val="Calibri"/>
        <family val="2"/>
        <scheme val="minor"/>
      </rPr>
      <t>)</t>
    </r>
  </si>
  <si>
    <t>WHEN 'REFERCPT' THEN 'REFERCPT'</t>
  </si>
  <si>
    <t>IN 'REFERCPT'</t>
  </si>
  <si>
    <t>SystemParameters.xml</t>
  </si>
  <si>
    <t>&gt; To not have the Domain prompt, the following file needs to be present/copied to C:\Program Files (x86)\Sybrin:</t>
  </si>
  <si>
    <t>ETE:</t>
  </si>
  <si>
    <t>29D8BIGEM8</t>
  </si>
  <si>
    <t>Nedbank - Sigver NBPSIGWEBETE01: ETE-2</t>
  </si>
  <si>
    <t>Only update the letters (L25/$L$41 &gt; K25/$K$41) in the Month % column(J25).</t>
  </si>
  <si>
    <t>Last 6 Months% will update itself from the yellow Combined Volumes section.</t>
  </si>
  <si>
    <t>Bar charts will autoupdate.</t>
  </si>
  <si>
    <t>Repeat 5 for Captured J49 &amp; K49</t>
  </si>
  <si>
    <t>Repeat 5 for Quality Assured J74 &amp; K74</t>
  </si>
  <si>
    <t>NEDMF</t>
  </si>
  <si>
    <t xml:space="preserve"> (D - Daily Delta) [Sybrin import tool]</t>
  </si>
  <si>
    <t>SigverQA_Test</t>
  </si>
  <si>
    <t>SQL Sigver</t>
  </si>
  <si>
    <t>Telephone</t>
  </si>
  <si>
    <t>Licensing</t>
  </si>
  <si>
    <t>ETE IIS</t>
  </si>
  <si>
    <t>EDW Web Audit Data_File copier</t>
  </si>
  <si>
    <t>REMEMBER to START Sybrin DotNet Server Service</t>
  </si>
  <si>
    <t>ECHO "=====================COMPLETE======================"</t>
  </si>
  <si>
    <t>No file</t>
  </si>
  <si>
    <t>regsvr32 /s "C:\Program Files\Sybrin\SybNedSigVerAdmin.dll"</t>
  </si>
  <si>
    <t>regsvr32 /s "C:\Program Files (x86)\Sybrin\SybNedGearbox.dll"</t>
  </si>
  <si>
    <t>regsvr32 /s "C:\Program Files\Sybrin\SybNedGearbox.dll"</t>
  </si>
  <si>
    <t>regsvr32 /s "C:\Program Files (x86)\Sybrin\NedSigVer.dll"</t>
  </si>
  <si>
    <t>regsvr32 /s "C:\Program Files\Sybrin\NedSigVer.dll"</t>
  </si>
  <si>
    <t>regsvr32 /s "C:\WINDOWS\SysWOW64\SybrinMandate.dll"</t>
  </si>
  <si>
    <t>regsvr32 /s "C:\WINDOWS\system32\SybrinMandate.dll"</t>
  </si>
  <si>
    <t>regsvr32 /s "C:\WINDOWS\SysWOW64\ivsUI.ocx"</t>
  </si>
  <si>
    <t>regsvr32 /s "C:\WINDOWS\system32\ivsUI.ocx"</t>
  </si>
  <si>
    <t>regsvr32 /s "C:\WINDOWS\SysWOW64\ISTcpCtl.ocx"</t>
  </si>
  <si>
    <t>regsvr32 /s "C:\WINDOWS\system32\ISTcpCtl.ocx"</t>
  </si>
  <si>
    <t>regsvr32 /s "C:\WINDOWS\SysWOW64\ISMandates.ocx"</t>
  </si>
  <si>
    <t>regsvr32 /s "C:\WINDOWS\system32\ISMandates.ocx"</t>
  </si>
  <si>
    <t>regsvr32 /s "C:\WINDOWS\SysWOW64\ISDocCtl.ocx"</t>
  </si>
  <si>
    <t>regsvr32 /s "C:\WINDOWS\system32\ISDocCtl.ocx"</t>
  </si>
  <si>
    <t>regsvr32 /s "C:\WINDOWS\SysWOW64\idmsGLib.dll"</t>
  </si>
  <si>
    <t>regsvr32 /s "C:\WINDOWS\system32\idmsGLib.dll"</t>
  </si>
  <si>
    <t>regsvr32 /s "C:\WINDOWS\SysWOW64\idmsClnt.dll"</t>
  </si>
  <si>
    <t>regsvr32 /s "C:\WINDOWS\system32\idmsClnt.dll"</t>
  </si>
  <si>
    <t>ECHO "===================REGISTER DLLs==================="</t>
  </si>
  <si>
    <t>Syb7.1.23 patched VM:</t>
  </si>
  <si>
    <t>Syb7.1.23 install test VM:</t>
  </si>
  <si>
    <t>AFTER:</t>
  </si>
  <si>
    <t>BEFORE:</t>
  </si>
  <si>
    <t>Copy "\\sigversybrinqa\Sybrin\system\Installation\Sybrin\7.1.23\2014-05-13\pf\*.exe" "C:\Program Files (x86)\Sybrin\" /y</t>
  </si>
  <si>
    <t>Copy C:\Users\Test\Desktop\Store\Patches_7.1.23\2014-05-13\pf\*.exe "C:\Program Files\Sybrin\" /y</t>
  </si>
  <si>
    <t>Copy "\\sigversybrinqa\Sybrin\system\Installation\Sybrin\7.1.23\2014-05-13\pf\*.dll" "C:\Program Files (x86)\Sybrin\" /y</t>
  </si>
  <si>
    <t>Copy C:\Users\Test\Desktop\Store\Patches_7.1.23\2014-05-13\pf\*.dll "C:\Program Files\Sybrin\" /y</t>
  </si>
  <si>
    <t>Copy "\\sigversybrinqa\Sybrin\system\Installation\Sybrin\7.1.23\2014-05-13\32\*.ocx" "C:\WINDOWS\SysWOW64\" /y</t>
  </si>
  <si>
    <t>Copy "C:\Users\Test\Desktop\Store\Patches_7.1.23\2014-05-13\32\*.ocx" "C:\WINDOWS\system32\" /y</t>
  </si>
  <si>
    <t>Copy "\\sigversybrinqa\Sybrin\system\Installation\Sybrin\7.1.23\2014-05-13\32\*.dll" "C:\WINDOWS\SysWOW64\" /y</t>
  </si>
  <si>
    <t>Copy "C:\Users\Test\Desktop\Store\Patches_7.1.23\2014-05-13\32\*.dll" "C:\WINDOWS\system32\" /y</t>
  </si>
  <si>
    <t>ECHO "=====================COPY DLLs====================="</t>
  </si>
  <si>
    <t>regsvr32 /u /s "C:\Program Files\Sybrin\SybNedSigVerAdmin.dll"</t>
  </si>
  <si>
    <t>regsvr32 /u /s "C:\Program Files (x86)\Sybrin\SybNedGearbox.dll"</t>
  </si>
  <si>
    <t>regsvr32 /u /s "C:\Program Files\Sybrin\SybNedGearbox.dll"</t>
  </si>
  <si>
    <t>regsvr32 /u /s "C:\Program Files (x86)\Sybrin\NedSigVer.dll"</t>
  </si>
  <si>
    <t>regsvr32 /u /s "C:\Program Files\Sybrin\NedSigVer.dll"</t>
  </si>
  <si>
    <t>regsvr32 /u /s "C:\WINDOWS\SysWOW64\SybrinMandate.dll"</t>
  </si>
  <si>
    <t>regsvr32 /u /s "C:\WINDOWS\system32\SybrinMandate.dll"</t>
  </si>
  <si>
    <t>regsvr32 /u /s "C:\WINDOWS\SysWOW64\ivsUI.ocx"</t>
  </si>
  <si>
    <t>regsvr32 /u /s "C:\WINDOWS\system32\ivsUI.ocx"</t>
  </si>
  <si>
    <t>regsvr32 /u /s "C:\WINDOWS\SysWOW64\ISTcpCtl.ocx"</t>
  </si>
  <si>
    <t>regsvr32 /u /s "C:\WINDOWS\system32\ISTcpCtl.ocx"</t>
  </si>
  <si>
    <t>regsvr32 /u /s "C:\WINDOWS\SysWOW64\ISMandates.ocx"</t>
  </si>
  <si>
    <t>regsvr32 /u /s "C:\WINDOWS\system32\ISMandates.ocx"</t>
  </si>
  <si>
    <t>regsvr32 /u /s "C:\WINDOWS\SysWOW64\ISDocCtl.ocx"</t>
  </si>
  <si>
    <t>regsvr32 /u /s "C:\WINDOWS\system32\ISDocCtl.ocx"</t>
  </si>
  <si>
    <t>regsvr32 /u /s "C:\WINDOWS\SysWOW64\idmsGLib.dll"</t>
  </si>
  <si>
    <t>regsvr32 /u /s "C:\WINDOWS\system32\idmsGLib.dll"</t>
  </si>
  <si>
    <t>regsvr32 /u /s "C:\WINDOWS\SysWOW64\idmsClnt.dll"</t>
  </si>
  <si>
    <t>7.1.50</t>
  </si>
  <si>
    <t>7.1.123</t>
  </si>
  <si>
    <t>7.1.104</t>
  </si>
  <si>
    <t>Program Build Number:</t>
  </si>
  <si>
    <t>regsvr32 /u /s "C:\WINDOWS\system32\idmsClnt.dll"</t>
  </si>
  <si>
    <t>ECHO "==================UNREGISTER DLLs=================="</t>
  </si>
  <si>
    <t>Sybrin Version Number:</t>
  </si>
  <si>
    <t>Run as admin: Setup_Compatibility_64bit.bat</t>
  </si>
  <si>
    <t>EM AFTER:</t>
  </si>
  <si>
    <t>CLIENT AFTER:</t>
  </si>
  <si>
    <t>CLIENT BEFORE:</t>
  </si>
  <si>
    <t>Run as admin: Setup_Compatibility_32bit.bat</t>
  </si>
  <si>
    <r>
      <t>In an </t>
    </r>
    <r>
      <rPr>
        <b/>
        <sz val="9"/>
        <color rgb="FF242729"/>
        <rFont val="Arial"/>
        <family val="2"/>
      </rPr>
      <t>elevated</t>
    </r>
    <r>
      <rPr>
        <sz val="9"/>
        <color rgb="FF242729"/>
        <rFont val="Arial"/>
        <family val="2"/>
      </rPr>
      <t> command prompt: </t>
    </r>
    <r>
      <rPr>
        <sz val="8"/>
        <color rgb="FF242729"/>
        <rFont val="Consolas"/>
        <family val="3"/>
      </rPr>
      <t>%windir%\SysWoW64\regsvr32.exe %windir%\SysWoW64\namedll.dll</t>
    </r>
  </si>
  <si>
    <t>Copy the DLL to C:\Windows\SysWoW64\</t>
  </si>
  <si>
    <r>
      <t>if the DLL is </t>
    </r>
    <r>
      <rPr>
        <i/>
        <sz val="9"/>
        <color rgb="FF242729"/>
        <rFont val="Arial"/>
        <family val="2"/>
      </rPr>
      <t>64</t>
    </r>
    <r>
      <rPr>
        <sz val="9"/>
        <color rgb="FF242729"/>
        <rFont val="Arial"/>
        <family val="2"/>
      </rPr>
      <t> bit:</t>
    </r>
  </si>
  <si>
    <r>
      <t>In an </t>
    </r>
    <r>
      <rPr>
        <b/>
        <sz val="9"/>
        <color rgb="FF242729"/>
        <rFont val="Arial"/>
        <family val="2"/>
      </rPr>
      <t>elevated</t>
    </r>
    <r>
      <rPr>
        <sz val="9"/>
        <color rgb="FF242729"/>
        <rFont val="Arial"/>
        <family val="2"/>
      </rPr>
      <t> command prompt: </t>
    </r>
    <r>
      <rPr>
        <sz val="8"/>
        <color rgb="FF242729"/>
        <rFont val="Consolas"/>
        <family val="3"/>
      </rPr>
      <t>%windir%\System32\regsvr32.exe %windir%\System32\namedll.dll</t>
    </r>
  </si>
  <si>
    <t>Copy the DLL to C:\Windows\System32\</t>
  </si>
  <si>
    <r>
      <t>If the DLL is </t>
    </r>
    <r>
      <rPr>
        <i/>
        <sz val="9"/>
        <color rgb="FF242729"/>
        <rFont val="Arial"/>
        <family val="2"/>
      </rPr>
      <t>32</t>
    </r>
    <r>
      <rPr>
        <sz val="9"/>
        <color rgb="FF242729"/>
        <rFont val="Arial"/>
        <family val="2"/>
      </rPr>
      <t> bit:</t>
    </r>
  </si>
  <si>
    <r>
      <t>-</t>
    </r>
    <r>
      <rPr>
        <sz val="7"/>
        <color rgb="FF000000"/>
        <rFont val="Times New Roman"/>
        <family val="1"/>
      </rPr>
      <t xml:space="preserve">         </t>
    </r>
    <r>
      <rPr>
        <sz val="9"/>
        <color theme="1"/>
        <rFont val="Segoe UI"/>
        <family val="2"/>
      </rPr>
      <t>Run from a cmd prompt: (ENSURE TO CHANGE THE COPY SOURCE BELOW TO WHERE PATCH FILES SIT)</t>
    </r>
  </si>
  <si>
    <t>REMEMBER to first STOP Sybrin DotNet Server Service: Run &gt; services.msc</t>
  </si>
  <si>
    <r>
      <t>5.1</t>
    </r>
    <r>
      <rPr>
        <sz val="7"/>
        <color theme="1"/>
        <rFont val="Times New Roman"/>
        <family val="1"/>
      </rPr>
      <t xml:space="preserve">    </t>
    </r>
    <r>
      <rPr>
        <sz val="9"/>
        <color theme="1"/>
        <rFont val="Segoe UI"/>
        <family val="2"/>
      </rPr>
      <t>Patch the following files:</t>
    </r>
  </si>
  <si>
    <t>Log in as CC</t>
  </si>
  <si>
    <t>Nedbank DTRE currently on 7.1.25</t>
  </si>
  <si>
    <t>Nedbank Sigver currently on 7.1.23</t>
  </si>
  <si>
    <t>Note patching 32 or 64 bit differs with the regsvr32 command below.</t>
  </si>
  <si>
    <t>\\jnb-rm-01\rc1\99.99.99\Modules\Sybrin7\Setup\Sybrin7.Client.7.99.99.99.exe"</t>
  </si>
  <si>
    <t>.99 Version per Bruce:</t>
  </si>
  <si>
    <t>C:\Users\SYB\Desktop\Store\Drop Install 7.1.25</t>
  </si>
  <si>
    <t>…</t>
  </si>
  <si>
    <t>VM: C# DTRE Dev (my default)</t>
  </si>
  <si>
    <t>7.1.25</t>
  </si>
  <si>
    <t>C:\Users\SYB\Desktop\Store\Drop Install 7.1.23</t>
  </si>
  <si>
    <t>(Also on local C:\Temp_FG)</t>
  </si>
  <si>
    <t>46Mb</t>
  </si>
  <si>
    <t>Copy only 2014-05-13 folder &amp; Setup_Compatibility.bat</t>
  </si>
  <si>
    <t>C:\Users\SYB\Desktop\Store\Drop Patches 7.1.23</t>
  </si>
  <si>
    <t>Your ADM302668 is locked, and password needs to be reset.</t>
  </si>
  <si>
    <t>SA_Redirect_Component</t>
  </si>
  <si>
    <t>File Handlers</t>
  </si>
  <si>
    <t>Excel</t>
  </si>
  <si>
    <t>Remediation</t>
  </si>
  <si>
    <t>Reprocess_Card</t>
  </si>
  <si>
    <t xml:space="preserve">I think you can put it back into TAKE ON to be captured again. </t>
  </si>
  <si>
    <t>Can you please assist us.  Attached is a copy of our S12 report.  The last item gives one of the account numbers we’ve scanned,</t>
  </si>
  <si>
    <t xml:space="preserve"> but when you open it there is a card belonging to Hartebeesfontein Branch.  There is a valid card for the number we scanned in </t>
  </si>
  <si>
    <t>our bundle but there is nothing wrong with the card.</t>
  </si>
  <si>
    <t xml:space="preserve">Well this is a current account signature card. It’s been rejected in ERROR for the reason (which makes no sense): Savings </t>
  </si>
  <si>
    <t xml:space="preserve">Account xxxx … Someone should tell the person who rejected this to stop drinking the bong water. </t>
  </si>
  <si>
    <t xml:space="preserve">UPDATE MandateForms </t>
  </si>
  <si>
    <t>SET Idx13 = 'TAKE ON'</t>
  </si>
  <si>
    <t>WHERE IndNo = 6678521 AND Idx2 IN ('1148764232')</t>
  </si>
  <si>
    <t>SELECT TOP 1000 * FROM MandateForms --DIP0299-0719-B0772</t>
  </si>
  <si>
    <t>EM:</t>
  </si>
  <si>
    <t>Also quicker way to re-drop images - just reuse existing images in the system.</t>
  </si>
  <si>
    <t>Client (Picked up by Kimberly):</t>
  </si>
  <si>
    <t>If running the import tool manually - don't use VM. Use 6944.</t>
  </si>
  <si>
    <t>To run manually:</t>
  </si>
  <si>
    <t>However you must reset last date in SQL:</t>
  </si>
  <si>
    <t>SELECT * FROM idmsSysCon WHERE SectionName LIKE '%EDW%'</t>
  </si>
  <si>
    <t>Frank Makofane</t>
  </si>
  <si>
    <t>FrankMak@Nedbank.co.za</t>
  </si>
  <si>
    <t>011 500 2409</t>
  </si>
  <si>
    <t>UPDATE idmsSysCon</t>
  </si>
  <si>
    <t>SET KeyValue = '2017/07/25'</t>
  </si>
  <si>
    <t>WHERE SectionName LIKE '%EDW%'</t>
  </si>
  <si>
    <t>Don't. Let Scheduler overnight it. If you must, run from Client from PC 6944 (not your VM).</t>
  </si>
  <si>
    <t>After 30 days, account is deleted. Must be recreated</t>
  </si>
  <si>
    <t>Port:</t>
  </si>
  <si>
    <t>Note the Daily/Delta is imported via Sybrin.</t>
  </si>
  <si>
    <t xml:space="preserve">Note the Weekly/Alpha is imported via a SQL Job: </t>
  </si>
  <si>
    <t>Step 6:</t>
  </si>
  <si>
    <t>Dim FSO</t>
  </si>
  <si>
    <t>Dim D</t>
  </si>
  <si>
    <t>Dim M</t>
  </si>
  <si>
    <t>Dim Y</t>
  </si>
  <si>
    <t>D = Day(Now)</t>
  </si>
  <si>
    <t>M = Month(Now)</t>
  </si>
  <si>
    <t>Y = Year(Now)</t>
  </si>
  <si>
    <t>if len(D) = 1 then D = "0" &amp; D</t>
  </si>
  <si>
    <t>if len(M) = 1 then M = "0" &amp; M</t>
  </si>
  <si>
    <t>set FSO = CreateObject("Scripting.FileSystemObject")</t>
  </si>
  <si>
    <t>if FSO.FileExists("\\sigversybrinpr\sybrin\system\import\NEDMF\SYDMF Weekly\PNGG00.SYPACK.SYDMF1") then</t>
  </si>
  <si>
    <t>               FSO.MoveFile "\\sigversybrinpr\sybrin\system\import\NEDMF\SYDMF Weekly\PNGG00.SYPACK.SYDMF1","\\sigversybrinpr\sybrin\processed\import\NEDMF\PNGG00.SYPACK.SYDMF1_" &amp; Y &amp; "-" &amp; M &amp; "-" &amp; D &amp; ".txt"</t>
  </si>
  <si>
    <t>end if</t>
  </si>
  <si>
    <t>set FSO = nothing</t>
  </si>
  <si>
    <t>D = ""</t>
  </si>
  <si>
    <t>Y=""</t>
  </si>
  <si>
    <t>M=""</t>
  </si>
  <si>
    <t>Weekly/Alpha:</t>
  </si>
  <si>
    <t>Mandate Accounts Weekly Update</t>
  </si>
  <si>
    <t>New Sigver QA</t>
  </si>
  <si>
    <t>Nedbank - QA Sigver 2 : QA</t>
  </si>
  <si>
    <t>C6ZYYS9D1W</t>
  </si>
  <si>
    <t>Check IMPORT in SQL</t>
  </si>
  <si>
    <r>
      <t>I’ve checked the 1</t>
    </r>
    <r>
      <rPr>
        <vertAlign val="superscript"/>
        <sz val="11"/>
        <color rgb="FF1F497D"/>
        <rFont val="Calibri"/>
        <family val="2"/>
        <scheme val="minor"/>
      </rPr>
      <t>st</t>
    </r>
    <r>
      <rPr>
        <sz val="11"/>
        <color rgb="FF1F497D"/>
        <rFont val="Calibri"/>
        <family val="2"/>
        <scheme val="minor"/>
      </rPr>
      <t xml:space="preserve"> 3 accounts in the latest NEDMF delta.</t>
    </r>
  </si>
  <si>
    <t>They are present in MandateAccounts table.</t>
  </si>
  <si>
    <t>While Idx5 is the Date Opened – and these all say 2010 – the Idx18 column (Sybrin Status) shows today’s date.</t>
  </si>
  <si>
    <t>Shall we conclude that the import is successful and the Scheduler message IMPORT: Process cancelled is not a concern for now?</t>
  </si>
  <si>
    <t xml:space="preserve">Do think maybe a scheduler restart on PROD? </t>
  </si>
  <si>
    <t xml:space="preserve">I triggered the ADM manually on 6944. I got a spinning pointer for a few seconds and then it stopped. I wasn’t sure if it had run </t>
  </si>
  <si>
    <t xml:space="preserve">or not, but there was no error. I did the same for the non-adm and it also gave me a spinning pointer then it stopped. Didn’t </t>
  </si>
  <si>
    <t>realise that this is probably how it runs.</t>
  </si>
  <si>
    <t>Checked the folder and the ADM files are there, but not the non-adm. Went back to 6944 and realised it wasn’t allowing</t>
  </si>
  <si>
    <t xml:space="preserve"> me to do anything because it must be processing the big boy. Seems the process is working now, but the scheduler is giving </t>
  </si>
  <si>
    <t>that DLL error.</t>
  </si>
  <si>
    <t>Check the document for the idx 18 field name / desc, I think 18 may be date last Updated. If that’s the case and</t>
  </si>
  <si>
    <t xml:space="preserve"> the date is TODAY, then we’re good. </t>
  </si>
  <si>
    <t>Move K24 Scanned Columns 1 column forward</t>
  </si>
  <si>
    <t>If you in the PC try and access a file share, if she gets and error or asks for log in details then the account is locked.</t>
  </si>
  <si>
    <t xml:space="preserve">They needed to remove Server 1 from the Load Balancer so that all the requests go to Server 2. This is done with a few clicks on the F5 (load balanced used by NB) team side. </t>
  </si>
  <si>
    <t xml:space="preserve">10SIGWEBPR01 &amp; 2 ARE BOTH servers, not nodes of another server cluster. </t>
  </si>
  <si>
    <t xml:space="preserve">By calling something a Server Node you’re implying something else, which is why I think they were getting confused. </t>
  </si>
  <si>
    <t xml:space="preserve">The application SERVER (SQL08SIGPROD) has 2 NODES. </t>
  </si>
  <si>
    <t xml:space="preserve">Refer to the Web servers not as NODES but as Servers – Less confusing for everyone. </t>
  </si>
  <si>
    <t>Service has been restored. SO Retail has completely stopped and then started the web services on node 1 to bring the Sigver site back online. Investigation into why the website stopped is underway.</t>
  </si>
  <si>
    <t>IM Resolve:</t>
  </si>
  <si>
    <t>This needs to happen or our SNOF process will fail.</t>
  </si>
  <si>
    <t>Could you please confirm if the Scheduler Services were stopped and started again?</t>
  </si>
  <si>
    <t>Please run RAMMAP and a Full Services restart on SQL08SigVerQA and advise when done.</t>
  </si>
  <si>
    <t>Browse &gt; Off Catalog</t>
  </si>
  <si>
    <t>Request a Service (MAC)</t>
  </si>
  <si>
    <t>Asset no (Katl)</t>
  </si>
  <si>
    <t>Kindly advise once done.</t>
  </si>
  <si>
    <t>Log an IT fault</t>
  </si>
  <si>
    <t>IM from TechZone SD number</t>
  </si>
  <si>
    <t>SIGVER QA</t>
  </si>
  <si>
    <t>SO Retail (SORetail@Nedbank.co.za)</t>
  </si>
  <si>
    <t>Sigver QA high memory use</t>
  </si>
  <si>
    <t>Please let me know once done and if any processes were found and ended.</t>
  </si>
  <si>
    <r>
      <t xml:space="preserve">(under Processes, Show processes from all users: </t>
    </r>
    <r>
      <rPr>
        <b/>
        <sz val="11"/>
        <color theme="1"/>
        <rFont val="Calibri"/>
        <family val="2"/>
        <scheme val="minor"/>
      </rPr>
      <t>SybrinScheduler.exe *3</t>
    </r>
    <r>
      <rPr>
        <sz val="11"/>
        <color theme="1"/>
        <rFont val="Calibri"/>
        <family val="2"/>
        <scheme val="minor"/>
      </rPr>
      <t>2)</t>
    </r>
  </si>
  <si>
    <t>+ Browse</t>
  </si>
  <si>
    <t xml:space="preserve">2.      USING TASK MANAGER – Check that there are no Scheduler processes still running, and END any that are still running. </t>
  </si>
  <si>
    <t>Tools &gt; Techzone</t>
  </si>
  <si>
    <t xml:space="preserve">SQL08SIGPROD Sybrin Scheduler restart and thread kill &gt; SD </t>
  </si>
  <si>
    <t>Scheduler threads - SNOF</t>
  </si>
  <si>
    <t>Please let me know once done so that I may test.</t>
  </si>
  <si>
    <t>2.      Please run RAMMAP.</t>
  </si>
  <si>
    <t>Please assist with an IM number.</t>
  </si>
  <si>
    <t>Sigver Web down:</t>
  </si>
  <si>
    <t>SQL08SIGPROD memory usage high</t>
  </si>
  <si>
    <t>RAMMAP</t>
  </si>
  <si>
    <t>Advise when done so that I may test.</t>
  </si>
  <si>
    <t>105SIGWEBPR01</t>
  </si>
  <si>
    <t>Please advise when done so that I can check response times.</t>
  </si>
  <si>
    <t>Please restart IIS on 105SIGWEBPR02 and recycle the App pools.</t>
  </si>
  <si>
    <t>105SIGWEBPR02</t>
  </si>
  <si>
    <t>We are experiencing intermittent slow response on the Sigver website, and suspect the issue to be on PR02.</t>
  </si>
  <si>
    <t>https://sigver.it.nednet.co.za</t>
  </si>
  <si>
    <t>Test URL, and then Servers directly</t>
  </si>
  <si>
    <t xml:space="preserve">-        Please ensure that all the Scheduler services are stopped before starting scheduler up again. </t>
  </si>
  <si>
    <t>Please check if the servers are up and that the Sybrin services are started on SQL08SIGPROD.</t>
  </si>
  <si>
    <t>Stop and start the web services</t>
  </si>
  <si>
    <t>Error/Http403</t>
  </si>
  <si>
    <t>u_ex160708.log</t>
  </si>
  <si>
    <t>Could not log onto Sybrin</t>
  </si>
  <si>
    <t>Index was outside the bounds of the array</t>
  </si>
  <si>
    <t>gpupdate /force</t>
  </si>
  <si>
    <t>ipconfig /registerdns</t>
  </si>
  <si>
    <t>ipconfig -flushdns</t>
  </si>
  <si>
    <t>ping sigver.it.nednet.co.za -t</t>
  </si>
  <si>
    <t>ping 105sigwebpr01 -t</t>
  </si>
  <si>
    <t>ping 105sigwebpr02 -t</t>
  </si>
  <si>
    <t>Ping locations:</t>
  </si>
  <si>
    <t>https://sigver.it.nednet.co.za/Site/Home</t>
  </si>
  <si>
    <t>https://105sigwebpr02/Site/Home</t>
  </si>
  <si>
    <t>https://105sigwebpr01/Site/Home</t>
  </si>
  <si>
    <t>Sigver Web Memory</t>
  </si>
  <si>
    <t>Scheduler Restart</t>
  </si>
  <si>
    <t>SD8544782</t>
  </si>
  <si>
    <t xml:space="preserve">Just mail IT Prod Local (ITProd@Nedbank.co.za) and say: Sybrin Scheduler Service needs to be restarted it’s not running correctly and they’ll do it. </t>
  </si>
  <si>
    <t xml:space="preserve">Numeric </t>
  </si>
  <si>
    <t xml:space="preserve">Alpha </t>
  </si>
  <si>
    <t xml:space="preserve">Description </t>
  </si>
  <si>
    <t>On Snof
report</t>
  </si>
  <si>
    <t>allowed
to be
captured
on
Sigver
system</t>
  </si>
  <si>
    <t xml:space="preserve">OO </t>
  </si>
  <si>
    <t xml:space="preserve">Active Account </t>
  </si>
  <si>
    <t xml:space="preserve">Yes </t>
  </si>
  <si>
    <t>yes</t>
  </si>
  <si>
    <t xml:space="preserve">B </t>
  </si>
  <si>
    <t xml:space="preserve">Account Holder Deceased (Dec) </t>
  </si>
  <si>
    <t xml:space="preserve">No </t>
  </si>
  <si>
    <t>NO</t>
  </si>
  <si>
    <t xml:space="preserve">E </t>
  </si>
  <si>
    <t xml:space="preserve">Partnership dissolved </t>
  </si>
  <si>
    <t xml:space="preserve">NO </t>
  </si>
  <si>
    <t>mismatch</t>
  </si>
  <si>
    <t xml:space="preserve">C </t>
  </si>
  <si>
    <t xml:space="preserve">Court Order received (C/O) </t>
  </si>
  <si>
    <t xml:space="preserve">F </t>
  </si>
  <si>
    <t xml:space="preserve">Bad Debts to be written off </t>
  </si>
  <si>
    <t xml:space="preserve">H </t>
  </si>
  <si>
    <t xml:space="preserve">Operations Suspended (OPST) </t>
  </si>
  <si>
    <t xml:space="preserve">D </t>
  </si>
  <si>
    <t xml:space="preserve">Account to be closed (ACCL) </t>
  </si>
  <si>
    <t xml:space="preserve">G </t>
  </si>
  <si>
    <t xml:space="preserve">Bad/Classified Debt (BAD) </t>
  </si>
  <si>
    <t xml:space="preserve">N </t>
  </si>
  <si>
    <t>Account Transferred to another
Nedbank Branch</t>
  </si>
  <si>
    <t xml:space="preserve">Q </t>
  </si>
  <si>
    <t>Refer all Operations (REF) [ FICA
HOLD]</t>
  </si>
  <si>
    <t xml:space="preserve">P </t>
  </si>
  <si>
    <t xml:space="preserve">Inactive (INAC) </t>
  </si>
  <si>
    <t xml:space="preserve">I </t>
  </si>
  <si>
    <t xml:space="preserve">Dormant Account (DORM) </t>
  </si>
  <si>
    <t xml:space="preserve">J </t>
  </si>
  <si>
    <t xml:space="preserve">Account Called Up </t>
  </si>
  <si>
    <t xml:space="preserve">K </t>
  </si>
  <si>
    <t xml:space="preserve">Account Handed Over </t>
  </si>
  <si>
    <t xml:space="preserve">L </t>
  </si>
  <si>
    <t xml:space="preserve">Bad Debt. Refer all operations </t>
  </si>
  <si>
    <t xml:space="preserve">A </t>
  </si>
  <si>
    <t xml:space="preserve">Account Closed </t>
  </si>
  <si>
    <t xml:space="preserve">V </t>
  </si>
  <si>
    <t xml:space="preserve">Trust Account for Estate Agents </t>
  </si>
  <si>
    <t xml:space="preserve">M </t>
  </si>
  <si>
    <t xml:space="preserve">Nursing Account </t>
  </si>
  <si>
    <t xml:space="preserve">R </t>
  </si>
  <si>
    <t xml:space="preserve">Specialised </t>
  </si>
  <si>
    <t xml:space="preserve">S </t>
  </si>
  <si>
    <t xml:space="preserve">Admin Order </t>
  </si>
  <si>
    <t xml:space="preserve">T </t>
  </si>
  <si>
    <t xml:space="preserve">Insolvent </t>
  </si>
  <si>
    <t xml:space="preserve">U </t>
  </si>
  <si>
    <t xml:space="preserve">Absconded (Internationally) </t>
  </si>
  <si>
    <t>Statuses:</t>
  </si>
  <si>
    <t>\\sigversybrinpr\Sybrin\system\Export\EDW\SIGVER\2017\</t>
  </si>
  <si>
    <t>\\sigversybrinpr\Sybrin\Processed\Export\EDW\SIGVER\2017\</t>
  </si>
  <si>
    <t>\\sigversybrinqa\sybrin\system\Software\Applications\Install_and_Patch_7123</t>
  </si>
  <si>
    <r>
      <t xml:space="preserve">We will change the ROUTING of all cards that are referred from the </t>
    </r>
    <r>
      <rPr>
        <b/>
        <u/>
        <sz val="10"/>
        <color theme="1"/>
        <rFont val="Segoe UI"/>
        <family val="2"/>
      </rPr>
      <t>KZN</t>
    </r>
    <r>
      <rPr>
        <sz val="10"/>
        <color theme="1"/>
        <rFont val="Segoe UI"/>
        <family val="2"/>
      </rPr>
      <t xml:space="preserve"> regional sites to be routed to the KZN DIP Referrals Workflow:</t>
    </r>
  </si>
  <si>
    <r>
      <t xml:space="preserve">Same thing will apply to </t>
    </r>
    <r>
      <rPr>
        <b/>
        <u/>
        <sz val="10"/>
        <color theme="1"/>
        <rFont val="Segoe UI"/>
        <family val="2"/>
      </rPr>
      <t>CPT,</t>
    </r>
    <r>
      <rPr>
        <sz val="10"/>
        <color theme="1"/>
        <rFont val="Segoe UI"/>
        <family val="2"/>
      </rPr>
      <t xml:space="preserve"> as the Referrals from the following sites will now be routed to the CPT DIP Referrals Workflow:</t>
    </r>
  </si>
  <si>
    <r>
      <t xml:space="preserve">The following sites will STILL send their Referrals to </t>
    </r>
    <r>
      <rPr>
        <b/>
        <u/>
        <sz val="10"/>
        <color theme="1"/>
        <rFont val="Segoe UI"/>
        <family val="2"/>
      </rPr>
      <t>DIP 1</t>
    </r>
    <r>
      <rPr>
        <sz val="10"/>
        <color theme="1"/>
        <rFont val="Segoe UI"/>
        <family val="2"/>
      </rPr>
      <t xml:space="preserve"> (Larry Meyer’s sites):</t>
    </r>
  </si>
  <si>
    <t>New Sigver PROD</t>
  </si>
  <si>
    <t>Logs:</t>
  </si>
  <si>
    <t>\\sigversybrinqa\Sybrin\system\Export\EDW\SIGVER\2017\</t>
  </si>
  <si>
    <t>\\sigversybrinqa\Sybrin\Processed\Export\EDW\SIGVER\2017\</t>
  </si>
  <si>
    <t>Rejected</t>
  </si>
  <si>
    <t>p15</t>
  </si>
  <si>
    <t>#SS-1872_SS-2103_SS-2125_SS-2646_NED_Sybrin_Implementation Plan_PROD_20170816. .docx</t>
  </si>
  <si>
    <t>Test_Server</t>
  </si>
  <si>
    <t>Connect your VPN</t>
  </si>
  <si>
    <t>Remote Desktop Connect:</t>
  </si>
  <si>
    <t>jnb-pay-nedsgza</t>
  </si>
  <si>
    <t>Sybrin login credentials</t>
  </si>
  <si>
    <t>Windows:</t>
  </si>
  <si>
    <t>Sybrin:</t>
  </si>
  <si>
    <t>User:</t>
  </si>
  <si>
    <t>Test</t>
  </si>
  <si>
    <t>Pass:</t>
  </si>
  <si>
    <t>-</t>
  </si>
  <si>
    <t>Instance:</t>
  </si>
  <si>
    <t>SQL Server Authenticate</t>
  </si>
  <si>
    <t>Login:</t>
  </si>
  <si>
    <t>SybrinDotNetServer</t>
  </si>
  <si>
    <t>Sybrin</t>
  </si>
  <si>
    <t>JNB-PAY-SQL08R2\SQL08R2UAT</t>
  </si>
  <si>
    <t>DISTINCT ComputerID</t>
  </si>
  <si>
    <t>Line 8066: 2017-02-06 14:35:01,738 [7] ERROR {QA Sybrin SigVer:2776} - Failed to insert audit log record [LogType=Add, Process=, Source=, DocNo=1, IndNo=8857, Data=Indexes&gt;1:FG20170206-1,2:1129627993,3:,4:Current Account,5:2017/02/06,6:NEDCOR-ARF,7:,8:,9:,10:,11:,12:,13:Take On,14:,15:,16:,17:,18:,19:,20:,21:,22:,23:,24:]</t>
  </si>
  <si>
    <t>Line 8065: 2017-02-06 14:35:01,738 [7] DEBUG {QA Sybrin SigVer:2776} - Command = "INSERT INTO [MandateForms] ([DocNo], [Idx1], [Idx2], [Idx3], [Idx4], [Idx5], [Idx6], [Idx7], [Idx8], [Idx9], [Idx10], [Idx11], [Idx12], [Idx13], [Idx14], [Idx15], [Idx16], [Idx17], [Idx18], [Idx19], [Idx20], [Idx21], [Idx22], [Idx23], [Idx24], [UserID], [Allocated]) VALUES(1, 'FG20170206-1', '1129627993', '', 'Current Account', '2017/02/06', 'NEDCOR-ARF', '', '', '', '', '', '', 'Take On', '', '', '', '', '', '', '', '', '', '', '', '', '')"</t>
  </si>
  <si>
    <t>Line 8058: 2017-02-06 14:35:01,660 [13] DEBUG toIndex 'ARF Accounts Import'} - Processing file [\\sigversybrinqa\Sybrin\system\Import\ARF\1,,FG20170206-1,1129627993,2017-02-06,NEDCOR-ARF.033]</t>
  </si>
  <si>
    <t>Line 8057: 2017-02-06 14:35:01,660 [13] INFO  toIndex 'ARF Accounts Import'} - Checking file attributes for '\\sigversybrinqa\Sybrin\system\Import\ARF\1,,FG20170206-1,1129627993,2017-02-06,NEDCOR-ARF.033'</t>
  </si>
  <si>
    <t>\\sigversybrinqa\Sybrin\system\logs\SybrinService.log (4 hits)</t>
  </si>
  <si>
    <t>Find Auto-indexer scanned-in entries</t>
  </si>
  <si>
    <t>WEB</t>
  </si>
  <si>
    <t>UsrReport</t>
  </si>
  <si>
    <t>User</t>
  </si>
  <si>
    <t>UPDINUSE</t>
  </si>
  <si>
    <t>UPDHOLD</t>
  </si>
  <si>
    <t>UPDCOMP</t>
  </si>
  <si>
    <t>UPDCLOSED</t>
  </si>
  <si>
    <t>TTPSNF</t>
  </si>
  <si>
    <t>TTPSND</t>
  </si>
  <si>
    <t>TAKE ONW</t>
  </si>
  <si>
    <t>TAKE ONSW</t>
  </si>
  <si>
    <t>TAKE ONS</t>
  </si>
  <si>
    <t>TAKE ONO</t>
  </si>
  <si>
    <t>TAKE ONMUL</t>
  </si>
  <si>
    <t>WSWAN-NB</t>
  </si>
  <si>
    <t>N0610106937</t>
  </si>
  <si>
    <t>JW_NED_VM</t>
  </si>
  <si>
    <t>TAKE ON1</t>
  </si>
  <si>
    <t>N0610106944</t>
  </si>
  <si>
    <t>TAKE ON</t>
  </si>
  <si>
    <t>XPMACHINE</t>
  </si>
  <si>
    <t>SET4ARCHIV</t>
  </si>
  <si>
    <t>ComputerID</t>
  </si>
  <si>
    <t>RETRYREL</t>
  </si>
  <si>
    <t>SybrinSystem</t>
  </si>
  <si>
    <t>DotNetServer</t>
  </si>
  <si>
    <t>REMRTB</t>
  </si>
  <si>
    <t>169.254.2.54</t>
  </si>
  <si>
    <t>REMQUALWTB</t>
  </si>
  <si>
    <t>10.10.10.5</t>
  </si>
  <si>
    <t>REMQUAL</t>
  </si>
  <si>
    <t>169.254.1.147</t>
  </si>
  <si>
    <t>REMQRTB</t>
  </si>
  <si>
    <t>SigCardsWithACCNo</t>
  </si>
  <si>
    <t>REMQPOL</t>
  </si>
  <si>
    <t>REMQPE</t>
  </si>
  <si>
    <t>NITRO Corporate Import</t>
  </si>
  <si>
    <t>REMQNEL</t>
  </si>
  <si>
    <t>REMQLAD</t>
  </si>
  <si>
    <t>NEDCOR\NB015698</t>
  </si>
  <si>
    <t>N0610031348</t>
  </si>
  <si>
    <t>REMQKZN</t>
  </si>
  <si>
    <t>N0610106931</t>
  </si>
  <si>
    <t>REMQKRO</t>
  </si>
  <si>
    <t>NEDCOR\NB007170</t>
  </si>
  <si>
    <t>N0610106951</t>
  </si>
  <si>
    <t>REMQKIM</t>
  </si>
  <si>
    <t>N0610031215</t>
  </si>
  <si>
    <t>REMQGEO</t>
  </si>
  <si>
    <t>NEDCOR\NB006949</t>
  </si>
  <si>
    <t>N0610031166</t>
  </si>
  <si>
    <t>REMQEL</t>
  </si>
  <si>
    <t>NEDCOR\NB006251</t>
  </si>
  <si>
    <t>N0610039659</t>
  </si>
  <si>
    <t>REMQCPT</t>
  </si>
  <si>
    <t>NEDCOR\NB002603</t>
  </si>
  <si>
    <t>N0610022946</t>
  </si>
  <si>
    <t>REMQBLO</t>
  </si>
  <si>
    <t>NEDCOR\NB001493</t>
  </si>
  <si>
    <t>N0610007953</t>
  </si>
  <si>
    <t>REMPTA</t>
  </si>
  <si>
    <t>REMPOL</t>
  </si>
  <si>
    <t>N0610031218</t>
  </si>
  <si>
    <t>REMPE</t>
  </si>
  <si>
    <t>NEDCOR\CC301660</t>
  </si>
  <si>
    <t>N0610031149</t>
  </si>
  <si>
    <t>REMOVEW</t>
  </si>
  <si>
    <t>N0610031145</t>
  </si>
  <si>
    <t>REMOVE</t>
  </si>
  <si>
    <t>N0610031150</t>
  </si>
  <si>
    <t>REMOTH</t>
  </si>
  <si>
    <t>NEDCOR\ADM603104</t>
  </si>
  <si>
    <t>REMNEL</t>
  </si>
  <si>
    <t>nb210551</t>
  </si>
  <si>
    <t>N0610034040</t>
  </si>
  <si>
    <t>REMLAD</t>
  </si>
  <si>
    <t>nb210464</t>
  </si>
  <si>
    <t>N0610034046</t>
  </si>
  <si>
    <t>REMKZN</t>
  </si>
  <si>
    <t>nb206637</t>
  </si>
  <si>
    <t>N0610031272</t>
  </si>
  <si>
    <t>REMKRO</t>
  </si>
  <si>
    <t>nb196976</t>
  </si>
  <si>
    <t>N0610031271</t>
  </si>
  <si>
    <t>REMKIM</t>
  </si>
  <si>
    <t>nb196597</t>
  </si>
  <si>
    <t>N0610031143</t>
  </si>
  <si>
    <t>REMGEO</t>
  </si>
  <si>
    <t>nb194582</t>
  </si>
  <si>
    <t>N0610107550</t>
  </si>
  <si>
    <t>REMEL</t>
  </si>
  <si>
    <t>nb186696</t>
  </si>
  <si>
    <t>N0610006857</t>
  </si>
  <si>
    <t>REMCPT</t>
  </si>
  <si>
    <t>nb184142</t>
  </si>
  <si>
    <t>REMBLO</t>
  </si>
  <si>
    <t>N0610027752</t>
  </si>
  <si>
    <t>RELSQL</t>
  </si>
  <si>
    <t>N0610032196</t>
  </si>
  <si>
    <t>RELEASE</t>
  </si>
  <si>
    <t>NB175500</t>
  </si>
  <si>
    <t>VPNBP764E0016</t>
  </si>
  <si>
    <t>REJSQL</t>
  </si>
  <si>
    <t>nb170513</t>
  </si>
  <si>
    <t>N0610039665</t>
  </si>
  <si>
    <t>REJECTED2</t>
  </si>
  <si>
    <t>nb169287</t>
  </si>
  <si>
    <t>REJECTCAP</t>
  </si>
  <si>
    <t>nb158015</t>
  </si>
  <si>
    <t>N0610031268</t>
  </si>
  <si>
    <t>REJCAPDON2</t>
  </si>
  <si>
    <t>nb151886</t>
  </si>
  <si>
    <t>L0610023792</t>
  </si>
  <si>
    <t>RCDSQL</t>
  </si>
  <si>
    <t>nb150153</t>
  </si>
  <si>
    <t>N0610031188</t>
  </si>
  <si>
    <t>QUALITYWTB</t>
  </si>
  <si>
    <t>nb139581</t>
  </si>
  <si>
    <t>N0610039666</t>
  </si>
  <si>
    <t>QUALITY1</t>
  </si>
  <si>
    <t>WHEN 'TAKE ONWTB' THEN 'Capture Regional - Witbank 5620'</t>
  </si>
  <si>
    <t>nb135477</t>
  </si>
  <si>
    <t>QUALITY</t>
  </si>
  <si>
    <t>WHEN 'TAKE ONRTB' THEN 'Capture Regional - Rustenburg 5596'</t>
  </si>
  <si>
    <t>NB135477</t>
  </si>
  <si>
    <t>N0610031153</t>
  </si>
  <si>
    <t>WHEN 'TAKE ONPTA' THEN 'Capture Regional - Pretoria 0453'</t>
  </si>
  <si>
    <t>NB058574</t>
  </si>
  <si>
    <t>N0610031167</t>
  </si>
  <si>
    <t>WHEN 'TAKE ONPOL' THEN 'Capture Regional - Polokwane 0163'</t>
  </si>
  <si>
    <t>nb026486</t>
  </si>
  <si>
    <t>QAREJSQL</t>
  </si>
  <si>
    <t>WHEN 'TAKE ONPE' THEN 'Capture Regional - Port Elizabeth 0299'</t>
  </si>
  <si>
    <t>nb016007</t>
  </si>
  <si>
    <t>N0610031212</t>
  </si>
  <si>
    <t>QAREJECTE2</t>
  </si>
  <si>
    <t>WHEN 'TAKE ONO' THEN 'Capture Other Mandate Forms'</t>
  </si>
  <si>
    <t>nb000919</t>
  </si>
  <si>
    <t>L0610031433</t>
  </si>
  <si>
    <t>WHEN 'TAKE ONNEL' THEN 'Capture Regional - Nelspruit 0242'</t>
  </si>
  <si>
    <t>N0610031223</t>
  </si>
  <si>
    <t>WHEN 'TAKE ONLAD' THEN 'Capture Regional - Ladysmith 0588'</t>
  </si>
  <si>
    <t>WHEN 'TAKE ONKZN' THEN 'Capture Regional - KZN 0399'</t>
  </si>
  <si>
    <t>N0610031191</t>
  </si>
  <si>
    <t>WHEN 'TAKE ONKRO' THEN 'Capture Regional  - Kroonstad 0240'</t>
  </si>
  <si>
    <t>N0610031179</t>
  </si>
  <si>
    <t>WHEN 'TAKE ONKIM' THEN 'Capture Regional - Kimberley 3541'</t>
  </si>
  <si>
    <t>N0610031144</t>
  </si>
  <si>
    <t>WHEN 'TAKE ONGEO' THEN 'Capture Regional - George 0559'</t>
  </si>
  <si>
    <t>N0610031139</t>
  </si>
  <si>
    <t>WHEN 'TAKE ONEL' THEN 'Capture Regional - East London 0287'</t>
  </si>
  <si>
    <t>N0610027745</t>
  </si>
  <si>
    <t>WHEN 'TAKE ONCPT' THEN 'Capture Regional - Cape Town 0099'</t>
  </si>
  <si>
    <t>L0610007561</t>
  </si>
  <si>
    <t>WHEN 'TAKE ONBLO' THEN 'Capture Regional - Bloemfontein 0173'</t>
  </si>
  <si>
    <t>Franco</t>
  </si>
  <si>
    <t>N0610101729</t>
  </si>
  <si>
    <t xml:space="preserve">WHEN 'TAKE ON1' THEN 'Capture Mandate Forms - CLD' </t>
  </si>
  <si>
    <t>FG_WIN7_NED_VM</t>
  </si>
  <si>
    <t xml:space="preserve">WHEN 'TAKE ON' THEN 'Capture Mandate Forms - CLD' </t>
  </si>
  <si>
    <t>WorkSelector</t>
  </si>
  <si>
    <t>WHEN 'RESCAN' THEN 'Rescan'</t>
  </si>
  <si>
    <t>darrans</t>
  </si>
  <si>
    <t>Properties</t>
  </si>
  <si>
    <t>View</t>
  </si>
  <si>
    <t>WHEN 'REJECTQA' THEN 'Reject in QA'</t>
  </si>
  <si>
    <t>Corne</t>
  </si>
  <si>
    <t>MOVE</t>
  </si>
  <si>
    <t>TranManager</t>
  </si>
  <si>
    <t>WHEN 'REJECTCAP' THEN 'Reject at Capture Stage'</t>
  </si>
  <si>
    <t>ManagementGroup</t>
  </si>
  <si>
    <t xml:space="preserve">Sybrin Web </t>
  </si>
  <si>
    <t>WHEN 'REJCAPKZN' THEN 'Reject at Capture Stage - KZN 0399'</t>
  </si>
  <si>
    <t>Library</t>
  </si>
  <si>
    <t>SQL</t>
  </si>
  <si>
    <t>WHEN 'REJCAPCPT' THEN 'Reject at Capture Stage - Cape Town 0099'</t>
  </si>
  <si>
    <t>IVSTemplate</t>
  </si>
  <si>
    <t>SMSManager</t>
  </si>
  <si>
    <t>WHEN 'QUALITY1' THEN 'Quality Assure Mandate Forms - CLD'</t>
  </si>
  <si>
    <t>IMPORT</t>
  </si>
  <si>
    <t>SIGVERIFY</t>
  </si>
  <si>
    <t xml:space="preserve">WHEN 'QUALITY' THEN 'Quality Assure Mandate Forms - CLD' </t>
  </si>
  <si>
    <t>admin</t>
  </si>
  <si>
    <t>IMPMSD210</t>
  </si>
  <si>
    <t>SIGRefferal</t>
  </si>
  <si>
    <t>WHEN 'QAWTB' THEN 'Quality Assure Mandate Forms - Witbank 5620'</t>
  </si>
  <si>
    <t>10.59.241.134</t>
  </si>
  <si>
    <t>IMPDCDACR</t>
  </si>
  <si>
    <t>SIGREFER</t>
  </si>
  <si>
    <t>WHEN 'QARTB' THEN 'Quality Assure Mandate Forms - Rustenburg 5596'</t>
  </si>
  <si>
    <t>Group</t>
  </si>
  <si>
    <t>SIGCAPTURE</t>
  </si>
  <si>
    <t>WHEN 'QAPTA' THEN 'Quality Assure Mandate Forms - Pretoria 0453'</t>
  </si>
  <si>
    <t>ViewFolder</t>
  </si>
  <si>
    <t>EQASQL</t>
  </si>
  <si>
    <t>Scheduler</t>
  </si>
  <si>
    <t>WHEN 'QAPE' THEN 'Quality Assure Mandate Forms - Port Elizabeth 0299'</t>
  </si>
  <si>
    <t>105wcnsigdbpr02</t>
  </si>
  <si>
    <t>105WCNSIGDBPR02</t>
  </si>
  <si>
    <t>Update</t>
  </si>
  <si>
    <t>EDITQAREJ2</t>
  </si>
  <si>
    <t>Scan Manager</t>
  </si>
  <si>
    <t>WHEN 'QANEL' THEN 'Quality Assure Mandate Forms - Nelspruit 0242'</t>
  </si>
  <si>
    <t>105WCNSIGDBPR01</t>
  </si>
  <si>
    <t>Scan</t>
  </si>
  <si>
    <t>WHEN 'QALAD' THEN 'Quality Assure Mandate Forms - Ladysmith 0588'</t>
  </si>
  <si>
    <t>Print</t>
  </si>
  <si>
    <t>ProcSEL</t>
  </si>
  <si>
    <t>WHEN 'QAKZN' THEN 'Quality Assure Mandate Forms - KZN 0399'</t>
  </si>
  <si>
    <t>N0610031182</t>
  </si>
  <si>
    <t>Password</t>
  </si>
  <si>
    <t>Document</t>
  </si>
  <si>
    <t>ProcIVV</t>
  </si>
  <si>
    <t>WHEN 'QAKRO' THEN 'Quality Assure Mandate Forms - Kroonstad 0240'</t>
  </si>
  <si>
    <t>PageInsert</t>
  </si>
  <si>
    <t>DeleteFolder</t>
  </si>
  <si>
    <t>ProcIVM</t>
  </si>
  <si>
    <t>WHEN 'QAKIM' THEN 'Quality Assure Mandate Forms - Kimberley 3541'</t>
  </si>
  <si>
    <t>N0610101738</t>
  </si>
  <si>
    <t>Mandate</t>
  </si>
  <si>
    <t>DELETE</t>
  </si>
  <si>
    <t>ProcIMP</t>
  </si>
  <si>
    <t>WHEN 'QAGEO' THEN 'Quality Assure Mandate Forms - George 0559'</t>
  </si>
  <si>
    <t>N0610031173</t>
  </si>
  <si>
    <t>LogonFail</t>
  </si>
  <si>
    <t>COMPLETED</t>
  </si>
  <si>
    <t>ProcEXP</t>
  </si>
  <si>
    <t>WHEN 'QAEL' THEN 'Quality Assure Mandate Forms - East London 0287'</t>
  </si>
  <si>
    <t>Logon</t>
  </si>
  <si>
    <t>CLEANUP</t>
  </si>
  <si>
    <t>Module 6</t>
  </si>
  <si>
    <t>WHEN 'QACPT' THEN 'Quality Assure Mandate Forms - Cape Town 0099'</t>
  </si>
  <si>
    <t>N0610031146</t>
  </si>
  <si>
    <t>Logoff</t>
  </si>
  <si>
    <t>Change</t>
  </si>
  <si>
    <t>Module 15</t>
  </si>
  <si>
    <t>WHEN 'QABLO' THEN 'Quality Assure Mandate Forms - Bloemfontein 0173'</t>
  </si>
  <si>
    <t>N0610031213</t>
  </si>
  <si>
    <t>Informatio</t>
  </si>
  <si>
    <t>Index</t>
  </si>
  <si>
    <t xml:space="preserve">WHEN 'ENQUIRY' THEN 'Mandate Enquiry' </t>
  </si>
  <si>
    <t>Delete</t>
  </si>
  <si>
    <t>BLKREJCAPR</t>
  </si>
  <si>
    <t>EntManager</t>
  </si>
  <si>
    <t xml:space="preserve">WHEN 'EDIT' THEN 'Edit Mandate Details - CLD' </t>
  </si>
  <si>
    <t>N0610031140</t>
  </si>
  <si>
    <t>CAPERROR</t>
  </si>
  <si>
    <t>Backup</t>
  </si>
  <si>
    <t>DLL</t>
  </si>
  <si>
    <t xml:space="preserve">WHEN 'EDIT QA1' THEN 'Quality Assure Edit Details - CLD' </t>
  </si>
  <si>
    <t>N0610039670</t>
  </si>
  <si>
    <t>AutomaticIndex</t>
  </si>
  <si>
    <t>ActiveX</t>
  </si>
  <si>
    <t xml:space="preserve">WHEN 'EDIT QA' THEN 'Quality Assure Edit Details - CLD' </t>
  </si>
  <si>
    <t>Add</t>
  </si>
  <si>
    <t>CASE FormType</t>
  </si>
  <si>
    <t>WHERE LogDate BETWEEN DATEADD(yy, -1, GETDATE()) AND DATEADD(wk, -1, GETDATE())</t>
  </si>
  <si>
    <t>SELECT DISTINCT [Process] FROM idmsSysLog</t>
  </si>
  <si>
    <t>Indexes&gt;1:03,2:6,3:1,4:2,5:61476,6:9725,7:060389,8:    ,9:            ,10:BLOCKED                       ,11:0000000001,12:                ,13:                ,14:                ,15:                              ,16:N,17:    ,18:                                                                                                                        ,19:END  ,20:116173,21:20001221,22:,23:,24:,25:</t>
  </si>
  <si>
    <t>2016-04-29 20:34:19.000</t>
  </si>
  <si>
    <t>Indexes&gt;1:03,2:6,3:1,4:2,5:61475,6:9725,7:060389,8:    ,9:            ,10:BLOCKED                       ,11:0000000001,12:                ,13:                ,14:                ,15:                              ,16:N,17:    ,18:                                                                                                                        ,19:END  ,20:116173,21:20001221,22:,23:,24:,25:</t>
  </si>
  <si>
    <t>Indexes&gt;1:03,2:0,3:1,4:3,5:61474,6:9725,7:060389,8:    ,9:            ,10:BLOCKED                       ,11:0000000001,12:                ,13:                ,14:                ,15:                              ,16:N,17:    ,18:                                                                                                                        ,19:END  ,20:143603,21:20050107,22:   ,23: ,24:,25:</t>
  </si>
  <si>
    <t>Data</t>
  </si>
  <si>
    <t>IndNo</t>
  </si>
  <si>
    <t>DocNo</t>
  </si>
  <si>
    <t>LogNo</t>
  </si>
  <si>
    <t>Core logging</t>
  </si>
  <si>
    <t>Reminder_ Payments_ Logging of CORE defects/features</t>
  </si>
  <si>
    <t xml:space="preserve">Please note that all CORE Defects are to be logged in JIRA, specifically for Sybrin 7 and Sybirn 10. This is also applicable for new CORE features related to Sybrin 7 and Sybirn 10. </t>
  </si>
  <si>
    <t>Below is a simple guide:</t>
  </si>
  <si>
    <r>
      <t>2.</t>
    </r>
    <r>
      <rPr>
        <sz val="7"/>
        <color rgb="FF1F497D"/>
        <rFont val="Times New Roman"/>
        <family val="1"/>
      </rPr>
      <t xml:space="preserve">       </t>
    </r>
    <r>
      <rPr>
        <sz val="11"/>
        <color rgb="FF1F497D"/>
        <rFont val="Calibri"/>
        <family val="2"/>
        <scheme val="minor"/>
      </rPr>
      <t>Login with your Sybrin Windows Credentials</t>
    </r>
  </si>
  <si>
    <r>
      <t>3.</t>
    </r>
    <r>
      <rPr>
        <sz val="7"/>
        <color rgb="FF1F497D"/>
        <rFont val="Times New Roman"/>
        <family val="1"/>
      </rPr>
      <t xml:space="preserve">       </t>
    </r>
    <r>
      <rPr>
        <sz val="11"/>
        <color rgb="FF1F497D"/>
        <rFont val="Calibri"/>
        <family val="2"/>
        <scheme val="minor"/>
      </rPr>
      <t>Select the respective issue type: Sybrin 7 / Sybrin 10</t>
    </r>
  </si>
  <si>
    <r>
      <t>4.</t>
    </r>
    <r>
      <rPr>
        <sz val="7"/>
        <color rgb="FF1F497D"/>
        <rFont val="Times New Roman"/>
        <family val="1"/>
      </rPr>
      <t xml:space="preserve">       </t>
    </r>
    <r>
      <rPr>
        <sz val="11"/>
        <color rgb="FF1F497D"/>
        <rFont val="Calibri"/>
        <family val="2"/>
        <scheme val="minor"/>
      </rPr>
      <t>Click the appropriate option: Incident (Defect) / Feature Request</t>
    </r>
  </si>
  <si>
    <r>
      <t>*</t>
    </r>
    <r>
      <rPr>
        <b/>
        <sz val="11"/>
        <color rgb="FF1F497D"/>
        <rFont val="Calibri"/>
        <family val="2"/>
        <scheme val="minor"/>
      </rPr>
      <t>Note</t>
    </r>
    <r>
      <rPr>
        <sz val="11"/>
        <color rgb="FF1F497D"/>
        <rFont val="Calibri"/>
        <family val="2"/>
        <scheme val="minor"/>
      </rPr>
      <t>*- features will require:</t>
    </r>
  </si>
  <si>
    <r>
      <t>a.</t>
    </r>
    <r>
      <rPr>
        <sz val="7"/>
        <color rgb="FF1F497D"/>
        <rFont val="Times New Roman"/>
        <family val="1"/>
      </rPr>
      <t xml:space="preserve">       </t>
    </r>
    <r>
      <rPr>
        <sz val="11"/>
        <color rgb="FF1F497D"/>
        <rFont val="Calibri"/>
        <family val="2"/>
        <scheme val="minor"/>
      </rPr>
      <t>Motivation (from clients)</t>
    </r>
  </si>
  <si>
    <r>
      <t>b.</t>
    </r>
    <r>
      <rPr>
        <sz val="7"/>
        <color rgb="FF1F497D"/>
        <rFont val="Times New Roman"/>
        <family val="1"/>
      </rPr>
      <t xml:space="preserve">      </t>
    </r>
    <r>
      <rPr>
        <sz val="11"/>
        <color rgb="FF1F497D"/>
        <rFont val="Calibri"/>
        <family val="2"/>
        <scheme val="minor"/>
      </rPr>
      <t xml:space="preserve">Approval by the CORE forum </t>
    </r>
  </si>
  <si>
    <r>
      <t>c.</t>
    </r>
    <r>
      <rPr>
        <sz val="7"/>
        <color rgb="FF1F497D"/>
        <rFont val="Times New Roman"/>
        <family val="1"/>
      </rPr>
      <t xml:space="preserve">       </t>
    </r>
    <r>
      <rPr>
        <sz val="11"/>
        <color rgb="FF1F497D"/>
        <rFont val="Calibri"/>
        <family val="2"/>
        <scheme val="minor"/>
      </rPr>
      <t>CR signoff and PO’s must be obtained before dev work will start</t>
    </r>
  </si>
  <si>
    <r>
      <t xml:space="preserve">Note: It is the responsibility of the </t>
    </r>
    <r>
      <rPr>
        <u/>
        <sz val="11"/>
        <color rgb="FF1F497D"/>
        <rFont val="Calibri"/>
        <family val="2"/>
        <scheme val="minor"/>
      </rPr>
      <t>implementer</t>
    </r>
    <r>
      <rPr>
        <sz val="11"/>
        <color rgb="FF1F497D"/>
        <rFont val="Calibri"/>
        <family val="2"/>
        <scheme val="minor"/>
      </rPr>
      <t xml:space="preserve"> (not Helpdesk) to log CORE defects/features. This also allows the CORE Resource to know who the issue was logged by internally and to consult with the relevant reporter, should they require any clarity on the defect logged. </t>
    </r>
    <r>
      <rPr>
        <sz val="11"/>
        <color theme="1"/>
        <rFont val="Calibri"/>
        <family val="2"/>
        <scheme val="minor"/>
      </rPr>
      <t> </t>
    </r>
  </si>
  <si>
    <t>The below is required to log a new Incident (Defect) / Feature Request with CORE</t>
  </si>
  <si>
    <t>CORE DEFECTS</t>
  </si>
  <si>
    <t>Summary</t>
  </si>
  <si>
    <t>3rd Party Reference Number (optional)</t>
  </si>
  <si>
    <t>Due Date (optional)</t>
  </si>
  <si>
    <t xml:space="preserve">Severity </t>
  </si>
  <si>
    <t>Affected Version (optional)</t>
  </si>
  <si>
    <t>Which System/Component is Affected?</t>
  </si>
  <si>
    <t>How can we replicate the incident?</t>
  </si>
  <si>
    <t xml:space="preserve">Attachments (Logs, screenshots, etc.) </t>
  </si>
  <si>
    <t>FEATURES</t>
  </si>
  <si>
    <t>Description (to include motivation)</t>
  </si>
  <si>
    <t>Attachments (Logs, screenshots, etc.)</t>
  </si>
  <si>
    <t>Core Severity (optional)</t>
  </si>
  <si>
    <t>Should you have any questions, please contact Wynand Meijer.</t>
  </si>
  <si>
    <t>Email Address: Wynand.Meijer@sybrin.co.za</t>
  </si>
  <si>
    <t>*moves to Processed below almost instantly…!*</t>
  </si>
  <si>
    <t>Selection was verified</t>
  </si>
  <si>
    <t>WA_Count</t>
  </si>
  <si>
    <t>Web_Action</t>
  </si>
  <si>
    <t>LogDate_M</t>
  </si>
  <si>
    <t>idmsSysLog_Web.sql</t>
  </si>
  <si>
    <t>C:\Users\cc302668\Desktop\SQL Script</t>
  </si>
  <si>
    <r>
      <t xml:space="preserve">Employee Number:  | Entry Type: B | Account Number: 1001006224 | Transaction Type: Client Initiated Account Servicing | Amount:  | </t>
    </r>
    <r>
      <rPr>
        <sz val="11"/>
        <color rgb="FFFF0000"/>
        <rFont val="Calibri"/>
        <family val="2"/>
        <scheme val="minor"/>
      </rPr>
      <t>Action: Verification was forced</t>
    </r>
    <r>
      <rPr>
        <sz val="11"/>
        <color theme="1"/>
        <rFont val="Calibri"/>
        <family val="2"/>
        <scheme val="minor"/>
      </rPr>
      <t xml:space="preserve"> | TransactionEndTime: 10:15:48 | ForceType: Signatures on instruction do not conform to mandate | OtherForceType: </t>
    </r>
  </si>
  <si>
    <t>Action: Verification was forced</t>
  </si>
  <si>
    <t>Force verify:</t>
  </si>
  <si>
    <r>
      <t xml:space="preserve">Employee Number:  | Entry Type: B | Account Number: 1001006224 | Transaction Type: Client Initiated Account Servicing | Amount:  | </t>
    </r>
    <r>
      <rPr>
        <sz val="11"/>
        <color rgb="FFFF0000"/>
        <rFont val="Calibri"/>
        <family val="2"/>
        <scheme val="minor"/>
      </rPr>
      <t>Action: Verification was cancelled</t>
    </r>
    <r>
      <rPr>
        <sz val="11"/>
        <color theme="1"/>
        <rFont val="Calibri"/>
        <family val="2"/>
        <scheme val="minor"/>
      </rPr>
      <t xml:space="preserve"> | TransactionEndTime: 10:13:08 | CancellationType: No signature images match client instruction | CancellationTypeOther: </t>
    </r>
  </si>
  <si>
    <t>Action: Verification was cancelled</t>
  </si>
  <si>
    <t>Cancel verify:</t>
  </si>
  <si>
    <r>
      <t xml:space="preserve">Employee Number:  | Entry Type: B | Account Number: 1001006194 | Transaction Type: Client Initiated Account Servicing | Amount:  | </t>
    </r>
    <r>
      <rPr>
        <sz val="11"/>
        <color rgb="FFFF0000"/>
        <rFont val="Calibri"/>
        <family val="2"/>
        <scheme val="minor"/>
      </rPr>
      <t>Action: Selection was verified</t>
    </r>
    <r>
      <rPr>
        <sz val="11"/>
        <color theme="1"/>
        <rFont val="Calibri"/>
        <family val="2"/>
        <scheme val="minor"/>
      </rPr>
      <t xml:space="preserve"> | TransactionEndTime: 10:08:43 | SignatureNames: [TST01] | SignatureKeys: [5D1F969D40114E53A0A6A9AD3D3FF21B]</t>
    </r>
  </si>
  <si>
    <t>Action: Selection was verified</t>
  </si>
  <si>
    <t>Verify signature:</t>
  </si>
  <si>
    <r>
      <t xml:space="preserve">Employee Number:  | Entry Type: B | Account Number: 1001006194 | Transaction Type: Client Initiated Account Servicing | Amount:  | </t>
    </r>
    <r>
      <rPr>
        <sz val="11"/>
        <color rgb="FFFF0000"/>
        <rFont val="Calibri"/>
        <family val="2"/>
        <scheme val="minor"/>
      </rPr>
      <t>Action: Displaying signatures</t>
    </r>
    <r>
      <rPr>
        <sz val="11"/>
        <color theme="1"/>
        <rFont val="Calibri"/>
        <family val="2"/>
        <scheme val="minor"/>
      </rPr>
      <t xml:space="preserve"> | Manual: True | Members: [C83B5B93ECB44A40B969B221061BF713 | 5D1F969D40114E53A0A6A9AD3D3FF21B | F3AA22E594D34E77AEEBFE9EA3B5A79F]</t>
    </r>
  </si>
  <si>
    <t>Check signature/open account:</t>
  </si>
  <si>
    <r>
      <t xml:space="preserve">SELECT TOP 10 * FROM </t>
    </r>
    <r>
      <rPr>
        <b/>
        <sz val="11"/>
        <color rgb="FF0000FF"/>
        <rFont val="Calibri"/>
        <family val="2"/>
        <scheme val="minor"/>
      </rPr>
      <t>idmsSysLog</t>
    </r>
    <r>
      <rPr>
        <sz val="11"/>
        <color theme="1"/>
        <rFont val="Calibri"/>
        <family val="2"/>
        <scheme val="minor"/>
      </rPr>
      <t xml:space="preserve"> ORDER BY LogDate DESC</t>
    </r>
  </si>
  <si>
    <t>Sigver web open page:</t>
  </si>
  <si>
    <t>RRB, BB and CIB dont use this functionality it is only Retail that use it.</t>
  </si>
  <si>
    <t xml:space="preserve">deliver as is or to use the signature pads for the client to sign and then verify against the signature.  </t>
  </si>
  <si>
    <t xml:space="preserve">Sigver SA to authenticate a client.  We need to make a decision on whether the EWCO programme should </t>
  </si>
  <si>
    <t xml:space="preserve">My request is merely to look at the volumes where the bankers or enquiries are using Sigver CA or </t>
  </si>
  <si>
    <t>Number of times per month, for the last 6 months, that the Verify button was clicked on Sigver Web.</t>
  </si>
  <si>
    <t>Volumes_Sigver</t>
  </si>
  <si>
    <t>Verification extract - Sigver Web Volumes CA</t>
  </si>
  <si>
    <r>
      <t xml:space="preserve">Action: </t>
    </r>
    <r>
      <rPr>
        <b/>
        <sz val="11"/>
        <color rgb="FFFF0000"/>
        <rFont val="Calibri"/>
        <family val="2"/>
        <scheme val="minor"/>
      </rPr>
      <t>Displaying signatures</t>
    </r>
  </si>
  <si>
    <t>SELECT LEFT(Idx5, 7) [Month_Date], Count(IndNo) [Signature Cards Onboarded Count] FROM MandateForms</t>
  </si>
  <si>
    <t>GROUP BY LEFT(Idx5, 7) --ORDER BY LEFT(Idx5, 7) ASC</t>
  </si>
  <si>
    <t>--SELECT TOP 5 * FROM MandateForms ORDER BY Idx5 DESC</t>
  </si>
  <si>
    <t>--SELECT Count(IndNo) FROM MandateFormsArch</t>
  </si>
  <si>
    <t>SELECT LEFT(Idx5, 7) [Month_Date], Count(IndNo) [Record_Count] FROM MandateFormsArch</t>
  </si>
  <si>
    <t xml:space="preserve">GROUP BY LEFT(Idx5, 7) </t>
  </si>
  <si>
    <t>HAVING LEFT(Idx5, 7) &gt;= '2017/01' --AND LEFT(Idx5, 7) &lt; '2017/08' --Date Scanned</t>
  </si>
  <si>
    <t>ORDER BY LEFT(Idx5, 7) ASC;</t>
  </si>
  <si>
    <t>Patching</t>
  </si>
  <si>
    <t>Server_Exe_Patching</t>
  </si>
  <si>
    <t>SybrinSchedule.exe</t>
  </si>
  <si>
    <t>3824 KB</t>
  </si>
  <si>
    <t>SybrinSchSvc.exe</t>
  </si>
  <si>
    <t>72 KB</t>
  </si>
  <si>
    <t>C:\Windows\SysWOW64</t>
  </si>
  <si>
    <t>Branches/DIPs</t>
  </si>
  <si>
    <t>\\105dtrefilepr</t>
  </si>
  <si>
    <t>Note: if you re-submit an earlier file, it will go through as today's file. Rather just resubmit today's files only.</t>
  </si>
  <si>
    <t>For CIS to Corporate Members:</t>
  </si>
  <si>
    <t>CIS_to_Member.sql</t>
  </si>
  <si>
    <t>After install, check rights on C:\Program Files\Sybrin</t>
  </si>
  <si>
    <r>
      <t xml:space="preserve">Must add </t>
    </r>
    <r>
      <rPr>
        <b/>
        <sz val="11"/>
        <color theme="1"/>
        <rFont val="Calibri"/>
        <family val="2"/>
        <scheme val="minor"/>
      </rPr>
      <t>Sybrin_SV_Capturer_PROD</t>
    </r>
    <r>
      <rPr>
        <sz val="11"/>
        <color theme="1"/>
        <rFont val="Calibri"/>
        <family val="2"/>
        <scheme val="minor"/>
      </rPr>
      <t xml:space="preserve"> (not Capturer</t>
    </r>
    <r>
      <rPr>
        <b/>
        <sz val="11"/>
        <color theme="1"/>
        <rFont val="Calibri"/>
        <family val="2"/>
        <scheme val="minor"/>
      </rPr>
      <t>s</t>
    </r>
    <r>
      <rPr>
        <sz val="11"/>
        <color theme="1"/>
        <rFont val="Calibri"/>
        <family val="2"/>
        <scheme val="minor"/>
      </rPr>
      <t>) with Full control</t>
    </r>
  </si>
  <si>
    <t>Signature Cards Onboarded - Requested by Nedbank &amp; Sybrin (Berneché)</t>
  </si>
  <si>
    <r>
      <t>To:</t>
    </r>
    <r>
      <rPr>
        <sz val="11"/>
        <color theme="1"/>
        <rFont val="Calibri"/>
        <family val="2"/>
        <scheme val="minor"/>
      </rPr>
      <t xml:space="preserve"> Franco Gates</t>
    </r>
  </si>
  <si>
    <t xml:space="preserve">Under Trace properties &gt; Events Selection tab &gt; select show all columns. </t>
  </si>
  <si>
    <t xml:space="preserve">Now under column filters, you will see the database name. </t>
  </si>
  <si>
    <t>Enter the database name for the Like section and you will see traces only for that database.</t>
  </si>
  <si>
    <t xml:space="preserve">First thing you need to do is DELETE the existing QA Scheduler computers and CREATE the ETE ones. </t>
  </si>
  <si>
    <t xml:space="preserve">Format is “APPLICATION SERVER NAME” – “THREAD”, </t>
  </si>
  <si>
    <t xml:space="preserve">ex: ETESOMESERVERNAME-1, ETESOMESERVERNAME-2, ETESOMESERVERNAME-3. </t>
  </si>
  <si>
    <t>Creating a Schedule Task (ETE)</t>
  </si>
  <si>
    <r>
      <t xml:space="preserve">Then you can change the scheduler computer names in </t>
    </r>
    <r>
      <rPr>
        <b/>
        <sz val="10"/>
        <color rgb="FF1F497D"/>
        <rFont val="Segoe UI"/>
        <family val="2"/>
      </rPr>
      <t xml:space="preserve">Scheduled Tasks </t>
    </r>
    <r>
      <rPr>
        <sz val="10"/>
        <color rgb="FF1F497D"/>
        <rFont val="Segoe UI"/>
        <family val="2"/>
      </rPr>
      <t xml:space="preserve">to use the new computers / threads that </t>
    </r>
  </si>
  <si>
    <t xml:space="preserve">you added for ETE. </t>
  </si>
  <si>
    <r>
      <t>From:</t>
    </r>
    <r>
      <rPr>
        <sz val="11"/>
        <color theme="1"/>
        <rFont val="Calibri"/>
        <family val="2"/>
        <scheme val="minor"/>
      </rPr>
      <t xml:space="preserve"> Aschendorf, P. (Pauline) [mailto:PaulineA@Nedbank.co.za]</t>
    </r>
  </si>
  <si>
    <r>
      <t>Sent:</t>
    </r>
    <r>
      <rPr>
        <sz val="11"/>
        <color theme="1"/>
        <rFont val="Calibri"/>
        <family val="2"/>
        <scheme val="minor"/>
      </rPr>
      <t xml:space="preserve"> Monday, 16 October 2017 1:14 PM</t>
    </r>
  </si>
  <si>
    <r>
      <t>Cc:</t>
    </r>
    <r>
      <rPr>
        <sz val="11"/>
        <color theme="1"/>
        <rFont val="Calibri"/>
        <family val="2"/>
        <scheme val="minor"/>
      </rPr>
      <t xml:space="preserve"> Dlamini, L. (Lindiwe); van Rayne, Z. (Zeona)</t>
    </r>
  </si>
  <si>
    <r>
      <t>Subject:</t>
    </r>
    <r>
      <rPr>
        <sz val="11"/>
        <color theme="1"/>
        <rFont val="Calibri"/>
        <family val="2"/>
        <scheme val="minor"/>
      </rPr>
      <t xml:space="preserve"> Month End Stats</t>
    </r>
  </si>
  <si>
    <t>Hi Franco</t>
  </si>
  <si>
    <t>I have been tasked to manage Sigver - please distribute Month End STATS to all parties on this mail.</t>
  </si>
  <si>
    <t>Thank you.</t>
  </si>
  <si>
    <t>Pauline</t>
  </si>
  <si>
    <t>PaulineA@Nedbank.co.za</t>
  </si>
  <si>
    <t>ZeonaV@Nedbank.co.za</t>
  </si>
  <si>
    <t>NombusoD@Nedbank.co.za</t>
  </si>
  <si>
    <t>nbpsigdbete01-1</t>
  </si>
  <si>
    <t>105wcnsigdbpr02-1</t>
  </si>
  <si>
    <t>c:\sybrin</t>
  </si>
  <si>
    <t>Sigver Web Negative Test</t>
  </si>
  <si>
    <t>Test positive validation</t>
  </si>
  <si>
    <t>Test negative validation</t>
  </si>
  <si>
    <t>Test Cancel</t>
  </si>
  <si>
    <t>Test Admin</t>
  </si>
  <si>
    <t>Change Mandate to Any 2 from group B.</t>
  </si>
  <si>
    <t>Confirm import mask in EM</t>
  </si>
  <si>
    <t>Collect a sample file from QA or PROD:</t>
  </si>
  <si>
    <t>And stage for import:</t>
  </si>
  <si>
    <t>\\sigversybrinpr\Sybrin\Processed\Import\MSD210\2017\10\12</t>
  </si>
  <si>
    <t>PNGG00.MSPACK.MSD210_171012.160011</t>
  </si>
  <si>
    <t>3MB</t>
  </si>
  <si>
    <t>From sample NEDMF:</t>
  </si>
  <si>
    <t>Confirmation after import:</t>
  </si>
  <si>
    <t>\\NBPSIGWEBETE01\Sybrin\Processed\Import\MSD210</t>
  </si>
  <si>
    <t>\\sigversybrinpr\Sybrin\Processed\Import\DCDACR\2017\10\12</t>
  </si>
  <si>
    <t>PNGG00.DCPACK.DCDACR_171012.200411</t>
  </si>
  <si>
    <t>7MB</t>
  </si>
  <si>
    <t>SELECT TOP 1000* FROM DCDACR WHERE Idx13 = '0137121814'</t>
  </si>
  <si>
    <t>\\NBPSIGWEBETE01\Sybrin\Processed\Import\NEDMF</t>
  </si>
  <si>
    <t>\\NBPSIGWEBETE01\Sybrin\system\Import\NEDMF\SYDMF Daily</t>
  </si>
  <si>
    <t>PNGG00.SYPACK.SYDMF1_171012.222502</t>
  </si>
  <si>
    <t>15MB</t>
  </si>
  <si>
    <t>SELECT TOP 1000 * FROM MandateAccounts WHERE Idx1 IN ('1001010817')</t>
  </si>
  <si>
    <t>Testing</t>
  </si>
  <si>
    <t>\\NBPSIGWEBETE01\Sybrin\system\Export\EREPORTS</t>
  </si>
  <si>
    <t>\\NBPSIGWEBETE01\Sybrin\Processed\Export\EREPORTS</t>
  </si>
  <si>
    <t>[Note if there is a pre-run error - check the Workflow tab top box, timeout should be 180, &amp; tick Disable SQL Parser]</t>
  </si>
  <si>
    <t>Export location:</t>
  </si>
  <si>
    <t xml:space="preserve">There should be a setting in EM where when set to “QA” will run a smaller test version of the report. </t>
  </si>
  <si>
    <t>(Both export to same folder)</t>
  </si>
  <si>
    <t>File copier would move to here:</t>
  </si>
  <si>
    <t>Imports</t>
  </si>
  <si>
    <t>Exports</t>
  </si>
  <si>
    <t>\\sigversybrinpr\Sybrin\Processed\Export\ARF\2017\01\31</t>
  </si>
  <si>
    <t>\\sigversybrinpr\Sybrin\Processed\Export\ARF\2017\</t>
  </si>
  <si>
    <t xml:space="preserve">      &lt;Path&gt;\\SIGVERSYBRINPR\Sybrin\Processed\EXPORT\ARF\#year#\#month#\#day#&lt;/Path&gt;</t>
  </si>
  <si>
    <t xml:space="preserve">      &lt;Path&gt;\\105cdappprod\Nedbank\DTRE\Prod\Day1\Data\xfer\to\ARF&lt;/Path&gt;</t>
  </si>
  <si>
    <t xml:space="preserve">  &lt;FindInFileName&gt;*ARF*&lt;/FindInFileName&gt;</t>
  </si>
  <si>
    <t xml:space="preserve">  &lt;SourcePath&gt;\\sigversybrinpr\Sybrin\system\Export\ARF&lt;/SourcePath&gt;</t>
  </si>
  <si>
    <t>\\105cdappprod\Nedbank\DTRE\Prod\Day1\Data\xfer\to\ARF</t>
  </si>
  <si>
    <t>\\sigversybrinpr\Sybrin\system\Export\ARF</t>
  </si>
  <si>
    <t>&lt;#SybPath#&gt;\system\Export\ARF\ARFSuccessFile&lt;#Year#&gt;&lt;#Month#&gt;&lt;#Day#&gt;&lt;#Hour#&gt;&lt;#Minute#&gt;&lt;#Second#&gt;</t>
  </si>
  <si>
    <t>\\sigversybrinpr\Sybrin</t>
  </si>
  <si>
    <t>Fire manually from here:</t>
  </si>
  <si>
    <t>System Tools &gt; Export Tools:</t>
  </si>
  <si>
    <t>Process Applications:</t>
  </si>
  <si>
    <t xml:space="preserve">Make sure scheduler is not running on the inactive node and there are no rogue threads while you doing the restart. </t>
  </si>
  <si>
    <t xml:space="preserve">Let’s see what that does, if it helps. </t>
  </si>
  <si>
    <r>
      <t>2.</t>
    </r>
    <r>
      <rPr>
        <sz val="7"/>
        <color rgb="FF008080"/>
        <rFont val="Times New Roman"/>
        <family val="1"/>
      </rPr>
      <t xml:space="preserve">      </t>
    </r>
    <r>
      <rPr>
        <sz val="10"/>
        <color rgb="FF008080"/>
        <rFont val="Segoe UI"/>
        <family val="2"/>
      </rPr>
      <t xml:space="preserve">Request Sybrin Scheduler to be restarted. </t>
    </r>
  </si>
  <si>
    <r>
      <t>1.</t>
    </r>
    <r>
      <rPr>
        <sz val="7"/>
        <color rgb="FF008080"/>
        <rFont val="Times New Roman"/>
        <family val="1"/>
      </rPr>
      <t xml:space="preserve">      </t>
    </r>
    <r>
      <rPr>
        <sz val="10"/>
        <color rgb="FF008080"/>
        <rFont val="Segoe UI"/>
        <family val="2"/>
      </rPr>
      <t xml:space="preserve">Delete that Scheduled task for BOTH nodes and create them again. </t>
    </r>
  </si>
  <si>
    <t>Scheduled Tasks:</t>
  </si>
  <si>
    <t>ARF_Success_File</t>
  </si>
  <si>
    <t>\\nbpsigwebete01\Sybrin\system\Export\ARF</t>
  </si>
  <si>
    <t>\\sigversybrinpr\Sybrin\system\Export\NITRO</t>
  </si>
  <si>
    <t>\\nbpsigwebete01\Sybrin\system\Export\NITRO</t>
  </si>
  <si>
    <t>ARF = ARF</t>
  </si>
  <si>
    <t>CCS = NITRO</t>
  </si>
  <si>
    <t>\\NBPSIGWEBETE01\Sybrin\system\Export\EDW\SIGVER</t>
  </si>
  <si>
    <t>**BEFORE RUNNING - CONFIRM EXPORT PATH**</t>
  </si>
  <si>
    <t>Assessments</t>
  </si>
  <si>
    <t>My Services &gt; My Employee services &gt; EGC Tool</t>
  </si>
  <si>
    <t>http://hrtools.it.nednet.co.za/EGC/</t>
  </si>
  <si>
    <t>&lt;#SybPath#&gt;\System\Import\MSD210</t>
  </si>
  <si>
    <t>&lt;#SybPath#&gt;\Processed\Import\MSD210\&lt;#year#&gt;\&lt;#month#&gt;\&lt;#day#&gt;</t>
  </si>
  <si>
    <t>QA Default App Folder Path =</t>
  </si>
  <si>
    <t>\\NBPSIGWEBETE01\Sybrin</t>
  </si>
  <si>
    <t>ETE Default App Folder Path =</t>
  </si>
  <si>
    <t>SELECT TOP 1000 * FROM MandateAccounts WHERE Idx1 IN ('1001005767') --SYDMF --Idx2 GIDIMI N &gt;&gt; GIDIMI NN</t>
  </si>
  <si>
    <t>SELECT TOP 1000 * FROM MSD210 WHERE Idx6 = '011 5716140' --MSD210  --Idx5 TEMBISA PLAZA &gt;&gt; TEMBISA PLAZA ZZ</t>
  </si>
  <si>
    <t>PROD enabled to Connect Direct</t>
  </si>
  <si>
    <t>QA disabled</t>
  </si>
  <si>
    <t>Note to check File Copier first:</t>
  </si>
  <si>
    <t>(Noted that the export date folders create on run - even though export is still working)</t>
  </si>
  <si>
    <t>*Note to find in the date folder for the day before (current -1)</t>
  </si>
  <si>
    <t xml:space="preserve">Add the PC to security group </t>
  </si>
  <si>
    <t>Branches</t>
  </si>
  <si>
    <t>/</t>
  </si>
  <si>
    <t>* Create new Process Application Area</t>
  </si>
  <si>
    <t>On EM &gt; Process Applications &gt; Right Click &gt; New Process</t>
  </si>
  <si>
    <t>(Sigver)</t>
  </si>
  <si>
    <t>jnb-pay-nedza</t>
  </si>
  <si>
    <t>(DTRE)</t>
  </si>
  <si>
    <t>Laura.Minnie@sybrin.co.za</t>
  </si>
  <si>
    <t>JNB-PAY-NEDSGZA start</t>
  </si>
  <si>
    <t>Good morning Laura,</t>
  </si>
  <si>
    <t>Could you be so kind as to please start up the JNB-PAY-NEDSGZA test server.</t>
  </si>
  <si>
    <t>Mail:</t>
  </si>
  <si>
    <t>Shutdown test server once done.</t>
  </si>
  <si>
    <t>\\SigverSybrinpr\Sybrin\Processed\Import\NEDMF</t>
  </si>
  <si>
    <t>SELECT TOP 1000 * FROM DCDACR WHERE Idx12 = '0137121899'</t>
  </si>
  <si>
    <t>\\NBPCDAPPCLQA\Nedbank\DTRE\QA\Day1\Data\xfer\to\Host</t>
  </si>
  <si>
    <r>
      <t xml:space="preserve">Manual trigger &gt; </t>
    </r>
    <r>
      <rPr>
        <u/>
        <sz val="11"/>
        <color theme="1"/>
        <rFont val="Calibri"/>
        <family val="2"/>
        <scheme val="minor"/>
      </rPr>
      <t>Client</t>
    </r>
    <r>
      <rPr>
        <sz val="11"/>
        <color theme="1"/>
        <rFont val="Calibri"/>
        <family val="2"/>
        <scheme val="minor"/>
      </rPr>
      <t xml:space="preserve"> &gt; </t>
    </r>
    <r>
      <rPr>
        <b/>
        <sz val="11"/>
        <color theme="1"/>
        <rFont val="Calibri"/>
        <family val="2"/>
        <scheme val="minor"/>
      </rPr>
      <t>Process Applications &gt; Electronic Reports &gt; EDW SIG… Report:</t>
    </r>
  </si>
  <si>
    <t xml:space="preserve">Username: </t>
  </si>
  <si>
    <t>FRANCO.GATES</t>
  </si>
  <si>
    <t>https://txm.eoh.co.za/jetspeed/</t>
  </si>
  <si>
    <t>XM Claims:</t>
  </si>
  <si>
    <t>0116078100</t>
  </si>
  <si>
    <t>1:</t>
  </si>
  <si>
    <t>2:</t>
  </si>
  <si>
    <t>Click on circled button</t>
  </si>
  <si>
    <t>3:</t>
  </si>
  <si>
    <t>Press Continue</t>
  </si>
  <si>
    <t>4:</t>
  </si>
  <si>
    <t>Select expense type and press ‘Add Expense’ (I normally use ‘Reimbursive Travel Kilometers’)</t>
  </si>
  <si>
    <t>Add the date, kilometers, Project ‘I39400002/A01’ and your notes. Then save (this should be done for each day).</t>
  </si>
  <si>
    <t>5:</t>
  </si>
  <si>
    <t>6:</t>
  </si>
  <si>
    <t xml:space="preserve">When you’ve finished listing all your expenses where there is red, press your submit button, and then wait for the magic </t>
  </si>
  <si>
    <t xml:space="preserve">Project: </t>
  </si>
  <si>
    <t>I39400002/A01</t>
  </si>
  <si>
    <t>\\sigversybrinqa\Sybrin\system\Export\ARF</t>
  </si>
  <si>
    <t>\\sigversybrinqa\Sybrin\system\Export\NITRO</t>
  </si>
  <si>
    <t>"G:\Program Files (x86)\Sybrin\idmsView.exe" -multi</t>
  </si>
  <si>
    <t>For Client multi sessions, amend shortcut as follows:</t>
  </si>
  <si>
    <t xml:space="preserve">You should be able to Update Idx13 to TAKE ON, the main POOL status. </t>
  </si>
  <si>
    <t xml:space="preserve">Remember to log a CR on Jira. </t>
  </si>
  <si>
    <t>Please could I ask that you put this card bock into the system, account 1153589842.</t>
  </si>
  <si>
    <t>SELECT TOP 100 * FROM MandateForms WHERE Idx2 = '1153589842'</t>
  </si>
  <si>
    <t>UPDATE [SybNedSigVer].[dbo].[MandateForms] SET Idx13 = 'TAKE ON' WHERE Idx2 = '1153589842'</t>
  </si>
  <si>
    <t>Via EM &gt; Sybrin Sigver Testing &gt; SQL Query</t>
  </si>
  <si>
    <t>\\105cdappprod\Nedbank\DTRE\Prod\Day2\Data\Xfer\To\Sigver_Web_Audit</t>
  </si>
  <si>
    <t>*above is the old location, this is the current stage area</t>
  </si>
  <si>
    <t>010 235 5152</t>
  </si>
  <si>
    <t>ESS / My Services / My Employee Services / EGC Tool</t>
  </si>
  <si>
    <t>Completed Acknowledgements</t>
  </si>
  <si>
    <t xml:space="preserve">Compliance </t>
  </si>
  <si>
    <t>Techzone:</t>
  </si>
  <si>
    <t>RE: DotContact staff data &gt; Branch Data for Sigver Web</t>
  </si>
  <si>
    <t>From: Van Zyl, F. (Francois) [mailto:FrancoisVa@Nedbank.co.za]</t>
  </si>
  <si>
    <r>
      <t>Sent:</t>
    </r>
    <r>
      <rPr>
        <sz val="11"/>
        <color theme="1"/>
        <rFont val="Calibri"/>
        <family val="2"/>
        <scheme val="minor"/>
      </rPr>
      <t xml:space="preserve"> Monday, 17 July 2017 9:29 AM</t>
    </r>
  </si>
  <si>
    <t>To: Franco Gates &lt;Franco.Gates@sybrin.co.za&gt;</t>
  </si>
  <si>
    <t>Cc: Callaghan, B. (Brendan) &lt;BrendanC@Nedbank.co.za&gt;</t>
  </si>
  <si>
    <r>
      <t>Subject:</t>
    </r>
    <r>
      <rPr>
        <sz val="11"/>
        <color theme="1"/>
        <rFont val="Calibri"/>
        <family val="2"/>
        <scheme val="minor"/>
      </rPr>
      <t xml:space="preserve"> RE: DotContact staff data &gt; Branch Data for Sigver Web</t>
    </r>
  </si>
  <si>
    <t>You would need to connect using one of the below accounts:</t>
  </si>
  <si>
    <t>NEDCOR\Sybrin_SV_Administrators</t>
  </si>
  <si>
    <t>NEDCOR\Sybrin_SV_Capturer_QA</t>
  </si>
  <si>
    <t>NEDCOR\Sybrin_SV_Capturers_QA</t>
  </si>
  <si>
    <t>The DBA team do not grant access outside of the approved accounts?</t>
  </si>
  <si>
    <t>Regards and Thanks,</t>
  </si>
  <si>
    <t>Francois</t>
  </si>
  <si>
    <t>From: Franco Gates [mailto:Franco.Gates@sybrin.co.za]</t>
  </si>
  <si>
    <r>
      <t>Sent:</t>
    </r>
    <r>
      <rPr>
        <sz val="10"/>
        <color theme="1"/>
        <rFont val="Tahoma"/>
        <family val="2"/>
      </rPr>
      <t xml:space="preserve"> 13 July 2017 03:36 PM</t>
    </r>
  </si>
  <si>
    <r>
      <t>To:</t>
    </r>
    <r>
      <rPr>
        <sz val="10"/>
        <color theme="1"/>
        <rFont val="Tahoma"/>
        <family val="2"/>
      </rPr>
      <t xml:space="preserve"> Van Zyl, F. (Francois); Osborne, G. (Gordon); Callaghan, B. (Brendan); Wikus Swanepoel; Lewis, G. (Grayson); Seabela, P. (Peter)</t>
    </r>
  </si>
  <si>
    <r>
      <t>Subject:</t>
    </r>
    <r>
      <rPr>
        <sz val="10"/>
        <color theme="1"/>
        <rFont val="Tahoma"/>
        <family val="2"/>
      </rPr>
      <t xml:space="preserve"> RE: DotContact staff data &gt; Branch Data for Sigver Web</t>
    </r>
  </si>
  <si>
    <t>Hi Francois,</t>
  </si>
  <si>
    <t>I hope you’re keeping well. We’ve finally gotten back to this matter which has been parked for a while.</t>
  </si>
  <si>
    <t>Plugging in the connection details we need to make this process work, we need to put in a User and Password to access the view you created for us.</t>
  </si>
  <si>
    <t xml:space="preserve">Wikus has suggested if you could perhaps create one on that DB specifically that only has access to this VIEW. Maybe the user as SIGVER password S!GVER123. </t>
  </si>
  <si>
    <t>&lt;add key="BranchConnection" value="Data Source=HRQADB;Initial Catalog=Dotweb_prod;User ID=???;Password=???" /&gt;</t>
  </si>
  <si>
    <r>
      <t>    &lt;add key="BranchUserTable" value="</t>
    </r>
    <r>
      <rPr>
        <sz val="11"/>
        <color theme="1"/>
        <rFont val="Calibri"/>
        <family val="2"/>
        <scheme val="minor"/>
      </rPr>
      <t xml:space="preserve"> </t>
    </r>
    <r>
      <rPr>
        <sz val="10"/>
        <color rgb="FF002060"/>
        <rFont val="Segoe UI"/>
        <family val="2"/>
      </rPr>
      <t>vw_StaffData_Sigver" /&gt;</t>
    </r>
  </si>
  <si>
    <t>    &lt;add key="BranchEmployeeColumn" value="StaffNo" /&gt;</t>
  </si>
  <si>
    <t>Kind Regards,</t>
  </si>
  <si>
    <r>
      <t>From:</t>
    </r>
    <r>
      <rPr>
        <sz val="11"/>
        <color theme="1"/>
        <rFont val="Calibri"/>
        <family val="2"/>
        <scheme val="minor"/>
      </rPr>
      <t xml:space="preserve"> Van Zyl, F. (Francois)</t>
    </r>
  </si>
  <si>
    <r>
      <t>Sent:</t>
    </r>
    <r>
      <rPr>
        <sz val="11"/>
        <color theme="1"/>
        <rFont val="Calibri"/>
        <family val="2"/>
        <scheme val="minor"/>
      </rPr>
      <t xml:space="preserve"> Friday, 21 April 2017 9:23 AM</t>
    </r>
  </si>
  <si>
    <r>
      <t>To:</t>
    </r>
    <r>
      <rPr>
        <sz val="11"/>
        <color theme="1"/>
        <rFont val="Calibri"/>
        <family val="2"/>
        <scheme val="minor"/>
      </rPr>
      <t xml:space="preserve"> Osborne, G. (Gordon) &lt;gordono@Nedbank.co.za&gt;; Callaghan, B. (Brendan) &lt;BrendanC@Nedbank.co.za&gt;; Seabela, P. (Peter) &lt;PeterSea@Nedbank.co.za&gt;</t>
    </r>
  </si>
  <si>
    <r>
      <t>Subject:</t>
    </r>
    <r>
      <rPr>
        <sz val="11"/>
        <color theme="1"/>
        <rFont val="Calibri"/>
        <family val="2"/>
        <scheme val="minor"/>
      </rPr>
      <t xml:space="preserve"> RE: DotContact staff data</t>
    </r>
  </si>
  <si>
    <t>Hi Gordon,</t>
  </si>
  <si>
    <t>I created a database view called ‘vw_StaffData_Sigver‘ on QA SQL server ‘HRQADB’, database ‘Dotweb_prod’ (on production the view and database names will be the same, the server name will be HRMISCDBPR01).</t>
  </si>
  <si>
    <t>Please can you complete the attached document (Production accounts required, Number of users in the group) in order for Brendan/Peter to please assist with granting read-only access? After you have completed successful QA testing we will assist with logging a Change Control request in order to migrate the view to production)</t>
  </si>
  <si>
    <t>(@Brendan, @Peter – approval from Nicole is implied in the email trail below, please let us know if you are happy with this?) –</t>
  </si>
  <si>
    <r>
      <t>Sent:</t>
    </r>
    <r>
      <rPr>
        <sz val="11"/>
        <color theme="1"/>
        <rFont val="Calibri"/>
        <family val="2"/>
        <scheme val="minor"/>
      </rPr>
      <t xml:space="preserve"> Tuesday, 28 November 2017 9:24 AM</t>
    </r>
  </si>
  <si>
    <t>Thanks Franco,</t>
  </si>
  <si>
    <t>Seems to me like we agreed that we won’t get a SRV from NB to log into their DB to do this lookup. We’ll need to go the file route. Propose we design the basic process in ETE or on the test server (latter is better) and once working tell NB, look this is what we need from you to make it work (cause we need to take the leadership cause they take too long to come up with a solution).</t>
  </si>
  <si>
    <t xml:space="preserve">Maybe lets pick this up now while things aren’t busy. </t>
  </si>
  <si>
    <r>
      <t>·</t>
    </r>
    <r>
      <rPr>
        <sz val="7"/>
        <color rgb="FF7030A0"/>
        <rFont val="Times New Roman"/>
        <family val="1"/>
      </rPr>
      <t xml:space="preserve">        </t>
    </r>
    <r>
      <rPr>
        <sz val="10"/>
        <color rgb="FF7030A0"/>
        <rFont val="Segoe UI"/>
        <family val="2"/>
      </rPr>
      <t>Can you come up with a suggestion for a Table (design) in Sybrin SIGVER to store the data we need (ie the Branch Number and NB Number is all we need really – but take into account we want it in a document in Sybrin client).</t>
    </r>
  </si>
  <si>
    <r>
      <t>·</t>
    </r>
    <r>
      <rPr>
        <sz val="7"/>
        <color rgb="FF7030A0"/>
        <rFont val="Times New Roman"/>
        <family val="1"/>
      </rPr>
      <t xml:space="preserve">        </t>
    </r>
    <r>
      <rPr>
        <sz val="10"/>
        <color rgb="FF7030A0"/>
        <rFont val="Segoe UI"/>
        <family val="2"/>
      </rPr>
      <t xml:space="preserve">Once we have the table created in ETE or the Sybrin test server (latter preferably) we’ll design a simple DATA file sample (just has two columns in it for NB and Branch). </t>
    </r>
  </si>
  <si>
    <r>
      <t>·</t>
    </r>
    <r>
      <rPr>
        <sz val="7"/>
        <color rgb="FF7030A0"/>
        <rFont val="Times New Roman"/>
        <family val="1"/>
      </rPr>
      <t xml:space="preserve">        </t>
    </r>
    <r>
      <rPr>
        <sz val="10"/>
        <color rgb="FF7030A0"/>
        <rFont val="Segoe UI"/>
        <family val="2"/>
      </rPr>
      <t xml:space="preserve">Create an Import tool in Sybrin that will take the data file and import it into the new table we’ve made. </t>
    </r>
  </si>
  <si>
    <r>
      <t>·</t>
    </r>
    <r>
      <rPr>
        <sz val="7"/>
        <color rgb="FF7030A0"/>
        <rFont val="Times New Roman"/>
        <family val="1"/>
      </rPr>
      <t xml:space="preserve">        </t>
    </r>
    <r>
      <rPr>
        <sz val="10"/>
        <color rgb="FF7030A0"/>
        <rFont val="Segoe UI"/>
        <family val="2"/>
      </rPr>
      <t xml:space="preserve">Update the Web Config file to look in our local Database Table (we’ll need to log a CR with Ricardo to instead of using a new connection string, needs to use a document in Sybrin). Costs will likely be billable to NB for this change. </t>
    </r>
  </si>
  <si>
    <r>
      <t>·</t>
    </r>
    <r>
      <rPr>
        <sz val="7"/>
        <color rgb="FF7030A0"/>
        <rFont val="Times New Roman"/>
        <family val="1"/>
      </rPr>
      <t xml:space="preserve">        </t>
    </r>
    <r>
      <rPr>
        <sz val="10"/>
        <color rgb="FF7030A0"/>
        <rFont val="Segoe UI"/>
        <family val="2"/>
      </rPr>
      <t xml:space="preserve">Test it. </t>
    </r>
  </si>
  <si>
    <t>\\jnb-fs-01\Public\Charles Hapgood Strickland</t>
  </si>
  <si>
    <t>\\jnb-fs-01\Public\</t>
  </si>
  <si>
    <t>Create Document</t>
  </si>
  <si>
    <t>Have a look at the other documents in Sigver, Compare it to the DCDACR or MSD210. You’ll need to add the</t>
  </si>
  <si>
    <t xml:space="preserve"> two fields and setup the database connection.</t>
  </si>
  <si>
    <t xml:space="preserve">We’ll import using Sybrin Import tools, we won’t use SQL. Look at the MSD210 &amp; DCAR imports and see if </t>
  </si>
  <si>
    <t xml:space="preserve">those make any sense, should be very similar. </t>
  </si>
  <si>
    <t>Compare other Windows to Prod…</t>
  </si>
  <si>
    <t>Kindly provide access S18.0 and S18.1</t>
  </si>
  <si>
    <t>NB307640</t>
  </si>
  <si>
    <t>"Report access"</t>
  </si>
  <si>
    <t>I don’t see this user under Sigver Users – are they really asking that I just create the user and add to CCS - Coporate Mandates group?</t>
  </si>
  <si>
    <t xml:space="preserve">Yes, that should do it. Might also need to install Sybrin if not there. </t>
  </si>
  <si>
    <t>So when I created the user (which definitely wasn’t there) it already had the following membership.</t>
  </si>
  <si>
    <t>30 day account that was auto-deleted?</t>
  </si>
  <si>
    <t>Yes, exactly.</t>
  </si>
  <si>
    <t>Create a database table:</t>
  </si>
  <si>
    <t>StaffID, sBranch</t>
  </si>
  <si>
    <t xml:space="preserve">- add two columns: </t>
  </si>
  <si>
    <t xml:space="preserve">- within Sybrin doc table structure: </t>
  </si>
  <si>
    <t>IndNo, DocNo, Idx?, … , Idx?, InUse, UserID, Allocated</t>
  </si>
  <si>
    <t>DROP TABLE SybNedSigVer.dbo.StaffBranches;</t>
  </si>
  <si>
    <t>CREATE TABLE SybNedSigVer.dbo.StaffBranches</t>
  </si>
  <si>
    <t>(</t>
  </si>
  <si>
    <t>[IndNo] [int] IDENTITY(1,1) NOT NULL,</t>
  </si>
  <si>
    <t>[Idx1] [varchar](16) NOT NULL CONSTRAINT [DF_StaffBranches_Idx1]  DEFAULT (''),</t>
  </si>
  <si>
    <t>[Idx2] [varchar](6) NOT NULL CONSTRAINT [DF_StaffBranches_Idx2]  DEFAULT (''),</t>
  </si>
  <si>
    <t>[InUse] [smallint] NOT NULL CONSTRAINT [DF_StaffBranches_InUse]  DEFAULT ((0)),</t>
  </si>
  <si>
    <t>[UserID] [varchar](50) NOT NULL CONSTRAINT [DF_StaffBranches_UserID]  DEFAULT (''),</t>
  </si>
  <si>
    <t>[Allocated] [varchar](50) NOT NULL CONSTRAINT [DF_StaffBranches_Allocated]  DEFAULT (''),</t>
  </si>
  <si>
    <t xml:space="preserve"> CONSTRAINT [PK_StaffBranches] PRIMARY KEY NONCLUSTERED </t>
  </si>
  <si>
    <t>[IndNo] ASC</t>
  </si>
  <si>
    <t>)WITH (PAD_INDEX = OFF, STATISTICS_NORECOMPUTE = OFF, IGNORE_DUP_KEY = OFF, ALLOW_ROW_LOCKS = ON, ALLOW_PAGE_LOCKS = ON, FILLFACTOR = 70) ON [PRIMARY]</t>
  </si>
  <si>
    <t>) ON [PRIMARY]</t>
  </si>
  <si>
    <t>GO</t>
  </si>
  <si>
    <t>[DocNo] [int] NULL CONSTRAINT [DF_StaffBranches_DocNo]  DEFAULT ((91)),</t>
  </si>
  <si>
    <t>Remember to add the Document permissions to the User group to see in Client:</t>
  </si>
  <si>
    <t>Create (Sybrin 6) Import Tool</t>
  </si>
  <si>
    <t>&lt;#SybPath#&gt;\System\Import\StaffBranches</t>
  </si>
  <si>
    <t>&lt;#SybPath#&gt;\Processed\Import\StaffBranches\</t>
  </si>
  <si>
    <t>&lt;#SybPath#&gt;\system\Import\StaffBranches\Failed</t>
  </si>
  <si>
    <r>
      <t>Sent:</t>
    </r>
    <r>
      <rPr>
        <sz val="11"/>
        <color theme="1"/>
        <rFont val="Calibri"/>
        <family val="2"/>
        <scheme val="minor"/>
      </rPr>
      <t xml:space="preserve"> Wednesday, 13 December 2017 3:16 PM</t>
    </r>
  </si>
  <si>
    <t xml:space="preserve">Issue is the IPs changed .. if you ping the test server now, it’s got some random IV v6 IP … </t>
  </si>
  <si>
    <t xml:space="preserve">Not sure how to get past that now, they’ve broken our hack. </t>
  </si>
  <si>
    <t>Sigver web</t>
  </si>
  <si>
    <t>Shutdown</t>
  </si>
  <si>
    <t>Start up</t>
  </si>
  <si>
    <t>http://10.75.131.94/Site/Home</t>
  </si>
  <si>
    <t>Sybrin is showing high memory usage on SQL08SIGPROD.</t>
  </si>
  <si>
    <t>Please log an IM for SO Retail.</t>
  </si>
  <si>
    <t>Good Day IT Prod/SO Retail,</t>
  </si>
  <si>
    <t>2018-01-05 09:00:47,911 [5] INFO  SybrinServerService - Memory Usage=5 067 380K, Processor Time=5.13:21:00.2860898, User Processor Time=4.08:35:14.4195385.</t>
  </si>
  <si>
    <t>1.      Kindly Stop and Start the Sybrin DOTNET SERVICE on SQL08SIGPROD.</t>
  </si>
  <si>
    <t>EM &gt; System Tools &gt; Import Tools</t>
  </si>
  <si>
    <t>SybTst Default App Folder Path =</t>
  </si>
  <si>
    <t>&lt;#SybPath#&gt;</t>
  </si>
  <si>
    <t>C:\Sybrin</t>
  </si>
  <si>
    <t>ADM606917</t>
  </si>
  <si>
    <t>Basic Testing on new install 7.1.23 patched (connectivity only):</t>
  </si>
  <si>
    <t>&gt; Open Sigver web to connect and hit the landing page</t>
  </si>
  <si>
    <t xml:space="preserve">reason (if  the version 7.1.23 was NOT patched correctly then you would NOT see this). </t>
  </si>
  <si>
    <t>&gt; Logon to client to show the workflows and,</t>
  </si>
  <si>
    <r>
      <t xml:space="preserve">&gt; Cool, if it’s not patched your last setting will be Hold Field, on the latest version you have the additional </t>
    </r>
    <r>
      <rPr>
        <u/>
        <sz val="11"/>
        <color theme="1"/>
        <rFont val="Calibri"/>
        <family val="2"/>
        <scheme val="minor"/>
      </rPr>
      <t>Back button</t>
    </r>
  </si>
  <si>
    <r>
      <t xml:space="preserve">&gt; in EM, if you open for example the capture workflow – the last setting you need to see should be </t>
    </r>
    <r>
      <rPr>
        <u/>
        <sz val="11"/>
        <rFont val="Calibri"/>
        <family val="2"/>
        <scheme val="minor"/>
      </rPr>
      <t xml:space="preserve">Auto Populate Reject </t>
    </r>
  </si>
  <si>
    <t>EM &gt; Process Applications &gt; Electronic Reports &gt; EDW SIG… Report</t>
  </si>
  <si>
    <t>Access \\sigversybrinpr\Sybrin\system</t>
  </si>
  <si>
    <t>Make a correction in QA, then confirm release next day on Sigver Web</t>
  </si>
  <si>
    <t>Validate a cheque in dtre sigver</t>
  </si>
  <si>
    <t>Ensure image shows with mandate rules and members and can validate</t>
  </si>
  <si>
    <t>WEB error/slowness</t>
  </si>
  <si>
    <t xml:space="preserve">Sev 3 … One Server is down not a COMPLETE outage. </t>
  </si>
  <si>
    <t>Find new account:</t>
  </si>
  <si>
    <t xml:space="preserve">Look for an account in Mandate accounts that does not exists in idmsMandate in SybNedSigver. </t>
  </si>
  <si>
    <t>SELECT TOP 1000 * FROM MandateAccounts --112 290</t>
  </si>
  <si>
    <t>WHERE Idx1 NOT IN (SELECT AccountID FROM idmsMandate)</t>
  </si>
  <si>
    <t>--WHERE AccountID = '1001030664'</t>
  </si>
  <si>
    <t>--SELECT * FROM idmsMandate --84</t>
  </si>
  <si>
    <t>JeffreyWi@Nedbank.co.za</t>
  </si>
  <si>
    <t>*.SYPACK.SYDMF1_*</t>
  </si>
  <si>
    <t>C:\Sybrin\System\Import\nedmf\SYDMF Daily\</t>
  </si>
  <si>
    <r>
      <t xml:space="preserve">Testing - </t>
    </r>
    <r>
      <rPr>
        <b/>
        <u/>
        <sz val="11"/>
        <rFont val="Calibri"/>
        <family val="2"/>
        <scheme val="minor"/>
      </rPr>
      <t>SYDMF</t>
    </r>
    <r>
      <rPr>
        <b/>
        <sz val="11"/>
        <rFont val="Calibri"/>
        <family val="2"/>
        <scheme val="minor"/>
      </rPr>
      <t xml:space="preserve"> (not NEDMF), MDS210, DCDACR</t>
    </r>
  </si>
  <si>
    <t>NEDMF (SYDMF)</t>
  </si>
  <si>
    <t>Queue:</t>
  </si>
  <si>
    <t>View:</t>
  </si>
  <si>
    <t>Incidents By Assignment</t>
  </si>
  <si>
    <t>TortoiseSVN</t>
  </si>
  <si>
    <t>https://zasvn.sybrin.co.za:8443/svn/CSource6/Nedbank/ZA</t>
  </si>
  <si>
    <t>https://zasvn.sybrin.co.za:8443/svn/CSource6/BankServ</t>
  </si>
  <si>
    <t>https://zasvn.sybrin.co.za:8443/svn/CSource6/NedServ</t>
  </si>
  <si>
    <t xml:space="preserve">Right Click in Explorer &gt; TortoiseSVN &gt; Repo-browser &gt; and then add some URL </t>
  </si>
  <si>
    <t>Web 2 intermittent</t>
  </si>
  <si>
    <t>Web 1 down</t>
  </si>
  <si>
    <r>
      <t>From:</t>
    </r>
    <r>
      <rPr>
        <sz val="11"/>
        <color theme="1"/>
        <rFont val="Calibri"/>
        <family val="2"/>
      </rPr>
      <t xml:space="preserve"> Wikus Swanepoel</t>
    </r>
  </si>
  <si>
    <r>
      <t>Sent:</t>
    </r>
    <r>
      <rPr>
        <sz val="11"/>
        <color theme="1"/>
        <rFont val="Calibri"/>
        <family val="2"/>
      </rPr>
      <t xml:space="preserve"> Monday, 05 March 2018 8:11 AM</t>
    </r>
  </si>
  <si>
    <r>
      <t>To:</t>
    </r>
    <r>
      <rPr>
        <sz val="11"/>
        <color theme="1"/>
        <rFont val="Calibri"/>
        <family val="2"/>
      </rPr>
      <t xml:space="preserve"> Franco Gates</t>
    </r>
  </si>
  <si>
    <r>
      <t>Cc:</t>
    </r>
    <r>
      <rPr>
        <sz val="11"/>
        <color theme="1"/>
        <rFont val="Calibri"/>
        <family val="2"/>
      </rPr>
      <t xml:space="preserve"> Corne de Beer; Sybrin Helpdesk; Daisy Shayler; Riaan Grunig</t>
    </r>
  </si>
  <si>
    <r>
      <t>Subject:</t>
    </r>
    <r>
      <rPr>
        <sz val="11"/>
        <color theme="1"/>
        <rFont val="Calibri"/>
        <family val="2"/>
      </rPr>
      <t xml:space="preserve"> RE: [Jira] - New Sev3 [SS-7826] Nedbank_ ZA : Nedbank_Prod_TTPSNF - Incomplete File</t>
    </r>
  </si>
  <si>
    <t>Here is the issue,</t>
  </si>
  <si>
    <t>The file Branch Numbers are out of sequence:</t>
  </si>
  <si>
    <t xml:space="preserve">Seems like there was a SQL related issue. Might need to have a look over the code to see how we handle SQL failures, we need to be handling them differently. Using the Branch numbers, and looking in the LOG or the report, you should be able to find the exact Query that failed. </t>
  </si>
  <si>
    <t xml:space="preserve">Hope that helps. </t>
  </si>
  <si>
    <t>Thank you &amp; Best Regards,</t>
  </si>
  <si>
    <t>NEDMF (day before):</t>
  </si>
  <si>
    <t>PNGG00.SYPACK.SYDMF1_ (D: Delta, A: Alpha)</t>
  </si>
  <si>
    <t>D</t>
  </si>
  <si>
    <t>No file Mon</t>
  </si>
  <si>
    <t>A</t>
  </si>
  <si>
    <t>Alert</t>
  </si>
  <si>
    <r>
      <t>From:</t>
    </r>
    <r>
      <rPr>
        <sz val="11"/>
        <color theme="1"/>
        <rFont val="Calibri"/>
        <family val="2"/>
      </rPr>
      <t xml:space="preserve"> Franco Gates</t>
    </r>
  </si>
  <si>
    <r>
      <t>Sent:</t>
    </r>
    <r>
      <rPr>
        <sz val="11"/>
        <color theme="1"/>
        <rFont val="Calibri"/>
        <family val="2"/>
      </rPr>
      <t xml:space="preserve"> Monday, February 5, 2018 1:36 PM</t>
    </r>
  </si>
  <si>
    <r>
      <t>To:</t>
    </r>
    <r>
      <rPr>
        <sz val="11"/>
        <color theme="1"/>
        <rFont val="Calibri"/>
        <family val="2"/>
      </rPr>
      <t xml:space="preserve"> Wikus Swanepoel; Corne de Beer</t>
    </r>
  </si>
  <si>
    <r>
      <t>Cc:</t>
    </r>
    <r>
      <rPr>
        <sz val="11"/>
        <color theme="1"/>
        <rFont val="Calibri"/>
        <family val="2"/>
      </rPr>
      <t xml:space="preserve"> Riaan Grunig; Daisy Shayler; Berneché Hawkins</t>
    </r>
  </si>
  <si>
    <r>
      <t>Subject:</t>
    </r>
    <r>
      <rPr>
        <sz val="11"/>
        <color theme="1"/>
        <rFont val="Calibri"/>
        <family val="2"/>
      </rPr>
      <t xml:space="preserve"> RE: Sig DR &gt; Internal</t>
    </r>
  </si>
  <si>
    <t>Agreed.</t>
  </si>
  <si>
    <t>Just to note then that outstanding on the installtion is:</t>
  </si>
  <si>
    <r>
      <t>-</t>
    </r>
    <r>
      <rPr>
        <sz val="7"/>
        <color rgb="FF1F497D"/>
        <rFont val="Times New Roman"/>
        <family val="1"/>
      </rPr>
      <t xml:space="preserve">        </t>
    </r>
    <r>
      <rPr>
        <sz val="11"/>
        <color rgb="FF1F497D"/>
        <rFont val="Calibri"/>
        <family val="2"/>
      </rPr>
      <t>The creation of the Sybrin.scl file by starting up Sybrin as Admin.</t>
    </r>
  </si>
  <si>
    <t xml:space="preserve">[Wikus Swanepoel] So in our DR plan, We need to make sure that we mention this needs to be done in the event of DR. Will you be able to update the plan ? I don’t have one on hand. </t>
  </si>
  <si>
    <r>
      <t>-</t>
    </r>
    <r>
      <rPr>
        <sz val="7"/>
        <color rgb="FF1F497D"/>
        <rFont val="Times New Roman"/>
        <family val="1"/>
      </rPr>
      <t xml:space="preserve">        </t>
    </r>
    <r>
      <rPr>
        <sz val="11"/>
        <color rgb="FF1F497D"/>
        <rFont val="Calibri"/>
        <family val="2"/>
      </rPr>
      <t>The changing of the registry settings. It appears unless you start the services, the registry does not yet pick up the service account (I’ve tried restarting the server).</t>
    </r>
  </si>
  <si>
    <r>
      <t>-</t>
    </r>
    <r>
      <rPr>
        <sz val="7"/>
        <color rgb="FF1F497D"/>
        <rFont val="Times New Roman"/>
        <family val="1"/>
      </rPr>
      <t xml:space="preserve">        </t>
    </r>
    <r>
      <rPr>
        <sz val="11"/>
        <color rgb="FF1F497D"/>
        <rFont val="Calibri"/>
        <family val="2"/>
      </rPr>
      <t>IVS Templates DB connection string (possibly – unless it picks it up from the DB)</t>
    </r>
  </si>
  <si>
    <t>On an additional note, I was using the PROD DB connection string, as I think I had recorded it in my notes from DR like that a while back. Nontu tells me there should be DR DB conn string which she will get for me. I advised her that even with a DR DB, we should not start the services, as the PROD DB replicating to the DR DB will still have all PR references to locations, which could cause conflicts if started now.</t>
  </si>
  <si>
    <t xml:space="preserve">[Wikus Swanepoel] Yes, the DR DB is replicated from PROD, so all the connections / system settings / documents will be pointing to PROD. </t>
  </si>
  <si>
    <r>
      <t>From:</t>
    </r>
    <r>
      <rPr>
        <sz val="11"/>
        <color theme="1"/>
        <rFont val="Calibri"/>
        <family val="2"/>
        <scheme val="minor"/>
      </rPr>
      <t xml:space="preserve"> Franco Gates</t>
    </r>
  </si>
  <si>
    <r>
      <t>Sent:</t>
    </r>
    <r>
      <rPr>
        <sz val="11"/>
        <color theme="1"/>
        <rFont val="Calibri"/>
        <family val="2"/>
        <scheme val="minor"/>
      </rPr>
      <t xml:space="preserve"> Tuesday, 06 March 2018 9:54 AM</t>
    </r>
  </si>
  <si>
    <r>
      <t>To:</t>
    </r>
    <r>
      <rPr>
        <sz val="11"/>
        <color theme="1"/>
        <rFont val="Calibri"/>
        <family val="2"/>
        <scheme val="minor"/>
      </rPr>
      <t xml:space="preserve"> Wikus Swanepoel; Daisy Shayler</t>
    </r>
  </si>
  <si>
    <r>
      <t>Cc:</t>
    </r>
    <r>
      <rPr>
        <sz val="11"/>
        <color theme="1"/>
        <rFont val="Calibri"/>
        <family val="2"/>
        <scheme val="minor"/>
      </rPr>
      <t xml:space="preserve"> Corne de Beer</t>
    </r>
  </si>
  <si>
    <r>
      <t>Subject:</t>
    </r>
    <r>
      <rPr>
        <sz val="11"/>
        <color theme="1"/>
        <rFont val="Calibri"/>
        <family val="2"/>
        <scheme val="minor"/>
      </rPr>
      <t xml:space="preserve"> RE: Root cause - Sigver web down/intermittent (SS-7391)</t>
    </r>
  </si>
  <si>
    <t>Hi guys,</t>
  </si>
  <si>
    <t>So I’ve just phoned Ricardo, and he says this should be logged as a CSI and Wynand (Meyer?) should be copied as he does not know who would be assigned to work with this. He says this is not a small, quick fix issue whereby he can simply reply.</t>
  </si>
  <si>
    <t xml:space="preserve">1.       Open the link to the service desk portal </t>
  </si>
  <si>
    <t>https://help.sybrin.com/servicedesk/customer/portal/1</t>
  </si>
  <si>
    <t>Delta run starts at:</t>
  </si>
  <si>
    <t>The Delta import starts at 2:30am, 3:30am &amp; 4:30am the next morning:</t>
  </si>
  <si>
    <t>From what I can make out below, the Alpha job starts at 7pm and runs to about 10:30pm: (3.5 hour runtime)</t>
  </si>
  <si>
    <t>011 500 6218</t>
  </si>
  <si>
    <t>(DBA Standby)</t>
  </si>
  <si>
    <t>010 216 6218</t>
  </si>
  <si>
    <t>Bridge/IT Prod</t>
  </si>
  <si>
    <t>Check on:</t>
  </si>
  <si>
    <t>Runs:</t>
  </si>
  <si>
    <t>Alpha</t>
  </si>
  <si>
    <t>Tues</t>
  </si>
  <si>
    <t>Wed</t>
  </si>
  <si>
    <t>Delta</t>
  </si>
  <si>
    <t>Thurs</t>
  </si>
  <si>
    <t>Fri</t>
  </si>
  <si>
    <t>Sat</t>
  </si>
  <si>
    <t>Sun</t>
  </si>
  <si>
    <t>Mon</t>
  </si>
  <si>
    <t>Alpha SQL job:</t>
  </si>
  <si>
    <t>Good Day Siya and Kevin,</t>
  </si>
  <si>
    <t xml:space="preserve">All Sigver services have been restored. Please let us know if you experience any further problems. </t>
  </si>
  <si>
    <t>q`</t>
  </si>
  <si>
    <t>Change made to App pools</t>
  </si>
  <si>
    <t>Web 1 due</t>
  </si>
  <si>
    <t>ID9NF5YMA4</t>
  </si>
  <si>
    <t>&gt; start service accounts so as to patch reg</t>
  </si>
  <si>
    <t>&gt; launch client as admin to create Sybrin.scl in windows folder</t>
  </si>
  <si>
    <t>&gt; confirm \\SigverSybrinDR vs \\\\SigverSybrinPR and references</t>
  </si>
  <si>
    <t>&gt; have SQL installed</t>
  </si>
  <si>
    <t>&gt; redirect Indexer references via SQL</t>
  </si>
  <si>
    <t>&gt; redirect all PR to DR via SQL</t>
  </si>
  <si>
    <t>&gt; confirm filecopier install and paths</t>
  </si>
  <si>
    <t>&gt; confirm last Prod change has been replicated</t>
  </si>
  <si>
    <t>&gt; redirect all PR to DR via configs app &amp; web</t>
  </si>
  <si>
    <r>
      <t>Sent:</t>
    </r>
    <r>
      <rPr>
        <sz val="11"/>
        <color theme="1"/>
        <rFont val="Calibri"/>
        <family val="2"/>
        <scheme val="minor"/>
      </rPr>
      <t xml:space="preserve"> Monday, 19 March 2018 1:01 PM</t>
    </r>
  </si>
  <si>
    <r>
      <t>To:</t>
    </r>
    <r>
      <rPr>
        <sz val="11"/>
        <color theme="1"/>
        <rFont val="Calibri"/>
        <family val="2"/>
        <scheme val="minor"/>
      </rPr>
      <t xml:space="preserve"> Corne de Beer; Wikus Swanepoel</t>
    </r>
  </si>
  <si>
    <r>
      <t>Cc:</t>
    </r>
    <r>
      <rPr>
        <sz val="11"/>
        <color theme="1"/>
        <rFont val="Calibri"/>
        <family val="2"/>
        <scheme val="minor"/>
      </rPr>
      <t xml:space="preserve"> Riaan Grunig</t>
    </r>
  </si>
  <si>
    <r>
      <t>Subject:</t>
    </r>
    <r>
      <rPr>
        <sz val="11"/>
        <color theme="1"/>
        <rFont val="Calibri"/>
        <family val="2"/>
        <scheme val="minor"/>
      </rPr>
      <t xml:space="preserve"> NEDMF import files</t>
    </r>
  </si>
  <si>
    <t>Hi Corne/Wikus,</t>
  </si>
  <si>
    <t>So we have all the Delta files for this past week.</t>
  </si>
  <si>
    <t>What was misleading for me was the Date modified that I’ve been using to monitor daily:</t>
  </si>
  <si>
    <t>Going into the import logs below one by one, I have identified:</t>
  </si>
  <si>
    <r>
      <t>-</t>
    </r>
    <r>
      <rPr>
        <sz val="7"/>
        <color theme="1"/>
        <rFont val="Times New Roman"/>
        <family val="1"/>
      </rPr>
      <t xml:space="preserve">        </t>
    </r>
    <r>
      <rPr>
        <sz val="11"/>
        <color theme="1"/>
        <rFont val="Calibri"/>
        <family val="2"/>
        <scheme val="minor"/>
      </rPr>
      <t>The delta import runs for +-40 minutes</t>
    </r>
  </si>
  <si>
    <t>Sunday Delta:</t>
  </si>
  <si>
    <t>---Import Run------------------------------------------------</t>
  </si>
  <si>
    <t xml:space="preserve">Import Tool : SYDMF </t>
  </si>
  <si>
    <t>Import Type : Data File without Documents</t>
  </si>
  <si>
    <r>
      <t xml:space="preserve">Date        : </t>
    </r>
    <r>
      <rPr>
        <b/>
        <sz val="11"/>
        <color rgb="FF7030A0"/>
        <rFont val="Calibri"/>
        <family val="2"/>
        <scheme val="minor"/>
      </rPr>
      <t>2018/03/18 04:30:43</t>
    </r>
  </si>
  <si>
    <t>FileName    : \\sigversybrinpr\Sybrin\system\import\nedmf\SYDMF Daily\PNGG00.SYPACK.SYDMF1_180317.035402</t>
  </si>
  <si>
    <t>Imported by : 105wcnsigdbpr02</t>
  </si>
  <si>
    <t>2018/03/18 04:30:44 AM - Updating 500 Document Folder(s)</t>
  </si>
  <si>
    <t>2018/03/18 05:04:42 AM - Updating 158 Document Folder(s)</t>
  </si>
  <si>
    <t>First New Serial No   : 1793076</t>
  </si>
  <si>
    <t>Last New Serial No    : 2038284</t>
  </si>
  <si>
    <t>No Lines Imported     : 37658</t>
  </si>
  <si>
    <t>No Documents Imported : 37658</t>
  </si>
  <si>
    <t>Import Completed - 2018/03/18 05:04:47 AM</t>
  </si>
  <si>
    <t>Saturday Delta:</t>
  </si>
  <si>
    <r>
      <t xml:space="preserve">Date        : </t>
    </r>
    <r>
      <rPr>
        <b/>
        <sz val="11"/>
        <color rgb="FFC00000"/>
        <rFont val="Calibri"/>
        <family val="2"/>
        <scheme val="minor"/>
      </rPr>
      <t>2018/03/17 02:30:34</t>
    </r>
  </si>
  <si>
    <t>FileName    : \\sigversybrinpr\Sybrin\system\import\nedmf\SYDMF Daily\PNGG00.SYPACK.SYDMF1_180316.230151</t>
  </si>
  <si>
    <t>2018/03/17 02:30:34 AM - Updating 500 Document Folder(s)</t>
  </si>
  <si>
    <t>2018/03/17 03:07:37 AM - Updating 17 Document Folder(s)</t>
  </si>
  <si>
    <t>First New Serial No   : 1793110</t>
  </si>
  <si>
    <t>Last New Serial No    : 2407312</t>
  </si>
  <si>
    <t>No Lines Imported     : 47517</t>
  </si>
  <si>
    <t>No Documents Imported : 47517</t>
  </si>
  <si>
    <t>Import Completed - 2018/03/17 03:07:38 AM</t>
  </si>
  <si>
    <t>Friday Delta:</t>
  </si>
  <si>
    <r>
      <t xml:space="preserve">Date        : </t>
    </r>
    <r>
      <rPr>
        <b/>
        <sz val="11"/>
        <color rgb="FF002060"/>
        <rFont val="Calibri"/>
        <family val="2"/>
        <scheme val="minor"/>
      </rPr>
      <t>2018/03/16 02:30:07</t>
    </r>
  </si>
  <si>
    <t>FileName    : \\sigversybrinpr\Sybrin\system\import\nedmf\SYDMF Daily\PNGG00.SYPACK.SYDMF1_180315.224616</t>
  </si>
  <si>
    <t>2018/03/16 02:30:07 AM - Updating 500 Document Folder(s)</t>
  </si>
  <si>
    <t>2018/03/16 03:31:59 AM - Updating 23 Document Folder(s)</t>
  </si>
  <si>
    <t>First New Serial No   : 1792954</t>
  </si>
  <si>
    <t>Last New Serial No    : 1877473</t>
  </si>
  <si>
    <t>No Lines Imported     : 81023</t>
  </si>
  <si>
    <t>No Documents Imported : 81023</t>
  </si>
  <si>
    <t>Import Completed - 2018/03/16 03:32:00 AM</t>
  </si>
  <si>
    <t>Thursday Delta:</t>
  </si>
  <si>
    <r>
      <t xml:space="preserve">Date        : </t>
    </r>
    <r>
      <rPr>
        <b/>
        <sz val="11"/>
        <color rgb="FF008000"/>
        <rFont val="Calibri"/>
        <family val="2"/>
        <scheme val="minor"/>
      </rPr>
      <t>2018/03/15 02:30:50</t>
    </r>
  </si>
  <si>
    <t>FileName    : \\sigversybrinpr\Sybrin\system\import\nedmf\SYDMF Daily\PNGG00.SYPACK.SYDMF1_180314.224204</t>
  </si>
  <si>
    <t>Imported by : 105wcnsigdbpr01</t>
  </si>
  <si>
    <t>2018/03/15 02:30:50 AM - Updating 500 Document Folder(s)</t>
  </si>
  <si>
    <t>2018/03/15 03:12:38 AM - Updating 181 Document Folder(s)</t>
  </si>
  <si>
    <t>First New Serial No   : 1792981</t>
  </si>
  <si>
    <t>Last New Serial No    : 1905221</t>
  </si>
  <si>
    <t>No Lines Imported     : 51681</t>
  </si>
  <si>
    <t>No Documents Imported : 51681</t>
  </si>
  <si>
    <t>Import Completed - 2018/03/15 03:12:44 AM</t>
  </si>
  <si>
    <r>
      <t>-</t>
    </r>
    <r>
      <rPr>
        <sz val="7"/>
        <color theme="1"/>
        <rFont val="Times New Roman"/>
        <family val="1"/>
      </rPr>
      <t xml:space="preserve">        </t>
    </r>
    <r>
      <rPr>
        <sz val="11"/>
        <color theme="1"/>
        <rFont val="Calibri"/>
        <family val="2"/>
        <scheme val="minor"/>
      </rPr>
      <t xml:space="preserve">Typically the delta imports at 2:30am. This “funny” one (date modified 2018/03/18) imported at 4:30am </t>
    </r>
  </si>
  <si>
    <t xml:space="preserve">suggesting CASA finished later than usual, and date stamping the file modified after midnight not before, hence </t>
  </si>
  <si>
    <t>looking like a missing file at a quick glance</t>
  </si>
  <si>
    <r>
      <t>-</t>
    </r>
    <r>
      <rPr>
        <sz val="7"/>
        <color theme="1"/>
        <rFont val="Times New Roman"/>
        <family val="1"/>
      </rPr>
      <t xml:space="preserve">        </t>
    </r>
    <r>
      <rPr>
        <sz val="11"/>
        <color theme="1"/>
        <rFont val="Calibri"/>
        <family val="2"/>
        <scheme val="minor"/>
      </rPr>
      <t xml:space="preserve">I should rather check the CASA filename sequence date after the Alpha, </t>
    </r>
  </si>
  <si>
    <t>ie 180314 &gt; 180315 &gt; 180316 &gt; 180317 in conjunction with the date modified. And if in doubt, pull up the logs:</t>
  </si>
  <si>
    <t>035-836 1409</t>
  </si>
  <si>
    <t>0610008469</t>
  </si>
  <si>
    <t>NB208727</t>
  </si>
  <si>
    <t>restart pc</t>
  </si>
  <si>
    <t>run waste general error</t>
  </si>
  <si>
    <t>#1600002</t>
  </si>
  <si>
    <t>usb</t>
  </si>
  <si>
    <t xml:space="preserve">smartsource </t>
  </si>
  <si>
    <t>off/on</t>
  </si>
  <si>
    <t>Sigver Web 2 is intermittent</t>
  </si>
  <si>
    <t>Mail to Nedbank / Sybrin Support Team</t>
  </si>
  <si>
    <r>
      <t xml:space="preserve">Always open the </t>
    </r>
    <r>
      <rPr>
        <u/>
        <sz val="11"/>
        <color theme="1"/>
        <rFont val="Calibri"/>
        <family val="2"/>
        <scheme val="minor"/>
      </rPr>
      <t>.nvp</t>
    </r>
    <r>
      <rPr>
        <sz val="11"/>
        <color theme="1"/>
        <rFont val="Calibri"/>
        <family val="2"/>
        <scheme val="minor"/>
      </rPr>
      <t xml:space="preserve"> project file in VM XP Development: </t>
    </r>
    <r>
      <rPr>
        <b/>
        <sz val="11"/>
        <color theme="1"/>
        <rFont val="Calibri"/>
        <family val="2"/>
        <scheme val="minor"/>
      </rPr>
      <t>SybNedSigverAdmin.vbp</t>
    </r>
  </si>
  <si>
    <t>cmd as admin</t>
  </si>
  <si>
    <t>FW: Timesheet and XM claims Reminder for October 2017 &gt; Franco Selby testing</t>
  </si>
  <si>
    <t>Give your report a title and a purpose:</t>
  </si>
  <si>
    <t>Selby mileage claim</t>
  </si>
  <si>
    <t>shell:common startup</t>
  </si>
  <si>
    <t>Win 10 startup folder:</t>
  </si>
  <si>
    <t>Run:</t>
  </si>
  <si>
    <t>QA disabled?</t>
  </si>
  <si>
    <t>Can be run simultaneously (TTPSND runs longer)</t>
  </si>
  <si>
    <t>\\Nbpcdappclqa\Nedbank\DTRE\QA\Day1\Data\xfer\to\ARF</t>
  </si>
  <si>
    <t>\\Nbpcdappclqa\Nedbank\DTRE\QA\Day1\Data\xfer\to\Nitro</t>
  </si>
  <si>
    <t>\\105cdappprod\Nedbank\DTRE\Prod\Day1\Data\xfer\to\Nitro</t>
  </si>
  <si>
    <t>\\105cdappprod\Nedbank\DTRE\Prod\Day1\Data\xfer\from\ARF</t>
  </si>
  <si>
    <t>\\105cdappprod\Nedbank\DTRE\Prod\Day1\Data\xfer\from\Nitro</t>
  </si>
  <si>
    <t>\\Nbpcdappclqa\Nedbank\DTRE\QA\Day1\Data\xfer\from\ARF</t>
  </si>
  <si>
    <t>\\Nbpcdappclqa\Nedbank\DTRE\QA\Day1\Data\xfer\from\Nitro</t>
  </si>
  <si>
    <t>PROD To:</t>
  </si>
  <si>
    <t>QA To:</t>
  </si>
  <si>
    <t>QA From:</t>
  </si>
  <si>
    <t>PROD From:</t>
  </si>
  <si>
    <t>Connect direct</t>
  </si>
  <si>
    <t>SELECT * FROM idmsSysCon WHERE KeyName LIKE '%sec%'</t>
  </si>
  <si>
    <t>New Sybrin:</t>
  </si>
  <si>
    <t>Old Sybrin:</t>
  </si>
  <si>
    <t>(Sybrin Sigver Testing &gt; Query Execution)</t>
  </si>
  <si>
    <t>UPDATE idmsSysCon SET KeyValue = 'idms' WHERE KeyName = 'SecurityModel'</t>
  </si>
  <si>
    <t>(does need service restart)</t>
  </si>
  <si>
    <r>
      <t xml:space="preserve">(does </t>
    </r>
    <r>
      <rPr>
        <u/>
        <sz val="11"/>
        <color theme="1"/>
        <rFont val="Calibri"/>
        <family val="2"/>
        <scheme val="minor"/>
      </rPr>
      <t>not</t>
    </r>
    <r>
      <rPr>
        <sz val="11"/>
        <color theme="1"/>
        <rFont val="Calibri"/>
        <family val="2"/>
        <scheme val="minor"/>
      </rPr>
      <t xml:space="preserve"> need service restart)</t>
    </r>
  </si>
  <si>
    <t>KM/Trip Based Travel</t>
  </si>
  <si>
    <t>Second QA release</t>
  </si>
  <si>
    <t>From: Eastrace, A. (Amanda) &lt;AmandaE@Nedbank.co.za&gt;</t>
  </si>
  <si>
    <t>Sent: Friday, 25 May 2018 09:38</t>
  </si>
  <si>
    <t>To: Corne de Beer &lt;Corne.deBeer@sybrin.com&gt;</t>
  </si>
  <si>
    <t>Subject: Second QA not on</t>
  </si>
  <si>
    <t>Hi Corne</t>
  </si>
  <si>
    <t>Second  QA is not on</t>
  </si>
  <si>
    <t>SELECT * FROM MandateForms --16</t>
  </si>
  <si>
    <t xml:space="preserve">--UPDATE SybNedSigver.dbo.MandateForms SET Idx13 = 'QUALITY' </t>
  </si>
  <si>
    <t>SELECT * FROM MandateForms --288</t>
  </si>
  <si>
    <t>Manual SQL Update:</t>
  </si>
  <si>
    <t>Release QA'd Item To Live</t>
  </si>
  <si>
    <t>runs on a schedule and should trigger a Stored Proc to do the above</t>
  </si>
  <si>
    <t>This then moves the items into the QA queue</t>
  </si>
  <si>
    <t>*must be dated the day before</t>
  </si>
  <si>
    <t>From: Dlamini, N. (Nombuso) &lt;NombusoD@Nedbank.co.za&gt;</t>
  </si>
  <si>
    <t>Sent: Monday, 28 May 2018 08:51</t>
  </si>
  <si>
    <t>Cc: van Rayne, Z. (Zeona) &lt;ZeonaV@Nedbank.co.za&gt;; Aschendorf, P. (Pauline) &lt;PaulineA@Nedbank.co.za&gt;</t>
  </si>
  <si>
    <t>Subject: Second QA</t>
  </si>
  <si>
    <t>Hi Corne,</t>
  </si>
  <si>
    <t>Please note that we are experiencing challenges as the cards are not filtering through in the workflow. Urgently assist in resolving the issue as its happening for the third  time.</t>
  </si>
  <si>
    <r>
      <t>WHERE Idx5 = '</t>
    </r>
    <r>
      <rPr>
        <strike/>
        <sz val="11"/>
        <color rgb="FFFF0000"/>
        <rFont val="Calibri"/>
        <family val="2"/>
        <scheme val="minor"/>
      </rPr>
      <t>2018/05/24</t>
    </r>
    <r>
      <rPr>
        <strike/>
        <sz val="11"/>
        <color theme="1"/>
        <rFont val="Calibri"/>
        <family val="2"/>
        <scheme val="minor"/>
      </rPr>
      <t>' and Idx1 like 'Corp%' and Idx13 = 'Completed'</t>
    </r>
  </si>
  <si>
    <r>
      <t>WHERE Idx5 = '</t>
    </r>
    <r>
      <rPr>
        <strike/>
        <sz val="11"/>
        <color rgb="FFFF0000"/>
        <rFont val="Calibri"/>
        <family val="2"/>
        <scheme val="minor"/>
      </rPr>
      <t>2018/05/24</t>
    </r>
    <r>
      <rPr>
        <strike/>
        <sz val="11"/>
        <color theme="1"/>
        <rFont val="Calibri"/>
        <family val="2"/>
        <scheme val="minor"/>
      </rPr>
      <t>' and Idx1 like '%Bus%' and Idx13 = 'Completed'</t>
    </r>
  </si>
  <si>
    <t>UPDATE Sybnedsigver.dbo.mandateforms SET idx13 = 'QUALITY' WHERE IDX25 NOT IN ('CERTIFIED') AND INDNO IN (</t>
  </si>
  <si>
    <t xml:space="preserve">SELECT MF.INDNO FROM </t>
  </si>
  <si>
    <t>SybNedSigVer.dbo.MandateForms MF</t>
  </si>
  <si>
    <t>JOIN SybNedSigVer.dbo.MandateAccounts MA ON MA.idx1 = MF.idx2</t>
  </si>
  <si>
    <t>JOIN Sybnedsigverlive.dbo.idmsmandate M ON M.ACCOUNTID = MA.IDX1</t>
  </si>
  <si>
    <t xml:space="preserve">WHERE </t>
  </si>
  <si>
    <t>MF.idx13 = 'Completed' AND  M.ACTIVETO = '' AND</t>
  </si>
  <si>
    <t>(RIGHT(LEFT(MA.Idx11,2),1) IN ('3','4','7') OR MF.Idx1 LIKE '%BUS%' OR MF.Idx1 LIKE '%Corp%' OR MF.Idx1 LIKE '%AMN%') AND</t>
  </si>
  <si>
    <t xml:space="preserve">MF.IDX10 &lt;&gt; '' AND MF.Idx25 &lt;&gt; 'CERTIFIED' </t>
  </si>
  <si>
    <t>AND ((CONVERT(VARCHAR(10),MF.Idx5,111) = CONVERT(VARCHAR(10),DATEADD(DAY,-3,GETDATE()),111) AND DATEPART(dw,GETDATE())= 2)</t>
  </si>
  <si>
    <t xml:space="preserve">OR(CONVERT(VARCHAR(10),MF.Idx5,111) = CONVERT(VARCHAR(10),DATEADD(DAY,-1,GETDATE()),111))) </t>
  </si>
  <si>
    <t xml:space="preserve">SELECT * FROM </t>
  </si>
  <si>
    <t xml:space="preserve">SybNedSigVer.DBO.MandateForms </t>
  </si>
  <si>
    <t xml:space="preserve">Idx13 = 'TAKE ONMUL' </t>
  </si>
  <si>
    <t>SELECT * FROM MandateForms</t>
  </si>
  <si>
    <t xml:space="preserve">WHERE IndNo IN (SELECT </t>
  </si>
  <si>
    <t xml:space="preserve">IndNo </t>
  </si>
  <si>
    <t xml:space="preserve">FROM </t>
  </si>
  <si>
    <t xml:space="preserve">SybNedSigVer.dbo.MandateFormsPge </t>
  </si>
  <si>
    <t xml:space="preserve">GROUP BY IndNo HAVING COUNT(IndNo) &gt; 1  </t>
  </si>
  <si>
    <t>)</t>
  </si>
  <si>
    <t xml:space="preserve"> AND (Idx13 LIKE '%TAKE%' OR Idx13 LIKE '%BUSAMN%') </t>
  </si>
  <si>
    <t xml:space="preserve"> AND Idx13 NOT IN ('TAKE ONMUL')</t>
  </si>
  <si>
    <t>--UPDATE</t>
  </si>
  <si>
    <t>--SET</t>
  </si>
  <si>
    <t>Thread -6 had died. Arrange a Scheduler restart.</t>
  </si>
  <si>
    <t xml:space="preserve">SELECT                        </t>
  </si>
  <si>
    <t xml:space="preserve">FROM idmsSyslog                    </t>
  </si>
  <si>
    <t xml:space="preserve">WHERE LogDate &gt; '2018-04-15 19:00:10.000'                              </t>
  </si>
  <si>
    <t xml:space="preserve">AND [Source] IN ('EntManager', 'Scan', 'Scan Manager', 'View')                            </t>
  </si>
  <si>
    <t>AND ComputerID NOT IN ('FG_WIN7_NED_VM', 'CDEBEERDAY2', 'DotNetServer', 'SYBRINTEST', 'XPMACHINE', '105WCNSIGDBPR02', 'NBPKCNSIGDBQA01', 'FRIKKIE-VM')     </t>
  </si>
  <si>
    <t>Clients for install: (126)</t>
  </si>
  <si>
    <t>Sigver Web users:</t>
  </si>
  <si>
    <t>SELECT                </t>
  </si>
  <si>
    <t>--TOP 1000 *,</t>
  </si>
  <si>
    <t>DISTINCT(</t>
  </si>
  <si>
    <t>SUBSTRING(</t>
  </si>
  <si>
    <t xml:space="preserve">Data, </t>
  </si>
  <si>
    <t xml:space="preserve">(CHARINDEX('NEDCOR\', Data)+7), </t>
  </si>
  <si>
    <t>8 /*Adjust Char length display*/</t>
  </si>
  <si>
    <t>) --AS [Employee Number]</t>
  </si>
  <si>
    <t>WHERE LogDate &gt; '2018-04-15 19:00:10.000'     </t>
  </si>
  <si>
    <t xml:space="preserve">AND [Process] IN ('Web')                         </t>
  </si>
  <si>
    <t>20180604_VPSImp.Log</t>
  </si>
  <si>
    <t>[</t>
  </si>
  <si>
    <t>To test open url and confirm landing page: https://sigver.it.nednet.co.za</t>
  </si>
  <si>
    <t>]</t>
  </si>
  <si>
    <t xml:space="preserve">1.      Kindly Stop and Start the Sybrin 7 Server ROLE on SQL08SIGPROD via Failover Cluster Manager(Take Offline/Bring Online), not Service Manager. </t>
  </si>
  <si>
    <t xml:space="preserve">2.      STOP the Sybrin Scheduler ROLE also via Failover Cluster Manager. </t>
  </si>
  <si>
    <t>4.      START the Sybrin Scheduler ROLE back up again via Failover Cluster Manager.</t>
  </si>
  <si>
    <t>5.      Please reset IIS and recycle the App Pools for the web servers 105SIGWEBPR01 and 105SIGWEBPR02.</t>
  </si>
  <si>
    <r>
      <t xml:space="preserve">(under Processes, Show processes from all users: </t>
    </r>
    <r>
      <rPr>
        <b/>
        <sz val="11"/>
        <color theme="1"/>
        <rFont val="Calibri"/>
        <family val="2"/>
        <scheme val="minor"/>
      </rPr>
      <t xml:space="preserve">Sybrin Scheduler (32 bit) </t>
    </r>
    <r>
      <rPr>
        <sz val="11"/>
        <color theme="1"/>
        <rFont val="Calibri"/>
        <family val="2"/>
        <scheme val="minor"/>
      </rPr>
      <t>)</t>
    </r>
  </si>
  <si>
    <t xml:space="preserve">3.      USING TASK MANAGER – Check that there are no Scheduler threads still running, and kill any that ARE still running. </t>
  </si>
  <si>
    <t>As soon as you’re ready, I’d like to begin the DR upgrade.</t>
  </si>
  <si>
    <t>Before I can start please confirm:</t>
  </si>
  <si>
    <r>
      <t>-</t>
    </r>
    <r>
      <rPr>
        <sz val="7"/>
        <color rgb="FF1F497D"/>
        <rFont val="Times New Roman"/>
        <family val="1"/>
      </rPr>
      <t xml:space="preserve">        </t>
    </r>
    <r>
      <rPr>
        <sz val="11"/>
        <color rgb="FF1F497D"/>
        <rFont val="Calibri"/>
        <family val="2"/>
        <scheme val="minor"/>
      </rPr>
      <t>DR Sybrin services are stopped and set to manual startup</t>
    </r>
  </si>
  <si>
    <r>
      <t>-</t>
    </r>
    <r>
      <rPr>
        <sz val="7"/>
        <color rgb="FF1F497D"/>
        <rFont val="Times New Roman"/>
        <family val="1"/>
      </rPr>
      <t xml:space="preserve">        </t>
    </r>
    <r>
      <rPr>
        <sz val="11"/>
        <color rgb="FF1F497D"/>
        <rFont val="Calibri"/>
        <family val="2"/>
        <scheme val="minor"/>
      </rPr>
      <t>Replication has been broken</t>
    </r>
  </si>
  <si>
    <r>
      <t>-</t>
    </r>
    <r>
      <rPr>
        <sz val="7"/>
        <color rgb="FF1F497D"/>
        <rFont val="Times New Roman"/>
        <family val="1"/>
      </rPr>
      <t xml:space="preserve">        </t>
    </r>
    <r>
      <rPr>
        <sz val="11"/>
        <color rgb="FF1F497D"/>
        <rFont val="Calibri"/>
        <family val="2"/>
        <scheme val="minor"/>
      </rPr>
      <t>Shared drives (specifically G:) are presented</t>
    </r>
  </si>
  <si>
    <t>Signature Onboarding Stats: last 6 months to June 2018</t>
  </si>
  <si>
    <t>Good day</t>
  </si>
  <si>
    <t>Corne.deBeer@sybrin.com</t>
  </si>
  <si>
    <r>
      <t>From:</t>
    </r>
    <r>
      <rPr>
        <sz val="11"/>
        <color theme="1"/>
        <rFont val="Calibri"/>
        <family val="2"/>
        <scheme val="minor"/>
      </rPr>
      <t xml:space="preserve"> Corne de Beer</t>
    </r>
  </si>
  <si>
    <r>
      <t>Sent:</t>
    </r>
    <r>
      <rPr>
        <sz val="11"/>
        <color theme="1"/>
        <rFont val="Calibri"/>
        <family val="2"/>
        <scheme val="minor"/>
      </rPr>
      <t xml:space="preserve"> Tuesday, 03 July 2018 11:23 AM</t>
    </r>
  </si>
  <si>
    <r>
      <t>To:</t>
    </r>
    <r>
      <rPr>
        <sz val="11"/>
        <color theme="1"/>
        <rFont val="Calibri"/>
        <family val="2"/>
        <scheme val="minor"/>
      </rPr>
      <t xml:space="preserve"> Franco Gates; van Rayne, Z. (Zeona)</t>
    </r>
  </si>
  <si>
    <r>
      <t>Subject:</t>
    </r>
    <r>
      <rPr>
        <sz val="11"/>
        <color theme="1"/>
        <rFont val="Calibri"/>
        <family val="2"/>
        <scheme val="minor"/>
      </rPr>
      <t xml:space="preserve"> RE: User is requesting for signatures to be removed from Svtsnb and TTPSNF </t>
    </r>
  </si>
  <si>
    <t>We have told both Retail and Corporate many times we cannot remove an account from the SNOF as those statuses are sent to us from CASA, we can update now but as soon as the new NEDMF file comes in it updates to open again.</t>
  </si>
  <si>
    <t>The user must close the account on NTE or ask whoever opened the account to close it through the system then once we received the next file it will be updated.</t>
  </si>
  <si>
    <t>Regards,</t>
  </si>
  <si>
    <t>Remove from SNOF</t>
  </si>
  <si>
    <t>Incident Detail &gt; Assignment Group &gt; Helpdesk Supervisor</t>
  </si>
  <si>
    <t>Queue &gt; To Do ; View &gt; My To Do List</t>
  </si>
  <si>
    <t>help365@eoh.co.za</t>
  </si>
  <si>
    <t>0860365247</t>
  </si>
  <si>
    <r>
      <rPr>
        <b/>
        <sz val="11"/>
        <color rgb="FF7030A0"/>
        <rFont val="Calibri"/>
        <family val="2"/>
        <scheme val="minor"/>
      </rPr>
      <t>Batch numbers (Idx1)</t>
    </r>
    <r>
      <rPr>
        <sz val="11"/>
        <color rgb="FF7030A0"/>
        <rFont val="Calibri"/>
        <family val="2"/>
        <scheme val="minor"/>
      </rPr>
      <t>; Current Image details (acc)</t>
    </r>
  </si>
  <si>
    <t>@eoh.com</t>
  </si>
  <si>
    <t>7.99.99.99</t>
  </si>
  <si>
    <t>7.1.152</t>
  </si>
  <si>
    <t xml:space="preserve">\\jnb-fs-01\Public\Franco\Sybrin 7.99_NBS_20180207 </t>
  </si>
  <si>
    <t>7.99.99.99_20180207</t>
  </si>
  <si>
    <t>\\nbpdtrefileqa\Sybrin\System\Software\Installations\2017\07\01</t>
  </si>
  <si>
    <t>Branch code: DIP eg. 0588 LADYSMITH DIP</t>
  </si>
  <si>
    <r>
      <t>Sent:</t>
    </r>
    <r>
      <rPr>
        <sz val="11"/>
        <color theme="1"/>
        <rFont val="Calibri"/>
        <family val="2"/>
        <scheme val="minor"/>
      </rPr>
      <t xml:space="preserve"> Thursday, 26 July 2018 10:03 AM</t>
    </r>
  </si>
  <si>
    <r>
      <t>To:</t>
    </r>
    <r>
      <rPr>
        <sz val="11"/>
        <color theme="1"/>
        <rFont val="Calibri"/>
        <family val="2"/>
        <scheme val="minor"/>
      </rPr>
      <t xml:space="preserve"> 'Sithole, B. (Bongani)'; Matlhoko, T. (Tumelo); Mohohlwane, K. (Katlego); Jali, N. (Nontuthuko); IT Prod Local</t>
    </r>
  </si>
  <si>
    <r>
      <t>Cc:</t>
    </r>
    <r>
      <rPr>
        <sz val="11"/>
        <color theme="1"/>
        <rFont val="Calibri"/>
        <family val="2"/>
        <scheme val="minor"/>
      </rPr>
      <t xml:space="preserve"> Corne de Beer; Wikus Swanepoel; Sharon Dube; Anathi Ngxekisa; SO Retail; Riaan Grunig</t>
    </r>
  </si>
  <si>
    <r>
      <t>Subject:</t>
    </r>
    <r>
      <rPr>
        <sz val="11"/>
        <color theme="1"/>
        <rFont val="Calibri"/>
        <family val="2"/>
        <scheme val="minor"/>
      </rPr>
      <t xml:space="preserve"> RE: URGENT Request</t>
    </r>
  </si>
  <si>
    <r>
      <t>Importance:</t>
    </r>
    <r>
      <rPr>
        <sz val="11"/>
        <color theme="1"/>
        <rFont val="Calibri"/>
        <family val="2"/>
        <scheme val="minor"/>
      </rPr>
      <t xml:space="preserve"> High</t>
    </r>
  </si>
  <si>
    <t>Hi Bongani,</t>
  </si>
  <si>
    <t>Wednesday night is fine, but Friday night would be better. If there is any complication the following day, it would impact less users on a Saturday than on a Thursday.</t>
  </si>
  <si>
    <t>The time is more sensitive due to all our scheduled tasks that run overnight. Last night unfortunately our Sigver Audit files failed to export due to the system being down.</t>
  </si>
  <si>
    <t>Sigver scheduled tasks that run are:</t>
  </si>
  <si>
    <t>19:00 Import MSD210</t>
  </si>
  <si>
    <t>22:00 Reset Workflow items</t>
  </si>
  <si>
    <t>22:00 End of Day updates</t>
  </si>
  <si>
    <t>23:00 Release QA’d Items to Live</t>
  </si>
  <si>
    <t>00:05 Export TTPSNF</t>
  </si>
  <si>
    <t>01:00 Maintain Sybrin Users</t>
  </si>
  <si>
    <t>01:00 Fileshare cleanup</t>
  </si>
  <si>
    <t>02:15 Export TTPSND</t>
  </si>
  <si>
    <t>05:00 Release Edit QA Rejects</t>
  </si>
  <si>
    <t>05:15 Export ARF Success File</t>
  </si>
  <si>
    <t>05:30 Export CCS Nitro Result File</t>
  </si>
  <si>
    <t>07:00 Auto Allocate Work</t>
  </si>
  <si>
    <t>08:00 Release QA Rejected</t>
  </si>
  <si>
    <t>09:00 Release Rejected Items</t>
  </si>
  <si>
    <t>09:30 Auto Allocate Work</t>
  </si>
  <si>
    <t>As you can see our overnight is heavily scheduled with tasks. How long does your patching typically run for?</t>
  </si>
  <si>
    <r>
      <t xml:space="preserve">I believe the best time slot would be </t>
    </r>
    <r>
      <rPr>
        <b/>
        <u/>
        <sz val="11"/>
        <color rgb="FF1F497D"/>
        <rFont val="Calibri"/>
        <family val="2"/>
        <scheme val="minor"/>
      </rPr>
      <t>20:45/21:00 – 22:00</t>
    </r>
    <r>
      <rPr>
        <sz val="11"/>
        <color rgb="FF1F497D"/>
        <rFont val="Calibri"/>
        <family val="2"/>
        <scheme val="minor"/>
      </rPr>
      <t xml:space="preserve"> between the </t>
    </r>
    <r>
      <rPr>
        <b/>
        <sz val="11"/>
        <color rgb="FF1F497D"/>
        <rFont val="Calibri"/>
        <family val="2"/>
        <scheme val="minor"/>
      </rPr>
      <t>Import DCDACR</t>
    </r>
    <r>
      <rPr>
        <sz val="11"/>
        <color rgb="FF1F497D"/>
        <rFont val="Calibri"/>
        <family val="2"/>
        <scheme val="minor"/>
      </rPr>
      <t xml:space="preserve"> (runs for less than 10 minutes) and </t>
    </r>
    <r>
      <rPr>
        <b/>
        <sz val="11"/>
        <color rgb="FF1F497D"/>
        <rFont val="Calibri"/>
        <family val="2"/>
        <scheme val="minor"/>
      </rPr>
      <t>Reset Workflow items</t>
    </r>
    <r>
      <rPr>
        <sz val="11"/>
        <color rgb="FF1F497D"/>
        <rFont val="Calibri"/>
        <family val="2"/>
        <scheme val="minor"/>
      </rPr>
      <t>.</t>
    </r>
  </si>
  <si>
    <t>(Get-Process -Id &lt;PID&gt;).StartTime 6684</t>
  </si>
  <si>
    <t>Volumes_Sigver_CA_Mandate_Forms.sql</t>
  </si>
  <si>
    <t>Kindly find attached Signature Onboarding Stats for the last 6 months.</t>
  </si>
  <si>
    <t xml:space="preserve">'' [ACCOUNTS], </t>
  </si>
  <si>
    <t>COUNT(IndNo)</t>
  </si>
  <si>
    <t xml:space="preserve">--TOP 1000 </t>
  </si>
  <si>
    <t xml:space="preserve">--ma.Idx11 [Idx11_Relationship Manager DCAR], * </t>
  </si>
  <si>
    <t>FROM MandateAccounts ma --2018/08/22, ALL ACCOUNTS = 9,290,082</t>
  </si>
  <si>
    <t>--WHERE SUBSTRING(ma.Idx11, 2, 1) IN ('4') --CORPORATE ACCOUNTS = 15,595</t>
  </si>
  <si>
    <t>--WHERE SUBSTRING(ma.Idx11, 2, 1) IN ('3', '7') --BUSINESS ACCOUNTS = 111,280</t>
  </si>
  <si>
    <t>--WHERE SUBSTRING(ma.Idx11, 2, 1) IN ('0', '8') --CBON (Bank of Namibia) ACCOUNTS = 105</t>
  </si>
  <si>
    <t>--WHERE SUBSTRING(ma.Idx11, 2, 1) IN ('1', '2', '5', '6', '9') --RETAIL ACCOUNTS = 9,163,102</t>
  </si>
  <si>
    <t>--WHERE SUBSTRING(ma.Idx11, 2, 1) NOT IN ('0', '1', '2', '3', '4', '5', '6', '7', '8', '9') --OTHER ACCOUNTS = 0</t>
  </si>
  <si>
    <t>DCAR Corporate, Business, Retail (MandateAccounts)</t>
  </si>
  <si>
    <t>If a Teller issue &gt; open account in Sigver &gt; attach screenshot to Service Manager &gt; reassign to Teller Applications</t>
  </si>
  <si>
    <t>Select data &gt; Press  Alt ;</t>
  </si>
  <si>
    <t>Sigver Web 2 is intermittently up and down.</t>
  </si>
  <si>
    <t>Advise when done so that I may check.</t>
  </si>
  <si>
    <t xml:space="preserve">1.      Using Failover Cluster Manager only, kindly STOP the Sybrin Scheduler service only on SQL08SIGPROD. </t>
  </si>
  <si>
    <t>admin: taskkill /f /pid ????</t>
  </si>
  <si>
    <r>
      <rPr>
        <b/>
        <strike/>
        <sz val="11"/>
        <color theme="1"/>
        <rFont val="Calibri"/>
        <family val="2"/>
        <scheme val="minor"/>
      </rPr>
      <t>Lizelle</t>
    </r>
    <r>
      <rPr>
        <strike/>
        <sz val="11"/>
        <color theme="1"/>
        <rFont val="Calibri"/>
        <family val="2"/>
        <scheme val="minor"/>
      </rPr>
      <t xml:space="preserve"> Matthews</t>
    </r>
  </si>
  <si>
    <r>
      <rPr>
        <b/>
        <sz val="11"/>
        <color theme="1"/>
        <rFont val="Calibri"/>
        <family val="2"/>
        <scheme val="minor"/>
      </rPr>
      <t>Bongani</t>
    </r>
    <r>
      <rPr>
        <sz val="11"/>
        <color theme="1"/>
        <rFont val="Calibri"/>
        <family val="2"/>
        <scheme val="minor"/>
      </rPr>
      <t xml:space="preserve"> Sithole</t>
    </r>
  </si>
  <si>
    <t>BonganiSit@Nedbank.co.za</t>
  </si>
  <si>
    <t>010 235 8522</t>
  </si>
  <si>
    <t>TumeloMatl@Nedbank.co.za</t>
  </si>
  <si>
    <r>
      <rPr>
        <b/>
        <strike/>
        <sz val="11"/>
        <color theme="1"/>
        <rFont val="Calibri"/>
        <family val="2"/>
        <scheme val="minor"/>
      </rPr>
      <t>Jane</t>
    </r>
    <r>
      <rPr>
        <strike/>
        <sz val="11"/>
        <color theme="1"/>
        <rFont val="Calibri"/>
        <family val="2"/>
        <scheme val="minor"/>
      </rPr>
      <t xml:space="preserve"> Makgeledisa</t>
    </r>
  </si>
  <si>
    <r>
      <rPr>
        <b/>
        <sz val="11"/>
        <color theme="1"/>
        <rFont val="Calibri"/>
        <family val="2"/>
        <scheme val="minor"/>
      </rPr>
      <t>Tumelo</t>
    </r>
    <r>
      <rPr>
        <sz val="11"/>
        <color theme="1"/>
        <rFont val="Calibri"/>
        <family val="2"/>
        <scheme val="minor"/>
      </rPr>
      <t xml:space="preserve"> Matlhoko</t>
    </r>
  </si>
  <si>
    <t>Starts at 4am - with a 2 hour runtime; backup process (which always fails if primary succeeds as source file has been moved to Processed) runs later at 10pm.</t>
  </si>
  <si>
    <r>
      <t>From:</t>
    </r>
    <r>
      <rPr>
        <sz val="11"/>
        <color theme="1"/>
        <rFont val="Calibri"/>
        <family val="2"/>
        <scheme val="minor"/>
      </rPr>
      <t xml:space="preserve"> Hleta, M. (Malcolm) [mailto:MalcolmHl@Nedbank.co.za]</t>
    </r>
  </si>
  <si>
    <r>
      <t>Sent:</t>
    </r>
    <r>
      <rPr>
        <sz val="11"/>
        <color theme="1"/>
        <rFont val="Calibri"/>
        <family val="2"/>
        <scheme val="minor"/>
      </rPr>
      <t xml:space="preserve"> Wednesday, 24 October 2018 12:48 PM</t>
    </r>
  </si>
  <si>
    <r>
      <t>To:</t>
    </r>
    <r>
      <rPr>
        <sz val="11"/>
        <color theme="1"/>
        <rFont val="Calibri"/>
        <family val="2"/>
        <scheme val="minor"/>
      </rPr>
      <t xml:space="preserve"> Mohohlwane, K. (Katlego); Franco Gates; TSGSQLDBA</t>
    </r>
  </si>
  <si>
    <r>
      <t>Cc:</t>
    </r>
    <r>
      <rPr>
        <sz val="11"/>
        <color theme="1"/>
        <rFont val="Calibri"/>
        <family val="2"/>
        <scheme val="minor"/>
      </rPr>
      <t xml:space="preserve"> Corne de Beer; Sithole, B. (Bongani)</t>
    </r>
  </si>
  <si>
    <r>
      <t>Subject:</t>
    </r>
    <r>
      <rPr>
        <sz val="11"/>
        <color theme="1"/>
        <rFont val="Calibri"/>
        <family val="2"/>
        <scheme val="minor"/>
      </rPr>
      <t xml:space="preserve"> RE: Sigver server failover last night - CASA file SQL job import</t>
    </r>
  </si>
  <si>
    <t>The job failed</t>
  </si>
  <si>
    <t>Date                      2018-10-24 04:40:00 AM</t>
  </si>
  <si>
    <t>Log                         Job History (Mandate Accounts Weekly Update)</t>
  </si>
  <si>
    <t>Step ID                  1</t>
  </si>
  <si>
    <t>Server                   SQL14PRC203\SQL14PRC203</t>
  </si>
  <si>
    <t>Job Name                            Mandate Accounts Weekly Update</t>
  </si>
  <si>
    <t>Step Name                          Move Files To Correct Folder</t>
  </si>
  <si>
    <t>Duration                              00:00:33</t>
  </si>
  <si>
    <t>Sql Severity        0</t>
  </si>
  <si>
    <t>Sql Message ID  0</t>
  </si>
  <si>
    <t>Operator Emailed            </t>
  </si>
  <si>
    <t>Operator Net sent          </t>
  </si>
  <si>
    <t>Operator Paged</t>
  </si>
  <si>
    <t>Retries Attempted          0</t>
  </si>
  <si>
    <t>Message</t>
  </si>
  <si>
    <t>Executed as user: NEDCOR\SQL-SQL14PRC203. The step did not generate any output.  The step failed.</t>
  </si>
  <si>
    <t>6M8TBG5U3G</t>
  </si>
  <si>
    <t>Sigver TEST Serv</t>
  </si>
  <si>
    <t>Nedbank - Sigver Cluster 2 - Syb7 : PROD2</t>
  </si>
  <si>
    <t>SIGVER : JNB-PAY-NEDSGZA : Local Dev</t>
  </si>
  <si>
    <t>AXZB7Z0U16</t>
  </si>
  <si>
    <t>Edit the IP in IIS under Sites, Sigver SV, Bindings…</t>
  </si>
  <si>
    <t>Use cmd: ipconfig, to get the new IP…</t>
  </si>
  <si>
    <t>Multi Account Nitro</t>
  </si>
  <si>
    <t>Find account number and image in \\sigversybrinpr</t>
  </si>
  <si>
    <t>Create a temp folder on N0610106944 or 1734 or 6937</t>
  </si>
  <si>
    <t>Copy image to this temp folder</t>
  </si>
  <si>
    <t>Create a file called Index.txt</t>
  </si>
  <si>
    <t>Paste the image name into the 1st line of Index.txt</t>
  </si>
  <si>
    <t>Below this paste all the account numbers from the emailed excel file</t>
  </si>
  <si>
    <t>Open Client DTRE QA (Ensure Domain = &lt;Sybrin Server&gt; not NEDCOR)</t>
  </si>
  <si>
    <t>Run Process</t>
  </si>
  <si>
    <t>Paste in local folder path of temp folder</t>
  </si>
  <si>
    <t>This will create copies of the image in the temp folder with each account number assigned</t>
  </si>
  <si>
    <t>Copy * image files except Index.txt</t>
  </si>
  <si>
    <t>…for import.</t>
  </si>
  <si>
    <t>Confirm in client Sigver Prod</t>
  </si>
  <si>
    <t>Process Applications &gt; DEV &gt; Developers Testing &gt; Nitro Multiple Account Copy</t>
  </si>
  <si>
    <t>Process Applications &gt; Mandate Forms - KZN &gt; Mandate Forms - KZN &gt; Capture Mandate Forms</t>
  </si>
  <si>
    <t>Will see one Batch with many items.</t>
  </si>
  <si>
    <t>CASA:</t>
  </si>
  <si>
    <t>saijald@nedbank.co.za</t>
  </si>
  <si>
    <t>Zensar-casa-team@Nedbank.co.za</t>
  </si>
  <si>
    <r>
      <t>From:</t>
    </r>
    <r>
      <rPr>
        <sz val="11"/>
        <color theme="1"/>
        <rFont val="Calibri"/>
        <family val="2"/>
        <scheme val="minor"/>
      </rPr>
      <t xml:space="preserve"> Kaushik, P. (Pant) [mailto:PantK@Nedbank.co.za]</t>
    </r>
  </si>
  <si>
    <r>
      <t>Sent:</t>
    </r>
    <r>
      <rPr>
        <sz val="11"/>
        <color theme="1"/>
        <rFont val="Calibri"/>
        <family val="2"/>
        <scheme val="minor"/>
      </rPr>
      <t xml:space="preserve"> Tuesday, 13 November 2018 11:14 AM</t>
    </r>
  </si>
  <si>
    <r>
      <t>To:</t>
    </r>
    <r>
      <rPr>
        <sz val="11"/>
        <color theme="1"/>
        <rFont val="Calibri"/>
        <family val="2"/>
        <scheme val="minor"/>
      </rPr>
      <t xml:space="preserve"> Mohohlwane, K. (Katlego); Franco Gates; Dullabh, S. (Saijal); Zensar-casa-team</t>
    </r>
  </si>
  <si>
    <r>
      <t>Subject:</t>
    </r>
    <r>
      <rPr>
        <sz val="11"/>
        <color theme="1"/>
        <rFont val="Calibri"/>
        <family val="2"/>
        <scheme val="minor"/>
      </rPr>
      <t xml:space="preserve"> RE: NEDMF Delta file late</t>
    </r>
  </si>
  <si>
    <t>Hi Katlego</t>
  </si>
  <si>
    <t>We had a look and our connect direct Job ran at 22:17 on 12th Nov.</t>
  </si>
  <si>
    <t>Please find below the screenshot. The Job description says that  CASA sends it to DTRE and I am not sure that if you got late from DTRE.</t>
  </si>
  <si>
    <t>Connect Direct:</t>
  </si>
  <si>
    <t>Scanning/waste capturing:</t>
  </si>
  <si>
    <t>Viewing only:</t>
  </si>
  <si>
    <t>\\sigversybrinpr\Sybrin\Processed\Import\NITRO\2018\12\14 (today's date)</t>
  </si>
  <si>
    <t>Open each image file individually in MS Paint to find the match to the emailed image provided</t>
  </si>
  <si>
    <t>Paste to \\sigversybrinpr\Sybrin\system\Index\Nitro</t>
  </si>
  <si>
    <t>Delete the original account number image file (search for the *account number* from the Index.txt to filter)</t>
  </si>
  <si>
    <t>Sybrin default pass:</t>
  </si>
  <si>
    <t>Sybr!n123</t>
  </si>
  <si>
    <t>02:30 / 04:30 Import Daily Account Data</t>
  </si>
  <si>
    <t>2 min</t>
  </si>
  <si>
    <t>- Change date at bottom of script to previous month:   left(Datein,7) = '2018/11'</t>
  </si>
  <si>
    <t>Copy SQL results into new excel tab</t>
  </si>
  <si>
    <r>
      <t>From:</t>
    </r>
    <r>
      <rPr>
        <sz val="11"/>
        <color theme="1"/>
        <rFont val="Calibri"/>
        <family val="2"/>
        <scheme val="minor"/>
      </rPr>
      <t xml:space="preserve"> Jason Darmanovich</t>
    </r>
  </si>
  <si>
    <r>
      <t>Sent:</t>
    </r>
    <r>
      <rPr>
        <sz val="11"/>
        <color theme="1"/>
        <rFont val="Calibri"/>
        <family val="2"/>
        <scheme val="minor"/>
      </rPr>
      <t xml:space="preserve"> Wednesday, December 7, 2016 9:56 AM</t>
    </r>
  </si>
  <si>
    <r>
      <t>To:</t>
    </r>
    <r>
      <rPr>
        <sz val="11"/>
        <color theme="1"/>
        <rFont val="Calibri"/>
        <family val="2"/>
        <scheme val="minor"/>
      </rPr>
      <t xml:space="preserve"> Franco Gates &lt;Franco.Gates@sybrin.com&gt;; ITHelp &lt;ITHelp@sybrin.co.za&gt;</t>
    </r>
  </si>
  <si>
    <r>
      <t>Cc:</t>
    </r>
    <r>
      <rPr>
        <sz val="11"/>
        <color theme="1"/>
        <rFont val="Calibri"/>
        <family val="2"/>
        <scheme val="minor"/>
      </rPr>
      <t xml:space="preserve"> Corne de Beer &lt;Corne.deBeer@sybrin.com&gt;; Charles Hapgood-Strickland &lt;Charles.Hapgood-Strickland@sybrin.com&gt;; Daisy Shayler &lt;Daisy.Shayler@sybrin.com&gt;; Wikus Swanepoel &lt;Wikus.Swanepoel@sybrin.com&gt;</t>
    </r>
  </si>
  <si>
    <r>
      <t>Subject:</t>
    </r>
    <r>
      <rPr>
        <sz val="11"/>
        <color theme="1"/>
        <rFont val="Calibri"/>
        <family val="2"/>
        <scheme val="minor"/>
      </rPr>
      <t xml:space="preserve"> RE: Sigver SA Migration Tool</t>
    </r>
  </si>
  <si>
    <t xml:space="preserve">Grab the x64 version </t>
  </si>
  <si>
    <t xml:space="preserve">https://tortoisesvn.net/downloads.html </t>
  </si>
  <si>
    <r>
      <t>Sent:</t>
    </r>
    <r>
      <rPr>
        <sz val="11"/>
        <color theme="1"/>
        <rFont val="Calibri"/>
        <family val="2"/>
        <scheme val="minor"/>
      </rPr>
      <t xml:space="preserve"> Wednesday, December 7, 2016 12:02 PM</t>
    </r>
  </si>
  <si>
    <r>
      <t>To:</t>
    </r>
    <r>
      <rPr>
        <sz val="11"/>
        <color theme="1"/>
        <rFont val="Calibri"/>
        <family val="2"/>
        <scheme val="minor"/>
      </rPr>
      <t xml:space="preserve"> Franco Gates &lt;Franco.Gates@sybrin.com&gt;; Charles Hapgood-Strickland &lt;Charles.Hapgood-Strickland@sybrin.com&gt;</t>
    </r>
  </si>
  <si>
    <r>
      <t>Cc:</t>
    </r>
    <r>
      <rPr>
        <sz val="11"/>
        <color theme="1"/>
        <rFont val="Calibri"/>
        <family val="2"/>
        <scheme val="minor"/>
      </rPr>
      <t xml:space="preserve"> Corne de Beer &lt;Corne.deBeer@sybrin.com&gt;; Daisy Shayler &lt;Daisy.Shayler@sybrin.com&gt;</t>
    </r>
  </si>
  <si>
    <t xml:space="preserve">Install tortoise first and then use that to connect to SVN. Don’t try to go to the SVN path via Web. </t>
  </si>
  <si>
    <t>Also add this into your hosts file if you cannot connect through tortoise to SVN:</t>
  </si>
  <si>
    <t xml:space="preserve">192.168.1.100 zasvn.sybrin.co.za </t>
  </si>
  <si>
    <r>
      <t>Sent:</t>
    </r>
    <r>
      <rPr>
        <sz val="11"/>
        <color theme="1"/>
        <rFont val="Calibri"/>
        <family val="2"/>
        <scheme val="minor"/>
      </rPr>
      <t xml:space="preserve"> Thursday, December 8, 2016 10:49 AM</t>
    </r>
  </si>
  <si>
    <r>
      <t>To:</t>
    </r>
    <r>
      <rPr>
        <sz val="11"/>
        <color theme="1"/>
        <rFont val="Calibri"/>
        <family val="2"/>
        <scheme val="minor"/>
      </rPr>
      <t xml:space="preserve"> Wikus Swanepoel; Charles Hapgood-Strickland</t>
    </r>
  </si>
  <si>
    <r>
      <t>Cc:</t>
    </r>
    <r>
      <rPr>
        <sz val="11"/>
        <color theme="1"/>
        <rFont val="Calibri"/>
        <family val="2"/>
        <scheme val="minor"/>
      </rPr>
      <t xml:space="preserve"> Corne de Beer; Daisy Shayler</t>
    </r>
  </si>
  <si>
    <t>I managed to get Tortoise going (the hosts file edit did the trick), code downloaded, and Visual Studio in a VM to open the project.</t>
  </si>
  <si>
    <t>Tried a run and got the error below. Where to next..</t>
  </si>
  <si>
    <r>
      <t>Sent:</t>
    </r>
    <r>
      <rPr>
        <sz val="11"/>
        <color theme="1"/>
        <rFont val="Calibri"/>
        <family val="2"/>
        <scheme val="minor"/>
      </rPr>
      <t xml:space="preserve"> Thursday, December 8, 2016 11:01 AM</t>
    </r>
  </si>
  <si>
    <r>
      <t>To:</t>
    </r>
    <r>
      <rPr>
        <sz val="11"/>
        <color theme="1"/>
        <rFont val="Calibri"/>
        <family val="2"/>
        <scheme val="minor"/>
      </rPr>
      <t xml:space="preserve"> Franco Gates; Charles Hapgood-Strickland</t>
    </r>
  </si>
  <si>
    <t xml:space="preserve">You’re missing some references. </t>
  </si>
  <si>
    <t xml:space="preserve">Have a look at this section and check the references it needs. Remove and create the references again if you need to (right click References). </t>
  </si>
  <si>
    <t>Some of them you may actually not even need – just add the ones it’s complaining about. There is an Interop folder that has some of them in it, also committed to CSOURCE (I’m a bit hazy on exactly where I used what – wrote this code some time ago).</t>
  </si>
  <si>
    <t xml:space="preserve">Double clicking those errors will take you to the code where it’s used. </t>
  </si>
  <si>
    <t>c:\Windows\System32\Drivers\etc\hosts</t>
  </si>
  <si>
    <t>Right-click folder &gt; TortoiseSVN &gt; Clean-up</t>
  </si>
  <si>
    <t>Right-click folder &gt; TortoiseSVN &gt; Resolve</t>
  </si>
  <si>
    <t>GodfreyGi@Nedbank.co.za</t>
  </si>
  <si>
    <t>CandiceBak@Nedbank.co.za</t>
  </si>
  <si>
    <t>DumisaniS@Nedbank.co.za</t>
  </si>
  <si>
    <t>? lvExportData</t>
  </si>
  <si>
    <t>C:\CSource\Nedbank\ZA\Trunk\SigVer\branches</t>
  </si>
  <si>
    <t>Update Sybrin</t>
  </si>
  <si>
    <t>SVN Update</t>
  </si>
  <si>
    <t>Look for SS #</t>
  </si>
  <si>
    <t>Open project file .vbp</t>
  </si>
  <si>
    <t>Under Project (RHS window) double click relevant class (eg. clsExportTTPSNF)</t>
  </si>
  <si>
    <r>
      <t xml:space="preserve">Scroll to SQL code under: Public Sub </t>
    </r>
    <r>
      <rPr>
        <b/>
        <sz val="11"/>
        <color theme="1"/>
        <rFont val="Calibri"/>
        <family val="2"/>
        <scheme val="minor"/>
      </rPr>
      <t>ProcessLoad</t>
    </r>
  </si>
  <si>
    <t>rsTemp &gt; Before SQL is executed to database</t>
  </si>
  <si>
    <t>? lvSQL</t>
  </si>
  <si>
    <t>See SQL lines in Immediate window</t>
  </si>
  <si>
    <t>lvSQL = "xxx"</t>
  </si>
  <si>
    <t>Pass your own SQL to execute further</t>
  </si>
  <si>
    <t>? lvExport</t>
  </si>
  <si>
    <r>
      <t xml:space="preserve">Place </t>
    </r>
    <r>
      <rPr>
        <b/>
        <sz val="11"/>
        <color theme="1"/>
        <rFont val="Calibri"/>
        <family val="2"/>
        <scheme val="minor"/>
      </rPr>
      <t>breakpoints</t>
    </r>
    <r>
      <rPr>
        <sz val="11"/>
        <color theme="1"/>
        <rFont val="Calibri"/>
        <family val="2"/>
        <scheme val="minor"/>
      </rPr>
      <t xml:space="preserve"> before and after SQL code:</t>
    </r>
  </si>
  <si>
    <t>1 - Insert breakpoint</t>
  </si>
  <si>
    <t>2 - Before running code, ensure qa fileshare is open</t>
  </si>
  <si>
    <t>sub ExportStart</t>
  </si>
  <si>
    <t>m_isQA = Cbool … (key)</t>
  </si>
  <si>
    <t>5 - Run process in Sybrin client (eg &gt; Electronic reports &gt; TTPSNF); only now does VB execute to breakpoint</t>
  </si>
  <si>
    <t>6 - Extract SQL query from VB to test in SQL</t>
  </si>
  <si>
    <t>7 - Program will loop each time for branch to break (remove break for full run)</t>
  </si>
  <si>
    <t>8 - SVN Commit at branch level with comment</t>
  </si>
  <si>
    <t>3 - Open Sybrin Client</t>
  </si>
  <si>
    <t>2019/01/18 12:49:18 AM: ===== Finished TTPSNF===== (18/01/2019 00:49:18)</t>
  </si>
  <si>
    <t>2019/01/18 02:15:19 AM: ===== Starting TTPSND===== (18/01/2019 02:15:19)</t>
  </si>
  <si>
    <t>2019/01/18 12:05:57 AM: ===== Starting TTPSNF===== (18/01/2019 00:05:57)</t>
  </si>
  <si>
    <t>2019/01/18 03:18:02 AM: ===== Finished TTPSND===== (18/01/2019 03:18:02)</t>
  </si>
  <si>
    <t>1 - Close any Sybrin app</t>
  </si>
  <si>
    <t>Project &gt; References</t>
  </si>
  <si>
    <t>If shows as missing, untick, click ok, go back, re-add, browse to below:</t>
  </si>
  <si>
    <t>Cc: Corne de Beer &lt;Corne.deBeer@sybrin.com&gt;</t>
  </si>
  <si>
    <t>1,,ARF20190111-1,1164888145,2019-01-11,NEDCOR-ARF.015</t>
  </si>
  <si>
    <t>1,,CorporateBanking20190103-5416,1581060181,2019-01-10,NEDCOR-NITRO.001</t>
  </si>
  <si>
    <t>In this case, we’ll do something like:</t>
  </si>
  <si>
    <t>1,,BranchDirectYYYYMMDD-######(BranchNo),(blank account is fine),YYYY-MM-DD,NEDCOR-BranchDirect.001 (number counts unique per file dropped).</t>
  </si>
  <si>
    <t xml:space="preserve">This should get the image into the current flow. </t>
  </si>
  <si>
    <r>
      <t>Sent:</t>
    </r>
    <r>
      <rPr>
        <sz val="11"/>
        <color theme="1"/>
        <rFont val="Calibri"/>
        <family val="2"/>
        <scheme val="minor"/>
      </rPr>
      <t xml:space="preserve"> Friday, 11 January 2019 14:18</t>
    </r>
  </si>
  <si>
    <r>
      <t>To:</t>
    </r>
    <r>
      <rPr>
        <sz val="11"/>
        <color theme="1"/>
        <rFont val="Calibri"/>
        <family val="2"/>
        <scheme val="minor"/>
      </rPr>
      <t xml:space="preserve"> Riaan Grunig &lt;Riaan.Grunig@sybrin.com&gt;; Franco Gates &lt;Franco.Gates@sybrin.com&gt;; Trenton Arthur &lt;Trenton.Arthur@sybrin.com&gt;</t>
    </r>
  </si>
  <si>
    <r>
      <t>Subject:</t>
    </r>
    <r>
      <rPr>
        <sz val="11"/>
        <color theme="1"/>
        <rFont val="Calibri"/>
        <family val="2"/>
        <scheme val="minor"/>
      </rPr>
      <t xml:space="preserve"> RE: Nedbank Sigver - Emailing Signature Card Process Improvement</t>
    </r>
  </si>
  <si>
    <t>DocNo,,BatchID,AccountNo,DateScanned,ScannedByUser.###</t>
  </si>
  <si>
    <t>BonganiT@Nedbank.co.za</t>
  </si>
  <si>
    <r>
      <t>Subject:</t>
    </r>
    <r>
      <rPr>
        <sz val="11"/>
        <color theme="1"/>
        <rFont val="Calibri"/>
        <family val="2"/>
        <scheme val="minor"/>
      </rPr>
      <t xml:space="preserve"> Sigver Current Account Volumes - Jan 2019</t>
    </r>
  </si>
  <si>
    <t>Wikus.Swanepoel@sybrin.com</t>
  </si>
  <si>
    <r>
      <t>Sent:</t>
    </r>
    <r>
      <rPr>
        <sz val="11"/>
        <color theme="1"/>
        <rFont val="Calibri"/>
        <family val="2"/>
        <scheme val="minor"/>
      </rPr>
      <t xml:space="preserve"> Tuesday, 05 February 2019 11:32 AM</t>
    </r>
  </si>
  <si>
    <r>
      <t>To:</t>
    </r>
    <r>
      <rPr>
        <sz val="11"/>
        <color theme="1"/>
        <rFont val="Calibri"/>
        <family val="2"/>
        <scheme val="minor"/>
      </rPr>
      <t xml:space="preserve"> Giles, G. (Godfrey); 'Baker, C. (Candice)'; 'Sithole, D. (Dumisani)'; 'Mohohlwane, K. (Katlego)'; 'Thabaneng , B. (Bongani)'</t>
    </r>
  </si>
  <si>
    <r>
      <t>Cc:</t>
    </r>
    <r>
      <rPr>
        <sz val="11"/>
        <color theme="1"/>
        <rFont val="Calibri"/>
        <family val="2"/>
        <scheme val="minor"/>
      </rPr>
      <t xml:space="preserve"> Corne de Beer; Wikus Swanepoel</t>
    </r>
  </si>
  <si>
    <t>Please find attached and below Sigver Current Account Volumes for the last month:</t>
  </si>
  <si>
    <t>Sigver Current Account Volumes</t>
  </si>
  <si>
    <t>Signature Onboarding Stats</t>
  </si>
  <si>
    <t>054 338 4418</t>
  </si>
  <si>
    <t>Create mandate:</t>
  </si>
  <si>
    <t>(no CC required)</t>
  </si>
  <si>
    <t>SA_Redirect_Component+A382</t>
  </si>
  <si>
    <t>User ID: 10025550</t>
  </si>
  <si>
    <t>https://myess.eoh.co.za/</t>
  </si>
  <si>
    <t>Password reset:</t>
  </si>
  <si>
    <t>https://servicesportal.itmaas.za.com/iam/im/eohcorp_public/ui7/index.jsp?task.tag=EOHCorpForgottenPasswordResetOTP</t>
  </si>
  <si>
    <t>franco.gates@eoh.com</t>
  </si>
  <si>
    <t xml:space="preserve">+27860365247 </t>
  </si>
  <si>
    <t>Multiple Cards</t>
  </si>
  <si>
    <t>List of imports with more than one page:</t>
  </si>
  <si>
    <t xml:space="preserve"> WHERE IndNo IN  (SELECT IndNo FROM SybNedSigVer.dbo.MandateFormsPge GROUP BY IndNo HAVING COUNT(IndNo) &gt; 1)</t>
  </si>
  <si>
    <t xml:space="preserve"> AND IndexDate &gt; '2019-03-18 00:01:31.000'</t>
  </si>
  <si>
    <r>
      <t xml:space="preserve"> SELECT TOP 100 * FROM </t>
    </r>
    <r>
      <rPr>
        <b/>
        <sz val="11"/>
        <color theme="1"/>
        <rFont val="Calibri"/>
        <family val="2"/>
        <scheme val="minor"/>
      </rPr>
      <t xml:space="preserve">MandateFormsPge </t>
    </r>
  </si>
  <si>
    <t>Details of imports with more than one page based on the IndNo above:</t>
  </si>
  <si>
    <t>, LogType</t>
  </si>
  <si>
    <t>, [Source]</t>
  </si>
  <si>
    <t>, Process</t>
  </si>
  <si>
    <t>, idmsSyslog.UserID</t>
  </si>
  <si>
    <t>, UserName, [Description]</t>
  </si>
  <si>
    <t xml:space="preserve">, Data </t>
  </si>
  <si>
    <t>, IndNo, LogNo</t>
  </si>
  <si>
    <t>LEFT OUTER JOIN idmsUser ON idmsSyslog.UserID = idmsUser.UserID</t>
  </si>
  <si>
    <t>WHERE IndNo = '8369607'</t>
  </si>
  <si>
    <t>ORDER BY LogDate</t>
  </si>
  <si>
    <r>
      <t xml:space="preserve">FROM </t>
    </r>
    <r>
      <rPr>
        <b/>
        <sz val="11"/>
        <color theme="1"/>
        <rFont val="Calibri"/>
        <family val="2"/>
        <scheme val="minor"/>
      </rPr>
      <t>idmsSyslog</t>
    </r>
  </si>
  <si>
    <t xml:space="preserve">Status = </t>
  </si>
  <si>
    <t>Quality 2</t>
  </si>
  <si>
    <t>Quality MAIN</t>
  </si>
  <si>
    <t>Quality KZN</t>
  </si>
  <si>
    <t>Select Batch for Quality (All pools)</t>
  </si>
  <si>
    <t>(QUALITY)</t>
  </si>
  <si>
    <t>Change window weekends:</t>
  </si>
  <si>
    <t>&gt; 15:30</t>
  </si>
  <si>
    <t>If unknown &gt; reassign to Helpdesk Supervisor</t>
  </si>
  <si>
    <t>0763621886</t>
  </si>
  <si>
    <t xml:space="preserve">Please let me know once done. </t>
  </si>
  <si>
    <t>*Restart PC to add to domain</t>
  </si>
  <si>
    <t xml:space="preserve">   'FGATES (Rejected / Referred %) 10-11-2016 </t>
  </si>
  <si>
    <t xml:space="preserve">   If CLng(Rpt.GroupFooter1.Controls("Field35")) &gt; 0      Then                                                                                 </t>
  </si>
  <si>
    <t xml:space="preserve">       Rpt.GroupFooter1.Controls("Field52").Text = Round( CDBL(Rpt.GroupFooter1.Controls("Field35").Text) / (CDBL(Rpt.GroupFooter1.Controls("Field27").Text) + CDBL(Rpt.GroupFooter1.Controls("Field28").Text) + CDBL(Rpt.GroupFooter1.Controls("Field35").Text) + CDBL(Rpt.GroupFooter1.Controls("Field36").Text)) *100,2 )</t>
  </si>
  <si>
    <t xml:space="preserve">   Else                               </t>
  </si>
  <si>
    <t xml:space="preserve">       Rpt.GroupFooter1.Controls("Field52").Text = "0" </t>
  </si>
  <si>
    <t xml:space="preserve">   End If   </t>
  </si>
  <si>
    <t xml:space="preserve">   If CLng(Rpt.GroupFooter1.Controls("Field36")) &gt; 0      Then                                                                                 </t>
  </si>
  <si>
    <t xml:space="preserve">       Rpt.GroupFooter1.Controls("Field54").Text = Round( CDBL(Rpt.GroupFooter1.Controls("Field36").Text) / (CDBL(Rpt.GroupFooter1.Controls("Field27").Text) + CDBL(Rpt.GroupFooter1.Controls("Field28").Text) + CDBL(Rpt.GroupFooter1.Controls("Field35").Text) + CDBL(Rpt.GroupFooter1.Controls("Field36").Text)) *100,2 )</t>
  </si>
  <si>
    <t xml:space="preserve">       Rpt.GroupFooter1.Controls("Field54").Text = "0" </t>
  </si>
  <si>
    <t xml:space="preserve">   End If </t>
  </si>
  <si>
    <t>Check access by successful C$ to asset number.</t>
  </si>
  <si>
    <t>DTRE PROD</t>
  </si>
  <si>
    <t>Note:</t>
  </si>
  <si>
    <t>send each page as separate attachments</t>
  </si>
  <si>
    <t xml:space="preserve">specify in the mail that the request is for a multipage account link. </t>
  </si>
  <si>
    <t>system accepts multi-page by the same filename and then appends</t>
  </si>
  <si>
    <t xml:space="preserve">The reason why it takes long is it also rebuilds indexes for us weekly. </t>
  </si>
  <si>
    <t>SQL Job:</t>
  </si>
  <si>
    <t>Direct mail:</t>
  </si>
  <si>
    <t>DevOps@sybrin.com</t>
  </si>
  <si>
    <t>4:40am</t>
  </si>
  <si>
    <t>Job Start:</t>
  </si>
  <si>
    <t>010 223 2222</t>
  </si>
  <si>
    <t>When branch not found, defaults to 0682, which could then result in a Branch Sequence error.</t>
  </si>
  <si>
    <t>Branch Sequence error - 0682</t>
  </si>
  <si>
    <r>
      <t xml:space="preserve">Here are our two culprits. </t>
    </r>
    <r>
      <rPr>
        <b/>
        <sz val="11"/>
        <color rgb="FF1F497D"/>
        <rFont val="Calibri"/>
        <family val="2"/>
        <scheme val="minor"/>
      </rPr>
      <t>Eastern Cape</t>
    </r>
    <r>
      <rPr>
        <sz val="11"/>
        <color rgb="FF1F497D"/>
        <rFont val="Calibri"/>
        <family val="2"/>
        <scheme val="minor"/>
      </rPr>
      <t xml:space="preserve"> does exist in the “good file” as </t>
    </r>
    <r>
      <rPr>
        <u/>
        <sz val="11"/>
        <color rgb="FF1F497D"/>
        <rFont val="Calibri"/>
        <family val="2"/>
        <scheme val="minor"/>
      </rPr>
      <t>branch 0263</t>
    </r>
    <r>
      <rPr>
        <sz val="11"/>
        <color rgb="FF1F497D"/>
        <rFont val="Calibri"/>
        <family val="2"/>
        <scheme val="minor"/>
      </rPr>
      <t xml:space="preserve">; </t>
    </r>
    <r>
      <rPr>
        <b/>
        <sz val="11"/>
        <color rgb="FF1F497D"/>
        <rFont val="Calibri"/>
        <family val="2"/>
        <scheme val="minor"/>
      </rPr>
      <t>RRB Paarl</t>
    </r>
    <r>
      <rPr>
        <sz val="11"/>
        <color rgb="FF1F497D"/>
        <rFont val="Calibri"/>
        <family val="2"/>
        <scheme val="minor"/>
      </rPr>
      <t xml:space="preserve"> does not exist in the “good file”:</t>
    </r>
  </si>
  <si>
    <t>AbhilashK@Nedbank.co.za</t>
  </si>
  <si>
    <t>Please assist with a password reset for:</t>
  </si>
  <si>
    <r>
      <t>Sent:</t>
    </r>
    <r>
      <rPr>
        <sz val="11"/>
        <color theme="1"/>
        <rFont val="Calibri"/>
        <family val="2"/>
        <scheme val="minor"/>
      </rPr>
      <t xml:space="preserve"> Monday, 29 April 2019 11:04 AM</t>
    </r>
  </si>
  <si>
    <r>
      <t>To:</t>
    </r>
    <r>
      <rPr>
        <sz val="11"/>
        <color theme="1"/>
        <rFont val="Calibri"/>
        <family val="2"/>
        <scheme val="minor"/>
      </rPr>
      <t xml:space="preserve"> help365@eoh.co.za</t>
    </r>
  </si>
  <si>
    <r>
      <t>Subject:</t>
    </r>
    <r>
      <rPr>
        <sz val="11"/>
        <color theme="1"/>
        <rFont val="Calibri"/>
        <family val="2"/>
        <scheme val="minor"/>
      </rPr>
      <t xml:space="preserve"> ESS password reset </t>
    </r>
  </si>
  <si>
    <t>Merge Branch to Trunk</t>
  </si>
  <si>
    <r>
      <t>Sent:</t>
    </r>
    <r>
      <rPr>
        <sz val="11"/>
        <color theme="1"/>
        <rFont val="Calibri"/>
        <family val="2"/>
        <scheme val="minor"/>
      </rPr>
      <t xml:space="preserve"> Tuesday, 18 December 2018 10:41</t>
    </r>
  </si>
  <si>
    <t>To: ReleaseManager &lt;ReleaseManager@sybrin.com&gt;</t>
  </si>
  <si>
    <r>
      <t>Cc:</t>
    </r>
    <r>
      <rPr>
        <sz val="11"/>
        <color theme="1"/>
        <rFont val="Calibri"/>
        <family val="2"/>
        <scheme val="minor"/>
      </rPr>
      <t xml:space="preserve"> Wikus Swanepoel &lt;Wikus.Swanepoel@sybrin.com&gt;; Franco Gates &lt;Franco.Gates@sybrin.com&gt;; Trenton Arthur &lt;Trenton.Arthur@sybrin.com&gt;</t>
    </r>
  </si>
  <si>
    <r>
      <t>Subject:</t>
    </r>
    <r>
      <rPr>
        <sz val="11"/>
        <color theme="1"/>
        <rFont val="Calibri"/>
        <family val="2"/>
        <scheme val="minor"/>
      </rPr>
      <t xml:space="preserve"> SVN</t>
    </r>
  </si>
  <si>
    <t>Morning,</t>
  </si>
  <si>
    <t>Can you please tag and merge the following branch :</t>
  </si>
  <si>
    <t>https://zasvn.sybrin.co.za:8443/svn/CSource6/Nedbank/ZA/Trunk/SigVer/branches/SS11924</t>
  </si>
  <si>
    <t>Back into trunk :</t>
  </si>
  <si>
    <t>From: Louis Schnetler &lt;Louis.Schnetler@sybrin.com&gt;</t>
  </si>
  <si>
    <r>
      <t>Sent:</t>
    </r>
    <r>
      <rPr>
        <sz val="11"/>
        <color theme="1"/>
        <rFont val="Calibri"/>
        <family val="2"/>
        <scheme val="minor"/>
      </rPr>
      <t xml:space="preserve"> Monday, 07 January 2019 10:48</t>
    </r>
  </si>
  <si>
    <r>
      <t>To:</t>
    </r>
    <r>
      <rPr>
        <sz val="11"/>
        <color theme="1"/>
        <rFont val="Calibri"/>
        <family val="2"/>
        <scheme val="minor"/>
      </rPr>
      <t xml:space="preserve"> Corne de Beer &lt;Corne.deBeer@sybrin.com&gt;; ReleaseManager &lt;ReleaseManager@sybrin.com&gt;; Development Services &lt;DevelopmentServices@sybrin.com&gt;</t>
    </r>
  </si>
  <si>
    <r>
      <t>Subject:</t>
    </r>
    <r>
      <rPr>
        <sz val="11"/>
        <color theme="1"/>
        <rFont val="Calibri"/>
        <family val="2"/>
        <scheme val="minor"/>
      </rPr>
      <t xml:space="preserve"> RE: SVN</t>
    </r>
  </si>
  <si>
    <t>Please verify if the following is correct:</t>
  </si>
  <si>
    <t>Kind regards,</t>
  </si>
  <si>
    <r>
      <t>Sent:</t>
    </r>
    <r>
      <rPr>
        <sz val="11"/>
        <color theme="1"/>
        <rFont val="Calibri"/>
        <family val="2"/>
        <scheme val="minor"/>
      </rPr>
      <t xml:space="preserve"> Monday, 07 January 2019 10:51 AM</t>
    </r>
  </si>
  <si>
    <r>
      <t>To:</t>
    </r>
    <r>
      <rPr>
        <sz val="11"/>
        <color theme="1"/>
        <rFont val="Calibri"/>
        <family val="2"/>
        <scheme val="minor"/>
      </rPr>
      <t xml:space="preserve"> Louis Schnetler; ReleaseManager; Development Services</t>
    </r>
  </si>
  <si>
    <r>
      <t>Cc:</t>
    </r>
    <r>
      <rPr>
        <sz val="11"/>
        <color theme="1"/>
        <rFont val="Calibri"/>
        <family val="2"/>
        <scheme val="minor"/>
      </rPr>
      <t xml:space="preserve"> Wikus Swanepoel; Franco Gates; Trenton Arthur</t>
    </r>
  </si>
  <si>
    <t>Morning Louis,</t>
  </si>
  <si>
    <t>Yes that is correct, created a new class for NITRO accounts and had to make a few changes to constants etc.</t>
  </si>
  <si>
    <t>Create new Branch</t>
  </si>
  <si>
    <r>
      <t>Subject:</t>
    </r>
    <r>
      <rPr>
        <sz val="11"/>
        <color theme="1"/>
        <rFont val="Calibri"/>
        <family val="2"/>
        <scheme val="minor"/>
      </rPr>
      <t xml:space="preserve"> New Branch</t>
    </r>
  </si>
  <si>
    <r>
      <t>Sent:</t>
    </r>
    <r>
      <rPr>
        <sz val="11"/>
        <color theme="1"/>
        <rFont val="Calibri"/>
        <family val="2"/>
        <scheme val="minor"/>
      </rPr>
      <t xml:space="preserve"> Wednesday, 09 January 2019 5:32 PM</t>
    </r>
  </si>
  <si>
    <r>
      <t>To:</t>
    </r>
    <r>
      <rPr>
        <sz val="11"/>
        <color theme="1"/>
        <rFont val="Calibri"/>
        <family val="2"/>
        <scheme val="minor"/>
      </rPr>
      <t xml:space="preserve"> ReleaseManager; Development Services</t>
    </r>
  </si>
  <si>
    <r>
      <t>Cc:</t>
    </r>
    <r>
      <rPr>
        <sz val="11"/>
        <color theme="1"/>
        <rFont val="Calibri"/>
        <family val="2"/>
        <scheme val="minor"/>
      </rPr>
      <t xml:space="preserve"> Wikus Swanepoel; Louis Schnetler; Franco Gates; Riaan Grunig; Trenton Arthur</t>
    </r>
  </si>
  <si>
    <t>Afternoon,</t>
  </si>
  <si>
    <t>Can you create a new branch for Nedbank under Sigver.</t>
  </si>
  <si>
    <t>Create branch from : https://zasvn.sybrin.co.za:8443/svn/CSource6/Nedbank/ZA/Trunk/SigVer/SybNedSigVerAdmin</t>
  </si>
  <si>
    <t>Into : https://zasvn.sybrin.co.za:8443/svn/CSource6/Nedbank/ZA/Trunk/SigVer/branches</t>
  </si>
  <si>
    <r>
      <t xml:space="preserve">You can name it : </t>
    </r>
    <r>
      <rPr>
        <b/>
        <sz val="11"/>
        <color theme="1"/>
        <rFont val="Calibri"/>
        <family val="2"/>
        <scheme val="minor"/>
      </rPr>
      <t>SS13886.</t>
    </r>
  </si>
  <si>
    <t>(SIGVER - viewing only)</t>
  </si>
  <si>
    <t>C:\inetpub\sites\Sybrin SV\Logs</t>
  </si>
  <si>
    <t>2019-05-09 10:36:20,875 [10] ERROR Application - Internal Error</t>
  </si>
  <si>
    <r>
      <t xml:space="preserve">System.Exception: 9022: </t>
    </r>
    <r>
      <rPr>
        <b/>
        <sz val="11"/>
        <color theme="1"/>
        <rFont val="Calibri"/>
        <family val="2"/>
        <scheme val="minor"/>
      </rPr>
      <t>Password has expired.</t>
    </r>
  </si>
  <si>
    <r>
      <t xml:space="preserve">Or check </t>
    </r>
    <r>
      <rPr>
        <b/>
        <sz val="11"/>
        <color theme="1"/>
        <rFont val="Calibri"/>
        <family val="2"/>
        <scheme val="minor"/>
      </rPr>
      <t>SigWebLog.txt</t>
    </r>
  </si>
  <si>
    <t>SO Retail Manager:</t>
  </si>
  <si>
    <t>GertD@Nedbank.co.za</t>
  </si>
  <si>
    <r>
      <rPr>
        <b/>
        <sz val="11"/>
        <color theme="1"/>
        <rFont val="Calibri"/>
        <family val="2"/>
        <scheme val="minor"/>
      </rPr>
      <t>Gert</t>
    </r>
    <r>
      <rPr>
        <sz val="11"/>
        <color theme="1"/>
        <rFont val="Calibri"/>
        <family val="2"/>
        <scheme val="minor"/>
      </rPr>
      <t xml:space="preserve"> Dreyer</t>
    </r>
  </si>
  <si>
    <t>0102355945</t>
  </si>
  <si>
    <t>0836256629</t>
  </si>
  <si>
    <t>Acc# Active From, To, Pending</t>
  </si>
  <si>
    <t>Same account nr (Idx4) shows members/signatories, InUse</t>
  </si>
  <si>
    <t>InUse</t>
  </si>
  <si>
    <t>Pending</t>
  </si>
  <si>
    <t>"Usage"</t>
  </si>
  <si>
    <t>"Are active"</t>
  </si>
  <si>
    <t>100 - 200K the norm</t>
  </si>
  <si>
    <t>Includes Web and Sybrin client users</t>
  </si>
  <si>
    <t>*Must be done on 7.123 (core bug in 7.99.99)</t>
  </si>
  <si>
    <t>Does mandate exist:</t>
  </si>
  <si>
    <t>/* List all available Mandates */</t>
  </si>
  <si>
    <t xml:space="preserve">SELECT DISTINCT (CAST (MandateText AS varchar(max))), MandateNo FROM SybNedSigVer.dbo.idmsMandate </t>
  </si>
  <si>
    <t>WHERE ActiveTo = ''  --887</t>
  </si>
  <si>
    <t>AND MandateText LIKE '%At least 2 from Group A%'</t>
  </si>
  <si>
    <t>AND MandateText LIKE '%At least 1 from Group A%'</t>
  </si>
  <si>
    <t>AND MandateText LIKE '%At least 1 from Group B%'</t>
  </si>
  <si>
    <t>AND MandateText LIKE '%At least 2 from Group C%'</t>
  </si>
  <si>
    <t>--AND MandateText NOT LIKE '%Amount%'</t>
  </si>
  <si>
    <t>ORDER BY MandateNo</t>
  </si>
  <si>
    <t>Drop in 3 cards for Nitro with same filename/batch name and different number extension</t>
  </si>
  <si>
    <t>- To Select Batch &gt; Mandate Forms &gt; Capture &gt; Allocate Multiple Cards</t>
  </si>
  <si>
    <t>- To Capture Batch &gt; Mandate Forms &gt; Capture &gt; Capture Multiple Card Mandates</t>
  </si>
  <si>
    <r>
      <t xml:space="preserve">To install </t>
    </r>
    <r>
      <rPr>
        <b/>
        <sz val="11"/>
        <color theme="1"/>
        <rFont val="Calibri"/>
        <family val="2"/>
        <scheme val="minor"/>
      </rPr>
      <t>Scan manager</t>
    </r>
    <r>
      <rPr>
        <sz val="11"/>
        <color theme="1"/>
        <rFont val="Calibri"/>
        <family val="2"/>
        <scheme val="minor"/>
      </rPr>
      <t>:</t>
    </r>
  </si>
  <si>
    <t>- tick scan manager + twain drivers</t>
  </si>
  <si>
    <t>- extract and install Kodak drivers from:</t>
  </si>
  <si>
    <t>\\nbpdtrefileqa\Sybrin\System\Software\KODAK Drivers.zip</t>
  </si>
  <si>
    <t>275MB</t>
  </si>
  <si>
    <t>30 min</t>
  </si>
  <si>
    <r>
      <rPr>
        <u/>
        <sz val="11"/>
        <color rgb="FF1F497D"/>
        <rFont val="Calibri"/>
        <family val="2"/>
        <scheme val="minor"/>
      </rPr>
      <t>Change window:</t>
    </r>
    <r>
      <rPr>
        <sz val="11"/>
        <color rgb="FF1F497D"/>
        <rFont val="Calibri"/>
        <family val="2"/>
        <scheme val="minor"/>
      </rPr>
      <t xml:space="preserve"> </t>
    </r>
    <r>
      <rPr>
        <b/>
        <sz val="11"/>
        <color rgb="FF1F497D"/>
        <rFont val="Calibri"/>
        <family val="2"/>
        <scheme val="minor"/>
      </rPr>
      <t>7:10pm - 10:00pm</t>
    </r>
  </si>
  <si>
    <t>Re-crop / Search Existing &gt; Match &gt; Replace</t>
  </si>
  <si>
    <t>ETE &gt; QA2</t>
  </si>
  <si>
    <t>Signature Updated &gt;&gt; Re-crops</t>
  </si>
  <si>
    <t>[] &gt;&gt; Update Person name does not show</t>
  </si>
  <si>
    <t>Process 1:</t>
  </si>
  <si>
    <t>Import CASA Account File</t>
  </si>
  <si>
    <t>'**********************************************************************</t>
  </si>
  <si>
    <t>' Visual Basic ActiveX Script</t>
  </si>
  <si>
    <t>Function RunProcess()</t>
  </si>
  <si>
    <t xml:space="preserve">    Dim lvSource,lvDestD,lvDestW,lvLogPath</t>
  </si>
  <si>
    <t xml:space="preserve">    Dim fso   </t>
  </si>
  <si>
    <t xml:space="preserve">    Dim fo</t>
  </si>
  <si>
    <t xml:space="preserve">    Dim fi   </t>
  </si>
  <si>
    <t xml:space="preserve">    Dim f    </t>
  </si>
  <si>
    <t xml:space="preserve">    Dim logf </t>
  </si>
  <si>
    <t xml:space="preserve">    Dim Y,M,D</t>
  </si>
  <si>
    <t xml:space="preserve">    </t>
  </si>
  <si>
    <t xml:space="preserve">    Y = Year(Now)</t>
  </si>
  <si>
    <t xml:space="preserve">    M = Month(Now)</t>
  </si>
  <si>
    <t xml:space="preserve">    D = Day(Now)</t>
  </si>
  <si>
    <t xml:space="preserve">    If len(M) = 1 Then M = "0" &amp; M</t>
  </si>
  <si>
    <t xml:space="preserve">    If len(D) = 1 Then D = "0" &amp; D</t>
  </si>
  <si>
    <t xml:space="preserve">    Set fso = CreateObject("Scripting.FileSystemObject")</t>
  </si>
  <si>
    <t xml:space="preserve">    lvSource = "\\sigversybrinpr\sybrin\system\import\NEDMF\"</t>
  </si>
  <si>
    <t xml:space="preserve">    lvDestD = "\\sigversybrinpr\Sybrin\system\import\NEDMF\SYDMF Daily\"</t>
  </si>
  <si>
    <t xml:space="preserve">    lvDestW = "\\sigversybrinpr\Sybrin\system\import\NEDMF\SYDMF Weekly\"</t>
  </si>
  <si>
    <t xml:space="preserve">    lvLogPath = "\\sigversybrinpr\sybrin\system\logs\"</t>
  </si>
  <si>
    <t xml:space="preserve">    Set logf = fso.OpenTextFile(lvLogPath &amp; Y &amp; M &amp; D &amp; "_SYDMF1_MoveFile.log",8,True)</t>
  </si>
  <si>
    <t xml:space="preserve">    logf.WriteLine(CStr(Now) &amp; ": About To Check " &amp; lvSource &amp; " for SYDMF files")</t>
  </si>
  <si>
    <t xml:space="preserve">    If fso.FolderExists(lvSource) And fso.FolderExists(lvDestD) And fso.FolderExists(lvDestW) Then</t>
  </si>
  <si>
    <t xml:space="preserve">                </t>
  </si>
  <si>
    <t xml:space="preserve">        Set fo = fso.GetFolder(lvSource)</t>
  </si>
  <si>
    <t xml:space="preserve">        logf.WriteLine(CStr(Now) &amp; ": About to traverse source folder files.")</t>
  </si>
  <si>
    <t xml:space="preserve">        For Each fi In fo.Files  </t>
  </si>
  <si>
    <t xml:space="preserve">        'Set f = fso.GetFile(lvSource &amp; fi.Name)    </t>
  </si>
  <si>
    <t xml:space="preserve">        If Not fi Is nothing Then    </t>
  </si>
  <si>
    <t xml:space="preserve">            logf.WriteLine(CStr(Now) &amp; ": Handling file " &amp; fi.Path)</t>
  </si>
  <si>
    <t xml:space="preserve">            If (fi.Size &gt;= 524288000) Then </t>
  </si>
  <si>
    <t xml:space="preserve">                logf.WriteLine(CStr(Now) &amp; ": filesize is larger than 500 mb")</t>
  </si>
  <si>
    <t xml:space="preserve">                'Set fi = nothing                                               'logf.WriteLine("")</t>
  </si>
  <si>
    <t xml:space="preserve">                If Not fso.FileExists(lvDestW &amp; "PNGG00.SYPACK.SYDMF1") Then       </t>
  </si>
  <si>
    <t xml:space="preserve">                    logf.WriteLine(CStr(Now) &amp; ": About to move file to " &amp; lvDestW &amp; "PNGG00.SYPACK.SYDMF1")</t>
  </si>
  <si>
    <t xml:space="preserve">                    fso.MoveFile fi.Path, lvDestW &amp; "PNGG00.SYPACK.SYDMF1"</t>
  </si>
  <si>
    <t xml:space="preserve">                Else</t>
  </si>
  <si>
    <t xml:space="preserve">                logf.WriteLine(CStr(Now) &amp; ": File " &amp; lvDestW &amp; fi.Name &amp; " already exists" )</t>
  </si>
  <si>
    <t xml:space="preserve">                End If</t>
  </si>
  <si>
    <t xml:space="preserve">            Else           </t>
  </si>
  <si>
    <t xml:space="preserve">                logf.WriteLine(CStr(Now) &amp; ": filesize is less than 500 mb")</t>
  </si>
  <si>
    <t xml:space="preserve">                'Set f = nothing   </t>
  </si>
  <si>
    <t xml:space="preserve">                If Not fso.FileExists(lvDestD &amp; fi.Name) Then   </t>
  </si>
  <si>
    <t xml:space="preserve">                    logf.WriteLine(CStr(Now) &amp; ": About to move file to " &amp; lvDestD &amp; fi.Name)</t>
  </si>
  <si>
    <t xml:space="preserve">                    fso.MoveFile fi.Path, lvDestD &amp; fi.Name</t>
  </si>
  <si>
    <t xml:space="preserve">                logf.WriteLine(CStr(Now) &amp; ": File " &amp; lvDestD &amp; fi.Name)</t>
  </si>
  <si>
    <t xml:space="preserve">            End If</t>
  </si>
  <si>
    <t xml:space="preserve">        Else</t>
  </si>
  <si>
    <t xml:space="preserve">        logf.WriteLine(CStr(Now) &amp; ": There are no more files in " &amp; lvSource &amp; " to be imported")</t>
  </si>
  <si>
    <t xml:space="preserve">        End If</t>
  </si>
  <si>
    <t xml:space="preserve">        Next</t>
  </si>
  <si>
    <t xml:space="preserve">        Set fi = nothing</t>
  </si>
  <si>
    <t xml:space="preserve">        Set fo = nothing</t>
  </si>
  <si>
    <t xml:space="preserve">    Else</t>
  </si>
  <si>
    <t xml:space="preserve">        logf.WriteLine(CStr(Now) &amp; ": Either Source, or either Destination Paths do not exist.")</t>
  </si>
  <si>
    <t xml:space="preserve">    End If        </t>
  </si>
  <si>
    <t xml:space="preserve">    logf.WriteLine(CStr(Now) &amp; ": Check complete.")    </t>
  </si>
  <si>
    <t xml:space="preserve">    logf.Close</t>
  </si>
  <si>
    <t xml:space="preserve">    Set logf = nothing</t>
  </si>
  <si>
    <t xml:space="preserve">    Set fso = nothing</t>
  </si>
  <si>
    <t xml:space="preserve">    RunProcess = 0</t>
  </si>
  <si>
    <t>End Function</t>
  </si>
  <si>
    <t>Process 2:</t>
  </si>
  <si>
    <t>Try move files a second time</t>
  </si>
  <si>
    <t>Process 3:</t>
  </si>
  <si>
    <t>Import SYDMF Daily</t>
  </si>
  <si>
    <t xml:space="preserve">    Dim lvSource, lvDestD, lvDestW, lvLogPath</t>
  </si>
  <si>
    <t xml:space="preserve">    Dim fso</t>
  </si>
  <si>
    <t xml:space="preserve">    Dim fi</t>
  </si>
  <si>
    <t xml:space="preserve">    Dim f</t>
  </si>
  <si>
    <t xml:space="preserve">    Dim logf</t>
  </si>
  <si>
    <t xml:space="preserve">    Dim Y, M, D</t>
  </si>
  <si>
    <t xml:space="preserve">    If Len(M) = 1 Then M = "0" &amp; M</t>
  </si>
  <si>
    <t xml:space="preserve">    If Len(D) = 1 Then D = "0" &amp; D</t>
  </si>
  <si>
    <t xml:space="preserve">    Set logf = fso.OpenTextFile(lvLogPath &amp; Y &amp; M &amp; D &amp; "_SYDMF1_MoveFile.log", 8, True)</t>
  </si>
  <si>
    <t xml:space="preserve">   </t>
  </si>
  <si>
    <t xml:space="preserve">    logf.WriteLine (CStr(Now) &amp; ": About To Check " &amp; lvSource &amp; " for SYDMF files")</t>
  </si>
  <si>
    <t xml:space="preserve">        If fso.FolderExists(lvSource) And fso.FolderExists(lvDestD) And fso.FolderExists(lvDestW) Then</t>
  </si>
  <si>
    <t xml:space="preserve">        logf.WriteLine (CStr(Now) &amp; ": About to traverse source folder files.")</t>
  </si>
  <si>
    <t xml:space="preserve">        For Each fi In fo.Files</t>
  </si>
  <si>
    <t xml:space="preserve">            If Not fi Is Nothing Then</t>
  </si>
  <si>
    <t xml:space="preserve">                logf.WriteLine (CStr(Now) &amp; ": Handling file " &amp; fi.Path)</t>
  </si>
  <si>
    <t xml:space="preserve">                If (fi.Size &gt;= 524288000) Then</t>
  </si>
  <si>
    <t xml:space="preserve">                    logf.WriteLine (CStr(Now) &amp; ": filesize is larger than 500 mb")</t>
  </si>
  <si>
    <t xml:space="preserve">                    If Not fso.FileExists(lvDestW &amp; "PNGG00.SYPACK.SYDMF1") Then</t>
  </si>
  <si>
    <t xml:space="preserve">                        logf.WriteLine (CStr(Now) &amp; ": About to move file to " &amp; fi.Path &amp; "PNGG00.SYPACK.SYDMF1")</t>
  </si>
  <si>
    <t xml:space="preserve">                        fso.MoveFile fi.Path, lvDestW &amp; "PNGG00.SYPACK.SYDMF1"</t>
  </si>
  <si>
    <t xml:space="preserve">                    Else</t>
  </si>
  <si>
    <t xml:space="preserve">                    logf.WriteLine (CStr(Now) &amp; ": File " &amp; lvDestW &amp; "PNGG00.SYPACK.SYDMF1" &amp; " already exists")</t>
  </si>
  <si>
    <t xml:space="preserve">                    End If</t>
  </si>
  <si>
    <t xml:space="preserve">                    logf.WriteLine (CStr(Now) &amp; ": filesize is less than 500 mb")</t>
  </si>
  <si>
    <t xml:space="preserve">                    If Not fso.FileExists(lvDestD &amp; fi.Name) Then</t>
  </si>
  <si>
    <t xml:space="preserve">                        logf.WriteLine (CStr(Now) &amp; ": About to move file to " &amp; lvDestD &amp; fi.Name)</t>
  </si>
  <si>
    <t xml:space="preserve">                        fso.MoveFile fi.Path, lvDestD</t>
  </si>
  <si>
    <t xml:space="preserve">                    logf.WriteLine (CStr(Now) &amp; ": File " &amp; lvDestD &amp; fi.Name)</t>
  </si>
  <si>
    <t xml:space="preserve">            Else</t>
  </si>
  <si>
    <t xml:space="preserve">            logf.WriteLine (CStr(Now) &amp; ": There are no more files in " &amp; lvSource &amp; " to be imported")</t>
  </si>
  <si>
    <t xml:space="preserve">        Set fi = Nothing</t>
  </si>
  <si>
    <t xml:space="preserve">        Set fo = Nothing</t>
  </si>
  <si>
    <t xml:space="preserve">        logf.WriteLine (CStr(Now) &amp; ": Either Source, or either Destination Paths do not exist.")</t>
  </si>
  <si>
    <t xml:space="preserve">    End If</t>
  </si>
  <si>
    <t xml:space="preserve">    logf.WriteLine (CStr(Now) &amp; ": Check complete.")</t>
  </si>
  <si>
    <t xml:space="preserve">    Set logf = Nothing</t>
  </si>
  <si>
    <t xml:space="preserve">    Set fso = Nothing</t>
  </si>
  <si>
    <t>P1 PROD:</t>
  </si>
  <si>
    <t>P2 PROD:</t>
  </si>
  <si>
    <t xml:space="preserve">    lvSource = "\\sigversybrinqa\sybrin\system\import\NEDMF\"</t>
  </si>
  <si>
    <t xml:space="preserve">    lvDestD = "\\sigversybrinqa\Sybrin\system\import\NEDMF\SYDMF Daily\"</t>
  </si>
  <si>
    <t xml:space="preserve">    lvDestW = "\\sigversybrinqa\Sybrin\system\import\NEDMF\SYDMF Weekly\"</t>
  </si>
  <si>
    <t xml:space="preserve">    lvLogPath = "\\sigversybrinqa\sybrin\system\logs\"</t>
  </si>
  <si>
    <t xml:space="preserve">                If Not fso.FileExists(lvDestW &amp; "QNGG00.SYPACK.SYDMF1") Then       </t>
  </si>
  <si>
    <t xml:space="preserve">                    logf.WriteLine(CStr(Now) &amp; ": About to move file to " &amp; lvDestW &amp; "QNGG00.SYPACK.SYDMF1")</t>
  </si>
  <si>
    <t xml:space="preserve">                    fso.MoveFile fi.Path, lvDestW &amp; "QNGG00.SYPACK.SYDMF1"</t>
  </si>
  <si>
    <t>P1 QA:</t>
  </si>
  <si>
    <t xml:space="preserve">                    If Not fso.FileExists(lvDestW &amp; "QNGG00.SYPACK.SYDMF1") Then</t>
  </si>
  <si>
    <t xml:space="preserve">                        logf.WriteLine (CStr(Now) &amp; ": About to move file to " &amp; fi.Path &amp; "QNGG00.SYPACK.SYDMF1")</t>
  </si>
  <si>
    <t xml:space="preserve">                        fso.MoveFile fi.Path, lvDestW &amp; "QNGG00.SYPACK.SYDMF1"</t>
  </si>
  <si>
    <t xml:space="preserve">                    logf.WriteLine (CStr(Now) &amp; ": File " &amp; lvDestW &amp; "QNGG00.SYPACK.SYDMF1" &amp; " already exists")</t>
  </si>
  <si>
    <t>P2 QA:</t>
  </si>
  <si>
    <r>
      <t>SELECT</t>
    </r>
    <r>
      <rPr>
        <sz val="9.5"/>
        <color theme="1"/>
        <rFont val="Consolas"/>
        <family val="3"/>
      </rPr>
      <t xml:space="preserve"> </t>
    </r>
    <r>
      <rPr>
        <sz val="9.5"/>
        <color rgb="FFFF00FF"/>
        <rFont val="Consolas"/>
        <family val="3"/>
      </rPr>
      <t>CAST</t>
    </r>
    <r>
      <rPr>
        <sz val="9.5"/>
        <color rgb="FF808080"/>
        <rFont val="Consolas"/>
        <family val="3"/>
      </rPr>
      <t>(</t>
    </r>
    <r>
      <rPr>
        <sz val="9.5"/>
        <color rgb="FFFF00FF"/>
        <rFont val="Consolas"/>
        <family val="3"/>
      </rPr>
      <t>REPLACE</t>
    </r>
    <r>
      <rPr>
        <sz val="9.5"/>
        <color rgb="FF808080"/>
        <rFont val="Consolas"/>
        <family val="3"/>
      </rPr>
      <t>(</t>
    </r>
    <r>
      <rPr>
        <sz val="9.5"/>
        <color rgb="FFFF00FF"/>
        <rFont val="Consolas"/>
        <family val="3"/>
      </rPr>
      <t>CAST</t>
    </r>
    <r>
      <rPr>
        <sz val="9.5"/>
        <color rgb="FF808080"/>
        <rFont val="Consolas"/>
        <family val="3"/>
      </rPr>
      <t>(</t>
    </r>
    <r>
      <rPr>
        <sz val="9.5"/>
        <color theme="1"/>
        <rFont val="Consolas"/>
        <family val="3"/>
      </rPr>
      <t xml:space="preserve">ParamStr </t>
    </r>
    <r>
      <rPr>
        <sz val="9.5"/>
        <color rgb="FF0000FF"/>
        <rFont val="Consolas"/>
        <family val="3"/>
      </rPr>
      <t>as</t>
    </r>
    <r>
      <rPr>
        <sz val="9.5"/>
        <color theme="1"/>
        <rFont val="Consolas"/>
        <family val="3"/>
      </rPr>
      <t xml:space="preserve"> </t>
    </r>
    <r>
      <rPr>
        <sz val="9.5"/>
        <color rgb="FF0000FF"/>
        <rFont val="Consolas"/>
        <family val="3"/>
      </rPr>
      <t>NVarChar</t>
    </r>
    <r>
      <rPr>
        <sz val="9.5"/>
        <color rgb="FF808080"/>
        <rFont val="Consolas"/>
        <family val="3"/>
      </rPr>
      <t>(</t>
    </r>
    <r>
      <rPr>
        <sz val="9.5"/>
        <color rgb="FFFF00FF"/>
        <rFont val="Consolas"/>
        <family val="3"/>
      </rPr>
      <t>MAX</t>
    </r>
    <r>
      <rPr>
        <sz val="9.5"/>
        <color rgb="FF808080"/>
        <rFont val="Consolas"/>
        <family val="3"/>
      </rPr>
      <t>)),</t>
    </r>
    <r>
      <rPr>
        <sz val="9.5"/>
        <color theme="1"/>
        <rFont val="Consolas"/>
        <family val="3"/>
      </rPr>
      <t xml:space="preserve"> </t>
    </r>
    <r>
      <rPr>
        <sz val="9.5"/>
        <color rgb="FFFF0000"/>
        <rFont val="Consolas"/>
        <family val="3"/>
      </rPr>
      <t>'Audit=FALSE'</t>
    </r>
    <r>
      <rPr>
        <sz val="9.5"/>
        <color rgb="FF808080"/>
        <rFont val="Consolas"/>
        <family val="3"/>
      </rPr>
      <t>,</t>
    </r>
    <r>
      <rPr>
        <sz val="9.5"/>
        <color theme="1"/>
        <rFont val="Consolas"/>
        <family val="3"/>
      </rPr>
      <t xml:space="preserve"> </t>
    </r>
    <r>
      <rPr>
        <sz val="9.5"/>
        <color rgb="FFFF0000"/>
        <rFont val="Consolas"/>
        <family val="3"/>
      </rPr>
      <t>'Audit=TRUE'</t>
    </r>
    <r>
      <rPr>
        <sz val="9.5"/>
        <color rgb="FF808080"/>
        <rFont val="Consolas"/>
        <family val="3"/>
      </rPr>
      <t>)</t>
    </r>
    <r>
      <rPr>
        <sz val="9.5"/>
        <color theme="1"/>
        <rFont val="Consolas"/>
        <family val="3"/>
      </rPr>
      <t xml:space="preserve"> </t>
    </r>
    <r>
      <rPr>
        <sz val="9.5"/>
        <color rgb="FF0000FF"/>
        <rFont val="Consolas"/>
        <family val="3"/>
      </rPr>
      <t>AS</t>
    </r>
    <r>
      <rPr>
        <sz val="9.5"/>
        <color theme="1"/>
        <rFont val="Consolas"/>
        <family val="3"/>
      </rPr>
      <t xml:space="preserve"> </t>
    </r>
    <r>
      <rPr>
        <sz val="9.5"/>
        <color rgb="FF0000FF"/>
        <rFont val="Consolas"/>
        <family val="3"/>
      </rPr>
      <t>NText</t>
    </r>
    <r>
      <rPr>
        <sz val="9.5"/>
        <color rgb="FF808080"/>
        <rFont val="Consolas"/>
        <family val="3"/>
      </rPr>
      <t>)</t>
    </r>
    <r>
      <rPr>
        <sz val="9.5"/>
        <color theme="1"/>
        <rFont val="Consolas"/>
        <family val="3"/>
      </rPr>
      <t xml:space="preserve"> </t>
    </r>
    <r>
      <rPr>
        <sz val="9.5"/>
        <color rgb="FF0000FF"/>
        <rFont val="Consolas"/>
        <family val="3"/>
      </rPr>
      <t>FROM</t>
    </r>
    <r>
      <rPr>
        <sz val="9.5"/>
        <color theme="1"/>
        <rFont val="Consolas"/>
        <family val="3"/>
      </rPr>
      <t xml:space="preserve"> idmsPipeStg WHERE ParamStr LIKE ('%Audit=FALSE%')</t>
    </r>
  </si>
  <si>
    <t>SELECT SUBSTRING([Param], CHARINDEX('Security', [Param]) +9, ((CHARINDEX('Orientation', [Param])) - (CHARINDEX('Security', [Param]))) -11) [Security], * FROM idmsRpt</t>
  </si>
  <si>
    <t>0102358522</t>
  </si>
  <si>
    <t>Monthly_Signature Onboarding Stats_Detail.sql</t>
  </si>
  <si>
    <t>Sybrin helpdesk:</t>
  </si>
  <si>
    <t>011-367 6901</t>
  </si>
  <si>
    <t>JNB-PAY-SQL14\SQL14UAT</t>
  </si>
  <si>
    <t>ARF/Yellow Dog</t>
  </si>
  <si>
    <t>CindyKn@Nedbank.co.za</t>
  </si>
  <si>
    <t>RaashidP@Nedbank.co.za</t>
  </si>
  <si>
    <t>Raashid Peters</t>
  </si>
  <si>
    <t>Cindy Knoesen</t>
  </si>
  <si>
    <t>Denzil Kriel</t>
  </si>
  <si>
    <t>DenzilK@Nedbank.co.za</t>
  </si>
  <si>
    <t>Venishya Kuruvilla</t>
  </si>
  <si>
    <t>venishya@yellowdog.co.za</t>
  </si>
  <si>
    <t>Microsoft Information Security Support</t>
  </si>
  <si>
    <t>CharlK@Nedbank.co.za</t>
  </si>
  <si>
    <t>ZaheerC@Nedbank.co.za</t>
  </si>
  <si>
    <t>FaithThe@Nedbank.co.za</t>
  </si>
  <si>
    <t>LucasT@Nedbank.co.za</t>
  </si>
  <si>
    <t>Jabu Sibuyi</t>
  </si>
  <si>
    <t>Tivoli RC/ESM</t>
  </si>
  <si>
    <r>
      <t>Sent:</t>
    </r>
    <r>
      <rPr>
        <sz val="11"/>
        <color theme="1"/>
        <rFont val="Calibri"/>
        <family val="2"/>
        <scheme val="minor"/>
      </rPr>
      <t xml:space="preserve"> Tuesday, 23 July 2019 10:58 AM</t>
    </r>
  </si>
  <si>
    <r>
      <t>To:</t>
    </r>
    <r>
      <rPr>
        <sz val="11"/>
        <color theme="1"/>
        <rFont val="Calibri"/>
        <family val="2"/>
        <scheme val="minor"/>
      </rPr>
      <t xml:space="preserve"> IT Prod Local; SO Retail</t>
    </r>
  </si>
  <si>
    <r>
      <t>Cc:</t>
    </r>
    <r>
      <rPr>
        <sz val="11"/>
        <color theme="1"/>
        <rFont val="Calibri"/>
        <family val="2"/>
        <scheme val="minor"/>
      </rPr>
      <t xml:space="preserve"> Corne de Beer; Pillay, J. (Jerald)</t>
    </r>
  </si>
  <si>
    <t>Good IT Prod,</t>
  </si>
  <si>
    <t>Please log an IM for SO retail.</t>
  </si>
  <si>
    <t>Hi SO Retail,</t>
  </si>
  <si>
    <t>Do the following steps:</t>
  </si>
  <si>
    <r>
      <t xml:space="preserve">1.      Using </t>
    </r>
    <r>
      <rPr>
        <u/>
        <sz val="11"/>
        <color rgb="FF003399"/>
        <rFont val="Calibri"/>
        <family val="2"/>
        <scheme val="minor"/>
      </rPr>
      <t>Failover Cluster Manager</t>
    </r>
    <r>
      <rPr>
        <sz val="11"/>
        <color rgb="FF003399"/>
        <rFont val="Calibri"/>
        <family val="2"/>
        <scheme val="minor"/>
      </rPr>
      <t xml:space="preserve"> only (Roles &gt; Generic Service &gt; Resources), kindly STOP the </t>
    </r>
    <r>
      <rPr>
        <b/>
        <u/>
        <sz val="11"/>
        <color rgb="FF003399"/>
        <rFont val="Calibri"/>
        <family val="2"/>
        <scheme val="minor"/>
      </rPr>
      <t>Sybrin Scheduler</t>
    </r>
    <r>
      <rPr>
        <sz val="11"/>
        <color rgb="FF003399"/>
        <rFont val="Calibri"/>
        <family val="2"/>
        <scheme val="minor"/>
      </rPr>
      <t xml:space="preserve"> service only on SQL08SIGPROD. </t>
    </r>
    <r>
      <rPr>
        <b/>
        <u/>
        <sz val="11"/>
        <color rgb="FF003399"/>
        <rFont val="Calibri"/>
        <family val="2"/>
        <scheme val="minor"/>
      </rPr>
      <t>Do not</t>
    </r>
    <r>
      <rPr>
        <u/>
        <sz val="11"/>
        <color rgb="FF003399"/>
        <rFont val="Calibri"/>
        <family val="2"/>
        <scheme val="minor"/>
      </rPr>
      <t xml:space="preserve"> </t>
    </r>
    <r>
      <rPr>
        <b/>
        <u/>
        <sz val="11"/>
        <color rgb="FF003399"/>
        <rFont val="Calibri"/>
        <family val="2"/>
        <scheme val="minor"/>
      </rPr>
      <t>stop</t>
    </r>
    <r>
      <rPr>
        <u/>
        <sz val="11"/>
        <color rgb="FF003399"/>
        <rFont val="Calibri"/>
        <family val="2"/>
        <scheme val="minor"/>
      </rPr>
      <t xml:space="preserve"> the Sybrin 7 Server</t>
    </r>
    <r>
      <rPr>
        <sz val="11"/>
        <color rgb="FF003399"/>
        <rFont val="Calibri"/>
        <family val="2"/>
        <scheme val="minor"/>
      </rPr>
      <t xml:space="preserve"> service.                                                                </t>
    </r>
  </si>
  <si>
    <t xml:space="preserve">2.      USING TASK MANAGER – Check that there are no Scheduler processes still running, and END any that are still running.                                                                                               </t>
  </si>
  <si>
    <r>
      <t xml:space="preserve">(under Processes, Show processes from all users: </t>
    </r>
    <r>
      <rPr>
        <b/>
        <sz val="11"/>
        <color rgb="FF003399"/>
        <rFont val="Calibri"/>
        <family val="2"/>
        <scheme val="minor"/>
      </rPr>
      <t>Sybrin Scheduler</t>
    </r>
    <r>
      <rPr>
        <sz val="11"/>
        <color rgb="FF003399"/>
        <rFont val="Calibri"/>
        <family val="2"/>
        <scheme val="minor"/>
      </rPr>
      <t xml:space="preserve">)                                                                                       </t>
    </r>
  </si>
  <si>
    <t>               </t>
  </si>
  <si>
    <t xml:space="preserve">                                                   </t>
  </si>
  <si>
    <t>        </t>
  </si>
  <si>
    <t>3.      START the Sybrin Scheduler service back up again. </t>
  </si>
  <si>
    <t>Please let me know once done and if any orphan processes were found and ended.</t>
  </si>
  <si>
    <r>
      <t>Subject:</t>
    </r>
    <r>
      <rPr>
        <sz val="11"/>
        <color theme="1"/>
        <rFont val="Calibri"/>
        <family val="2"/>
        <scheme val="minor"/>
      </rPr>
      <t xml:space="preserve"> Sigver Sybrin Scheduler service restart SQL08SIGPROD - ARF auto allocate</t>
    </r>
  </si>
  <si>
    <t>Please restart the Sybrin Scheduler service on SQL08SIGPROD. This is to recognise changes to the Sybrin Scheduler to auto allocate ARF files to an alternate location.</t>
  </si>
  <si>
    <t>- Set Requirements - not Conditions</t>
  </si>
  <si>
    <t>- Skip a number - don't use the very next number in sequence</t>
  </si>
  <si>
    <t>- Add additonal conditions by "Click here…"</t>
  </si>
  <si>
    <t>JeraldP@Nedbank.co.za</t>
  </si>
  <si>
    <t>ZubeidaA@Nedbank.co.za</t>
  </si>
  <si>
    <t>Annama@nedbank.co.za</t>
  </si>
  <si>
    <r>
      <t>Sent:</t>
    </r>
    <r>
      <rPr>
        <sz val="11"/>
        <color theme="1"/>
        <rFont val="Calibri"/>
        <family val="2"/>
        <scheme val="minor"/>
      </rPr>
      <t xml:space="preserve"> Friday, 02 August 2019 12:07 PM</t>
    </r>
  </si>
  <si>
    <r>
      <t>Subject:</t>
    </r>
    <r>
      <rPr>
        <sz val="11"/>
        <color theme="1"/>
        <rFont val="Calibri"/>
        <family val="2"/>
        <scheme val="minor"/>
      </rPr>
      <t xml:space="preserve"> Sigver Sybrin Scheduler service restart SQL08SIGPROD - ARF de-auto allocate</t>
    </r>
  </si>
  <si>
    <t>Please restart the Sybrin Scheduler service on SQL08SIGPROD. This is to recognise changes to the Sybrin Scheduler to de-auto allocate ARF files to an alternate location.</t>
  </si>
  <si>
    <t>1.      Please DO NOT stop the Sybrin 7 SERVER service.</t>
  </si>
  <si>
    <t>2.      Using Failover Cluster Manager only (Roles &gt; Generic Service &gt; Resources), kindly STOP &amp; then re-START the Sybrin SCHEDULER service ONLY on SQL08SIGPROD.</t>
  </si>
  <si>
    <t>3.      Please let me know once done.</t>
  </si>
  <si>
    <t>Jeffrey Willemse</t>
  </si>
  <si>
    <t>NB111866</t>
  </si>
  <si>
    <t>Nedbank</t>
  </si>
  <si>
    <t>SOCCG</t>
  </si>
  <si>
    <t>SOCCG@nedbank.co.za</t>
  </si>
  <si>
    <r>
      <t>Sent:</t>
    </r>
    <r>
      <rPr>
        <sz val="11"/>
        <color theme="1"/>
        <rFont val="Calibri"/>
        <family val="2"/>
      </rPr>
      <t xml:space="preserve"> Thursday, 25 July 2019 11:57 AM</t>
    </r>
  </si>
  <si>
    <r>
      <t>To:</t>
    </r>
    <r>
      <rPr>
        <sz val="11"/>
        <color theme="1"/>
        <rFont val="Calibri"/>
        <family val="2"/>
      </rPr>
      <t xml:space="preserve"> berniced@nedbank.co.za</t>
    </r>
  </si>
  <si>
    <r>
      <t>Cc:</t>
    </r>
    <r>
      <rPr>
        <sz val="11"/>
        <color theme="1"/>
        <rFont val="Calibri"/>
        <family val="2"/>
      </rPr>
      <t xml:space="preserve"> Corne de Beer; SIGVER</t>
    </r>
  </si>
  <si>
    <r>
      <t>Subject:</t>
    </r>
    <r>
      <rPr>
        <sz val="11"/>
        <color theme="1"/>
        <rFont val="Calibri"/>
        <family val="2"/>
      </rPr>
      <t xml:space="preserve"> FW: ****PROD Incident # IM4642515 Urgency 2 is Assigned to Your Area*****</t>
    </r>
  </si>
  <si>
    <t>Kindly note Sigver Current Accounts does not remove accounts.</t>
  </si>
  <si>
    <t>Please check the TTPSNF/SNOF again to see if the problem is still there.</t>
  </si>
  <si>
    <t>If it is, you will need to contact the branch/relationship manager for each account and resolve at that point.</t>
  </si>
  <si>
    <t>Reply with screenshot confirming items in workflow (+ Zeona +Siya):</t>
  </si>
  <si>
    <t>UserID:</t>
  </si>
  <si>
    <t>franco.gates</t>
  </si>
  <si>
    <t>Expense Claims</t>
  </si>
  <si>
    <t>Subsistance - Local (taxable)</t>
  </si>
  <si>
    <t>Add Expense</t>
  </si>
  <si>
    <t>Project</t>
  </si>
  <si>
    <t>Notes</t>
  </si>
  <si>
    <t>Submit</t>
  </si>
  <si>
    <t>Claim Subsistence</t>
  </si>
  <si>
    <t>Rejects</t>
  </si>
  <si>
    <t>MAIN</t>
  </si>
  <si>
    <t>Capture</t>
  </si>
  <si>
    <t>Reject</t>
  </si>
  <si>
    <t>Queue</t>
  </si>
  <si>
    <t>Button</t>
  </si>
  <si>
    <t>QARejected</t>
  </si>
  <si>
    <t>MAIN Ref</t>
  </si>
  <si>
    <t>KZN Ref</t>
  </si>
  <si>
    <t>Release Rejected Items</t>
  </si>
  <si>
    <t>Process Application</t>
  </si>
  <si>
    <t>Release Queues</t>
  </si>
  <si>
    <t>REJSQL: Release Rejected Items</t>
  </si>
  <si>
    <t>Release QA Rejected Items</t>
  </si>
  <si>
    <t>Release Edit QA Rejected Items</t>
  </si>
  <si>
    <t>Release RejCap Rejected Items</t>
  </si>
  <si>
    <t>On Success</t>
  </si>
  <si>
    <t>Type</t>
  </si>
  <si>
    <t>IVS Mandate System Sync</t>
  </si>
  <si>
    <t>case</t>
  </si>
  <si>
    <t>(Select COUNT(*) from MandateForms c where c.Idx2 = MandateForms.Idx2</t>
  </si>
  <si>
    <t>and c.IndNo &lt;&gt; MandateForms.IndNo and c.Idx13 in ('Take On1','Quality','Quality1','Quality2','Edit','Edit QA','Release','SyncFail','QARejectF','EditQARejF','RejectF','RejCAPFail'</t>
  </si>
  <si>
    <t>QAREJSQL: Release QA Rejected Items</t>
  </si>
  <si>
    <t>Update MandateForms set Idx13=case</t>
  </si>
  <si>
    <t xml:space="preserve">and c.IndNo &lt;&gt; MandateForms.IndNo and c.Idx13 in ('Take On1','Quality','Quality1','Quality2','Edit','Edit QA','Release','SyncFail','QARejectF','EditQARejF','RejectF','RejCAPFail')) </t>
  </si>
  <si>
    <t>EQASQL: Release Edit QA Rejected Items</t>
  </si>
  <si>
    <t>Update MandateForms set Idx13='EDITQAREJ2',InUse=0 where idx13 in ('EditQARejF');</t>
  </si>
  <si>
    <t>RCDSQL: Release Rej CAP Rejected Items</t>
  </si>
  <si>
    <t>Update MandateForms set Idx13='REJCAPDON2',InUse=0 where idx13 in ('RejCapFail');</t>
  </si>
  <si>
    <t>when 0 then 'REJCAPDON2' else 'REJCAPDONE' end,InUse=0 where Idx2 in (Select distinct idx2 from MandateForms b where b.Idx13='REJCAPDONE') and Idx13='REJCAPDONE' and Idx2 &lt;&gt; '';</t>
  </si>
  <si>
    <r>
      <t>Update MandateForms set Idx13='Rejected2',InUse=0 where idx13='</t>
    </r>
    <r>
      <rPr>
        <sz val="11"/>
        <color rgb="FFFF0000"/>
        <rFont val="Calibri"/>
        <family val="2"/>
        <scheme val="minor"/>
      </rPr>
      <t>RejectFail</t>
    </r>
    <r>
      <rPr>
        <sz val="11"/>
        <color theme="1"/>
        <rFont val="Calibri"/>
        <family val="2"/>
        <scheme val="minor"/>
      </rPr>
      <t>';</t>
    </r>
  </si>
  <si>
    <r>
      <t xml:space="preserve">Update MandateForms set Idx13= case LTrim(RTrim(MandateForms.Idx2)) when </t>
    </r>
    <r>
      <rPr>
        <sz val="11"/>
        <color rgb="FFFF0000"/>
        <rFont val="Calibri"/>
        <family val="2"/>
        <scheme val="minor"/>
      </rPr>
      <t>''</t>
    </r>
    <r>
      <rPr>
        <sz val="11"/>
        <color theme="1"/>
        <rFont val="Calibri"/>
        <family val="2"/>
        <scheme val="minor"/>
      </rPr>
      <t xml:space="preserve"> then 'RejectCAP' else</t>
    </r>
  </si>
  <si>
    <r>
      <t>where Idx2 in (Select distinct idx2 from MandateForms b where b.Idx13='Rejected') and Idx13='</t>
    </r>
    <r>
      <rPr>
        <b/>
        <sz val="11"/>
        <color rgb="FFFF0000"/>
        <rFont val="Calibri"/>
        <family val="2"/>
        <scheme val="minor"/>
      </rPr>
      <t>Rejected</t>
    </r>
    <r>
      <rPr>
        <sz val="11"/>
        <color theme="1"/>
        <rFont val="Calibri"/>
        <family val="2"/>
        <scheme val="minor"/>
      </rPr>
      <t>';</t>
    </r>
  </si>
  <si>
    <r>
      <t>when 0 then 'EDITQAREJ2' else 'EditQARej' end,InUse=0 where Idx2 in (Select distinct idx2 from MandateForms b where b.Idx13='EditQARej') and Idx13='</t>
    </r>
    <r>
      <rPr>
        <sz val="11"/>
        <color rgb="FFFF0000"/>
        <rFont val="Calibri"/>
        <family val="2"/>
        <scheme val="minor"/>
      </rPr>
      <t>EditQARej</t>
    </r>
    <r>
      <rPr>
        <sz val="11"/>
        <color theme="1"/>
        <rFont val="Calibri"/>
        <family val="2"/>
        <scheme val="minor"/>
      </rPr>
      <t>';</t>
    </r>
  </si>
  <si>
    <r>
      <t>Update MandateForms set Idx13='RejCAPSucc' where Idx13='</t>
    </r>
    <r>
      <rPr>
        <sz val="11"/>
        <color rgb="FFFF0000"/>
        <rFont val="Calibri"/>
        <family val="2"/>
        <scheme val="minor"/>
      </rPr>
      <t>REJCAPDONE</t>
    </r>
    <r>
      <rPr>
        <sz val="11"/>
        <color theme="1"/>
        <rFont val="Calibri"/>
        <family val="2"/>
        <scheme val="minor"/>
      </rPr>
      <t>' and Idx2='';</t>
    </r>
  </si>
  <si>
    <r>
      <t>)) when 0 then '</t>
    </r>
    <r>
      <rPr>
        <sz val="11"/>
        <color rgb="FF0000FF"/>
        <rFont val="Calibri"/>
        <family val="2"/>
        <scheme val="minor"/>
      </rPr>
      <t>Rejected2</t>
    </r>
    <r>
      <rPr>
        <sz val="11"/>
        <color theme="1"/>
        <rFont val="Calibri"/>
        <family val="2"/>
        <scheme val="minor"/>
      </rPr>
      <t>' else '</t>
    </r>
    <r>
      <rPr>
        <sz val="11"/>
        <color rgb="FF008000"/>
        <rFont val="Calibri"/>
        <family val="2"/>
        <scheme val="minor"/>
      </rPr>
      <t>RejectCAP1</t>
    </r>
    <r>
      <rPr>
        <sz val="11"/>
        <color theme="1"/>
        <rFont val="Calibri"/>
        <family val="2"/>
        <scheme val="minor"/>
      </rPr>
      <t>' end end,InUse=0</t>
    </r>
  </si>
  <si>
    <r>
      <t>Update MandateForms set Idx13='QAREJECTE2',InUse=0 where idx13 in ('</t>
    </r>
    <r>
      <rPr>
        <sz val="11"/>
        <color rgb="FFFF0000"/>
        <rFont val="Calibri"/>
        <family val="2"/>
        <scheme val="minor"/>
      </rPr>
      <t>QARejectF</t>
    </r>
    <r>
      <rPr>
        <sz val="11"/>
        <color theme="1"/>
        <rFont val="Calibri"/>
        <family val="2"/>
        <scheme val="minor"/>
      </rPr>
      <t>');</t>
    </r>
  </si>
  <si>
    <r>
      <t>when 0 then '</t>
    </r>
    <r>
      <rPr>
        <sz val="11"/>
        <color rgb="FF0000FF"/>
        <rFont val="Calibri"/>
        <family val="2"/>
        <scheme val="minor"/>
      </rPr>
      <t>QAREJECTE2</t>
    </r>
    <r>
      <rPr>
        <sz val="11"/>
        <color theme="1"/>
        <rFont val="Calibri"/>
        <family val="2"/>
        <scheme val="minor"/>
      </rPr>
      <t>' else '</t>
    </r>
    <r>
      <rPr>
        <sz val="11"/>
        <color rgb="FF008000"/>
        <rFont val="Calibri"/>
        <family val="2"/>
        <scheme val="minor"/>
      </rPr>
      <t>QARejected</t>
    </r>
    <r>
      <rPr>
        <sz val="11"/>
        <color theme="1"/>
        <rFont val="Calibri"/>
        <family val="2"/>
        <scheme val="minor"/>
      </rPr>
      <t>' end,InUse=0 where Idx2 in (Select distinct idx2 from MandateForms b where b.Idx13='QARejected') and Idx13='</t>
    </r>
    <r>
      <rPr>
        <b/>
        <sz val="11"/>
        <color rgb="FFFF0000"/>
        <rFont val="Calibri"/>
        <family val="2"/>
        <scheme val="minor"/>
      </rPr>
      <t>QARejected</t>
    </r>
    <r>
      <rPr>
        <sz val="11"/>
        <color theme="1"/>
        <rFont val="Calibri"/>
        <family val="2"/>
        <scheme val="minor"/>
      </rPr>
      <t xml:space="preserve">'; </t>
    </r>
  </si>
  <si>
    <t>(Expense Management)</t>
  </si>
  <si>
    <t>AnnaMa@Nedbank.co.za</t>
  </si>
  <si>
    <t>User Permissions</t>
  </si>
  <si>
    <t>&gt; Onboarding</t>
  </si>
  <si>
    <t>&gt; Web Verification</t>
  </si>
  <si>
    <r>
      <t xml:space="preserve">: Branch Administrator adds user to Identity IQ, at that point to </t>
    </r>
    <r>
      <rPr>
        <sz val="11"/>
        <color rgb="FF0000FF"/>
        <rFont val="Calibri"/>
        <family val="2"/>
        <scheme val="minor"/>
      </rPr>
      <t>Sybrin_SV_Capturer_PROD</t>
    </r>
    <r>
      <rPr>
        <sz val="11"/>
        <color theme="1"/>
        <rFont val="Calibri"/>
        <family val="2"/>
        <scheme val="minor"/>
      </rPr>
      <t>, Sybrin creates a Sybrin logon</t>
    </r>
  </si>
  <si>
    <r>
      <t xml:space="preserve">: Branch Administrator adds user to Identity IQ, at that point to </t>
    </r>
    <r>
      <rPr>
        <sz val="11"/>
        <color rgb="FF0000FF"/>
        <rFont val="Calibri"/>
        <family val="2"/>
        <scheme val="minor"/>
      </rPr>
      <t>Sybrin_SV_Capturer</t>
    </r>
    <r>
      <rPr>
        <b/>
        <u/>
        <sz val="11"/>
        <color rgb="FF0000FF"/>
        <rFont val="Calibri"/>
        <family val="2"/>
        <scheme val="minor"/>
      </rPr>
      <t>s_</t>
    </r>
    <r>
      <rPr>
        <sz val="11"/>
        <color rgb="FF0000FF"/>
        <rFont val="Calibri"/>
        <family val="2"/>
        <scheme val="minor"/>
      </rPr>
      <t>PROD</t>
    </r>
    <r>
      <rPr>
        <sz val="11"/>
        <color theme="1"/>
        <rFont val="Calibri"/>
        <family val="2"/>
        <scheme val="minor"/>
      </rPr>
      <t>, Sybrin creates a Sybrin logon</t>
    </r>
  </si>
  <si>
    <t>Kindly ensure that the following are in the domain security group called “ESM Administrators Sybrin”:</t>
  </si>
  <si>
    <t>DLL Create</t>
  </si>
  <si>
    <t>Run XP Development VM</t>
  </si>
  <si>
    <t>Registry Scrubber</t>
  </si>
  <si>
    <t>Select Components - Always used defaults</t>
  </si>
  <si>
    <t>Delete - ignore error</t>
  </si>
  <si>
    <t>Scan Registry again - Scan Complete</t>
  </si>
  <si>
    <t>Scan Registry - Select All Tick box</t>
  </si>
  <si>
    <t xml:space="preserve">Asset Number: N0610038982 </t>
  </si>
  <si>
    <t>22:10 EDW Sigver Admin Report</t>
  </si>
  <si>
    <t>22:15 EDW Sigver Admin Report</t>
  </si>
  <si>
    <r>
      <t xml:space="preserve">2 min (Does </t>
    </r>
    <r>
      <rPr>
        <u/>
        <sz val="11"/>
        <color rgb="FF000000"/>
        <rFont val="Calibri"/>
        <family val="2"/>
      </rPr>
      <t>not</t>
    </r>
    <r>
      <rPr>
        <sz val="11"/>
        <color rgb="FF000000"/>
        <rFont val="Calibri"/>
        <family val="2"/>
      </rPr>
      <t xml:space="preserve"> run Sunday night)</t>
    </r>
  </si>
  <si>
    <t>22:30 Import DCDACR</t>
  </si>
  <si>
    <r>
      <t xml:space="preserve">4 min (Does </t>
    </r>
    <r>
      <rPr>
        <u/>
        <sz val="11"/>
        <color rgb="FF000000"/>
        <rFont val="Calibri"/>
        <family val="2"/>
      </rPr>
      <t>not</t>
    </r>
    <r>
      <rPr>
        <sz val="11"/>
        <color rgb="FF000000"/>
        <rFont val="Calibri"/>
        <family val="2"/>
      </rPr>
      <t xml:space="preserve"> run Sunday night)</t>
    </r>
  </si>
  <si>
    <t>(Runs every day)</t>
  </si>
  <si>
    <r>
      <t xml:space="preserve">(Does </t>
    </r>
    <r>
      <rPr>
        <u/>
        <sz val="11"/>
        <color theme="1"/>
        <rFont val="Calibri"/>
        <family val="2"/>
      </rPr>
      <t>not</t>
    </r>
    <r>
      <rPr>
        <sz val="11"/>
        <color theme="1"/>
        <rFont val="Calibri"/>
        <family val="2"/>
      </rPr>
      <t xml:space="preserve"> run Monday morning)</t>
    </r>
  </si>
  <si>
    <t>021 914 0266</t>
  </si>
  <si>
    <t>082 871 2773</t>
  </si>
  <si>
    <t>Days = 1</t>
  </si>
  <si>
    <t>Please reset IIS and recycle the App Pools on the web servers 105SIGWEBPR01 and 105SIGWEBPR02.</t>
  </si>
  <si>
    <t>FGates@sybrin.co.za</t>
  </si>
  <si>
    <t>is your Office365 username: MS Teams</t>
  </si>
  <si>
    <t>Franco.Gates@sybrin.co.za / .com</t>
  </si>
  <si>
    <t>is your E-Mail address</t>
  </si>
  <si>
    <t xml:space="preserve">Idx1 IN </t>
  </si>
  <si>
    <t xml:space="preserve">         ( </t>
  </si>
  <si>
    <t xml:space="preserve">         SELECT DISTINCT ma.idx22 </t>
  </si>
  <si>
    <t xml:space="preserve">         FROM            sybnedsigver.dbo.mandateaccounts ma WITH (nolock) </t>
  </si>
  <si>
    <t xml:space="preserve">         LEFT OUTER JOIN sybnedsigver.dbo.mandatememberslive mm WITH (nolock) </t>
  </si>
  <si>
    <t xml:space="preserve">         ON              ma.idx1 = mm.idx4 </t>
  </si>
  <si>
    <t xml:space="preserve">         WHERE           RIGHT(ma.idx4,4) &lt;&gt; '-INV' </t>
  </si>
  <si>
    <t xml:space="preserve">         AND             ma.idx4 NOT IN ('B', </t>
  </si>
  <si>
    <t xml:space="preserve">                                         'F', </t>
  </si>
  <si>
    <t xml:space="preserve">                                         'D', </t>
  </si>
  <si>
    <t xml:space="preserve">                                         'A') </t>
  </si>
  <si>
    <t xml:space="preserve">         AND             ma.idx22 NOT LIKE '%[^0-9]%' </t>
  </si>
  <si>
    <t xml:space="preserve">         AND             len(ma.idx5) = 8 </t>
  </si>
  <si>
    <t xml:space="preserve">         AND             ma.idx5 NOT IN ('00000000', </t>
  </si>
  <si>
    <t xml:space="preserve">                                         '') </t>
  </si>
  <si>
    <t xml:space="preserve">         AND             ma.idx5 NOT LIKE '%-%' </t>
  </si>
  <si>
    <t xml:space="preserve">         AND             ma.idx5 NOT LIKE '%/%' </t>
  </si>
  <si>
    <t xml:space="preserve">         AND             ma.idx5 NOT LIKE '%.%' </t>
  </si>
  <si>
    <t xml:space="preserve">         AND             mm.idx4 IS NULL </t>
  </si>
  <si>
    <t xml:space="preserve">         AND             ma.idx4 &lt;&gt; 'A' </t>
  </si>
  <si>
    <t xml:space="preserve">         AND             replace(CONVERT(varchar(10), CONVERT(varchar(10),CAST(ma.idx5 AS VARCHAR(10))), 126),'-','/') &lt; replace(CONVERT(varchar(10), (dateadd(d,-4,(CONVERT(varchar(10), getdate(), 111)))), 126),'-','/'))</t>
  </si>
  <si>
    <t>EM &gt; System Tools &gt; TTPSNF &gt; Data Source &gt; Document Filter:</t>
  </si>
  <si>
    <t>Account status (MandateAccounts Idx4) not:</t>
  </si>
  <si>
    <t>(B, F, D, A) Account Holder Deceased, Bad Debts written off, Account Closed)</t>
  </si>
  <si>
    <t>Date Opened (MandateAccounts Idx5) not:</t>
  </si>
  <si>
    <t>SNOF rules, only accounts:</t>
  </si>
  <si>
    <t>in the last 4 days</t>
  </si>
  <si>
    <t>DM:</t>
  </si>
  <si>
    <t>C:\CSource\Nedbank\ZA\Branches\SS22879\NedAdmin\SybNedReports</t>
  </si>
  <si>
    <t>clsBusinessBanking.cls</t>
  </si>
  <si>
    <t>clsBusinessBankingABF.cls</t>
  </si>
  <si>
    <t>DTRE and Sigver.</t>
  </si>
  <si>
    <t>Bankserv</t>
  </si>
  <si>
    <t>NedServCom which both Nedbank and BSA uses.</t>
  </si>
  <si>
    <t>If error on 1st debug</t>
  </si>
  <si>
    <t>Re-register dlls:</t>
  </si>
  <si>
    <t>Remove references and then re-add/re-tick them.</t>
  </si>
  <si>
    <t>Commiting on SVN</t>
  </si>
  <si>
    <t>Navigate as close to the actual folder you are committing via Windows Explorer.</t>
  </si>
  <si>
    <t>Connect to the Sybrin VPN</t>
  </si>
  <si>
    <t>Right click: SVN Commit…</t>
  </si>
  <si>
    <t>Disconnect from the Sybrin VPN</t>
  </si>
  <si>
    <t>4 - F5 the VB code in IDE (F8 to step through; you can add breakpoints in mid-run, then F5 ahead)</t>
  </si>
  <si>
    <t>Metadata = filename parts</t>
  </si>
  <si>
    <t>Compile / Make dll:</t>
  </si>
  <si>
    <t>Copy to your test VM location, unregister, reregister all to be safe:</t>
  </si>
  <si>
    <t>?? - IDE: Make Syb…dll</t>
  </si>
  <si>
    <t>?? - Registry scrubber</t>
  </si>
  <si>
    <r>
      <t xml:space="preserve">?? -Navigate back to the </t>
    </r>
    <r>
      <rPr>
        <b/>
        <sz val="11"/>
        <color theme="1"/>
        <rFont val="Calibri"/>
        <family val="2"/>
        <scheme val="minor"/>
      </rPr>
      <t>Compiled DLLs</t>
    </r>
    <r>
      <rPr>
        <sz val="11"/>
        <color theme="1"/>
        <rFont val="Calibri"/>
        <family val="2"/>
        <scheme val="minor"/>
      </rPr>
      <t xml:space="preserve"> subfolder.</t>
    </r>
  </si>
  <si>
    <r>
      <t xml:space="preserve">??- Run </t>
    </r>
    <r>
      <rPr>
        <b/>
        <sz val="11"/>
        <color theme="1"/>
        <rFont val="Calibri"/>
        <family val="2"/>
        <scheme val="minor"/>
      </rPr>
      <t>Setup_Compatibility.bat</t>
    </r>
  </si>
  <si>
    <t>@ECHO OFF</t>
  </si>
  <si>
    <t>regsvr32 /u /s "C:\Program Files\Sybrin\SybNedAdminDay1.Dll"</t>
  </si>
  <si>
    <t>regsvr32 /u /s "C:\Program Files\Sybrin\SybNedAdminDay2.Dll"</t>
  </si>
  <si>
    <t>regsvr32 /u /s "C:\Program Files\Sybrin\SybNedAdminDip.Dll"</t>
  </si>
  <si>
    <t>regsvr32 /u /s "C:\Program Files\Sybrin\SybNedAdmin.Dll"</t>
  </si>
  <si>
    <t xml:space="preserve">regsvr32 /u /s "C:\Program Files\Sybrin\SBVAPI.Dll" </t>
  </si>
  <si>
    <t>regsvr32 /u /s "C:\Program Files\Sybrin\SybAvaya.dll"</t>
  </si>
  <si>
    <t>regsvr32 /u /s "C:\Program Files\Sybrin\SybNedInterfaces.dll"</t>
  </si>
  <si>
    <t>regsvr32 /u /s "C:\Program Files\Sybrin\SybNedReports.dll"</t>
  </si>
  <si>
    <t>Copy *.DLL "C:\Program Files\Sybrin\" /y</t>
  </si>
  <si>
    <t>Copy *.PDB "C:\Program Files\Sybrin\" /y</t>
  </si>
  <si>
    <t>regsvr32 /s "C:\Program Files\Sybrin\SybNedAdminDay1.Dll"</t>
  </si>
  <si>
    <t>regsvr32 /s "C:\Program Files\Sybrin\SybNedAdminDay2.Dll"</t>
  </si>
  <si>
    <t>regsvr32 /s "C:\Program Files\Sybrin\SybNedAdminDip.Dll"</t>
  </si>
  <si>
    <t>regsvr32 /s "C:\Program Files\Sybrin\SybNedAdmin.Dll"</t>
  </si>
  <si>
    <t xml:space="preserve">regsvr32 /s "C:\Program Files\Sybrin\SBVAPI.Dll" </t>
  </si>
  <si>
    <t>regsvr32 /s "C:\Program Files\Sybrin\SybAvaya.dll"</t>
  </si>
  <si>
    <t>regsvr32 /s "C:\Program Files\Sybrin\SybNedInterfaces.dll"</t>
  </si>
  <si>
    <t>regsvr32 /s "C:\Program Files\Sybrin\SybNedReports.dll"</t>
  </si>
  <si>
    <t>Pause</t>
  </si>
  <si>
    <t>Setup_Compatibility.bat</t>
  </si>
  <si>
    <t>q1w2e3R$T%Y^</t>
  </si>
  <si>
    <t>Sybrin_DTRE_Capturers_PROD</t>
  </si>
  <si>
    <t>018-633 9000</t>
  </si>
  <si>
    <t>- Windows Remote Desktop into asset #</t>
  </si>
  <si>
    <t>- Install and patch Sybrin</t>
  </si>
  <si>
    <t>C:\Users\Default\Desktop</t>
  </si>
  <si>
    <t xml:space="preserve">- Open </t>
  </si>
  <si>
    <t>(may need to show Hidden Items)</t>
  </si>
  <si>
    <t>- Copy over Sybrin desktop shortcut</t>
  </si>
  <si>
    <t>- Setup Sybrin connection(s) via</t>
  </si>
  <si>
    <t>C:\Program Files (x86)\Sybrin</t>
  </si>
  <si>
    <t>SybrinClnLst.exe</t>
  </si>
  <si>
    <t>(run as Administrator)</t>
  </si>
  <si>
    <t>\\sigversybrinqa\sybrin\Franco</t>
  </si>
  <si>
    <t>or</t>
  </si>
  <si>
    <t>\\nbpdtrefileqa\Sybrin\System\Software\99 Install</t>
  </si>
  <si>
    <t>\\105dtrefilepr\Sybrin\System\Software\Installations\Latest Prod\</t>
  </si>
  <si>
    <t>\\sigversybrinqa\sybrin\New Install\7.99.99.99 (20180207)\</t>
  </si>
  <si>
    <t>- Request from Access Management asset be added to group “ESM Administrators Sybrin”</t>
  </si>
  <si>
    <t>- On completetion have user restart the asset to pick up the new rights</t>
  </si>
  <si>
    <t>- Copy install and patch from</t>
  </si>
  <si>
    <t>- Confirm patch access</t>
  </si>
  <si>
    <t>- Change regional settings decimal &amp; currency from , to .</t>
  </si>
  <si>
    <t>ADM314358</t>
  </si>
  <si>
    <t>Trenton Arthur</t>
  </si>
  <si>
    <t>p0o9i8U&amp;Y^T%</t>
  </si>
  <si>
    <t>gpupdate /sync</t>
  </si>
  <si>
    <t>ADM309013</t>
  </si>
  <si>
    <t>Riaan Grunig</t>
  </si>
  <si>
    <t>RPC: Completed</t>
  </si>
  <si>
    <t>SQL: BatchCompleted</t>
  </si>
  <si>
    <t xml:space="preserve">Update SybNedSigVer.dbo.MandateForms </t>
  </si>
  <si>
    <t>set Idx2 = substring(convert(varchar(200),SL.data),CHARINDEX(',2:',convert(varchar(200),SL.data)) +3, CHARINDEX(',3:',convert(varchar(200),SL.data)) - (CHARINDEX(',2:',convert(varchar(200),SL.data))+3))</t>
  </si>
  <si>
    <t>, Idx3 = ''</t>
  </si>
  <si>
    <t>from SybNedSigVer.dbo.idmsSysLog SL</t>
  </si>
  <si>
    <t xml:space="preserve">WHERE SybNedSigVer.dbo.MandateForms.IndNo = SL.IndNo </t>
  </si>
  <si>
    <t>AND SL.UserID = 'ARF Accounts Import'</t>
  </si>
  <si>
    <t>AND LEFT(convert(varchar(200),SL.data),7) = 'Indexes'</t>
  </si>
  <si>
    <t>AND SybNedSigVer.dbo.MandateForms.Idx20 = 'ARFReturnFile'</t>
  </si>
  <si>
    <t>AND SybNedSigVer.dbo.MandateForms.Idx13 in ('RejCAPSucc','QARejectS')</t>
  </si>
  <si>
    <t>ARFPRESQL:</t>
  </si>
  <si>
    <t>SELECT TOP 1000 Idx20, Idx13, * FROM MandateForms</t>
  </si>
  <si>
    <t xml:space="preserve">WHERE idx20 = 'ARFReturnFile' </t>
  </si>
  <si>
    <t xml:space="preserve">AND idx13 IN ( 'RejCAPSucc', 'QARejectS' ) </t>
  </si>
  <si>
    <t>SELECT TOP 1000 * FROM idmsSysLog</t>
  </si>
  <si>
    <t xml:space="preserve">WHERE UserID = 'ARF Accounts Import' </t>
  </si>
  <si>
    <t xml:space="preserve">AND LEFT(CONVERT(VARCHAR(200), data), 7) = 'Indexes' </t>
  </si>
  <si>
    <t>Translated:</t>
  </si>
  <si>
    <t>Helpdesk@sybrin.com</t>
  </si>
  <si>
    <t>Provider=SQLOLEDB.1;Integrated Security=SSPI;Persist Security Info=False;Initial Catalog=SybNedSigVer;Data Source=10.59.145.53\SQL14PRC203</t>
  </si>
  <si>
    <t>Provider=SQLOLEDB.1;Integrated Security=SSPI;Persist Security Info=False;Initial Catalog=SybNedSigVer;Data Source=10.59.145.53\SQL14PRC203; User ID=NEDCOR\ADM302668; Password=p0o9i8U&amp;Y^T%;</t>
  </si>
  <si>
    <t xml:space="preserve">NB in Identity IQ to group: </t>
  </si>
  <si>
    <t>PROD server restart</t>
  </si>
  <si>
    <t>SORetail@Nedbank.co.za</t>
  </si>
  <si>
    <r>
      <t xml:space="preserve">Phone the standby # @ 19:15 - </t>
    </r>
    <r>
      <rPr>
        <b/>
        <sz val="11"/>
        <color theme="1"/>
        <rFont val="Calibri"/>
        <family val="2"/>
        <scheme val="minor"/>
      </rPr>
      <t>010 235 8522</t>
    </r>
  </si>
  <si>
    <t>2. The servers are 105WCNSIGDBPR01 &amp; 105WCNSIGDBPR02.</t>
  </si>
  <si>
    <t>3. Once servers are back up, confirm which is the active node and make sure all the shared drives are on the same node.</t>
  </si>
  <si>
    <t>6. Recycle the App Pools for web servers 105SIGWEBPR01 and 105SIGWEBPR02.</t>
  </si>
  <si>
    <t>7. Reset IIS for the same web servers.</t>
  </si>
  <si>
    <t>5. Lastly, resync the Sigver Web Servers with the PROD servers.</t>
  </si>
  <si>
    <t>Kindly log a Fault and provide an IM number for below.</t>
  </si>
  <si>
    <r>
      <t xml:space="preserve">Good day </t>
    </r>
    <r>
      <rPr>
        <b/>
        <sz val="11"/>
        <color theme="1"/>
        <rFont val="Calibri"/>
        <family val="2"/>
        <scheme val="minor"/>
      </rPr>
      <t>IT Prod</t>
    </r>
    <r>
      <rPr>
        <sz val="11"/>
        <color theme="1"/>
        <rFont val="Calibri"/>
        <family val="2"/>
        <scheme val="minor"/>
      </rPr>
      <t>,</t>
    </r>
  </si>
  <si>
    <r>
      <t xml:space="preserve">Good day </t>
    </r>
    <r>
      <rPr>
        <b/>
        <sz val="11"/>
        <color theme="1"/>
        <rFont val="Calibri"/>
        <family val="2"/>
        <scheme val="minor"/>
      </rPr>
      <t>SO Retail</t>
    </r>
    <r>
      <rPr>
        <sz val="11"/>
        <color theme="1"/>
        <rFont val="Calibri"/>
        <family val="2"/>
        <scheme val="minor"/>
      </rPr>
      <t>,</t>
    </r>
  </si>
  <si>
    <r>
      <t xml:space="preserve">Please call me once done so that I may test - </t>
    </r>
    <r>
      <rPr>
        <b/>
        <sz val="11"/>
        <color theme="1"/>
        <rFont val="Calibri"/>
        <family val="2"/>
        <scheme val="minor"/>
      </rPr>
      <t>Franco: 083 407 4415</t>
    </r>
  </si>
  <si>
    <r>
      <t xml:space="preserve">4. The shared drives that must be on the active node are: </t>
    </r>
    <r>
      <rPr>
        <b/>
        <sz val="11"/>
        <color theme="1"/>
        <rFont val="Calibri"/>
        <family val="2"/>
        <scheme val="minor"/>
      </rPr>
      <t>F: - G: - M: - Q:</t>
    </r>
    <r>
      <rPr>
        <sz val="11"/>
        <color theme="1"/>
        <rFont val="Calibri"/>
        <family val="2"/>
        <scheme val="minor"/>
      </rPr>
      <t xml:space="preserve"> .</t>
    </r>
  </si>
  <si>
    <r>
      <t xml:space="preserve">Mail IT PROD &amp; SO Retail to Log a Fault, as late as possible for an evening restart: </t>
    </r>
    <r>
      <rPr>
        <b/>
        <sz val="11"/>
        <color theme="1"/>
        <rFont val="Calibri"/>
        <family val="2"/>
        <scheme val="minor"/>
      </rPr>
      <t>log at 15:30 for a 19:10 restart</t>
    </r>
    <r>
      <rPr>
        <sz val="11"/>
        <color theme="1"/>
        <rFont val="Calibri"/>
        <family val="2"/>
        <scheme val="minor"/>
      </rPr>
      <t xml:space="preserve"> (as they can’t keep a fault ticket open for very long)</t>
    </r>
  </si>
  <si>
    <t>Restart Sigver PROD servers tonight 19:10</t>
  </si>
  <si>
    <r>
      <t xml:space="preserve">1. Please restart the Sigver PROD servers tonight at </t>
    </r>
    <r>
      <rPr>
        <b/>
        <sz val="11"/>
        <color theme="1"/>
        <rFont val="Calibri"/>
        <family val="2"/>
        <scheme val="minor"/>
      </rPr>
      <t>19:10</t>
    </r>
    <r>
      <rPr>
        <sz val="11"/>
        <color theme="1"/>
        <rFont val="Calibri"/>
        <family val="2"/>
        <scheme val="minor"/>
      </rPr>
      <t>.</t>
    </r>
  </si>
  <si>
    <t>Kaushik, P. (Pant) &lt;PantK@Nedbank.co.za&gt;</t>
  </si>
  <si>
    <t>Choubey, V. (Varun) &lt;VarunC@Nedbank.co.za&gt;</t>
  </si>
  <si>
    <t>Gupta, S. (Satish Chand) &lt;SatishChandG@Nedbank.co.za&gt;</t>
  </si>
  <si>
    <r>
      <t xml:space="preserve">26 min - 1hr40min for a 98MB delta </t>
    </r>
    <r>
      <rPr>
        <sz val="11"/>
        <color rgb="FFFF0000"/>
        <rFont val="Calibri"/>
        <family val="2"/>
      </rPr>
      <t>(Runs every day)</t>
    </r>
  </si>
  <si>
    <t>Sigver Slow</t>
  </si>
  <si>
    <t>Check PROD server CPU &amp; Memory usage:</t>
  </si>
  <si>
    <t>Check network to regions via ping:</t>
  </si>
  <si>
    <t>Mail SQL DBA's to check the database for locks:</t>
  </si>
  <si>
    <r>
      <t>Subject:</t>
    </r>
    <r>
      <rPr>
        <sz val="11"/>
        <color theme="1"/>
        <rFont val="Calibri"/>
        <family val="2"/>
        <scheme val="minor"/>
      </rPr>
      <t xml:space="preserve"> RE: Sigva extremely slow</t>
    </r>
  </si>
  <si>
    <t>Good day TSGSQLDBA2,</t>
  </si>
  <si>
    <t>Where are having a problem whereby items that have been flagged as IsPending are not releasing, and the users are getting items already processing either coming back to them or not moving on to next stage.</t>
  </si>
  <si>
    <t>These items have been stuck for over an hour now.</t>
  </si>
  <si>
    <t>Key tables of concern are:</t>
  </si>
  <si>
    <t>SybNedSigver.dbo.MandateForms</t>
  </si>
  <si>
    <t>SybNedSigver.dbo.idmsMandate</t>
  </si>
  <si>
    <r>
      <t>From:</t>
    </r>
    <r>
      <rPr>
        <sz val="11"/>
        <color rgb="FF008000"/>
        <rFont val="Calibri"/>
        <family val="2"/>
        <scheme val="minor"/>
      </rPr>
      <t xml:space="preserve"> Franco Gates</t>
    </r>
  </si>
  <si>
    <r>
      <t>Sent:</t>
    </r>
    <r>
      <rPr>
        <sz val="11"/>
        <color rgb="FF008000"/>
        <rFont val="Calibri"/>
        <family val="2"/>
        <scheme val="minor"/>
      </rPr>
      <t xml:space="preserve"> Tuesday, 04 February 2020 1:14 PM</t>
    </r>
  </si>
  <si>
    <r>
      <t>To:</t>
    </r>
    <r>
      <rPr>
        <sz val="11"/>
        <color rgb="FF008000"/>
        <rFont val="Calibri"/>
        <family val="2"/>
        <scheme val="minor"/>
      </rPr>
      <t xml:space="preserve"> 'TSGSQLDBA2@Nedbank.co.za' &lt;TSGSQLDBA2@Nedbank.co.za&gt;</t>
    </r>
  </si>
  <si>
    <r>
      <t>Cc:</t>
    </r>
    <r>
      <rPr>
        <sz val="11"/>
        <color rgb="FF008000"/>
        <rFont val="Calibri"/>
        <family val="2"/>
        <scheme val="minor"/>
      </rPr>
      <t xml:space="preserve"> Govender, M. (Michel) &lt;MichelGo@Nedbank.co.za&gt;; Naidoo, K. (Kevin) &lt;KevinN@Nedbank.co.za&gt;; Khuboni, S. (Siyabonga) &lt;SiyabongaK@Nedbank.co.za&gt;; Adams, Z. (Zubeida) &lt;ZubeidaA@Nedbank.co.za&gt;; 'van Rayne, Z. (Zeona)' &lt;ZeonaV@Nedbank.co.za&gt;; 'Bopape, M. (Marilyn)' &lt;MarilynBo@Nedbank.co.za&gt;; Corne de Beer &lt;Corne.deBeer@sybrin.com&gt;; 'Aschendorf, P. (Pauline)' &lt;PaulineA@Nedbank.co.za&gt;; 'Dlamini, N. (Nombuso)' &lt;NombusoD@Nedbank.co.za&gt;; Wikus Swanepoel &lt;Wikus.Swanepoel@sybrin.com&gt;; Trenton Arthur &lt;Trenton.Arthur@sybrin.com&gt;; Riaan Grunig &lt;Riaan.Grunig@sybrin.com&gt;</t>
    </r>
  </si>
  <si>
    <r>
      <t>Subject:</t>
    </r>
    <r>
      <rPr>
        <sz val="11"/>
        <color rgb="FF008000"/>
        <rFont val="Calibri"/>
        <family val="2"/>
        <scheme val="minor"/>
      </rPr>
      <t xml:space="preserve"> RE: Sigva extremely slow</t>
    </r>
  </si>
  <si>
    <r>
      <t>Importance:</t>
    </r>
    <r>
      <rPr>
        <sz val="11"/>
        <color rgb="FF008000"/>
        <rFont val="Calibri"/>
        <family val="2"/>
        <scheme val="minor"/>
      </rPr>
      <t xml:space="preserve"> High</t>
    </r>
  </si>
  <si>
    <r>
      <t xml:space="preserve">Please can you check if there are any issues (deadlocks/bottlenecks) on the SQL server </t>
    </r>
    <r>
      <rPr>
        <b/>
        <sz val="11"/>
        <color rgb="FF008000"/>
        <rFont val="Calibri"/>
        <family val="2"/>
        <scheme val="minor"/>
      </rPr>
      <t>10.59.145.53\SQL14PRC203</t>
    </r>
    <r>
      <rPr>
        <sz val="11"/>
        <color rgb="FF008000"/>
        <rFont val="Calibri"/>
        <family val="2"/>
        <scheme val="minor"/>
      </rPr>
      <t xml:space="preserve"> on database </t>
    </r>
    <r>
      <rPr>
        <b/>
        <sz val="11"/>
        <color rgb="FF008000"/>
        <rFont val="Calibri"/>
        <family val="2"/>
        <scheme val="minor"/>
      </rPr>
      <t>SybNedSigVer</t>
    </r>
    <r>
      <rPr>
        <sz val="11"/>
        <color rgb="FF008000"/>
        <rFont val="Calibri"/>
        <family val="2"/>
        <scheme val="minor"/>
      </rPr>
      <t>.</t>
    </r>
  </si>
  <si>
    <r>
      <t>Sent:</t>
    </r>
    <r>
      <rPr>
        <sz val="11"/>
        <color theme="1"/>
        <rFont val="Calibri"/>
        <family val="2"/>
        <scheme val="minor"/>
      </rPr>
      <t xml:space="preserve"> Tuesday, 04 February 2020 12:38 PM</t>
    </r>
  </si>
  <si>
    <r>
      <t>To:</t>
    </r>
    <r>
      <rPr>
        <sz val="11"/>
        <color theme="1"/>
        <rFont val="Calibri"/>
        <family val="2"/>
        <scheme val="minor"/>
      </rPr>
      <t xml:space="preserve"> 'Adams, Z. (Zubeida)' &lt;ZubeidaA@Nedbank.co.za&gt;</t>
    </r>
  </si>
  <si>
    <r>
      <t>Cc:</t>
    </r>
    <r>
      <rPr>
        <sz val="11"/>
        <color theme="1"/>
        <rFont val="Calibri"/>
        <family val="2"/>
        <scheme val="minor"/>
      </rPr>
      <t xml:space="preserve"> Corne de Beer &lt;Corne.deBeer@sybrin.com&gt;; Bopape, M. (Marilyn) &lt;MarilynBo@Nedbank.co.za&gt;; Noordien, R. (Rashiedah) &lt;RashiedahN@Nedbank.co.za&gt;; Fritz, Y. Y. (Yolande, Yvette) &lt;YolandeF@Nedbank.co.za&gt;; Barnardo, C. (Charlene) &lt;CharleneB@Nedbank.co.za&gt;; Vermaak, V. (Vanessa) &lt;VanessaV@Nedbank.co.za&gt;; Naidoo, K. (Kevin) &lt;KevinN@Nedbank.co.za&gt;; Khuboni, S. (Siyabonga) &lt;SiyabongaK@Nedbank.co.za&gt;; 'Dlamini, N. (Nombuso)' &lt;NombusoD@Nedbank.co.za&gt;; 'Aschendorf, P. (Pauline)' &lt;PaulineA@Nedbank.co.za&gt;; Adams, Z. (Zubeida) &lt;ZubeidaA@Nedbank.co.za&gt;; Trenton Arthur &lt;Trenton.Arthur@sybrin.com&gt;; 'Aschendorf, P. (Pauline)' &lt;PaulineA@Nedbank.co.za&gt;; Riaan Grunig &lt;Riaan.Grunig@sybrin.com&gt;; 'Pillay, J. (Jerald)' &lt;JeraldP@Nedbank.co.za&gt;; Sybrin Helpdesk &lt;Helpdesk@sybrin.com&gt;</t>
    </r>
  </si>
  <si>
    <t>Hi Zubeida,</t>
  </si>
  <si>
    <t>That particular issue you refer to was something different. It was a once-off network issue whereby communications outside of Johannesburg were severely reduced on that day.</t>
  </si>
  <si>
    <t>The current issue we are facing goes back to the meetings we had last year when we had slow response.</t>
  </si>
  <si>
    <t>In that meeting I strongly recommended additional server CPU’s, the same as the DTRE server, to handle the high volumes between 10:30 and 11:30am each morning.</t>
  </si>
  <si>
    <t>I was overruled and we were given additional memory instead, which I said was not what we needed.</t>
  </si>
  <si>
    <t>Because we began restarting the standing servers then, it temporarily relieved the problem for a short while, without resolving the core issue.</t>
  </si>
  <si>
    <t>The Sigver servers were now restarted as recently as Friday evening, so even that workaround the current user activity has now outgrown.</t>
  </si>
  <si>
    <t>It may not be the volumes that have increased, but the amount of users we have installed to use Sybrin that have increased, and are all sending requests at the same time.</t>
  </si>
  <si>
    <t>I recommend we revisit the meeting we had last year, and request the CPU’s the server needs to handle all the requests it receives during peak.</t>
  </si>
  <si>
    <r>
      <t>From:</t>
    </r>
    <r>
      <rPr>
        <sz val="11"/>
        <color theme="1"/>
        <rFont val="Calibri"/>
        <family val="2"/>
        <scheme val="minor"/>
      </rPr>
      <t xml:space="preserve"> Makofane, F. (Frank) &lt;FrankMak@Nedbank.co.za&gt;</t>
    </r>
  </si>
  <si>
    <r>
      <t>Sent:</t>
    </r>
    <r>
      <rPr>
        <sz val="11"/>
        <color theme="1"/>
        <rFont val="Calibri"/>
        <family val="2"/>
        <scheme val="minor"/>
      </rPr>
      <t xml:space="preserve"> Tuesday, 04 February 2020 1:28 PM</t>
    </r>
  </si>
  <si>
    <r>
      <t>To:</t>
    </r>
    <r>
      <rPr>
        <sz val="11"/>
        <color theme="1"/>
        <rFont val="Calibri"/>
        <family val="2"/>
        <scheme val="minor"/>
      </rPr>
      <t xml:space="preserve"> Franco Gates &lt;Franco.Gates@sybrin.com&gt;; TSGSQLDBA &lt;TSGSQLDBA2@Nedbank.co.za&gt;</t>
    </r>
  </si>
  <si>
    <r>
      <t>Cc:</t>
    </r>
    <r>
      <rPr>
        <sz val="11"/>
        <color theme="1"/>
        <rFont val="Calibri"/>
        <family val="2"/>
        <scheme val="minor"/>
      </rPr>
      <t xml:space="preserve"> Govender, M. (Michel) &lt;MichelGo@Nedbank.co.za&gt;; Naidoo, K. (Kevin) &lt;KevinN@Nedbank.co.za&gt;; Khuboni, S. (Siyabonga) &lt;SiyabongaK@Nedbank.co.za&gt;; Adams, Z. (Zubeida) &lt;ZubeidaA@Nedbank.co.za&gt;; van Rayne, Z. (Zeona) &lt;ZeonaV@Nedbank.co.za&gt;; Bopape, M. (Marilyn) &lt;MarilynBo@Nedbank.co.za&gt;; Corne de Beer &lt;Corne.deBeer@sybrin.com&gt;; Aschendorf, P. (Pauline) &lt;PaulineA@Nedbank.co.za&gt;; Dlamini, N. (Nombuso) &lt;NombusoD@Nedbank.co.za&gt;; Wikus Swanepoel &lt;Wikus.Swanepoel@sybrin.com&gt;; Trenton Arthur &lt;Trenton.Arthur@sybrin.com&gt;; Riaan Grunig &lt;Riaan.Grunig@sybrin.com&gt;</t>
    </r>
  </si>
  <si>
    <t>Have killed lead blocked and processes are going through</t>
  </si>
  <si>
    <t>Tried querying lead blocker details but didn’t get much info:</t>
  </si>
  <si>
    <t>From: Makofane, F. (Frank) &lt;FrankMak@Nedbank.co.za&gt;</t>
  </si>
  <si>
    <r>
      <t>Sent:</t>
    </r>
    <r>
      <rPr>
        <sz val="11"/>
        <color theme="1"/>
        <rFont val="Calibri"/>
        <family val="2"/>
        <scheme val="minor"/>
      </rPr>
      <t xml:space="preserve"> Tuesday, 04 February 2020 1:24 PM</t>
    </r>
  </si>
  <si>
    <t>Please see below Locks and advise if we can kill them:</t>
  </si>
  <si>
    <t>More CPUs request</t>
  </si>
  <si>
    <t>https://www.howtogeek.com/405806/windows-task-manager-the-complete-guide/</t>
  </si>
  <si>
    <t>Handles: The current number of handles in the process’s object table. Handles represent system resources like files, registry keys, and threads.</t>
  </si>
  <si>
    <t>Threads: The number of active threads in a process. Each process runs one or more threads, and Windows allocates processor time to them. Threads in a process share memory.</t>
  </si>
  <si>
    <t>https://www.apicasystems.com/blog/5-common-performance-bottlenecks/</t>
  </si>
  <si>
    <t>CPU bottleneck shows up in two forms: a processor running at over 80 percent capacity for an extended period of time, and an overly long processor queue. </t>
  </si>
  <si>
    <t>Processes: A list of running applications and background processes on your system along with CPU, memory, disk, network, GPU, and other resource usage information.</t>
  </si>
  <si>
    <t>Check Processor Queue Length in PowerShell</t>
  </si>
  <si>
    <t>https://www.datadoghq.com/blog/collect-windows-server-2012-metrics/#performance-monitor-tracks-counters</t>
  </si>
  <si>
    <t>Get-Counter -Counter "\System\Processor Queue Length"</t>
  </si>
  <si>
    <t>(To check if there is access first, \\N06…\C$)</t>
  </si>
  <si>
    <r>
      <t xml:space="preserve">Run Sybrin Client report on Sigver Prod </t>
    </r>
    <r>
      <rPr>
        <b/>
        <u/>
        <sz val="11"/>
        <color theme="1"/>
        <rFont val="Calibri"/>
        <family val="2"/>
        <scheme val="minor"/>
      </rPr>
      <t>S13.4</t>
    </r>
    <r>
      <rPr>
        <sz val="11"/>
        <color theme="1"/>
        <rFont val="Calibri"/>
        <family val="2"/>
        <scheme val="minor"/>
      </rPr>
      <t xml:space="preserve"> for the month</t>
    </r>
  </si>
  <si>
    <t>Offsite Allowance 2020 Mar</t>
  </si>
  <si>
    <t>Franco Gates Offsite Allowance 2020 Mar</t>
  </si>
  <si>
    <t xml:space="preserve">GT IT Helpdesk </t>
  </si>
  <si>
    <t>0861 484 400</t>
  </si>
  <si>
    <t>option 2 then 1 EUC Engineer will assist you</t>
  </si>
  <si>
    <t>Virtual Machines</t>
  </si>
  <si>
    <r>
      <t>Sent:</t>
    </r>
    <r>
      <rPr>
        <sz val="11"/>
        <color theme="1"/>
        <rFont val="Calibri"/>
        <family val="2"/>
        <scheme val="minor"/>
      </rPr>
      <t xml:space="preserve"> Monday, 09 March 2020 10:05 AM</t>
    </r>
  </si>
  <si>
    <r>
      <t>To:</t>
    </r>
    <r>
      <rPr>
        <sz val="11"/>
        <color theme="1"/>
        <rFont val="Calibri"/>
        <family val="2"/>
        <scheme val="minor"/>
      </rPr>
      <t xml:space="preserve"> SharonDe@Nedbank.co.za; Willemse, J. (Jeffrey) &lt;JeffreyWi@Nedbank.co.za&gt;</t>
    </r>
  </si>
  <si>
    <r>
      <t>Cc:</t>
    </r>
    <r>
      <rPr>
        <sz val="11"/>
        <color theme="1"/>
        <rFont val="Calibri"/>
        <family val="2"/>
        <scheme val="minor"/>
      </rPr>
      <t xml:space="preserve"> Trenton Arthur &lt;Trenton.Arthur@sybrin.com&gt;; Corne de Beer &lt;Corne.deBeer@sybrin.com&gt;; Riaan Grunig &lt;Riaan.Grunig@sybrin.com&gt;; Sybrin Helpdesk &lt;Helpdesk@sybrin.com&gt;</t>
    </r>
  </si>
  <si>
    <r>
      <t>Subject:</t>
    </r>
    <r>
      <rPr>
        <sz val="11"/>
        <color theme="1"/>
        <rFont val="Calibri"/>
        <family val="2"/>
        <scheme val="minor"/>
      </rPr>
      <t xml:space="preserve"> RE: Unable to access Sybrin </t>
    </r>
  </si>
  <si>
    <t>Hi Sharon</t>
  </si>
  <si>
    <t>Unfortunately Nedbank has revoked our access to do install’s or any administrative tasks on virtual machines.</t>
  </si>
  <si>
    <t>We have spoken to @Willemse, J. (Jeffrey) regarding this and he has advised that he is considering moving users that use the Sybrin System back to Physical assets, so that we can support them once again.</t>
  </si>
  <si>
    <t>Please contact Mr Willemse regarding the way forward.</t>
  </si>
  <si>
    <r>
      <t>From:</t>
    </r>
    <r>
      <rPr>
        <sz val="11"/>
        <color theme="1"/>
        <rFont val="Calibri"/>
        <family val="2"/>
        <scheme val="minor"/>
      </rPr>
      <t xml:space="preserve"> Willemse, J. (Jeffrey) &lt;JeffreyWi@Nedbank.co.za&gt;</t>
    </r>
  </si>
  <si>
    <r>
      <t>Sent:</t>
    </r>
    <r>
      <rPr>
        <sz val="11"/>
        <color theme="1"/>
        <rFont val="Calibri"/>
        <family val="2"/>
        <scheme val="minor"/>
      </rPr>
      <t xml:space="preserve"> Monday, 09 March 2020 11:03 AM</t>
    </r>
  </si>
  <si>
    <r>
      <t>To:</t>
    </r>
    <r>
      <rPr>
        <sz val="11"/>
        <color theme="1"/>
        <rFont val="Calibri"/>
        <family val="2"/>
        <scheme val="minor"/>
      </rPr>
      <t xml:space="preserve"> Franco Gates &lt;Franco.Gates@sybrin.com&gt;; Dennison, S. (Sharon) &lt;SharonDe@Nedbank.co.za&gt;</t>
    </r>
  </si>
  <si>
    <t>Nedbank  IT is reluctant to give Sybrin access to virtual machines. As a consequence Sybrin is unable to install sybrin-client on virtual machines.</t>
  </si>
  <si>
    <t>Users must log a mac and have Ned IT resolve.</t>
  </si>
  <si>
    <t>3.      STOP the " Sybrin 7 Server" &amp; "Sybrin Scheduler" role via Failover Cluster Manager.</t>
  </si>
  <si>
    <t>4.      START the " Sybrin 7 Server" &amp; "Sybrin Scheduler" role up again via Failover Cluster Manager.</t>
  </si>
  <si>
    <t>5.      Please reset IIS and recycle the App Pools for the web servers 105SIGWEBPR01.</t>
  </si>
  <si>
    <t>6.      Please reset IIS and recycle the App Pools for the web servers 105SIGWEBPR02.</t>
  </si>
  <si>
    <t>Sigver Web is down.</t>
  </si>
  <si>
    <t>2.      On SQL08SIGPROD, Failover Cluster Manager &gt; Roles &gt; SIGVERSybrinPROD &gt; Resources &gt; (Take Offline/Bring Online):</t>
  </si>
  <si>
    <t>Sigver Web down SQL08SIGPROD</t>
  </si>
  <si>
    <r>
      <t>1.      </t>
    </r>
    <r>
      <rPr>
        <u/>
        <sz val="11"/>
        <color theme="1"/>
        <rFont val="Calibri"/>
        <family val="2"/>
        <scheme val="minor"/>
      </rPr>
      <t>Do not use Windows Service Manager</t>
    </r>
    <r>
      <rPr>
        <sz val="11"/>
        <color theme="1"/>
        <rFont val="Calibri"/>
        <family val="2"/>
        <scheme val="minor"/>
      </rPr>
      <t xml:space="preserve">. Please use </t>
    </r>
    <r>
      <rPr>
        <u/>
        <sz val="11"/>
        <color theme="1"/>
        <rFont val="Calibri"/>
        <family val="2"/>
        <scheme val="minor"/>
      </rPr>
      <t>only Failover Cluster Manager</t>
    </r>
    <r>
      <rPr>
        <sz val="11"/>
        <color theme="1"/>
        <rFont val="Calibri"/>
        <family val="2"/>
        <scheme val="minor"/>
      </rPr>
      <t xml:space="preserve"> to restart the Sybrin services.</t>
    </r>
  </si>
  <si>
    <t>appwiz.cpl</t>
  </si>
  <si>
    <t>run:</t>
  </si>
  <si>
    <t>Add/Remove Programs or Uninstall a Program</t>
  </si>
  <si>
    <t>Kindly log your support request via the Sybrin Helpdesk who will then assign the correct resource to attend: Helpdesk@sybrin.com or 011-367 6901.</t>
  </si>
  <si>
    <t>Clear Sybrin user folder</t>
  </si>
  <si>
    <t>Then delete all the folders within the Sybrin folder.</t>
  </si>
  <si>
    <r>
      <t xml:space="preserve">Navigate to </t>
    </r>
    <r>
      <rPr>
        <b/>
        <sz val="11"/>
        <color theme="1"/>
        <rFont val="Calibri"/>
        <family val="2"/>
        <scheme val="minor"/>
      </rPr>
      <t>C:/Users/(User NB number)/AppData/Local/Sybrin/</t>
    </r>
  </si>
  <si>
    <t>Please note that you already have the correct access on Sybrin:</t>
  </si>
  <si>
    <t>You are not authorised to use this system</t>
  </si>
  <si>
    <t>The issue then lies either with Identity IQ or your Domain password has expired.</t>
  </si>
  <si>
    <t>Please restart your machine and log back into your system to ensure your password is working correctly.</t>
  </si>
  <si>
    <t>User NB number was incorrectly created.</t>
  </si>
  <si>
    <t>Then the issue must lie on Identity IQ as the Sybrin access is correct.</t>
  </si>
  <si>
    <t>This is therefore a Nedbank issue, not a Sybrin one, that you will need to resolve with your manager.</t>
  </si>
  <si>
    <t>Your manager needs to ensure that your NB is in the Identity IQ group of “Sybrin_DTRE_Capturers_PROD”.</t>
  </si>
  <si>
    <t xml:space="preserve">Please note that once added, it takes 24 hours for those permissions to work. </t>
  </si>
  <si>
    <t>April@2020</t>
  </si>
  <si>
    <t>SNOF vs SYDMF</t>
  </si>
  <si>
    <t>From: Franco Gates</t>
  </si>
  <si>
    <t>Sent: Thursday, 16 April 2020 10:49 AM</t>
  </si>
  <si>
    <t>To: 'Sithole, D. (Dumisani)' &lt;DumisaniS@Nedbank.co.za&gt;</t>
  </si>
  <si>
    <t>Cc: Wikus Swanepoel &lt;Wikus.Swanepoel@sybrin.com&gt;; Godfrey Giles &lt;GodfreyGi@Nedbank.co.za&gt;; Corne de Beer &lt;Corne.deBeer@sybrin.com&gt;; Riaan Grunig &lt;Riaan.Grunig@sybrin.com&gt;; Trenton Arthur &lt;Trenton.Arthur@sybrin.com&gt;</t>
  </si>
  <si>
    <t>Subject: RE: SNOF Report</t>
  </si>
  <si>
    <t>Hi Dumi,</t>
  </si>
  <si>
    <t>Today’s SNOF report is sitting here:</t>
  </si>
  <si>
    <t>Your path is correct, you just need to drill down to today’s date:</t>
  </si>
  <si>
    <t>\\sigversybrinpr\Sybrin\Processed\Export\EREPORTS\2020\04\16</t>
  </si>
  <si>
    <t>Open either file in Notepad to view.</t>
  </si>
  <si>
    <t>The SND is SNOF by DCAR Manager:</t>
  </si>
  <si>
    <t>The SNF is SNOF by Branch:</t>
  </si>
  <si>
    <t>I don’t know if you’re confusing SYDMF with SNOF.</t>
  </si>
  <si>
    <t>SNOF would be the files above for Signature Not On File.</t>
  </si>
  <si>
    <t>Sybrin generates these two files from the database.</t>
  </si>
  <si>
    <t>SYDMF is an altogether different file that we receive from CASA for New Accounts/Status Changes.</t>
  </si>
  <si>
    <t>Sybrin does not generate this file – it is owned and distributed by CASA.</t>
  </si>
  <si>
    <t xml:space="preserve">I can see on further investigation that the two SNOF files we generate actually rely on 3 daily files received from CASA. </t>
  </si>
  <si>
    <t>Namely the SYDMF, the MSD210, &amp; the DCDACR.</t>
  </si>
  <si>
    <t>Files Sybrin-side are as follows:</t>
  </si>
  <si>
    <t>SYDMF sample view:</t>
  </si>
  <si>
    <t>SYDMF file mapping:</t>
  </si>
  <si>
    <t>C = Column</t>
  </si>
  <si>
    <t>L = Length</t>
  </si>
  <si>
    <t>1. Account Number: C1, L10</t>
  </si>
  <si>
    <t>2. Account Name: C13, L40</t>
  </si>
  <si>
    <t>4. Account Status: C80, L1</t>
  </si>
  <si>
    <t>5. Date Opened: C269, L8</t>
  </si>
  <si>
    <t>8. CIS Number: C54, L12</t>
  </si>
  <si>
    <t>11. Relationship Manager DCAR: C81, L5</t>
  </si>
  <si>
    <t>12. Relationship Manager Branch: C116, L5</t>
  </si>
  <si>
    <t>13 Rel Branch Tel No: C121, L30</t>
  </si>
  <si>
    <t>14. Cust1_Name: C157, L40</t>
  </si>
  <si>
    <t>15. Cust1_Phone: C237, L13</t>
  </si>
  <si>
    <t>16. Cust2_Name: C197, L40</t>
  </si>
  <si>
    <t>17. Cust2_Phone: C250, L13</t>
  </si>
  <si>
    <t>19. Account Type: C11, L2</t>
  </si>
  <si>
    <t>20. Rel Man Name: C86, L30</t>
  </si>
  <si>
    <t>22. Domicile Branch: C263, L6</t>
  </si>
  <si>
    <t>24. Rel Man Salary No: C151, L6</t>
  </si>
  <si>
    <t>27. Category: C277, L3</t>
  </si>
  <si>
    <t>28. Sub Category: C280, L3</t>
  </si>
  <si>
    <t>MSD210 Sample view:</t>
  </si>
  <si>
    <t>MSD210 file mapping:</t>
  </si>
  <si>
    <t>1. Branch Number: C2, L6</t>
  </si>
  <si>
    <t>2. Sort Code: C8, L6</t>
  </si>
  <si>
    <t>3. Cluster Name: C14, L40</t>
  </si>
  <si>
    <t>4. BranchNameEng: C54, L40</t>
  </si>
  <si>
    <t>5. BranchNameAfr: C94, L40</t>
  </si>
  <si>
    <t>6. BranchPhone: C134, L30</t>
  </si>
  <si>
    <t>7. BranchFax: C164, L30</t>
  </si>
  <si>
    <t>8. StrAdd1Eng: C194, L30</t>
  </si>
  <si>
    <t>9. StrAdd2Eng: C224, L30</t>
  </si>
  <si>
    <t>10. StrAdd3Eng: C254, L30</t>
  </si>
  <si>
    <t>11. StrAdd4Eng: C284, L30</t>
  </si>
  <si>
    <t>12. StrAdd1Afr: C314, L30</t>
  </si>
  <si>
    <t>13. StrAdd2Afr: C344, L30</t>
  </si>
  <si>
    <t>14. StrAdd3Afr: C374, L30</t>
  </si>
  <si>
    <t>15. StrAdd4Afr: C404, L30</t>
  </si>
  <si>
    <t>16. StrPostCode: C434, L4</t>
  </si>
  <si>
    <t>17. BranchManagerName: C438, L30</t>
  </si>
  <si>
    <t>DCDACR Sample view:</t>
  </si>
  <si>
    <t>DCDACR file mapping:</t>
  </si>
  <si>
    <t>1. Manager Company: C1, L2</t>
  </si>
  <si>
    <t>2. ManagerDivision1: C3, L1</t>
  </si>
  <si>
    <t>3. ManagerDivision2: C4, L1</t>
  </si>
  <si>
    <t>4. ManagerSegment: C5, L1</t>
  </si>
  <si>
    <t>5. ManagerNo(DCAR): C6, L5</t>
  </si>
  <si>
    <t>6. BranchNo: C11, L4</t>
  </si>
  <si>
    <t>7. SalaryNo: C15, L6</t>
  </si>
  <si>
    <t>8. Title: C21, L4</t>
  </si>
  <si>
    <t>9. Initials: C25, L12</t>
  </si>
  <si>
    <t>10. Surname: C37, L30</t>
  </si>
  <si>
    <t>11. Limit: C67, L10</t>
  </si>
  <si>
    <t>12. Telephone: C77, L16</t>
  </si>
  <si>
    <t>13. Fax: C93, L16</t>
  </si>
  <si>
    <t>14. Cell: C109, L16</t>
  </si>
  <si>
    <t>15. Email: C125, L30</t>
  </si>
  <si>
    <t>16. AccountsLinked: C155, L1</t>
  </si>
  <si>
    <t>17. Terminal: C156, L4</t>
  </si>
  <si>
    <t>18. RefComments: C160, L120</t>
  </si>
  <si>
    <t>19. NextLevel: C280, L5</t>
  </si>
  <si>
    <t>20. UpdatedBy: C285, L6</t>
  </si>
  <si>
    <t>21. UpdatedDate: C291, L8</t>
  </si>
  <si>
    <t>22. ObeObgFlag: C299, L3</t>
  </si>
  <si>
    <t>23. Filler1: C302, L9</t>
  </si>
  <si>
    <t>24. ReleaseOverLimit: C311, L1</t>
  </si>
  <si>
    <t>25. Filler2: C312, L8</t>
  </si>
  <si>
    <t>SNOF Source</t>
  </si>
  <si>
    <t>RE: Requirement clarifications - TRS: 757356 - CASA currently supplies a daily file SYDMF1 to Sybrin with the updated data on CA - SNOF source mappings</t>
  </si>
  <si>
    <r>
      <rPr>
        <b/>
        <sz val="11"/>
        <color theme="1"/>
        <rFont val="Calibri"/>
        <family val="2"/>
        <scheme val="minor"/>
      </rPr>
      <t>SYDMF (Account data; Alpha &amp; Delta file)</t>
    </r>
    <r>
      <rPr>
        <sz val="11"/>
        <color theme="1"/>
        <rFont val="Calibri"/>
        <family val="2"/>
        <scheme val="minor"/>
      </rPr>
      <t xml:space="preserve"> - \\sigversybrinpr\Sybrin\Processed\Import\NEDMF</t>
    </r>
  </si>
  <si>
    <r>
      <rPr>
        <b/>
        <sz val="11"/>
        <color theme="1"/>
        <rFont val="Calibri"/>
        <family val="2"/>
        <scheme val="minor"/>
      </rPr>
      <t>MSD210 (Branch details by branch number; Single file only)</t>
    </r>
    <r>
      <rPr>
        <sz val="11"/>
        <color theme="1"/>
        <rFont val="Calibri"/>
        <family val="2"/>
        <scheme val="minor"/>
      </rPr>
      <t xml:space="preserve"> - \\sigversybrinpr\Sybrin\Processed\Import\MSD210\2020\04\21</t>
    </r>
  </si>
  <si>
    <r>
      <rPr>
        <b/>
        <sz val="11"/>
        <color theme="1"/>
        <rFont val="Calibri"/>
        <family val="2"/>
        <scheme val="minor"/>
      </rPr>
      <t>DCDACR (Branch details by Relationship Manager; Single file only)</t>
    </r>
    <r>
      <rPr>
        <sz val="11"/>
        <color theme="1"/>
        <rFont val="Calibri"/>
        <family val="2"/>
        <scheme val="minor"/>
      </rPr>
      <t xml:space="preserve"> - \\sigversybrinpr\Sybrin\Processed\Import\DCDACR\2020\04\21</t>
    </r>
  </si>
  <si>
    <t>Failover</t>
  </si>
  <si>
    <t>Failover SQL08SIGPROD request - SD</t>
  </si>
  <si>
    <t>Failover SQL08SIGVERQA request - SD8101137</t>
  </si>
  <si>
    <t>Please failover SQL08SIGPROD from 105WCNSIGDBPR02 to 105WCNSIGDBPR01.</t>
  </si>
  <si>
    <t>Please failover SQL08SIGVERQA from NBPKCNSIGDBQA01 to NBPKCNSIGDBQA02.</t>
  </si>
  <si>
    <t>Afterwards ensure to:</t>
  </si>
  <si>
    <t xml:space="preserve">1.      STOP the Sybrin scheduler service. </t>
  </si>
  <si>
    <t xml:space="preserve">2.      USING TASK MANAGER – Check that there are no Scheduler threads still running, and kill any that ARE still running. </t>
  </si>
  <si>
    <t>(under Processes, Show processes from all users: SybrinScheduler.exe *32)</t>
  </si>
  <si>
    <t>Please also ensure that the shared drives are presented:</t>
  </si>
  <si>
    <t>Expected shared drives 5/5</t>
  </si>
  <si>
    <t xml:space="preserve">(E:DB Share, F:File Share, G:Install Share, M:105SIGMSDTC Share, Q:Quoram Share) </t>
  </si>
  <si>
    <t>SD8101137</t>
  </si>
  <si>
    <t>Kindly advise once done so that I may test.</t>
  </si>
  <si>
    <t>Techzone</t>
  </si>
  <si>
    <r>
      <t>1.</t>
    </r>
    <r>
      <rPr>
        <sz val="7"/>
        <color rgb="FF1F497D"/>
        <rFont val="Times New Roman"/>
        <family val="1"/>
      </rPr>
      <t xml:space="preserve">      </t>
    </r>
    <r>
      <rPr>
        <sz val="11"/>
        <color rgb="FF1F497D"/>
        <rFont val="Calibri"/>
        <family val="2"/>
      </rPr>
      <t>Sybrin Scheduler errors</t>
    </r>
  </si>
  <si>
    <r>
      <t>2.</t>
    </r>
    <r>
      <rPr>
        <sz val="7"/>
        <color rgb="FF1F497D"/>
        <rFont val="Times New Roman"/>
        <family val="1"/>
      </rPr>
      <t xml:space="preserve">      </t>
    </r>
    <r>
      <rPr>
        <sz val="11"/>
        <color rgb="FF1F497D"/>
        <rFont val="Calibri"/>
        <family val="2"/>
      </rPr>
      <t>Sybrin Log “Corrupted request” errors</t>
    </r>
  </si>
  <si>
    <r>
      <t>3.</t>
    </r>
    <r>
      <rPr>
        <sz val="7"/>
        <color rgb="FF1F497D"/>
        <rFont val="Times New Roman"/>
        <family val="1"/>
      </rPr>
      <t xml:space="preserve">      </t>
    </r>
    <r>
      <rPr>
        <sz val="11"/>
        <color rgb="FF1F497D"/>
        <rFont val="Calibri"/>
        <family val="2"/>
      </rPr>
      <t>Shared drives not presenting</t>
    </r>
  </si>
  <si>
    <r>
      <t>4.</t>
    </r>
    <r>
      <rPr>
        <sz val="7"/>
        <color rgb="FF1F497D"/>
        <rFont val="Times New Roman"/>
        <family val="1"/>
      </rPr>
      <t xml:space="preserve">      </t>
    </r>
    <r>
      <rPr>
        <sz val="11"/>
        <color rgb="FF1F497D"/>
        <rFont val="Calibri"/>
        <family val="2"/>
      </rPr>
      <t>SNOF reports not generating</t>
    </r>
  </si>
  <si>
    <r>
      <t>5.</t>
    </r>
    <r>
      <rPr>
        <sz val="7"/>
        <color rgb="FF1F497D"/>
        <rFont val="Times New Roman"/>
        <family val="1"/>
      </rPr>
      <t xml:space="preserve">      </t>
    </r>
    <r>
      <rPr>
        <sz val="11"/>
        <color rgb="FF1F497D"/>
        <rFont val="Calibri"/>
        <family val="2"/>
      </rPr>
      <t>Sybrin Nedbank Vignette service incorrectly being started up</t>
    </r>
  </si>
  <si>
    <t xml:space="preserve">Yes, so get them to unregister and register first. You can give SO Retail the IM and ask them to do it to resolve the IM, </t>
  </si>
  <si>
    <t>make it clear that we’re not making any CHANGES we’re just re-registering and existing DLL to resolve an issue, so it’s</t>
  </si>
  <si>
    <t xml:space="preserve"> not a Change Request. </t>
  </si>
  <si>
    <t xml:space="preserve">What I’d like you to do then to test, this evening home you get home, after 5PM quickly log in and run the export tool </t>
  </si>
  <si>
    <t xml:space="preserve">Manually FROM THE SERVER. If it still fails, then please request the FAILOVER to be done then and there from </t>
  </si>
  <si>
    <t xml:space="preserve">IT PROD Local. </t>
  </si>
  <si>
    <t xml:space="preserve">You can speak to SO directly provide them the IM number. </t>
  </si>
  <si>
    <t>We are having some trouble with the Signature Not On File report.</t>
  </si>
  <si>
    <t>To troubleshoot the problem we’re looking to:</t>
  </si>
  <si>
    <r>
      <t>1.</t>
    </r>
    <r>
      <rPr>
        <sz val="7"/>
        <color theme="1"/>
        <rFont val="Times New Roman"/>
        <family val="1"/>
      </rPr>
      <t xml:space="preserve">      </t>
    </r>
    <r>
      <rPr>
        <sz val="11"/>
        <color theme="1"/>
        <rFont val="Calibri"/>
        <family val="2"/>
        <scheme val="minor"/>
      </rPr>
      <t>Re-register the key dll (now – by SO Retail)</t>
    </r>
  </si>
  <si>
    <r>
      <t>2.</t>
    </r>
    <r>
      <rPr>
        <sz val="7"/>
        <color theme="1"/>
        <rFont val="Times New Roman"/>
        <family val="1"/>
      </rPr>
      <t xml:space="preserve">      </t>
    </r>
    <r>
      <rPr>
        <sz val="11"/>
        <color theme="1"/>
        <rFont val="Calibri"/>
        <family val="2"/>
        <scheme val="minor"/>
      </rPr>
      <t>Test the resource intensive report run x2 (5pm tonight – by myself)</t>
    </r>
  </si>
  <si>
    <r>
      <t>3.</t>
    </r>
    <r>
      <rPr>
        <sz val="7"/>
        <color theme="1"/>
        <rFont val="Times New Roman"/>
        <family val="1"/>
      </rPr>
      <t xml:space="preserve">      </t>
    </r>
    <r>
      <rPr>
        <sz val="11"/>
        <color theme="1"/>
        <rFont val="Calibri"/>
        <family val="2"/>
        <scheme val="minor"/>
      </rPr>
      <t>If the report run fails, perform a server failover (between 5pm and 9pm tonight worst case – by SO Retail)</t>
    </r>
  </si>
  <si>
    <t>For now please re-register this dll on SQL08SIGPROD G: drive.</t>
  </si>
  <si>
    <t>Unregister first:</t>
  </si>
  <si>
    <t>regsvr32 /u /s "G:\ Sybrin\SybNedSigVerAdmin.dll"</t>
  </si>
  <si>
    <t>Then Re-register:</t>
  </si>
  <si>
    <t>regsvr32 /s "G:\ Sybrin\SybNedSigVerAdmin.dll"</t>
  </si>
  <si>
    <t>Kindly inform me once done.</t>
  </si>
  <si>
    <t>Failover from QA01 to QA02</t>
  </si>
  <si>
    <t>Failover cluster manager &gt; Roles &gt; SQL08SigverQA &gt; Move &gt; Select Node &gt; QA02</t>
  </si>
  <si>
    <t>DTC</t>
  </si>
  <si>
    <t>Generic</t>
  </si>
  <si>
    <t>taskkill /f /pid #</t>
  </si>
  <si>
    <t>Other</t>
  </si>
  <si>
    <t>Q: Quorum</t>
  </si>
  <si>
    <t>Storage &gt; Disks</t>
  </si>
  <si>
    <t>Should auto move with step 3</t>
  </si>
  <si>
    <t>Usually need to restart inactive node holding Q: to force move (also if G: drive is stuck on inactive node)</t>
  </si>
  <si>
    <t>DR if F: drive not available</t>
  </si>
  <si>
    <t>Roles</t>
  </si>
  <si>
    <t>Generic Service</t>
  </si>
  <si>
    <t>SIGVERSybrinDR</t>
  </si>
  <si>
    <t>Partially Running</t>
  </si>
  <si>
    <t>Cluster 7</t>
  </si>
  <si>
    <t>Online</t>
  </si>
  <si>
    <t>Cluster x</t>
  </si>
  <si>
    <t>Offline</t>
  </si>
  <si>
    <t>Cluster 5</t>
  </si>
  <si>
    <t>Bring online</t>
  </si>
  <si>
    <t>Cluster 8</t>
  </si>
  <si>
    <t>Fileserver</t>
  </si>
  <si>
    <t>\\SIGVERSybrinDR</t>
  </si>
  <si>
    <t>Server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</si>
</sst>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
    <numFmt numFmtId="166" formatCode="ddd\,\ yyyy/mm/dd"/>
    <numFmt numFmtId="167" formatCode="dd/mm/yyyy\,\ ddd"/>
    <numFmt numFmtId="168" formatCode="yyyy\/mm"/>
    <numFmt numFmtId="169" formatCode="ddd"/>
    <numFmt numFmtId="170" formatCode="yyyy/mm/dd\,\ ddd"/>
    <numFmt numFmtId="171" formatCode="yyyy\-mm\-dd;@"/>
  </numFmts>
  <fonts count="166">
    <font>
      <sz val="11"/>
      <color theme="1"/>
      <name val="Calibri"/>
      <family val="2"/>
      <scheme val="minor"/>
    </font>
    <font>
      <b/>
      <sz val="11"/>
      <color theme="1"/>
      <name val="Calibri"/>
      <family val="2"/>
      <scheme val="minor"/>
    </font>
    <font>
      <u/>
      <sz val="11"/>
      <color theme="1"/>
      <name val="Calibri"/>
      <family val="2"/>
      <scheme val="minor"/>
    </font>
    <font>
      <sz val="10"/>
      <color theme="1"/>
      <name val="Calibri"/>
      <family val="2"/>
      <scheme val="minor"/>
    </font>
    <font>
      <b/>
      <sz val="10"/>
      <color theme="1"/>
      <name val="Tahoma"/>
      <family val="2"/>
    </font>
    <font>
      <b/>
      <sz val="10"/>
      <name val="Tahoma"/>
      <family val="2"/>
    </font>
    <font>
      <b/>
      <u/>
      <sz val="11"/>
      <color theme="1"/>
      <name val="Calibri"/>
      <family val="2"/>
      <scheme val="minor"/>
    </font>
    <font>
      <sz val="9.5"/>
      <color rgb="FFFF00FF"/>
      <name val="Consolas"/>
      <family val="3"/>
    </font>
    <font>
      <sz val="9.5"/>
      <color rgb="FF000000"/>
      <name val="Consolas"/>
      <family val="3"/>
    </font>
    <font>
      <sz val="9.5"/>
      <color rgb="FF0000FF"/>
      <name val="Consolas"/>
      <family val="3"/>
    </font>
    <font>
      <sz val="9.5"/>
      <color rgb="FF808080"/>
      <name val="Consolas"/>
      <family val="3"/>
    </font>
    <font>
      <sz val="9.5"/>
      <color rgb="FFFF0000"/>
      <name val="Consolas"/>
      <family val="3"/>
    </font>
    <font>
      <sz val="9.5"/>
      <color theme="1"/>
      <name val="Consolas"/>
      <family val="3"/>
    </font>
    <font>
      <u/>
      <sz val="11"/>
      <color theme="0" tint="-0.499984740745262"/>
      <name val="Calibri"/>
      <family val="2"/>
      <scheme val="minor"/>
    </font>
    <font>
      <sz val="11"/>
      <color theme="0" tint="-0.499984740745262"/>
      <name val="Calibri"/>
      <family val="2"/>
      <scheme val="minor"/>
    </font>
    <font>
      <sz val="11"/>
      <color rgb="FF0000FF"/>
      <name val="Calibri"/>
      <family val="2"/>
      <scheme val="minor"/>
    </font>
    <font>
      <u/>
      <sz val="11"/>
      <color rgb="FF0000FF"/>
      <name val="Calibri"/>
      <family val="2"/>
      <scheme val="minor"/>
    </font>
    <font>
      <sz val="11"/>
      <color rgb="FF993366"/>
      <name val="Calibri"/>
      <family val="2"/>
    </font>
    <font>
      <sz val="7"/>
      <color rgb="FF993366"/>
      <name val="Times New Roman"/>
      <family val="1"/>
    </font>
    <font>
      <b/>
      <sz val="11"/>
      <color rgb="FF0000FF"/>
      <name val="Calibri"/>
      <family val="2"/>
      <scheme val="minor"/>
    </font>
    <font>
      <sz val="11"/>
      <color theme="1"/>
      <name val="Calibri"/>
      <family val="2"/>
      <scheme val="minor"/>
    </font>
    <font>
      <strike/>
      <sz val="11"/>
      <color theme="1"/>
      <name val="Calibri"/>
      <family val="2"/>
      <scheme val="minor"/>
    </font>
    <font>
      <sz val="11"/>
      <color rgb="FF7030A0"/>
      <name val="Calibri"/>
      <family val="2"/>
    </font>
    <font>
      <sz val="11"/>
      <color rgb="FF7030A0"/>
      <name val="Wingdings"/>
      <charset val="2"/>
    </font>
    <font>
      <sz val="11"/>
      <color rgb="FF808000"/>
      <name val="Calibri"/>
      <family val="2"/>
      <scheme val="minor"/>
    </font>
    <font>
      <u/>
      <sz val="11"/>
      <color theme="10"/>
      <name val="Calibri"/>
      <family val="2"/>
      <scheme val="minor"/>
    </font>
    <font>
      <strike/>
      <sz val="11"/>
      <color rgb="FF808000"/>
      <name val="Calibri"/>
      <family val="2"/>
      <scheme val="minor"/>
    </font>
    <font>
      <strike/>
      <u/>
      <sz val="11"/>
      <color theme="10"/>
      <name val="Calibri"/>
      <family val="2"/>
      <scheme val="minor"/>
    </font>
    <font>
      <sz val="11"/>
      <color rgb="FFFF0000"/>
      <name val="Calibri"/>
      <family val="2"/>
      <scheme val="minor"/>
    </font>
    <font>
      <sz val="11"/>
      <color rgb="FF008000"/>
      <name val="Calibri"/>
      <family val="2"/>
      <scheme val="minor"/>
    </font>
    <font>
      <sz val="11"/>
      <color rgb="FF000000"/>
      <name val="Calibri"/>
      <family val="2"/>
      <scheme val="minor"/>
    </font>
    <font>
      <vertAlign val="superscript"/>
      <sz val="11"/>
      <color rgb="FF000000"/>
      <name val="Calibri"/>
      <family val="2"/>
      <scheme val="minor"/>
    </font>
    <font>
      <sz val="11"/>
      <color rgb="FF008080"/>
      <name val="Calibri"/>
      <family val="2"/>
      <scheme val="minor"/>
    </font>
    <font>
      <sz val="11"/>
      <name val="Calibri"/>
      <family val="2"/>
      <scheme val="minor"/>
    </font>
    <font>
      <b/>
      <sz val="11"/>
      <name val="Calibri"/>
      <family val="2"/>
      <scheme val="minor"/>
    </font>
    <font>
      <b/>
      <u/>
      <sz val="11"/>
      <name val="Calibri"/>
      <family val="2"/>
      <scheme val="minor"/>
    </font>
    <font>
      <b/>
      <u/>
      <sz val="11"/>
      <color rgb="FF0000FF"/>
      <name val="Calibri"/>
      <family val="2"/>
      <scheme val="minor"/>
    </font>
    <font>
      <sz val="11"/>
      <color rgb="FF002060"/>
      <name val="Calibri"/>
      <family val="2"/>
      <scheme val="minor"/>
    </font>
    <font>
      <sz val="11"/>
      <color rgb="FF1F497D"/>
      <name val="Calibri"/>
      <family val="2"/>
      <scheme val="minor"/>
    </font>
    <font>
      <sz val="11"/>
      <color rgb="FF1F497D"/>
      <name val="Calibri"/>
      <family val="2"/>
    </font>
    <font>
      <sz val="11"/>
      <color rgb="FFFF3300"/>
      <name val="Calibri"/>
      <family val="2"/>
      <scheme val="minor"/>
    </font>
    <font>
      <b/>
      <sz val="11"/>
      <color rgb="FFFF3300"/>
      <name val="Calibri"/>
      <family val="2"/>
      <scheme val="minor"/>
    </font>
    <font>
      <sz val="10"/>
      <color rgb="FF008000"/>
      <name val="Segoe UI"/>
      <family val="2"/>
    </font>
    <font>
      <sz val="11"/>
      <color theme="1"/>
      <name val="Symbol"/>
      <family val="1"/>
      <charset val="2"/>
    </font>
    <font>
      <sz val="7"/>
      <color theme="1"/>
      <name val="Times New Roman"/>
      <family val="1"/>
    </font>
    <font>
      <b/>
      <sz val="10"/>
      <color rgb="FF595959"/>
      <name val="Arial"/>
      <family val="2"/>
    </font>
    <font>
      <sz val="10"/>
      <color rgb="FF993366"/>
      <name val="Segoe UI"/>
      <family val="2"/>
    </font>
    <font>
      <sz val="10"/>
      <color rgb="FF003300"/>
      <name val="Segoe UI"/>
      <family val="2"/>
    </font>
    <font>
      <sz val="7"/>
      <color rgb="FF003300"/>
      <name val="Times New Roman"/>
      <family val="1"/>
    </font>
    <font>
      <b/>
      <sz val="11"/>
      <color rgb="FFFF0000"/>
      <name val="Calibri"/>
      <family val="2"/>
      <scheme val="minor"/>
    </font>
    <font>
      <b/>
      <sz val="11"/>
      <color rgb="FF1F497D"/>
      <name val="Calibri"/>
      <family val="2"/>
    </font>
    <font>
      <sz val="10"/>
      <color rgb="FF339966"/>
      <name val="Segoe UI"/>
      <family val="2"/>
    </font>
    <font>
      <sz val="7"/>
      <color rgb="FF339966"/>
      <name val="Times New Roman"/>
      <family val="1"/>
    </font>
    <font>
      <sz val="7"/>
      <color rgb="FF1F497D"/>
      <name val="Times New Roman"/>
      <family val="1"/>
    </font>
    <font>
      <b/>
      <sz val="11"/>
      <color rgb="FF1F497D"/>
      <name val="Calibri"/>
      <family val="2"/>
      <scheme val="minor"/>
    </font>
    <font>
      <sz val="11"/>
      <color rgb="FF2E75B6"/>
      <name val="Calibri"/>
      <family val="2"/>
      <scheme val="minor"/>
    </font>
    <font>
      <sz val="11"/>
      <color theme="3" tint="-0.249977111117893"/>
      <name val="Calibri"/>
      <family val="2"/>
      <scheme val="minor"/>
    </font>
    <font>
      <sz val="10"/>
      <color rgb="FF008080"/>
      <name val="Segoe UI"/>
      <family val="2"/>
    </font>
    <font>
      <b/>
      <sz val="10"/>
      <color rgb="FF008080"/>
      <name val="Segoe UI"/>
      <family val="2"/>
    </font>
    <font>
      <i/>
      <sz val="10"/>
      <color rgb="FF008080"/>
      <name val="Segoe UI"/>
      <family val="2"/>
    </font>
    <font>
      <sz val="10"/>
      <color rgb="FF800080"/>
      <name val="Segoe UI"/>
      <family val="2"/>
    </font>
    <font>
      <sz val="9"/>
      <color rgb="FF000000"/>
      <name val="SegoeUI"/>
    </font>
    <font>
      <sz val="9"/>
      <color rgb="FF0000FF"/>
      <name val="SegoeUI"/>
    </font>
    <font>
      <b/>
      <sz val="9"/>
      <color rgb="FF000000"/>
      <name val="SegoeUI-Bold"/>
    </font>
    <font>
      <u/>
      <sz val="11"/>
      <color rgb="FF008080"/>
      <name val="Calibri"/>
      <family val="2"/>
      <scheme val="minor"/>
    </font>
    <font>
      <b/>
      <sz val="10"/>
      <color theme="1"/>
      <name val="Calibri"/>
      <family val="2"/>
    </font>
    <font>
      <sz val="10"/>
      <color rgb="FF000000"/>
      <name val="Calibri"/>
      <family val="2"/>
    </font>
    <font>
      <u/>
      <sz val="11"/>
      <color rgb="FFFF0000"/>
      <name val="Calibri"/>
      <family val="2"/>
      <scheme val="minor"/>
    </font>
    <font>
      <b/>
      <sz val="11"/>
      <color rgb="FF7030A0"/>
      <name val="Calibri"/>
      <family val="2"/>
      <scheme val="minor"/>
    </font>
    <font>
      <sz val="10"/>
      <name val="Arial"/>
      <family val="2"/>
    </font>
    <font>
      <sz val="8"/>
      <name val="Arial"/>
      <family val="2"/>
    </font>
    <font>
      <i/>
      <sz val="8"/>
      <name val="Arial"/>
      <family val="2"/>
    </font>
    <font>
      <b/>
      <sz val="8"/>
      <name val="Arial"/>
      <family val="2"/>
    </font>
    <font>
      <b/>
      <sz val="8"/>
      <color indexed="12"/>
      <name val="Arial"/>
      <family val="2"/>
    </font>
    <font>
      <sz val="8"/>
      <color indexed="12"/>
      <name val="Arial"/>
      <family val="2"/>
    </font>
    <font>
      <b/>
      <u/>
      <sz val="8"/>
      <name val="Arial"/>
      <family val="2"/>
    </font>
    <font>
      <u/>
      <sz val="8"/>
      <name val="Arial"/>
      <family val="2"/>
    </font>
    <font>
      <b/>
      <sz val="8"/>
      <color indexed="56"/>
      <name val="Arial"/>
      <family val="2"/>
    </font>
    <font>
      <sz val="11"/>
      <name val="Arial"/>
      <family val="2"/>
    </font>
    <font>
      <b/>
      <sz val="11"/>
      <color indexed="56"/>
      <name val="Arial"/>
      <family val="2"/>
    </font>
    <font>
      <b/>
      <sz val="11"/>
      <color indexed="21"/>
      <name val="Arial"/>
      <family val="2"/>
    </font>
    <font>
      <b/>
      <sz val="11"/>
      <color rgb="FF4F81BD"/>
      <name val="Cambria"/>
      <family val="1"/>
    </font>
    <font>
      <b/>
      <sz val="10"/>
      <color rgb="FFFF0000"/>
      <name val="Arial"/>
      <family val="2"/>
    </font>
    <font>
      <sz val="10"/>
      <color rgb="FFFF0000"/>
      <name val="Arial"/>
      <family val="2"/>
    </font>
    <font>
      <sz val="9"/>
      <color rgb="FF0000FF"/>
      <name val="Fixedsys"/>
    </font>
    <font>
      <sz val="9"/>
      <color rgb="FF000000"/>
      <name val="Fixedsys"/>
    </font>
    <font>
      <b/>
      <i/>
      <sz val="10"/>
      <color rgb="FFFF0000"/>
      <name val="Arial"/>
      <family val="2"/>
    </font>
    <font>
      <sz val="10"/>
      <color rgb="FF1F497D"/>
      <name val="Segoe UI"/>
      <family val="2"/>
    </font>
    <font>
      <sz val="11"/>
      <color rgb="FF1F497D"/>
      <name val="Symbol"/>
      <family val="1"/>
      <charset val="2"/>
    </font>
    <font>
      <i/>
      <sz val="11"/>
      <color theme="1"/>
      <name val="Calibri"/>
      <family val="2"/>
      <scheme val="minor"/>
    </font>
    <font>
      <sz val="10"/>
      <color theme="1"/>
      <name val="Segoe UI"/>
      <family val="2"/>
    </font>
    <font>
      <b/>
      <u/>
      <sz val="11"/>
      <color rgb="FFFF0000"/>
      <name val="Calibri"/>
      <family val="2"/>
      <scheme val="minor"/>
    </font>
    <font>
      <sz val="20"/>
      <color rgb="FF003366"/>
      <name val="Arial"/>
      <family val="2"/>
    </font>
    <font>
      <sz val="9"/>
      <color theme="1"/>
      <name val="Segoe UI"/>
      <family val="2"/>
    </font>
    <font>
      <b/>
      <sz val="9"/>
      <color theme="1"/>
      <name val="Segoe UI"/>
      <family val="2"/>
    </font>
    <font>
      <b/>
      <u/>
      <sz val="9"/>
      <color theme="1"/>
      <name val="Segoe UI"/>
      <family val="2"/>
    </font>
    <font>
      <b/>
      <sz val="10"/>
      <color rgb="FF993366"/>
      <name val="Segoe UI"/>
      <family val="2"/>
    </font>
    <font>
      <b/>
      <sz val="10"/>
      <color rgb="FF008000"/>
      <name val="Segoe UI"/>
      <family val="2"/>
    </font>
    <font>
      <sz val="10"/>
      <color rgb="FF002060"/>
      <name val="Segoe UI"/>
      <family val="2"/>
    </font>
    <font>
      <sz val="10"/>
      <color rgb="FF808000"/>
      <name val="Segoe UI"/>
      <family val="2"/>
    </font>
    <font>
      <sz val="10"/>
      <color rgb="FF0000FF"/>
      <name val="Segoe UI"/>
      <family val="2"/>
    </font>
    <font>
      <b/>
      <u/>
      <sz val="11"/>
      <color rgb="FF1F497D"/>
      <name val="Calibri"/>
      <family val="2"/>
      <scheme val="minor"/>
    </font>
    <font>
      <u/>
      <sz val="11"/>
      <color rgb="FF1F497D"/>
      <name val="Calibri"/>
      <family val="2"/>
      <scheme val="minor"/>
    </font>
    <font>
      <b/>
      <sz val="11"/>
      <name val="Calibri"/>
      <family val="2"/>
    </font>
    <font>
      <b/>
      <strike/>
      <sz val="11"/>
      <color rgb="FFFF0000"/>
      <name val="Calibri"/>
      <family val="2"/>
      <scheme val="minor"/>
    </font>
    <font>
      <sz val="11"/>
      <color rgb="FF7030A0"/>
      <name val="Calibri"/>
      <family val="2"/>
      <scheme val="minor"/>
    </font>
    <font>
      <b/>
      <u/>
      <sz val="11"/>
      <color rgb="FF7030A0"/>
      <name val="Calibri"/>
      <family val="2"/>
      <scheme val="minor"/>
    </font>
    <font>
      <sz val="10"/>
      <color theme="1"/>
      <name val="Symbol"/>
      <family val="1"/>
      <charset val="2"/>
    </font>
    <font>
      <b/>
      <sz val="11"/>
      <color rgb="FF008000"/>
      <name val="Calibri"/>
      <family val="2"/>
      <scheme val="minor"/>
    </font>
    <font>
      <b/>
      <strike/>
      <sz val="11"/>
      <color theme="1"/>
      <name val="Calibri"/>
      <family val="2"/>
      <scheme val="minor"/>
    </font>
    <font>
      <strike/>
      <sz val="9.5"/>
      <color rgb="FF0000FF"/>
      <name val="Consolas"/>
      <family val="3"/>
    </font>
    <font>
      <strike/>
      <sz val="9.5"/>
      <color theme="1"/>
      <name val="Consolas"/>
      <family val="3"/>
    </font>
    <font>
      <strike/>
      <sz val="9.5"/>
      <color rgb="FF808080"/>
      <name val="Consolas"/>
      <family val="3"/>
    </font>
    <font>
      <strike/>
      <sz val="9.5"/>
      <color rgb="FFFF0000"/>
      <name val="Consolas"/>
      <family val="3"/>
    </font>
    <font>
      <b/>
      <sz val="10"/>
      <color rgb="FF1F497D"/>
      <name val="Segoe UI"/>
      <family val="2"/>
    </font>
    <font>
      <sz val="12"/>
      <color rgb="FF0000FF"/>
      <name val="Courier New"/>
      <family val="3"/>
    </font>
    <font>
      <sz val="12"/>
      <color rgb="FF000000"/>
      <name val="Courier New"/>
      <family val="3"/>
    </font>
    <font>
      <sz val="12"/>
      <color rgb="FF800000"/>
      <name val="Courier New"/>
      <family val="3"/>
    </font>
    <font>
      <sz val="12"/>
      <color rgb="FFC0C0C0"/>
      <name val="Courier New"/>
      <family val="3"/>
    </font>
    <font>
      <sz val="12"/>
      <color rgb="FFFF0000"/>
      <name val="Courier New"/>
      <family val="3"/>
    </font>
    <font>
      <u/>
      <sz val="9"/>
      <color theme="1"/>
      <name val="Segoe UI"/>
      <family val="2"/>
    </font>
    <font>
      <sz val="9"/>
      <color rgb="FF000000"/>
      <name val="Calibri"/>
      <family val="2"/>
    </font>
    <font>
      <b/>
      <sz val="9"/>
      <color rgb="FF000000"/>
      <name val="Calibri"/>
      <family val="2"/>
    </font>
    <font>
      <sz val="9"/>
      <color rgb="FF242729"/>
      <name val="Arial"/>
      <family val="2"/>
    </font>
    <font>
      <b/>
      <sz val="9"/>
      <color rgb="FF242729"/>
      <name val="Arial"/>
      <family val="2"/>
    </font>
    <font>
      <sz val="8"/>
      <color rgb="FF242729"/>
      <name val="Consolas"/>
      <family val="3"/>
    </font>
    <font>
      <i/>
      <sz val="9"/>
      <color rgb="FF242729"/>
      <name val="Arial"/>
      <family val="2"/>
    </font>
    <font>
      <sz val="7"/>
      <color rgb="FF000000"/>
      <name val="Times New Roman"/>
      <family val="1"/>
    </font>
    <font>
      <vertAlign val="superscript"/>
      <sz val="11"/>
      <color rgb="FF1F497D"/>
      <name val="Calibri"/>
      <family val="2"/>
      <scheme val="minor"/>
    </font>
    <font>
      <b/>
      <sz val="11"/>
      <color rgb="FF000000"/>
      <name val="Calibri"/>
      <family val="2"/>
      <scheme val="minor"/>
    </font>
    <font>
      <b/>
      <u/>
      <sz val="10"/>
      <color theme="1"/>
      <name val="Segoe UI"/>
      <family val="2"/>
    </font>
    <font>
      <sz val="11"/>
      <color rgb="FF6600FF"/>
      <name val="Calibri"/>
      <family val="2"/>
      <scheme val="minor"/>
    </font>
    <font>
      <sz val="11"/>
      <color rgb="FF000000"/>
      <name val="Calibri"/>
      <family val="2"/>
    </font>
    <font>
      <sz val="10"/>
      <color theme="1"/>
      <name val="Times New Roman"/>
      <family val="1"/>
    </font>
    <font>
      <b/>
      <sz val="11"/>
      <color rgb="FF000000"/>
      <name val="Calibri"/>
      <family val="2"/>
    </font>
    <font>
      <u/>
      <sz val="11"/>
      <color rgb="FF008000"/>
      <name val="Calibri"/>
      <family val="2"/>
      <scheme val="minor"/>
    </font>
    <font>
      <i/>
      <sz val="12"/>
      <color rgb="FF1F497D"/>
      <name val="Calibri"/>
      <family val="2"/>
      <scheme val="minor"/>
    </font>
    <font>
      <sz val="7"/>
      <color rgb="FF008080"/>
      <name val="Times New Roman"/>
      <family val="1"/>
    </font>
    <font>
      <u/>
      <sz val="11"/>
      <name val="Calibri"/>
      <family val="2"/>
      <scheme val="minor"/>
    </font>
    <font>
      <sz val="10"/>
      <color theme="1"/>
      <name val="Tahoma"/>
      <family val="2"/>
    </font>
    <font>
      <sz val="10"/>
      <color rgb="FF7030A0"/>
      <name val="Segoe UI"/>
      <family val="2"/>
    </font>
    <font>
      <sz val="10"/>
      <color rgb="FF7030A0"/>
      <name val="Symbol"/>
      <family val="1"/>
      <charset val="2"/>
    </font>
    <font>
      <sz val="7"/>
      <color rgb="FF7030A0"/>
      <name val="Times New Roman"/>
      <family val="1"/>
    </font>
    <font>
      <b/>
      <i/>
      <sz val="10"/>
      <color rgb="FF008080"/>
      <name val="Segoe UI"/>
      <family val="2"/>
    </font>
    <font>
      <sz val="10"/>
      <color rgb="FF666699"/>
      <name val="Segoe UI"/>
      <family val="2"/>
    </font>
    <font>
      <sz val="12"/>
      <color theme="1"/>
      <name val="Times New Roman"/>
      <family val="1"/>
    </font>
    <font>
      <b/>
      <sz val="11"/>
      <color theme="1"/>
      <name val="Calibri"/>
      <family val="2"/>
    </font>
    <font>
      <sz val="11"/>
      <color theme="1"/>
      <name val="Calibri"/>
      <family val="2"/>
    </font>
    <font>
      <sz val="18"/>
      <color rgb="FF000000"/>
      <name val="Freestyle Script"/>
      <family val="4"/>
    </font>
    <font>
      <b/>
      <i/>
      <sz val="10"/>
      <color rgb="FF800080"/>
      <name val="Segoe UI"/>
      <family val="2"/>
    </font>
    <font>
      <sz val="11"/>
      <color rgb="FFC00000"/>
      <name val="Calibri"/>
      <family val="2"/>
      <scheme val="minor"/>
    </font>
    <font>
      <b/>
      <sz val="11"/>
      <color rgb="FFC00000"/>
      <name val="Calibri"/>
      <family val="2"/>
      <scheme val="minor"/>
    </font>
    <font>
      <b/>
      <sz val="11"/>
      <color rgb="FF002060"/>
      <name val="Calibri"/>
      <family val="2"/>
      <scheme val="minor"/>
    </font>
    <font>
      <strike/>
      <sz val="11"/>
      <color rgb="FFFF0000"/>
      <name val="Calibri"/>
      <family val="2"/>
      <scheme val="minor"/>
    </font>
    <font>
      <sz val="11"/>
      <color rgb="FF003399"/>
      <name val="Calibri"/>
      <family val="2"/>
      <scheme val="minor"/>
    </font>
    <font>
      <u/>
      <sz val="11"/>
      <color rgb="FF003399"/>
      <name val="Calibri"/>
      <family val="2"/>
      <scheme val="minor"/>
    </font>
    <font>
      <b/>
      <sz val="11"/>
      <color rgb="FF003399"/>
      <name val="Calibri"/>
      <family val="2"/>
      <scheme val="minor"/>
    </font>
    <font>
      <b/>
      <u/>
      <sz val="11"/>
      <color rgb="FF003399"/>
      <name val="Calibri"/>
      <family val="2"/>
      <scheme val="minor"/>
    </font>
    <font>
      <sz val="11"/>
      <color rgb="FF008000"/>
      <name val="Calibri"/>
      <family val="2"/>
    </font>
    <font>
      <u/>
      <sz val="11"/>
      <color rgb="FF000000"/>
      <name val="Calibri"/>
      <family val="2"/>
    </font>
    <font>
      <u/>
      <sz val="11"/>
      <color theme="1"/>
      <name val="Calibri"/>
      <family val="2"/>
    </font>
    <font>
      <sz val="11"/>
      <color rgb="FFFF0000"/>
      <name val="Calibri"/>
      <family val="2"/>
    </font>
    <font>
      <i/>
      <sz val="11"/>
      <color rgb="FF008000"/>
      <name val="Calibri"/>
      <family val="2"/>
    </font>
    <font>
      <strike/>
      <sz val="10"/>
      <color rgb="FF003300"/>
      <name val="Segoe UI"/>
      <family val="2"/>
    </font>
    <font>
      <strike/>
      <sz val="10"/>
      <name val="Segoe UI"/>
      <family val="2"/>
    </font>
    <font>
      <strike/>
      <sz val="10"/>
      <color rgb="FF993366"/>
      <name val="Segoe UI"/>
      <family val="2"/>
    </font>
  </fonts>
  <fills count="26">
    <fill>
      <patternFill patternType="none"/>
    </fill>
    <fill>
      <patternFill patternType="gray125"/>
    </fill>
    <fill>
      <patternFill patternType="solid">
        <fgColor theme="0" tint="-0.14999847407452621"/>
        <bgColor indexed="64"/>
      </patternFill>
    </fill>
    <fill>
      <patternFill patternType="solid">
        <fgColor rgb="FFFFFFCC"/>
        <bgColor indexed="64"/>
      </patternFill>
    </fill>
    <fill>
      <patternFill patternType="solid">
        <fgColor rgb="FF92D050"/>
        <bgColor indexed="64"/>
      </patternFill>
    </fill>
    <fill>
      <patternFill patternType="solid">
        <fgColor indexed="40"/>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
      <patternFill patternType="solid">
        <fgColor rgb="FF9BC2E6"/>
        <bgColor indexed="64"/>
      </patternFill>
    </fill>
    <fill>
      <patternFill patternType="solid">
        <fgColor rgb="FFFFFF66"/>
        <bgColor indexed="64"/>
      </patternFill>
    </fill>
    <fill>
      <patternFill patternType="solid">
        <fgColor indexed="56"/>
        <bgColor indexed="64"/>
      </patternFill>
    </fill>
    <fill>
      <patternFill patternType="solid">
        <fgColor indexed="9"/>
        <bgColor indexed="64"/>
      </patternFill>
    </fill>
    <fill>
      <patternFill patternType="solid">
        <fgColor rgb="FF008000"/>
        <bgColor indexed="64"/>
      </patternFill>
    </fill>
    <fill>
      <patternFill patternType="solid">
        <fgColor rgb="FF00B0F0"/>
        <bgColor indexed="64"/>
      </patternFill>
    </fill>
    <fill>
      <patternFill patternType="solid">
        <fgColor rgb="FFFF3399"/>
        <bgColor indexed="64"/>
      </patternFill>
    </fill>
    <fill>
      <patternFill patternType="solid">
        <fgColor rgb="FF7030A0"/>
        <bgColor indexed="64"/>
      </patternFill>
    </fill>
    <fill>
      <patternFill patternType="solid">
        <fgColor rgb="FFFF3300"/>
        <bgColor indexed="64"/>
      </patternFill>
    </fill>
    <fill>
      <patternFill patternType="solid">
        <fgColor rgb="FFAEAAAA"/>
        <bgColor indexed="64"/>
      </patternFill>
    </fill>
    <fill>
      <patternFill patternType="solid">
        <fgColor theme="9" tint="0.39997558519241921"/>
        <bgColor indexed="64"/>
      </patternFill>
    </fill>
    <fill>
      <patternFill patternType="solid">
        <fgColor theme="0"/>
        <bgColor indexed="64"/>
      </patternFill>
    </fill>
    <fill>
      <patternFill patternType="solid">
        <fgColor theme="6"/>
        <bgColor indexed="64"/>
      </patternFill>
    </fill>
    <fill>
      <patternFill patternType="solid">
        <fgColor theme="8" tint="0.59999389629810485"/>
        <bgColor indexed="64"/>
      </patternFill>
    </fill>
  </fills>
  <borders count="21">
    <border>
      <left/>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bottom style="thin">
        <color indexed="64"/>
      </bottom>
      <diagonal/>
    </border>
    <border>
      <left/>
      <right/>
      <top style="thin">
        <color indexed="64"/>
      </top>
      <bottom/>
      <diagonal/>
    </border>
    <border>
      <left style="double">
        <color indexed="64"/>
      </left>
      <right/>
      <top style="medium">
        <color indexed="64"/>
      </top>
      <bottom style="medium">
        <color indexed="64"/>
      </bottom>
      <diagonal/>
    </border>
    <border>
      <left/>
      <right/>
      <top style="medium">
        <color indexed="64"/>
      </top>
      <bottom style="medium">
        <color indexed="64"/>
      </bottom>
      <diagonal/>
    </border>
    <border>
      <left/>
      <right style="double">
        <color indexed="64"/>
      </right>
      <top style="medium">
        <color indexed="64"/>
      </top>
      <bottom style="medium">
        <color indexed="64"/>
      </bottom>
      <diagonal/>
    </border>
    <border>
      <left/>
      <right/>
      <top style="thin">
        <color indexed="64"/>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double">
        <color indexed="64"/>
      </bottom>
      <diagonal/>
    </border>
    <border>
      <left style="thin">
        <color indexed="64"/>
      </left>
      <right style="thin">
        <color indexed="64"/>
      </right>
      <top/>
      <bottom/>
      <diagonal/>
    </border>
  </borders>
  <cellStyleXfs count="4">
    <xf numFmtId="0" fontId="0" fillId="0" borderId="0"/>
    <xf numFmtId="9" fontId="20" fillId="0" borderId="0" applyFont="0" applyFill="0" applyBorder="0" applyAlignment="0" applyProtection="0"/>
    <xf numFmtId="0" fontId="25" fillId="0" borderId="0" applyNumberFormat="0" applyFill="0" applyBorder="0" applyAlignment="0" applyProtection="0"/>
    <xf numFmtId="0" fontId="69" fillId="0" borderId="0"/>
  </cellStyleXfs>
  <cellXfs count="483">
    <xf numFmtId="0" fontId="0" fillId="0" borderId="0" xfId="0"/>
    <xf numFmtId="0" fontId="0" fillId="0" borderId="0" xfId="0" quotePrefix="1"/>
    <xf numFmtId="0" fontId="2" fillId="0" borderId="0" xfId="0" applyFont="1"/>
    <xf numFmtId="0" fontId="0" fillId="2" borderId="0" xfId="0" applyFill="1"/>
    <xf numFmtId="0" fontId="0" fillId="3" borderId="0" xfId="0" applyFill="1"/>
    <xf numFmtId="0" fontId="1" fillId="0" borderId="0" xfId="0" applyFont="1"/>
    <xf numFmtId="0" fontId="1" fillId="3" borderId="0" xfId="0" applyFont="1" applyFill="1"/>
    <xf numFmtId="0" fontId="3" fillId="0" borderId="0" xfId="0" quotePrefix="1" applyFont="1" applyFill="1"/>
    <xf numFmtId="0" fontId="0" fillId="0" borderId="0" xfId="0" quotePrefix="1" applyFont="1"/>
    <xf numFmtId="0" fontId="4"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6" fillId="0" borderId="0" xfId="0" applyFont="1"/>
    <xf numFmtId="0" fontId="0" fillId="0" borderId="0" xfId="0" applyFont="1"/>
    <xf numFmtId="0" fontId="2" fillId="0" borderId="0" xfId="0" quotePrefix="1" applyFont="1"/>
    <xf numFmtId="0" fontId="1" fillId="0" borderId="0" xfId="0" applyFont="1" applyAlignment="1">
      <alignment horizontal="center"/>
    </xf>
    <xf numFmtId="0" fontId="0" fillId="0" borderId="0" xfId="0" applyAlignment="1">
      <alignment horizontal="center"/>
    </xf>
    <xf numFmtId="0" fontId="0" fillId="0" borderId="0" xfId="0" quotePrefix="1" applyAlignment="1">
      <alignment horizontal="left"/>
    </xf>
    <xf numFmtId="9" fontId="0" fillId="0" borderId="0" xfId="0" applyNumberFormat="1"/>
    <xf numFmtId="0" fontId="1" fillId="6" borderId="0" xfId="0" applyFont="1" applyFill="1" applyAlignment="1">
      <alignment horizontal="center"/>
    </xf>
    <xf numFmtId="0" fontId="1" fillId="0" borderId="0" xfId="0" quotePrefix="1" applyFont="1"/>
    <xf numFmtId="0" fontId="1" fillId="2" borderId="0" xfId="0" applyFont="1" applyFill="1"/>
    <xf numFmtId="3" fontId="0" fillId="0" borderId="0" xfId="0" applyNumberFormat="1"/>
    <xf numFmtId="14" fontId="0" fillId="0" borderId="0" xfId="0" applyNumberFormat="1" applyAlignment="1">
      <alignment horizontal="center"/>
    </xf>
    <xf numFmtId="0" fontId="6" fillId="2" borderId="0" xfId="0" applyFont="1" applyFill="1" applyAlignment="1">
      <alignment horizontal="center"/>
    </xf>
    <xf numFmtId="0" fontId="2" fillId="0" borderId="0" xfId="0" applyFont="1" applyAlignment="1">
      <alignment horizontal="center"/>
    </xf>
    <xf numFmtId="3" fontId="2" fillId="0" borderId="0" xfId="0" applyNumberFormat="1" applyFont="1" applyAlignment="1">
      <alignment horizontal="center"/>
    </xf>
    <xf numFmtId="0" fontId="7" fillId="0" borderId="0" xfId="0" applyFont="1" applyAlignment="1">
      <alignment vertical="center"/>
    </xf>
    <xf numFmtId="0" fontId="9" fillId="0" borderId="0" xfId="0" applyFont="1"/>
    <xf numFmtId="0" fontId="9" fillId="0" borderId="0" xfId="0" applyFont="1" applyAlignment="1">
      <alignment vertical="center"/>
    </xf>
    <xf numFmtId="3" fontId="1" fillId="0" borderId="0" xfId="0" applyNumberFormat="1" applyFont="1"/>
    <xf numFmtId="3" fontId="0" fillId="0" borderId="0" xfId="0" applyNumberFormat="1" applyFont="1"/>
    <xf numFmtId="0" fontId="0" fillId="0" borderId="2" xfId="0" applyBorder="1"/>
    <xf numFmtId="3" fontId="0" fillId="0" borderId="3" xfId="0" applyNumberFormat="1" applyBorder="1"/>
    <xf numFmtId="0" fontId="0" fillId="0" borderId="4" xfId="0" applyBorder="1"/>
    <xf numFmtId="3" fontId="0" fillId="0" borderId="5" xfId="0" applyNumberFormat="1" applyBorder="1"/>
    <xf numFmtId="0" fontId="0" fillId="0" borderId="6" xfId="0" applyFont="1" applyBorder="1"/>
    <xf numFmtId="3" fontId="0" fillId="0" borderId="7" xfId="0" applyNumberFormat="1" applyFont="1" applyBorder="1"/>
    <xf numFmtId="0" fontId="0" fillId="0" borderId="0" xfId="0" applyBorder="1"/>
    <xf numFmtId="0" fontId="0" fillId="0" borderId="0" xfId="0" applyAlignment="1">
      <alignment horizontal="right"/>
    </xf>
    <xf numFmtId="0" fontId="0" fillId="0" borderId="0" xfId="0" applyFill="1"/>
    <xf numFmtId="0" fontId="6" fillId="0" borderId="0" xfId="0" applyFont="1" applyFill="1" applyAlignment="1">
      <alignment horizontal="left"/>
    </xf>
    <xf numFmtId="0" fontId="13" fillId="0" borderId="0" xfId="0" applyFont="1"/>
    <xf numFmtId="0" fontId="14" fillId="0" borderId="0" xfId="0" applyFont="1" applyFill="1"/>
    <xf numFmtId="0" fontId="14" fillId="0" borderId="0" xfId="0" applyFont="1"/>
    <xf numFmtId="0" fontId="15" fillId="0" borderId="0" xfId="0" applyFont="1"/>
    <xf numFmtId="0" fontId="16" fillId="0" borderId="0" xfId="0" applyFont="1"/>
    <xf numFmtId="0" fontId="0" fillId="0" borderId="0" xfId="0" applyFill="1" applyAlignment="1">
      <alignment horizontal="center"/>
    </xf>
    <xf numFmtId="0" fontId="1" fillId="0" borderId="0" xfId="0" applyFont="1" applyFill="1" applyAlignment="1">
      <alignment horizontal="center"/>
    </xf>
    <xf numFmtId="0" fontId="0" fillId="0" borderId="0" xfId="0" applyFont="1" applyFill="1" applyAlignment="1">
      <alignment horizontal="center"/>
    </xf>
    <xf numFmtId="0" fontId="0" fillId="6" borderId="0" xfId="0" applyFill="1"/>
    <xf numFmtId="0" fontId="1" fillId="6" borderId="0" xfId="0" applyFont="1" applyFill="1"/>
    <xf numFmtId="0" fontId="17" fillId="0" borderId="0" xfId="0" applyFont="1" applyAlignment="1">
      <alignment horizontal="left" vertical="center" indent="5"/>
    </xf>
    <xf numFmtId="0" fontId="17" fillId="0" borderId="0" xfId="0" applyFont="1" applyAlignment="1">
      <alignment vertical="center"/>
    </xf>
    <xf numFmtId="14" fontId="0" fillId="0" borderId="0" xfId="0" applyNumberFormat="1"/>
    <xf numFmtId="0" fontId="21" fillId="0" borderId="0" xfId="0" applyFont="1"/>
    <xf numFmtId="0" fontId="22" fillId="0" borderId="0" xfId="0" applyFont="1" applyAlignment="1">
      <alignment vertical="center"/>
    </xf>
    <xf numFmtId="9" fontId="0" fillId="0" borderId="0" xfId="1" applyFont="1"/>
    <xf numFmtId="9" fontId="1" fillId="0" borderId="0" xfId="1" applyFont="1"/>
    <xf numFmtId="0" fontId="1" fillId="0" borderId="0" xfId="0" applyFont="1" applyFill="1"/>
    <xf numFmtId="0" fontId="6" fillId="6" borderId="0" xfId="0" applyFont="1" applyFill="1"/>
    <xf numFmtId="0" fontId="24" fillId="0" borderId="0" xfId="0" applyFont="1" applyAlignment="1">
      <alignment vertical="center"/>
    </xf>
    <xf numFmtId="0" fontId="25" fillId="0" borderId="0" xfId="2" applyAlignment="1">
      <alignment vertical="center"/>
    </xf>
    <xf numFmtId="0" fontId="26" fillId="0" borderId="0" xfId="0" applyFont="1" applyAlignment="1">
      <alignment vertical="center"/>
    </xf>
    <xf numFmtId="0" fontId="27" fillId="0" borderId="0" xfId="2" applyFont="1" applyAlignment="1">
      <alignment vertical="center"/>
    </xf>
    <xf numFmtId="0" fontId="25" fillId="0" borderId="0" xfId="2"/>
    <xf numFmtId="3" fontId="0" fillId="0" borderId="0" xfId="0" applyNumberFormat="1" applyBorder="1" applyAlignment="1">
      <alignment horizontal="left"/>
    </xf>
    <xf numFmtId="0" fontId="0" fillId="0" borderId="0" xfId="0" applyFont="1" applyAlignment="1">
      <alignment vertical="center"/>
    </xf>
    <xf numFmtId="0" fontId="2" fillId="0" borderId="0" xfId="0" applyFont="1" applyAlignment="1">
      <alignment vertical="center"/>
    </xf>
    <xf numFmtId="0" fontId="0" fillId="0" borderId="0" xfId="0" applyAlignment="1">
      <alignment horizontal="left"/>
    </xf>
    <xf numFmtId="0" fontId="1" fillId="0" borderId="0" xfId="0" applyFont="1" applyAlignment="1">
      <alignment horizontal="right"/>
    </xf>
    <xf numFmtId="0" fontId="1" fillId="0" borderId="0" xfId="0" applyFont="1" applyFill="1" applyAlignment="1">
      <alignment horizontal="left"/>
    </xf>
    <xf numFmtId="0" fontId="29" fillId="0" borderId="0" xfId="0" applyFont="1"/>
    <xf numFmtId="0" fontId="30" fillId="0" borderId="0" xfId="0" applyFont="1" applyAlignment="1">
      <alignment vertical="center"/>
    </xf>
    <xf numFmtId="0" fontId="32" fillId="0" borderId="0" xfId="0" applyFont="1" applyAlignment="1">
      <alignment vertical="center"/>
    </xf>
    <xf numFmtId="0" fontId="0" fillId="7" borderId="0" xfId="0" applyFill="1" applyAlignment="1">
      <alignment horizontal="center"/>
    </xf>
    <xf numFmtId="0" fontId="0" fillId="7" borderId="0" xfId="0" applyFill="1"/>
    <xf numFmtId="0" fontId="0" fillId="0" borderId="0" xfId="0" applyFont="1" applyAlignment="1">
      <alignment horizontal="center"/>
    </xf>
    <xf numFmtId="0" fontId="1" fillId="7" borderId="0" xfId="0" applyFont="1" applyFill="1"/>
    <xf numFmtId="0" fontId="28" fillId="0" borderId="0" xfId="0" applyFont="1"/>
    <xf numFmtId="0" fontId="0" fillId="0" borderId="3" xfId="0" applyBorder="1" applyAlignment="1">
      <alignment horizontal="center"/>
    </xf>
    <xf numFmtId="0" fontId="0" fillId="0" borderId="5" xfId="0" applyBorder="1" applyAlignment="1">
      <alignment horizontal="center"/>
    </xf>
    <xf numFmtId="0" fontId="0" fillId="0" borderId="6" xfId="0" applyBorder="1"/>
    <xf numFmtId="0" fontId="0" fillId="0" borderId="7" xfId="0" applyBorder="1" applyAlignment="1">
      <alignment horizontal="center"/>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0" fontId="6" fillId="0" borderId="0" xfId="0" applyFont="1" applyAlignment="1">
      <alignment horizontal="center"/>
    </xf>
    <xf numFmtId="0" fontId="36" fillId="0" borderId="0" xfId="0" applyFont="1"/>
    <xf numFmtId="0" fontId="19" fillId="0" borderId="0" xfId="0" applyFont="1"/>
    <xf numFmtId="0" fontId="37" fillId="0" borderId="0" xfId="0" applyFont="1" applyAlignment="1">
      <alignment vertical="center"/>
    </xf>
    <xf numFmtId="0" fontId="1" fillId="2" borderId="0" xfId="0" applyFont="1" applyFill="1" applyAlignment="1">
      <alignment horizontal="center"/>
    </xf>
    <xf numFmtId="0" fontId="33" fillId="0" borderId="0" xfId="0" applyFont="1"/>
    <xf numFmtId="0" fontId="6" fillId="2" borderId="0" xfId="0" applyFont="1" applyFill="1" applyAlignment="1">
      <alignment horizontal="left"/>
    </xf>
    <xf numFmtId="0" fontId="39" fillId="0" borderId="0" xfId="0" applyFont="1" applyAlignment="1">
      <alignment vertical="center"/>
    </xf>
    <xf numFmtId="0" fontId="40" fillId="0" borderId="0" xfId="0" applyFont="1" applyAlignment="1">
      <alignment horizontal="center"/>
    </xf>
    <xf numFmtId="0" fontId="40" fillId="0" borderId="0" xfId="0" applyFont="1"/>
    <xf numFmtId="0" fontId="41" fillId="0" borderId="0" xfId="0" applyFont="1" applyAlignment="1">
      <alignment horizontal="center"/>
    </xf>
    <xf numFmtId="0" fontId="41" fillId="0" borderId="0" xfId="0" applyFont="1"/>
    <xf numFmtId="0" fontId="39" fillId="0" borderId="0" xfId="0" quotePrefix="1" applyFont="1" applyAlignment="1">
      <alignment vertical="center"/>
    </xf>
    <xf numFmtId="0" fontId="0" fillId="6" borderId="0" xfId="0" applyFill="1" applyAlignment="1">
      <alignment horizontal="center"/>
    </xf>
    <xf numFmtId="0" fontId="14" fillId="6" borderId="0" xfId="0" applyFont="1" applyFill="1"/>
    <xf numFmtId="0" fontId="0" fillId="8" borderId="0" xfId="0" applyFill="1"/>
    <xf numFmtId="0" fontId="1" fillId="8" borderId="0" xfId="0" applyFont="1" applyFill="1"/>
    <xf numFmtId="0" fontId="0" fillId="0" borderId="0" xfId="0" applyAlignment="1">
      <alignment vertical="center"/>
    </xf>
    <xf numFmtId="0" fontId="42" fillId="0" borderId="0" xfId="0" applyFont="1" applyAlignment="1">
      <alignment vertical="center"/>
    </xf>
    <xf numFmtId="0" fontId="43" fillId="0" borderId="0" xfId="0" applyFont="1" applyAlignment="1">
      <alignment horizontal="left" vertical="center" indent="5"/>
    </xf>
    <xf numFmtId="0" fontId="45" fillId="0" borderId="0" xfId="0" applyFont="1" applyAlignment="1">
      <alignment vertical="center"/>
    </xf>
    <xf numFmtId="0" fontId="46" fillId="0" borderId="0" xfId="0" applyFont="1" applyAlignment="1">
      <alignment vertical="center"/>
    </xf>
    <xf numFmtId="0" fontId="46" fillId="0" borderId="0" xfId="0" applyFont="1" applyAlignment="1">
      <alignment horizontal="left" vertical="center" indent="5"/>
    </xf>
    <xf numFmtId="0" fontId="46" fillId="6" borderId="0" xfId="0" applyFont="1" applyFill="1" applyAlignment="1">
      <alignment vertical="center"/>
    </xf>
    <xf numFmtId="17" fontId="1" fillId="0" borderId="0" xfId="0" applyNumberFormat="1" applyFont="1" applyAlignment="1">
      <alignment horizontal="center"/>
    </xf>
    <xf numFmtId="0" fontId="0" fillId="0" borderId="0" xfId="0" applyFont="1" applyFill="1"/>
    <xf numFmtId="0" fontId="47" fillId="0" borderId="0" xfId="0" applyFont="1" applyAlignment="1">
      <alignment vertical="center"/>
    </xf>
    <xf numFmtId="0" fontId="47" fillId="0" borderId="0" xfId="0" applyFont="1" applyAlignment="1">
      <alignment horizontal="left" vertical="center" indent="5"/>
    </xf>
    <xf numFmtId="0" fontId="49" fillId="0" borderId="0" xfId="0" applyFont="1"/>
    <xf numFmtId="0" fontId="3" fillId="0" borderId="0" xfId="0" quotePrefix="1" applyFont="1" applyFill="1" applyAlignment="1">
      <alignment horizontal="center"/>
    </xf>
    <xf numFmtId="0" fontId="0" fillId="0" borderId="0" xfId="0" quotePrefix="1" applyAlignment="1">
      <alignment horizontal="center"/>
    </xf>
    <xf numFmtId="0" fontId="0" fillId="2" borderId="0" xfId="0" applyFill="1" applyAlignment="1">
      <alignment horizontal="center"/>
    </xf>
    <xf numFmtId="0" fontId="2" fillId="3" borderId="0" xfId="0" applyFont="1" applyFill="1"/>
    <xf numFmtId="0" fontId="6" fillId="3" borderId="0" xfId="0" applyFont="1" applyFill="1"/>
    <xf numFmtId="0" fontId="33" fillId="0" borderId="0" xfId="0" applyFont="1" applyAlignment="1">
      <alignment vertical="center"/>
    </xf>
    <xf numFmtId="0" fontId="33" fillId="0" borderId="0" xfId="0" quotePrefix="1" applyFont="1" applyAlignment="1">
      <alignment vertical="center"/>
    </xf>
    <xf numFmtId="0" fontId="50" fillId="0" borderId="0" xfId="0" applyFont="1" applyAlignment="1">
      <alignment vertical="center"/>
    </xf>
    <xf numFmtId="0" fontId="49" fillId="0" borderId="0" xfId="0" quotePrefix="1" applyFont="1" applyAlignment="1">
      <alignment vertical="center"/>
    </xf>
    <xf numFmtId="0" fontId="49" fillId="0" borderId="0" xfId="0" applyFont="1" applyAlignment="1">
      <alignment horizontal="center"/>
    </xf>
    <xf numFmtId="0" fontId="51" fillId="0" borderId="0" xfId="0" applyFont="1" applyAlignment="1">
      <alignment vertical="center"/>
    </xf>
    <xf numFmtId="0" fontId="51" fillId="0" borderId="0" xfId="0" applyFont="1" applyAlignment="1">
      <alignment horizontal="left" vertical="center" indent="5"/>
    </xf>
    <xf numFmtId="49" fontId="0" fillId="0" borderId="0" xfId="0" applyNumberFormat="1"/>
    <xf numFmtId="0" fontId="0" fillId="0" borderId="0" xfId="0" applyNumberFormat="1"/>
    <xf numFmtId="0" fontId="38" fillId="0" borderId="0" xfId="0" applyFont="1" applyAlignment="1">
      <alignment vertical="center"/>
    </xf>
    <xf numFmtId="0" fontId="38" fillId="0" borderId="0" xfId="0" applyFont="1" applyAlignment="1">
      <alignment horizontal="left" vertical="center" indent="5"/>
    </xf>
    <xf numFmtId="0" fontId="38" fillId="0" borderId="0" xfId="0" applyFont="1" applyAlignment="1">
      <alignment horizontal="left" vertical="center" indent="7"/>
    </xf>
    <xf numFmtId="0" fontId="0" fillId="0" borderId="0" xfId="0" applyAlignment="1">
      <alignment horizontal="left" vertical="center" indent="7"/>
    </xf>
    <xf numFmtId="0" fontId="55" fillId="0" borderId="0" xfId="0" applyFont="1" applyAlignment="1">
      <alignment vertical="center"/>
    </xf>
    <xf numFmtId="0" fontId="56" fillId="0" borderId="0" xfId="0" applyFont="1"/>
    <xf numFmtId="0" fontId="38" fillId="9" borderId="0" xfId="0" applyFont="1" applyFill="1" applyAlignment="1">
      <alignment horizontal="left" vertical="center" indent="5"/>
    </xf>
    <xf numFmtId="0" fontId="0" fillId="10" borderId="0" xfId="0" applyFill="1"/>
    <xf numFmtId="0" fontId="38" fillId="10" borderId="0" xfId="0" applyFont="1" applyFill="1" applyAlignment="1">
      <alignment horizontal="left" vertical="center" indent="7"/>
    </xf>
    <xf numFmtId="0" fontId="38" fillId="4" borderId="0" xfId="0" applyFont="1" applyFill="1" applyAlignment="1">
      <alignment horizontal="left" vertical="center" indent="7"/>
    </xf>
    <xf numFmtId="0" fontId="0" fillId="4" borderId="0" xfId="0" applyFill="1"/>
    <xf numFmtId="0" fontId="38" fillId="11" borderId="0" xfId="0" applyFont="1" applyFill="1" applyAlignment="1">
      <alignment horizontal="left" vertical="center" indent="5"/>
    </xf>
    <xf numFmtId="0" fontId="0" fillId="9" borderId="0" xfId="0" applyFill="1"/>
    <xf numFmtId="0" fontId="28" fillId="0" borderId="0" xfId="0" quotePrefix="1" applyFont="1"/>
    <xf numFmtId="0" fontId="57" fillId="0" borderId="0" xfId="0" applyFont="1" applyAlignment="1">
      <alignment vertical="center"/>
    </xf>
    <xf numFmtId="0" fontId="58" fillId="0" borderId="0" xfId="0" applyFont="1" applyAlignment="1">
      <alignment vertical="center"/>
    </xf>
    <xf numFmtId="0" fontId="59" fillId="0" borderId="0" xfId="0" applyFont="1" applyAlignment="1">
      <alignment vertical="center"/>
    </xf>
    <xf numFmtId="0" fontId="60" fillId="0" borderId="0" xfId="0" applyFont="1" applyAlignment="1">
      <alignment vertical="center"/>
    </xf>
    <xf numFmtId="0" fontId="61" fillId="0" borderId="0" xfId="0" applyFont="1"/>
    <xf numFmtId="0" fontId="62" fillId="0" borderId="0" xfId="0" applyFont="1"/>
    <xf numFmtId="0" fontId="54" fillId="0" borderId="0" xfId="0" applyFont="1" applyAlignment="1">
      <alignment vertical="center"/>
    </xf>
    <xf numFmtId="0" fontId="65" fillId="12" borderId="9" xfId="0" applyFont="1" applyFill="1" applyBorder="1" applyAlignment="1">
      <alignment vertical="center" wrapText="1"/>
    </xf>
    <xf numFmtId="0" fontId="65" fillId="12" borderId="10" xfId="0" applyFont="1" applyFill="1" applyBorder="1" applyAlignment="1">
      <alignment vertical="center" wrapText="1"/>
    </xf>
    <xf numFmtId="0" fontId="66" fillId="0" borderId="8" xfId="0" applyFont="1" applyBorder="1" applyAlignment="1">
      <alignment vertical="center" wrapText="1"/>
    </xf>
    <xf numFmtId="0" fontId="38" fillId="0" borderId="0" xfId="0" applyFont="1"/>
    <xf numFmtId="0" fontId="2" fillId="0" borderId="0" xfId="0" quotePrefix="1" applyFont="1" applyAlignment="1">
      <alignment horizontal="center"/>
    </xf>
    <xf numFmtId="0" fontId="39" fillId="6" borderId="0" xfId="0" applyFont="1" applyFill="1" applyAlignment="1">
      <alignment vertical="center"/>
    </xf>
    <xf numFmtId="1" fontId="0" fillId="0" borderId="0" xfId="0" applyNumberFormat="1"/>
    <xf numFmtId="164" fontId="1" fillId="0" borderId="0" xfId="0" applyNumberFormat="1" applyFont="1"/>
    <xf numFmtId="1" fontId="1" fillId="0" borderId="0" xfId="0" applyNumberFormat="1" applyFont="1"/>
    <xf numFmtId="3" fontId="1" fillId="13" borderId="0" xfId="0" applyNumberFormat="1" applyFont="1" applyFill="1"/>
    <xf numFmtId="0" fontId="0" fillId="13" borderId="0" xfId="0" applyFill="1"/>
    <xf numFmtId="1" fontId="0" fillId="13" borderId="0" xfId="0" applyNumberFormat="1" applyFill="1"/>
    <xf numFmtId="1" fontId="1" fillId="13" borderId="0" xfId="0" applyNumberFormat="1" applyFont="1" applyFill="1"/>
    <xf numFmtId="0" fontId="1" fillId="13" borderId="0" xfId="0" applyFont="1" applyFill="1"/>
    <xf numFmtId="164" fontId="1" fillId="13" borderId="0" xfId="0" applyNumberFormat="1" applyFont="1" applyFill="1"/>
    <xf numFmtId="14" fontId="0" fillId="6" borderId="0" xfId="0" applyNumberFormat="1" applyFill="1"/>
    <xf numFmtId="164" fontId="49" fillId="0" borderId="0" xfId="0" applyNumberFormat="1" applyFont="1"/>
    <xf numFmtId="164" fontId="19" fillId="0" borderId="0" xfId="0" applyNumberFormat="1" applyFont="1"/>
    <xf numFmtId="0" fontId="68" fillId="0" borderId="0" xfId="0" applyFont="1"/>
    <xf numFmtId="164" fontId="68" fillId="0" borderId="0" xfId="0" applyNumberFormat="1" applyFont="1"/>
    <xf numFmtId="0" fontId="1" fillId="0" borderId="0" xfId="0" applyFont="1" applyBorder="1"/>
    <xf numFmtId="0" fontId="0" fillId="0" borderId="11" xfId="0" applyBorder="1"/>
    <xf numFmtId="0" fontId="1" fillId="0" borderId="12" xfId="0" applyFont="1" applyBorder="1"/>
    <xf numFmtId="0" fontId="0" fillId="0" borderId="5" xfId="0" applyBorder="1"/>
    <xf numFmtId="3" fontId="0" fillId="0" borderId="12" xfId="0" applyNumberFormat="1" applyBorder="1"/>
    <xf numFmtId="3" fontId="0" fillId="0" borderId="0" xfId="0" applyNumberFormat="1" applyBorder="1"/>
    <xf numFmtId="3" fontId="6" fillId="0" borderId="11" xfId="0" applyNumberFormat="1" applyFont="1" applyBorder="1"/>
    <xf numFmtId="0" fontId="0" fillId="0" borderId="7" xfId="0" applyBorder="1"/>
    <xf numFmtId="9" fontId="0" fillId="0" borderId="5" xfId="1" applyFont="1" applyBorder="1"/>
    <xf numFmtId="3" fontId="2" fillId="0" borderId="0" xfId="0" applyNumberFormat="1" applyFont="1"/>
    <xf numFmtId="9" fontId="6" fillId="0" borderId="0" xfId="0" applyNumberFormat="1" applyFont="1"/>
    <xf numFmtId="165" fontId="0" fillId="0" borderId="0" xfId="0" applyNumberFormat="1"/>
    <xf numFmtId="165" fontId="6" fillId="0" borderId="0" xfId="0" applyNumberFormat="1" applyFont="1"/>
    <xf numFmtId="49" fontId="70" fillId="0" borderId="0" xfId="3" applyNumberFormat="1" applyFont="1"/>
    <xf numFmtId="49" fontId="70" fillId="0" borderId="0" xfId="3" applyNumberFormat="1" applyFont="1" applyFill="1"/>
    <xf numFmtId="49" fontId="70" fillId="14" borderId="0" xfId="3" applyNumberFormat="1" applyFont="1" applyFill="1"/>
    <xf numFmtId="49" fontId="71" fillId="0" borderId="0" xfId="3" applyNumberFormat="1" applyFont="1"/>
    <xf numFmtId="49" fontId="70" fillId="0" borderId="11" xfId="3" applyNumberFormat="1" applyFont="1" applyBorder="1"/>
    <xf numFmtId="49" fontId="70" fillId="0" borderId="0" xfId="3" applyNumberFormat="1" applyFont="1" applyAlignment="1">
      <alignment horizontal="left"/>
    </xf>
    <xf numFmtId="49" fontId="72" fillId="0" borderId="0" xfId="3" applyNumberFormat="1" applyFont="1" applyAlignment="1">
      <alignment horizontal="left"/>
    </xf>
    <xf numFmtId="49" fontId="72" fillId="0" borderId="0" xfId="3" applyNumberFormat="1" applyFont="1"/>
    <xf numFmtId="49" fontId="71" fillId="0" borderId="0" xfId="3" applyNumberFormat="1" applyFont="1" applyAlignment="1">
      <alignment horizontal="left"/>
    </xf>
    <xf numFmtId="49" fontId="75" fillId="0" borderId="0" xfId="3" applyNumberFormat="1" applyFont="1"/>
    <xf numFmtId="49" fontId="76" fillId="0" borderId="0" xfId="3" applyNumberFormat="1" applyFont="1" applyAlignment="1">
      <alignment horizontal="left"/>
    </xf>
    <xf numFmtId="49" fontId="75" fillId="0" borderId="0" xfId="3" applyNumberFormat="1" applyFont="1" applyAlignment="1">
      <alignment horizontal="left"/>
    </xf>
    <xf numFmtId="49" fontId="70" fillId="0" borderId="0" xfId="3" applyNumberFormat="1" applyFont="1" applyAlignment="1">
      <alignment horizontal="right"/>
    </xf>
    <xf numFmtId="49" fontId="72" fillId="0" borderId="0" xfId="3" applyNumberFormat="1" applyFont="1" applyAlignment="1">
      <alignment horizontal="right"/>
    </xf>
    <xf numFmtId="49" fontId="72" fillId="0" borderId="0" xfId="3" applyNumberFormat="1" applyFont="1" applyBorder="1" applyAlignment="1">
      <alignment horizontal="right"/>
    </xf>
    <xf numFmtId="49" fontId="70" fillId="0" borderId="0" xfId="3" applyNumberFormat="1" applyFont="1" applyFill="1" applyBorder="1"/>
    <xf numFmtId="49" fontId="70" fillId="14" borderId="0" xfId="3" applyNumberFormat="1" applyFont="1" applyFill="1" applyBorder="1"/>
    <xf numFmtId="49" fontId="70" fillId="0" borderId="0" xfId="3" applyNumberFormat="1" applyFont="1" applyBorder="1"/>
    <xf numFmtId="49" fontId="71" fillId="0" borderId="0" xfId="3" applyNumberFormat="1" applyFont="1" applyBorder="1"/>
    <xf numFmtId="49" fontId="72" fillId="0" borderId="0" xfId="3" applyNumberFormat="1" applyFont="1" applyBorder="1"/>
    <xf numFmtId="49" fontId="70" fillId="15" borderId="0" xfId="3" applyNumberFormat="1" applyFont="1" applyFill="1" applyBorder="1"/>
    <xf numFmtId="49" fontId="77" fillId="15" borderId="0" xfId="3" applyNumberFormat="1" applyFont="1" applyFill="1" applyBorder="1" applyAlignment="1">
      <alignment horizontal="right"/>
    </xf>
    <xf numFmtId="49" fontId="70" fillId="15" borderId="0" xfId="3" applyNumberFormat="1" applyFont="1" applyFill="1"/>
    <xf numFmtId="49" fontId="70" fillId="15" borderId="0" xfId="3" applyNumberFormat="1" applyFont="1" applyFill="1" applyBorder="1" applyAlignment="1">
      <alignment horizontal="right"/>
    </xf>
    <xf numFmtId="49" fontId="70" fillId="0" borderId="0" xfId="3" applyNumberFormat="1" applyFont="1" applyFill="1" applyBorder="1" applyAlignment="1">
      <alignment horizontal="center"/>
    </xf>
    <xf numFmtId="49" fontId="70" fillId="15" borderId="0" xfId="3" applyNumberFormat="1" applyFont="1" applyFill="1" applyBorder="1" applyAlignment="1">
      <alignment horizontal="center"/>
    </xf>
    <xf numFmtId="49" fontId="77" fillId="15" borderId="0" xfId="3" applyNumberFormat="1" applyFont="1" applyFill="1" applyBorder="1"/>
    <xf numFmtId="49" fontId="78" fillId="0" borderId="0" xfId="3" applyNumberFormat="1" applyFont="1"/>
    <xf numFmtId="49" fontId="78" fillId="0" borderId="0" xfId="3" applyNumberFormat="1" applyFont="1" applyFill="1" applyBorder="1"/>
    <xf numFmtId="49" fontId="78" fillId="15" borderId="0" xfId="3" applyNumberFormat="1" applyFont="1" applyFill="1" applyBorder="1"/>
    <xf numFmtId="49" fontId="78" fillId="15" borderId="0" xfId="3" applyNumberFormat="1" applyFont="1" applyFill="1" applyBorder="1" applyAlignment="1">
      <alignment horizontal="right"/>
    </xf>
    <xf numFmtId="49" fontId="79" fillId="15" borderId="0" xfId="3" applyNumberFormat="1" applyFont="1" applyFill="1" applyBorder="1" applyAlignment="1">
      <alignment horizontal="center"/>
    </xf>
    <xf numFmtId="49" fontId="78" fillId="15" borderId="0" xfId="3" applyNumberFormat="1" applyFont="1" applyFill="1"/>
    <xf numFmtId="0" fontId="82"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0" fontId="87" fillId="0" borderId="0" xfId="0" applyFont="1"/>
    <xf numFmtId="0" fontId="88" fillId="0" borderId="0" xfId="0" applyFont="1" applyAlignment="1">
      <alignment horizontal="left" vertical="center" indent="2"/>
    </xf>
    <xf numFmtId="0" fontId="6" fillId="0" borderId="0" xfId="0" applyFont="1" applyAlignment="1">
      <alignment horizontal="left"/>
    </xf>
    <xf numFmtId="0" fontId="0" fillId="0" borderId="0" xfId="0" applyFill="1" applyBorder="1"/>
    <xf numFmtId="0" fontId="0" fillId="0" borderId="0" xfId="0" quotePrefix="1" applyFill="1" applyBorder="1"/>
    <xf numFmtId="0" fontId="89" fillId="0" borderId="0" xfId="0" applyFont="1"/>
    <xf numFmtId="0" fontId="6" fillId="0" borderId="0" xfId="0" quotePrefix="1" applyFont="1" applyBorder="1"/>
    <xf numFmtId="0" fontId="6" fillId="0" borderId="0" xfId="0" quotePrefix="1" applyFont="1" applyFill="1" applyBorder="1"/>
    <xf numFmtId="0" fontId="1" fillId="0" borderId="0" xfId="0" quotePrefix="1" applyFont="1" applyBorder="1"/>
    <xf numFmtId="0" fontId="90" fillId="0" borderId="0" xfId="0" applyFont="1"/>
    <xf numFmtId="0" fontId="90" fillId="0" borderId="0" xfId="0" applyFont="1" applyAlignment="1">
      <alignment vertical="center"/>
    </xf>
    <xf numFmtId="0" fontId="66" fillId="0" borderId="0" xfId="0" applyFont="1" applyBorder="1" applyAlignment="1">
      <alignment vertical="center" wrapText="1"/>
    </xf>
    <xf numFmtId="0" fontId="6" fillId="0" borderId="0" xfId="0" quotePrefix="1" applyFont="1" applyAlignment="1">
      <alignment horizontal="center"/>
    </xf>
    <xf numFmtId="14" fontId="49" fillId="0" borderId="0" xfId="0" applyNumberFormat="1" applyFont="1" applyAlignment="1">
      <alignment horizontal="center"/>
    </xf>
    <xf numFmtId="1" fontId="91" fillId="0" borderId="0" xfId="0" applyNumberFormat="1" applyFont="1" applyAlignment="1">
      <alignment horizontal="center"/>
    </xf>
    <xf numFmtId="14" fontId="91" fillId="0" borderId="0" xfId="0" applyNumberFormat="1" applyFont="1" applyAlignment="1">
      <alignment horizontal="center"/>
    </xf>
    <xf numFmtId="0" fontId="65" fillId="0" borderId="0" xfId="0" applyFont="1" applyFill="1" applyBorder="1" applyAlignment="1">
      <alignment vertical="center" wrapText="1"/>
    </xf>
    <xf numFmtId="0" fontId="92" fillId="0" borderId="0" xfId="0" applyFont="1" applyAlignment="1">
      <alignment vertical="center"/>
    </xf>
    <xf numFmtId="0" fontId="93" fillId="0" borderId="0" xfId="0" applyFont="1" applyAlignment="1">
      <alignment vertical="center"/>
    </xf>
    <xf numFmtId="0" fontId="95" fillId="0" borderId="0" xfId="0" applyFont="1" applyAlignment="1">
      <alignment vertical="center"/>
    </xf>
    <xf numFmtId="0" fontId="94" fillId="0" borderId="0" xfId="0" applyFont="1" applyAlignment="1">
      <alignment vertical="center"/>
    </xf>
    <xf numFmtId="0" fontId="93" fillId="0" borderId="0" xfId="0" applyFont="1" applyAlignment="1">
      <alignment horizontal="left" vertical="center" indent="5"/>
    </xf>
    <xf numFmtId="0" fontId="0" fillId="0" borderId="0" xfId="0" applyAlignment="1">
      <alignment horizontal="left" vertical="center" indent="2"/>
    </xf>
    <xf numFmtId="0" fontId="93" fillId="0" borderId="0" xfId="0" applyFont="1" applyAlignment="1">
      <alignment horizontal="left" vertical="center" indent="2"/>
    </xf>
    <xf numFmtId="0" fontId="67" fillId="0" borderId="0" xfId="0" applyFont="1" applyAlignment="1">
      <alignment horizontal="center"/>
    </xf>
    <xf numFmtId="0" fontId="1" fillId="0" borderId="0" xfId="0" applyFont="1" applyAlignment="1">
      <alignment vertical="center"/>
    </xf>
    <xf numFmtId="3" fontId="28" fillId="0" borderId="0" xfId="0" applyNumberFormat="1" applyFont="1"/>
    <xf numFmtId="0" fontId="87" fillId="0" borderId="0" xfId="0" applyFont="1" applyAlignment="1">
      <alignment vertical="center"/>
    </xf>
    <xf numFmtId="14" fontId="0" fillId="0" borderId="0" xfId="0" applyNumberFormat="1" applyAlignment="1">
      <alignment horizontal="right"/>
    </xf>
    <xf numFmtId="0" fontId="0" fillId="0" borderId="0" xfId="0" applyFont="1" applyFill="1" applyAlignment="1">
      <alignment horizontal="left"/>
    </xf>
    <xf numFmtId="166" fontId="0" fillId="0" borderId="0" xfId="0" applyNumberFormat="1"/>
    <xf numFmtId="0" fontId="98" fillId="0" borderId="0" xfId="0" applyFont="1" applyAlignment="1">
      <alignment vertical="center"/>
    </xf>
    <xf numFmtId="14" fontId="1" fillId="0" borderId="0" xfId="0" applyNumberFormat="1" applyFont="1"/>
    <xf numFmtId="164" fontId="0" fillId="0" borderId="0" xfId="0" applyNumberFormat="1" applyAlignment="1">
      <alignment horizontal="center"/>
    </xf>
    <xf numFmtId="0" fontId="1" fillId="0" borderId="0" xfId="0" applyFont="1" applyAlignment="1">
      <alignment horizontal="center" vertical="center"/>
    </xf>
    <xf numFmtId="167" fontId="1" fillId="6" borderId="13" xfId="0" applyNumberFormat="1" applyFont="1" applyFill="1" applyBorder="1" applyAlignment="1">
      <alignment horizontal="center" vertical="center" wrapText="1"/>
    </xf>
    <xf numFmtId="9" fontId="1" fillId="6" borderId="14" xfId="1" applyFont="1" applyFill="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164" fontId="49" fillId="0" borderId="0" xfId="0" applyNumberFormat="1" applyFont="1" applyAlignment="1">
      <alignment horizontal="center"/>
    </xf>
    <xf numFmtId="164" fontId="1" fillId="0" borderId="0" xfId="0" applyNumberFormat="1" applyFont="1" applyAlignment="1">
      <alignment horizontal="center"/>
    </xf>
    <xf numFmtId="164" fontId="28" fillId="0" borderId="0" xfId="0" applyNumberFormat="1" applyFont="1" applyAlignment="1">
      <alignment horizontal="center"/>
    </xf>
    <xf numFmtId="2" fontId="28" fillId="0" borderId="0" xfId="0" applyNumberFormat="1" applyFont="1" applyAlignment="1">
      <alignment horizontal="center"/>
    </xf>
    <xf numFmtId="2" fontId="0" fillId="0" borderId="0" xfId="0" applyNumberFormat="1" applyAlignment="1">
      <alignment horizontal="center"/>
    </xf>
    <xf numFmtId="2" fontId="49" fillId="0" borderId="16" xfId="0" applyNumberFormat="1" applyFont="1" applyBorder="1" applyAlignment="1">
      <alignment horizontal="center"/>
    </xf>
    <xf numFmtId="2" fontId="34" fillId="0" borderId="16" xfId="0" applyNumberFormat="1" applyFont="1" applyBorder="1" applyAlignment="1">
      <alignment horizontal="center"/>
    </xf>
    <xf numFmtId="164" fontId="49" fillId="0" borderId="16" xfId="0" applyNumberFormat="1" applyFont="1" applyBorder="1" applyAlignment="1">
      <alignment horizontal="center"/>
    </xf>
    <xf numFmtId="0" fontId="99" fillId="0" borderId="0" xfId="0" applyFont="1" applyAlignment="1">
      <alignment vertical="center"/>
    </xf>
    <xf numFmtId="14" fontId="0" fillId="0" borderId="0" xfId="0" applyNumberFormat="1" applyFont="1" applyAlignment="1">
      <alignment horizontal="center"/>
    </xf>
    <xf numFmtId="49" fontId="0" fillId="0" borderId="0" xfId="0" applyNumberFormat="1" applyAlignment="1">
      <alignment horizontal="center"/>
    </xf>
    <xf numFmtId="49" fontId="2" fillId="0" borderId="0" xfId="0" applyNumberFormat="1" applyFont="1" applyAlignment="1">
      <alignment horizontal="center"/>
    </xf>
    <xf numFmtId="49" fontId="0" fillId="0" borderId="0" xfId="0" applyNumberFormat="1" applyAlignment="1">
      <alignment horizontal="left"/>
    </xf>
    <xf numFmtId="49" fontId="1" fillId="6" borderId="0" xfId="0" applyNumberFormat="1" applyFont="1" applyFill="1" applyAlignment="1">
      <alignment horizontal="center"/>
    </xf>
    <xf numFmtId="49" fontId="1" fillId="6" borderId="0" xfId="0" applyNumberFormat="1" applyFont="1" applyFill="1" applyAlignment="1">
      <alignment horizontal="left"/>
    </xf>
    <xf numFmtId="49" fontId="2" fillId="0" borderId="0" xfId="0" applyNumberFormat="1" applyFont="1" applyAlignment="1">
      <alignment horizontal="left"/>
    </xf>
    <xf numFmtId="49" fontId="0" fillId="0" borderId="0" xfId="0" applyNumberFormat="1" applyFont="1" applyAlignment="1">
      <alignment horizontal="left"/>
    </xf>
    <xf numFmtId="49" fontId="1" fillId="0" borderId="0" xfId="0" applyNumberFormat="1" applyFont="1" applyAlignment="1">
      <alignment horizontal="center"/>
    </xf>
    <xf numFmtId="49" fontId="1" fillId="0" borderId="0" xfId="0" applyNumberFormat="1" applyFont="1" applyAlignment="1">
      <alignment horizontal="left"/>
    </xf>
    <xf numFmtId="49" fontId="0" fillId="0" borderId="0" xfId="0" applyNumberFormat="1" applyFont="1" applyAlignment="1">
      <alignment horizontal="center"/>
    </xf>
    <xf numFmtId="0" fontId="100" fillId="0" borderId="0" xfId="0" applyFont="1" applyAlignment="1">
      <alignment vertical="center"/>
    </xf>
    <xf numFmtId="0" fontId="101" fillId="0" borderId="0" xfId="0" applyFont="1" applyAlignment="1">
      <alignment vertical="center"/>
    </xf>
    <xf numFmtId="0" fontId="0" fillId="6" borderId="0" xfId="0" quotePrefix="1" applyFill="1"/>
    <xf numFmtId="0" fontId="103" fillId="6" borderId="0" xfId="0" applyFont="1" applyFill="1" applyAlignment="1">
      <alignment vertical="center"/>
    </xf>
    <xf numFmtId="0" fontId="104" fillId="0" borderId="0" xfId="0" applyFont="1" applyAlignment="1">
      <alignment horizontal="center"/>
    </xf>
    <xf numFmtId="49" fontId="1" fillId="0" borderId="0" xfId="0" quotePrefix="1" applyNumberFormat="1" applyFont="1" applyAlignment="1">
      <alignment horizontal="center"/>
    </xf>
    <xf numFmtId="0" fontId="105" fillId="0" borderId="0" xfId="0" applyFont="1"/>
    <xf numFmtId="0" fontId="106" fillId="0" borderId="0" xfId="0" applyFont="1"/>
    <xf numFmtId="0" fontId="1" fillId="6" borderId="0" xfId="0" quotePrefix="1" applyFont="1" applyFill="1"/>
    <xf numFmtId="0" fontId="1" fillId="16" borderId="0" xfId="0" applyFont="1" applyFill="1"/>
    <xf numFmtId="0" fontId="0" fillId="16" borderId="0" xfId="0" applyFill="1"/>
    <xf numFmtId="0" fontId="0" fillId="17" borderId="0" xfId="0" applyFill="1"/>
    <xf numFmtId="0" fontId="0" fillId="18" borderId="0" xfId="0" applyFill="1"/>
    <xf numFmtId="0" fontId="1" fillId="18" borderId="0" xfId="0" applyFont="1" applyFill="1"/>
    <xf numFmtId="0" fontId="34" fillId="17" borderId="0" xfId="0" applyFont="1" applyFill="1"/>
    <xf numFmtId="0" fontId="33" fillId="17" borderId="0" xfId="0" applyFont="1" applyFill="1"/>
    <xf numFmtId="0" fontId="107" fillId="0" borderId="0" xfId="0" applyFont="1" applyAlignment="1">
      <alignment horizontal="left" vertical="center" indent="5"/>
    </xf>
    <xf numFmtId="0" fontId="90" fillId="0" borderId="0" xfId="0" applyFont="1" applyAlignment="1">
      <alignment horizontal="left" vertical="center" indent="5"/>
    </xf>
    <xf numFmtId="0" fontId="1" fillId="10" borderId="0" xfId="0" applyFont="1" applyFill="1"/>
    <xf numFmtId="0" fontId="0" fillId="19" borderId="0" xfId="0" applyFill="1"/>
    <xf numFmtId="0" fontId="1" fillId="19" borderId="0" xfId="0" applyFont="1" applyFill="1"/>
    <xf numFmtId="0" fontId="0" fillId="20" borderId="0" xfId="0" applyFill="1"/>
    <xf numFmtId="0" fontId="1" fillId="20" borderId="0" xfId="0" applyFont="1" applyFill="1"/>
    <xf numFmtId="0" fontId="109" fillId="0" borderId="0" xfId="0" applyFont="1"/>
    <xf numFmtId="0" fontId="91" fillId="0" borderId="0" xfId="0" applyFont="1" applyAlignment="1">
      <alignment horizontal="right"/>
    </xf>
    <xf numFmtId="0" fontId="91" fillId="0" borderId="0" xfId="0" applyFont="1"/>
    <xf numFmtId="0" fontId="96" fillId="10" borderId="0" xfId="0" applyFont="1" applyFill="1" applyAlignment="1">
      <alignment vertical="center"/>
    </xf>
    <xf numFmtId="0" fontId="49" fillId="10" borderId="0" xfId="0" applyFont="1" applyFill="1"/>
    <xf numFmtId="0" fontId="110" fillId="0" borderId="0" xfId="0" applyFont="1"/>
    <xf numFmtId="0" fontId="88" fillId="0" borderId="0" xfId="0" applyFont="1" applyAlignment="1">
      <alignment horizontal="left" vertical="center" indent="7"/>
    </xf>
    <xf numFmtId="0" fontId="25" fillId="0" borderId="0" xfId="2" applyAlignment="1">
      <alignment horizontal="left" vertical="center" indent="7"/>
    </xf>
    <xf numFmtId="0" fontId="38" fillId="6" borderId="0" xfId="0" applyFont="1" applyFill="1" applyAlignment="1">
      <alignment vertical="center"/>
    </xf>
    <xf numFmtId="0" fontId="35" fillId="6" borderId="0" xfId="2" applyFont="1" applyFill="1"/>
    <xf numFmtId="0" fontId="114" fillId="0" borderId="0" xfId="0" applyFont="1" applyAlignment="1">
      <alignment vertical="center"/>
    </xf>
    <xf numFmtId="0" fontId="115" fillId="0" borderId="0" xfId="0" applyFont="1"/>
    <xf numFmtId="0" fontId="116" fillId="0" borderId="0" xfId="0" applyFont="1"/>
    <xf numFmtId="0" fontId="6" fillId="6" borderId="0" xfId="0" applyFont="1" applyFill="1" applyAlignment="1">
      <alignment vertical="center"/>
    </xf>
    <xf numFmtId="0" fontId="34" fillId="0" borderId="0" xfId="0" applyFont="1"/>
    <xf numFmtId="0" fontId="109" fillId="0" borderId="0" xfId="0" quotePrefix="1" applyFont="1"/>
    <xf numFmtId="0" fontId="21" fillId="0" borderId="0" xfId="0" quotePrefix="1" applyFont="1"/>
    <xf numFmtId="0" fontId="25" fillId="6" borderId="0" xfId="2" applyFill="1" applyAlignment="1">
      <alignment horizontal="left"/>
    </xf>
    <xf numFmtId="0" fontId="35" fillId="6" borderId="0" xfId="2" applyFont="1" applyFill="1" applyAlignment="1">
      <alignment horizontal="center"/>
    </xf>
    <xf numFmtId="0" fontId="25" fillId="6" borderId="0" xfId="2" applyFill="1"/>
    <xf numFmtId="0" fontId="6" fillId="8" borderId="0" xfId="0" applyFont="1" applyFill="1" applyAlignment="1">
      <alignment horizontal="center"/>
    </xf>
    <xf numFmtId="0" fontId="35" fillId="8" borderId="0" xfId="2" applyFont="1" applyFill="1" applyAlignment="1">
      <alignment horizontal="center"/>
    </xf>
    <xf numFmtId="0" fontId="35" fillId="6" borderId="0" xfId="2" applyFont="1" applyFill="1" applyAlignment="1">
      <alignment horizontal="left"/>
    </xf>
    <xf numFmtId="3" fontId="0" fillId="6" borderId="0" xfId="0" applyNumberFormat="1" applyFill="1"/>
    <xf numFmtId="49" fontId="70" fillId="6" borderId="0" xfId="3" applyNumberFormat="1" applyFont="1" applyFill="1"/>
    <xf numFmtId="14" fontId="6" fillId="0" borderId="0" xfId="0" applyNumberFormat="1" applyFont="1" applyAlignment="1">
      <alignment horizontal="center"/>
    </xf>
    <xf numFmtId="0" fontId="120" fillId="0" borderId="0" xfId="0" applyFont="1" applyAlignment="1">
      <alignment vertical="center"/>
    </xf>
    <xf numFmtId="0" fontId="2" fillId="0" borderId="0" xfId="0" applyFont="1" applyAlignment="1">
      <alignment horizontal="left"/>
    </xf>
    <xf numFmtId="0" fontId="2" fillId="0" borderId="0" xfId="0" applyFont="1" applyAlignment="1">
      <alignment horizontal="right"/>
    </xf>
    <xf numFmtId="0" fontId="121" fillId="0" borderId="0" xfId="0" applyFont="1" applyAlignment="1">
      <alignment horizontal="left" vertical="center" indent="5"/>
    </xf>
    <xf numFmtId="0" fontId="122" fillId="0" borderId="0" xfId="0" applyFont="1" applyAlignment="1">
      <alignment horizontal="left" vertical="center" indent="5"/>
    </xf>
    <xf numFmtId="0" fontId="123" fillId="0" borderId="0" xfId="0" applyFont="1"/>
    <xf numFmtId="0" fontId="34" fillId="6" borderId="0" xfId="0" applyFont="1" applyFill="1"/>
    <xf numFmtId="0" fontId="35" fillId="2" borderId="0" xfId="2" applyFont="1" applyFill="1"/>
    <xf numFmtId="0" fontId="34" fillId="0" borderId="0" xfId="2" applyFont="1" applyFill="1"/>
    <xf numFmtId="3" fontId="0" fillId="0" borderId="0" xfId="0" quotePrefix="1" applyNumberFormat="1"/>
    <xf numFmtId="14" fontId="104" fillId="0" borderId="0" xfId="0" applyNumberFormat="1" applyFont="1" applyAlignment="1">
      <alignment horizontal="center"/>
    </xf>
    <xf numFmtId="0" fontId="129" fillId="0" borderId="0" xfId="0" applyFont="1" applyAlignment="1">
      <alignment vertical="center"/>
    </xf>
    <xf numFmtId="14" fontId="0" fillId="0" borderId="0" xfId="0" applyNumberFormat="1" applyAlignment="1">
      <alignment horizontal="left"/>
    </xf>
    <xf numFmtId="18" fontId="0" fillId="0" borderId="0" xfId="0" applyNumberFormat="1"/>
    <xf numFmtId="18" fontId="0" fillId="6" borderId="0" xfId="0" applyNumberFormat="1" applyFill="1"/>
    <xf numFmtId="0" fontId="0" fillId="0" borderId="0" xfId="0" applyAlignment="1"/>
    <xf numFmtId="3" fontId="0" fillId="0" borderId="0" xfId="0" applyNumberFormat="1" applyAlignment="1"/>
    <xf numFmtId="0" fontId="6" fillId="0" borderId="0" xfId="0" applyFont="1" applyAlignment="1"/>
    <xf numFmtId="3" fontId="6" fillId="0" borderId="0" xfId="0" applyNumberFormat="1" applyFont="1" applyAlignment="1"/>
    <xf numFmtId="0" fontId="35" fillId="0" borderId="0" xfId="2" applyFont="1" applyFill="1"/>
    <xf numFmtId="0" fontId="131" fillId="0" borderId="0" xfId="0" applyFont="1"/>
    <xf numFmtId="49" fontId="0" fillId="0" borderId="0" xfId="0" applyNumberFormat="1" applyFill="1"/>
    <xf numFmtId="0" fontId="38" fillId="0" borderId="0" xfId="0" applyFont="1" applyAlignment="1">
      <alignment horizontal="left" vertical="center" indent="10"/>
    </xf>
    <xf numFmtId="0" fontId="50" fillId="21" borderId="17" xfId="0" applyFont="1" applyFill="1" applyBorder="1" applyAlignment="1">
      <alignment horizontal="center" vertical="center" wrapText="1"/>
    </xf>
    <xf numFmtId="0" fontId="39" fillId="0" borderId="18" xfId="0" applyFont="1" applyBorder="1" applyAlignment="1">
      <alignment vertical="center" wrapText="1"/>
    </xf>
    <xf numFmtId="0" fontId="50" fillId="21" borderId="18" xfId="0" applyFont="1" applyFill="1" applyBorder="1" applyAlignment="1">
      <alignment horizontal="center" vertical="center" wrapText="1"/>
    </xf>
    <xf numFmtId="3" fontId="132" fillId="0" borderId="19" xfId="0" applyNumberFormat="1" applyFont="1" applyBorder="1" applyAlignment="1">
      <alignment horizontal="right" vertical="center"/>
    </xf>
    <xf numFmtId="0" fontId="133" fillId="0" borderId="0" xfId="0" applyFont="1"/>
    <xf numFmtId="3" fontId="132" fillId="0" borderId="0" xfId="0" applyNumberFormat="1" applyFont="1" applyAlignment="1">
      <alignment horizontal="right" vertical="center"/>
    </xf>
    <xf numFmtId="0" fontId="132" fillId="0" borderId="0" xfId="0" applyFont="1" applyAlignment="1">
      <alignment vertical="center"/>
    </xf>
    <xf numFmtId="168" fontId="132" fillId="0" borderId="0" xfId="0" applyNumberFormat="1" applyFont="1" applyAlignment="1">
      <alignment horizontal="right" vertical="center"/>
    </xf>
    <xf numFmtId="0" fontId="134" fillId="0" borderId="0" xfId="0" applyFont="1" applyAlignment="1">
      <alignment vertical="center"/>
    </xf>
    <xf numFmtId="22" fontId="0" fillId="0" borderId="0" xfId="0" applyNumberFormat="1"/>
    <xf numFmtId="0" fontId="108" fillId="0" borderId="0" xfId="0" applyFont="1"/>
    <xf numFmtId="0" fontId="135" fillId="0" borderId="0" xfId="0" applyFont="1"/>
    <xf numFmtId="0" fontId="136" fillId="0" borderId="0" xfId="0" applyFont="1" applyAlignment="1">
      <alignment vertical="center"/>
    </xf>
    <xf numFmtId="0" fontId="6" fillId="6" borderId="0" xfId="2" applyFont="1" applyFill="1"/>
    <xf numFmtId="0" fontId="38" fillId="10" borderId="0" xfId="0" applyFont="1" applyFill="1"/>
    <xf numFmtId="0" fontId="49" fillId="8" borderId="0" xfId="0" applyFont="1" applyFill="1" applyAlignment="1">
      <alignment horizontal="center"/>
    </xf>
    <xf numFmtId="0" fontId="1" fillId="6" borderId="0" xfId="0" applyFont="1" applyFill="1" applyAlignment="1">
      <alignment horizontal="left"/>
    </xf>
    <xf numFmtId="0" fontId="33" fillId="0" borderId="0" xfId="0" applyFont="1" applyFill="1" applyAlignment="1">
      <alignment vertical="center"/>
    </xf>
    <xf numFmtId="0" fontId="34" fillId="9" borderId="0" xfId="0" applyFont="1" applyFill="1" applyAlignment="1">
      <alignment vertical="center"/>
    </xf>
    <xf numFmtId="0" fontId="1" fillId="9" borderId="0" xfId="0" applyFont="1" applyFill="1"/>
    <xf numFmtId="0" fontId="98" fillId="0" borderId="0" xfId="0" applyFont="1"/>
    <xf numFmtId="0" fontId="57" fillId="0" borderId="0" xfId="0" applyFont="1" applyAlignment="1">
      <alignment horizontal="left" vertical="center" indent="5"/>
    </xf>
    <xf numFmtId="0" fontId="25" fillId="0" borderId="0" xfId="2" applyFill="1"/>
    <xf numFmtId="0" fontId="38" fillId="10" borderId="0" xfId="0" applyFont="1" applyFill="1" applyAlignment="1">
      <alignment vertical="center"/>
    </xf>
    <xf numFmtId="0" fontId="35" fillId="0" borderId="0" xfId="2" applyFont="1" applyFill="1" applyAlignment="1">
      <alignment horizontal="left"/>
    </xf>
    <xf numFmtId="0" fontId="35" fillId="8" borderId="0" xfId="2" applyFont="1" applyFill="1"/>
    <xf numFmtId="0" fontId="0" fillId="8" borderId="0" xfId="0" quotePrefix="1" applyFill="1" applyAlignment="1">
      <alignment horizontal="center"/>
    </xf>
    <xf numFmtId="0" fontId="39" fillId="0" borderId="0" xfId="0" applyFont="1" applyAlignment="1">
      <alignment horizontal="right" vertical="center"/>
    </xf>
    <xf numFmtId="0" fontId="0" fillId="0" borderId="0" xfId="0" quotePrefix="1" applyAlignment="1">
      <alignment vertical="center"/>
    </xf>
    <xf numFmtId="20" fontId="0" fillId="0" borderId="0" xfId="0" quotePrefix="1" applyNumberFormat="1"/>
    <xf numFmtId="0" fontId="0" fillId="0" borderId="0" xfId="0" applyFont="1" applyAlignment="1">
      <alignment horizontal="left" vertical="center" indent="5"/>
    </xf>
    <xf numFmtId="0" fontId="33" fillId="0" borderId="0" xfId="2" applyFont="1" applyFill="1"/>
    <xf numFmtId="0" fontId="138" fillId="0" borderId="0" xfId="2" applyFont="1" applyFill="1"/>
    <xf numFmtId="0" fontId="0" fillId="0" borderId="0" xfId="0" quotePrefix="1" applyFont="1" applyFill="1"/>
    <xf numFmtId="0" fontId="4" fillId="0" borderId="0" xfId="0" applyFont="1" applyAlignment="1">
      <alignment vertical="center"/>
    </xf>
    <xf numFmtId="0" fontId="140" fillId="0" borderId="0" xfId="0" applyFont="1" applyAlignment="1">
      <alignment vertical="center"/>
    </xf>
    <xf numFmtId="0" fontId="141" fillId="0" borderId="0" xfId="0" applyFont="1" applyAlignment="1">
      <alignment horizontal="left" vertical="center" indent="5"/>
    </xf>
    <xf numFmtId="0" fontId="143" fillId="0" borderId="0" xfId="0" applyFont="1"/>
    <xf numFmtId="0" fontId="144" fillId="0" borderId="0" xfId="0" applyFont="1" applyAlignment="1">
      <alignment vertical="center"/>
    </xf>
    <xf numFmtId="0" fontId="33" fillId="0" borderId="0" xfId="2" quotePrefix="1" applyFont="1" applyFill="1" applyAlignment="1">
      <alignment horizontal="left"/>
    </xf>
    <xf numFmtId="0" fontId="0" fillId="0" borderId="0" xfId="0" quotePrefix="1" applyFont="1" applyAlignment="1">
      <alignment horizontal="left"/>
    </xf>
    <xf numFmtId="0" fontId="33" fillId="0" borderId="0" xfId="2" applyFont="1" applyFill="1" applyAlignment="1">
      <alignment horizontal="left"/>
    </xf>
    <xf numFmtId="0" fontId="0" fillId="10" borderId="0" xfId="0" quotePrefix="1" applyFill="1"/>
    <xf numFmtId="0" fontId="146" fillId="0" borderId="0" xfId="0" applyFont="1" applyAlignment="1">
      <alignment vertical="center"/>
    </xf>
    <xf numFmtId="0" fontId="145" fillId="0" borderId="0" xfId="0" applyFont="1" applyAlignment="1">
      <alignment vertical="center"/>
    </xf>
    <xf numFmtId="0" fontId="148" fillId="0" borderId="0" xfId="0" applyFont="1" applyAlignment="1">
      <alignment vertical="center"/>
    </xf>
    <xf numFmtId="0" fontId="6" fillId="0" borderId="20" xfId="0" applyFont="1" applyBorder="1" applyAlignment="1">
      <alignment horizontal="left"/>
    </xf>
    <xf numFmtId="0" fontId="6" fillId="0" borderId="20" xfId="0" applyFont="1" applyBorder="1" applyAlignment="1">
      <alignment horizontal="center"/>
    </xf>
    <xf numFmtId="0" fontId="0" fillId="0" borderId="20" xfId="0" applyBorder="1" applyAlignment="1">
      <alignment horizontal="left"/>
    </xf>
    <xf numFmtId="0" fontId="0" fillId="0" borderId="20" xfId="0" applyBorder="1" applyAlignment="1">
      <alignment horizontal="center"/>
    </xf>
    <xf numFmtId="169" fontId="0" fillId="0" borderId="0" xfId="0" applyNumberFormat="1" applyFont="1" applyAlignment="1">
      <alignment horizontal="left"/>
    </xf>
    <xf numFmtId="169" fontId="1" fillId="0" borderId="0" xfId="0" applyNumberFormat="1" applyFont="1" applyAlignment="1">
      <alignment horizontal="center"/>
    </xf>
    <xf numFmtId="169" fontId="0" fillId="0" borderId="0" xfId="0" applyNumberFormat="1" applyFont="1" applyAlignment="1">
      <alignment horizontal="center"/>
    </xf>
    <xf numFmtId="0" fontId="0" fillId="6" borderId="0" xfId="0" applyFont="1" applyFill="1"/>
    <xf numFmtId="0" fontId="39" fillId="0" borderId="0" xfId="0" applyFont="1" applyAlignment="1">
      <alignment horizontal="left" vertical="center" indent="5"/>
    </xf>
    <xf numFmtId="0" fontId="149" fillId="0" borderId="0" xfId="0" applyFont="1" applyAlignment="1">
      <alignment vertical="center"/>
    </xf>
    <xf numFmtId="0" fontId="0" fillId="0" borderId="0" xfId="0" applyBorder="1" applyAlignment="1">
      <alignment horizontal="left"/>
    </xf>
    <xf numFmtId="0" fontId="0" fillId="0" borderId="0" xfId="0" applyBorder="1" applyAlignment="1">
      <alignment horizontal="center"/>
    </xf>
    <xf numFmtId="0" fontId="2" fillId="0" borderId="0" xfId="0" applyFont="1" applyBorder="1" applyAlignment="1">
      <alignment horizontal="left"/>
    </xf>
    <xf numFmtId="0" fontId="2" fillId="0" borderId="0" xfId="0" applyFont="1" applyBorder="1" applyAlignment="1">
      <alignment horizontal="center"/>
    </xf>
    <xf numFmtId="0" fontId="1" fillId="0" borderId="0" xfId="0" applyFont="1" applyBorder="1" applyAlignment="1">
      <alignment horizontal="left"/>
    </xf>
    <xf numFmtId="0" fontId="1" fillId="0" borderId="0" xfId="0" applyFont="1" applyBorder="1" applyAlignment="1">
      <alignment horizontal="center"/>
    </xf>
    <xf numFmtId="0" fontId="1" fillId="0" borderId="20" xfId="0" applyFont="1" applyBorder="1" applyAlignment="1">
      <alignment horizontal="left"/>
    </xf>
    <xf numFmtId="20" fontId="0" fillId="0" borderId="0" xfId="0" applyNumberFormat="1" applyAlignment="1">
      <alignment horizontal="center"/>
    </xf>
    <xf numFmtId="170" fontId="0" fillId="0" borderId="0" xfId="0" applyNumberFormat="1" applyAlignment="1">
      <alignment horizontal="center"/>
    </xf>
    <xf numFmtId="170" fontId="0" fillId="0" borderId="0" xfId="0" applyNumberFormat="1" applyFill="1" applyAlignment="1">
      <alignment horizontal="left"/>
    </xf>
    <xf numFmtId="170" fontId="1" fillId="0" borderId="0" xfId="0" applyNumberFormat="1" applyFont="1" applyFill="1" applyAlignment="1">
      <alignment horizontal="left"/>
    </xf>
    <xf numFmtId="0" fontId="0" fillId="0" borderId="0" xfId="0" applyFont="1" applyBorder="1" applyAlignment="1">
      <alignment horizontal="center"/>
    </xf>
    <xf numFmtId="0" fontId="0" fillId="0" borderId="0" xfId="0" applyFont="1" applyFill="1" applyBorder="1"/>
    <xf numFmtId="0" fontId="0" fillId="0" borderId="0" xfId="0" applyAlignment="1">
      <alignment horizontal="left" vertical="center" indent="5"/>
    </xf>
    <xf numFmtId="0" fontId="6" fillId="0" borderId="0" xfId="0" applyFont="1" applyAlignment="1">
      <alignment vertical="center"/>
    </xf>
    <xf numFmtId="0" fontId="105" fillId="0" borderId="0" xfId="0" applyFont="1" applyAlignment="1">
      <alignment vertical="center"/>
    </xf>
    <xf numFmtId="0" fontId="150" fillId="0" borderId="0" xfId="0" applyFont="1" applyAlignment="1">
      <alignment vertical="center"/>
    </xf>
    <xf numFmtId="0" fontId="29" fillId="0" borderId="0" xfId="0" applyFont="1" applyAlignment="1">
      <alignment vertical="center"/>
    </xf>
    <xf numFmtId="0" fontId="0" fillId="0" borderId="0" xfId="0" quotePrefix="1" applyAlignment="1">
      <alignment horizontal="left" vertical="center" indent="5"/>
    </xf>
    <xf numFmtId="0" fontId="0" fillId="13" borderId="0" xfId="0" applyFont="1" applyFill="1"/>
    <xf numFmtId="0" fontId="109" fillId="6" borderId="0" xfId="0" applyFont="1" applyFill="1"/>
    <xf numFmtId="3" fontId="105" fillId="0" borderId="0" xfId="0" applyNumberFormat="1" applyFont="1"/>
    <xf numFmtId="14" fontId="0" fillId="0" borderId="0" xfId="0" quotePrefix="1" applyNumberFormat="1"/>
    <xf numFmtId="0" fontId="0" fillId="0" borderId="0" xfId="0" applyAlignment="1">
      <alignment wrapText="1"/>
    </xf>
    <xf numFmtId="14" fontId="1" fillId="0" borderId="0" xfId="0" applyNumberFormat="1" applyFont="1" applyAlignment="1">
      <alignment horizontal="left"/>
    </xf>
    <xf numFmtId="3" fontId="0" fillId="0" borderId="0" xfId="0" quotePrefix="1" applyNumberFormat="1" applyFont="1"/>
    <xf numFmtId="0" fontId="21" fillId="10" borderId="0" xfId="0" applyFont="1" applyFill="1" applyAlignment="1">
      <alignment vertical="center"/>
    </xf>
    <xf numFmtId="0" fontId="0" fillId="10" borderId="0" xfId="0" applyFont="1" applyFill="1" applyAlignment="1">
      <alignment vertical="center"/>
    </xf>
    <xf numFmtId="14" fontId="49" fillId="0" borderId="0" xfId="0" applyNumberFormat="1" applyFont="1" applyFill="1" applyAlignment="1">
      <alignment horizontal="center"/>
    </xf>
    <xf numFmtId="0" fontId="1" fillId="0" borderId="0" xfId="0" applyFont="1" applyFill="1" applyAlignment="1">
      <alignment vertical="center"/>
    </xf>
    <xf numFmtId="0" fontId="0" fillId="0" borderId="0" xfId="0" applyFill="1" applyAlignment="1">
      <alignment vertical="center"/>
    </xf>
    <xf numFmtId="0" fontId="25" fillId="0" borderId="0" xfId="2" applyFill="1" applyAlignment="1">
      <alignment vertical="center"/>
    </xf>
    <xf numFmtId="0" fontId="47" fillId="0" borderId="0" xfId="0" applyFont="1" applyFill="1" applyAlignment="1">
      <alignment vertical="center"/>
    </xf>
    <xf numFmtId="0" fontId="54" fillId="0" borderId="0" xfId="0" applyFont="1"/>
    <xf numFmtId="0" fontId="49" fillId="0" borderId="0" xfId="0" applyFont="1" applyFill="1" applyAlignment="1">
      <alignment horizontal="center"/>
    </xf>
    <xf numFmtId="0" fontId="2" fillId="0" borderId="0" xfId="0" applyFont="1" applyFill="1"/>
    <xf numFmtId="20" fontId="0" fillId="0" borderId="0" xfId="0" applyNumberFormat="1"/>
    <xf numFmtId="0" fontId="35" fillId="22" borderId="0" xfId="2" applyFont="1" applyFill="1"/>
    <xf numFmtId="0" fontId="0" fillId="22" borderId="0" xfId="0" applyFill="1"/>
    <xf numFmtId="3" fontId="28" fillId="10" borderId="0" xfId="0" applyNumberFormat="1" applyFont="1" applyFill="1"/>
    <xf numFmtId="3" fontId="91" fillId="0" borderId="0" xfId="0" applyNumberFormat="1" applyFont="1"/>
    <xf numFmtId="0" fontId="20" fillId="0" borderId="0" xfId="2" applyFont="1" applyFill="1"/>
    <xf numFmtId="0" fontId="0" fillId="0" borderId="0" xfId="2" quotePrefix="1" applyFont="1" applyFill="1"/>
    <xf numFmtId="20" fontId="1" fillId="0" borderId="0" xfId="0" applyNumberFormat="1" applyFont="1"/>
    <xf numFmtId="49" fontId="0" fillId="10" borderId="0" xfId="0" applyNumberFormat="1" applyFill="1" applyAlignment="1">
      <alignment horizontal="center"/>
    </xf>
    <xf numFmtId="0" fontId="0" fillId="23" borderId="0" xfId="0" applyFill="1"/>
    <xf numFmtId="0" fontId="154" fillId="0" borderId="0" xfId="0" applyFont="1" applyAlignment="1">
      <alignment vertical="center"/>
    </xf>
    <xf numFmtId="0" fontId="154" fillId="0" borderId="0" xfId="0" applyFont="1"/>
    <xf numFmtId="0" fontId="25" fillId="0" borderId="0" xfId="2" applyFont="1"/>
    <xf numFmtId="16" fontId="0" fillId="0" borderId="0" xfId="0" applyNumberFormat="1"/>
    <xf numFmtId="0" fontId="35" fillId="9" borderId="0" xfId="2" applyFont="1" applyFill="1"/>
    <xf numFmtId="0" fontId="34" fillId="2" borderId="0" xfId="0" applyFont="1" applyFill="1"/>
    <xf numFmtId="0" fontId="0" fillId="24" borderId="0" xfId="0" applyFill="1"/>
    <xf numFmtId="0" fontId="6" fillId="2" borderId="0" xfId="2" applyFont="1" applyFill="1"/>
    <xf numFmtId="0" fontId="158" fillId="0" borderId="0" xfId="0" applyFont="1" applyAlignment="1">
      <alignment vertical="center"/>
    </xf>
    <xf numFmtId="0" fontId="133" fillId="0" borderId="0" xfId="0" applyFont="1" applyAlignment="1">
      <alignment vertical="center"/>
    </xf>
    <xf numFmtId="0" fontId="147" fillId="0" borderId="0" xfId="0" applyFont="1" applyAlignment="1">
      <alignment vertical="center"/>
    </xf>
    <xf numFmtId="0" fontId="161" fillId="0" borderId="0" xfId="0" applyFont="1" applyAlignment="1">
      <alignment vertical="center"/>
    </xf>
    <xf numFmtId="0" fontId="162" fillId="0" borderId="0" xfId="0" applyFont="1" applyAlignment="1">
      <alignment vertical="center"/>
    </xf>
    <xf numFmtId="0" fontId="158" fillId="10" borderId="0" xfId="0" applyFont="1" applyFill="1" applyAlignment="1">
      <alignment vertical="center"/>
    </xf>
    <xf numFmtId="0" fontId="20" fillId="0" borderId="0" xfId="0" applyFont="1" applyFill="1" applyAlignment="1">
      <alignment horizontal="left"/>
    </xf>
    <xf numFmtId="0" fontId="34" fillId="0" borderId="0" xfId="2" applyFont="1" applyFill="1" applyAlignment="1">
      <alignment horizontal="left"/>
    </xf>
    <xf numFmtId="0" fontId="163" fillId="0" borderId="0" xfId="0" applyFont="1" applyFill="1" applyAlignment="1">
      <alignment vertical="center"/>
    </xf>
    <xf numFmtId="0" fontId="164" fillId="0" borderId="0" xfId="0" applyFont="1" applyFill="1" applyAlignment="1">
      <alignment vertical="center"/>
    </xf>
    <xf numFmtId="0" fontId="165" fillId="0" borderId="0" xfId="0" applyFont="1" applyFill="1" applyAlignment="1">
      <alignment vertical="center"/>
    </xf>
    <xf numFmtId="0" fontId="49" fillId="8" borderId="0" xfId="0" applyFont="1" applyFill="1"/>
    <xf numFmtId="0" fontId="49" fillId="6" borderId="0" xfId="0" applyFont="1" applyFill="1"/>
    <xf numFmtId="0" fontId="21" fillId="0" borderId="0" xfId="0" applyFont="1" applyAlignment="1">
      <alignment horizontal="center"/>
    </xf>
    <xf numFmtId="0" fontId="25" fillId="0" borderId="0" xfId="2" applyAlignment="1">
      <alignment horizontal="center"/>
    </xf>
    <xf numFmtId="0" fontId="35" fillId="0" borderId="0" xfId="2" applyFont="1"/>
    <xf numFmtId="0" fontId="1" fillId="0" borderId="0" xfId="0" quotePrefix="1" applyFont="1" applyFill="1"/>
    <xf numFmtId="0" fontId="108" fillId="0" borderId="0" xfId="0" applyFont="1" applyAlignment="1">
      <alignment vertical="center"/>
    </xf>
    <xf numFmtId="0" fontId="1" fillId="25" borderId="0" xfId="0" applyFont="1" applyFill="1"/>
    <xf numFmtId="0" fontId="0" fillId="25" borderId="0" xfId="0" applyFill="1"/>
    <xf numFmtId="0" fontId="1" fillId="4" borderId="0" xfId="0" applyFont="1" applyFill="1"/>
    <xf numFmtId="0" fontId="1" fillId="0" borderId="0" xfId="0" applyFont="1" applyAlignment="1">
      <alignment horizontal="left" vertical="center" indent="1"/>
    </xf>
    <xf numFmtId="171" fontId="0" fillId="0" borderId="0" xfId="0" applyNumberFormat="1"/>
  </cellXfs>
  <cellStyles count="4">
    <cellStyle name="Hyperlink" xfId="2" builtinId="8"/>
    <cellStyle name="Normal" xfId="0" builtinId="0"/>
    <cellStyle name="Normal 2" xfId="3" xr:uid="{00000000-0005-0000-0000-000002000000}"/>
    <cellStyle name="Percent" xfId="1" builtinId="5"/>
  </cellStyles>
  <dxfs count="0"/>
  <tableStyles count="0" defaultTableStyle="TableStyleMedium2" defaultPivotStyle="PivotStyleMedium9"/>
  <colors>
    <mruColors>
      <color rgb="FF008000"/>
      <color rgb="FFFF0000"/>
      <color rgb="FF0000FF"/>
      <color rgb="FFFFFF66"/>
      <color rgb="FFFF3300"/>
      <color rgb="FFFF3399"/>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cid:image011.png@01D5DB5E.DD5DD2E0" TargetMode="External"/><Relationship Id="rId5" Type="http://schemas.openxmlformats.org/officeDocument/2006/relationships/image" Target="../media/image4.png"/><Relationship Id="rId4" Type="http://schemas.openxmlformats.org/officeDocument/2006/relationships/image" Target="cid:image010.png@01D5DB5E.DD5DD2E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jpe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jpeg"/><Relationship Id="rId18" Type="http://schemas.openxmlformats.org/officeDocument/2006/relationships/image" Target="../media/image36.jpe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jpeg"/><Relationship Id="rId25" Type="http://schemas.openxmlformats.org/officeDocument/2006/relationships/image" Target="../media/image43.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jpe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jpeg"/><Relationship Id="rId23" Type="http://schemas.openxmlformats.org/officeDocument/2006/relationships/image" Target="../media/image41.png"/><Relationship Id="rId10" Type="http://schemas.openxmlformats.org/officeDocument/2006/relationships/image" Target="../media/image28.png"/><Relationship Id="rId19" Type="http://schemas.openxmlformats.org/officeDocument/2006/relationships/image" Target="../media/image37.jpe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jpeg"/><Relationship Id="rId18" Type="http://schemas.openxmlformats.org/officeDocument/2006/relationships/image" Target="../media/image61.png"/><Relationship Id="rId26" Type="http://schemas.openxmlformats.org/officeDocument/2006/relationships/image" Target="../media/image69.png"/><Relationship Id="rId3" Type="http://schemas.openxmlformats.org/officeDocument/2006/relationships/image" Target="../media/image46.jpeg"/><Relationship Id="rId21" Type="http://schemas.openxmlformats.org/officeDocument/2006/relationships/image" Target="../media/image64.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jpe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29" Type="http://schemas.openxmlformats.org/officeDocument/2006/relationships/image" Target="../media/image71.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5" Type="http://schemas.openxmlformats.org/officeDocument/2006/relationships/image" Target="../media/image48.png"/><Relationship Id="rId15" Type="http://schemas.openxmlformats.org/officeDocument/2006/relationships/image" Target="../media/image58.jpeg"/><Relationship Id="rId23" Type="http://schemas.openxmlformats.org/officeDocument/2006/relationships/image" Target="../media/image66.png"/><Relationship Id="rId28" Type="http://schemas.openxmlformats.org/officeDocument/2006/relationships/image" Target="cid:image001.jpg@01D47B41.E55BDB00" TargetMode="External"/><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jpeg"/><Relationship Id="rId14" Type="http://schemas.openxmlformats.org/officeDocument/2006/relationships/image" Target="../media/image57.jpeg"/><Relationship Id="rId22" Type="http://schemas.openxmlformats.org/officeDocument/2006/relationships/image" Target="../media/image65.png"/><Relationship Id="rId27" Type="http://schemas.openxmlformats.org/officeDocument/2006/relationships/image" Target="../media/image70.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jpe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jpeg"/><Relationship Id="rId1" Type="http://schemas.openxmlformats.org/officeDocument/2006/relationships/image" Target="../media/image72.jpeg"/><Relationship Id="rId6" Type="http://schemas.openxmlformats.org/officeDocument/2006/relationships/image" Target="../media/image77.png"/><Relationship Id="rId11" Type="http://schemas.openxmlformats.org/officeDocument/2006/relationships/image" Target="../media/image82.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drawing9.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1.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99.png"/><Relationship Id="rId13" Type="http://schemas.openxmlformats.org/officeDocument/2006/relationships/image" Target="../media/image103.png"/><Relationship Id="rId3" Type="http://schemas.openxmlformats.org/officeDocument/2006/relationships/image" Target="../media/image94.png"/><Relationship Id="rId7" Type="http://schemas.openxmlformats.org/officeDocument/2006/relationships/image" Target="../media/image98.png"/><Relationship Id="rId12" Type="http://schemas.openxmlformats.org/officeDocument/2006/relationships/image" Target="cid:image001.png@01D4A676.A68DCE50" TargetMode="External"/><Relationship Id="rId2" Type="http://schemas.openxmlformats.org/officeDocument/2006/relationships/image" Target="../media/image93.png"/><Relationship Id="rId16" Type="http://schemas.openxmlformats.org/officeDocument/2006/relationships/image" Target="../media/image106.png"/><Relationship Id="rId1" Type="http://schemas.openxmlformats.org/officeDocument/2006/relationships/image" Target="../media/image92.pn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5.png"/><Relationship Id="rId10" Type="http://schemas.openxmlformats.org/officeDocument/2006/relationships/image" Target="../media/image101.png"/><Relationship Id="rId4" Type="http://schemas.openxmlformats.org/officeDocument/2006/relationships/image" Target="../media/image95.jpeg"/><Relationship Id="rId9" Type="http://schemas.openxmlformats.org/officeDocument/2006/relationships/image" Target="../media/image100.png"/><Relationship Id="rId14" Type="http://schemas.openxmlformats.org/officeDocument/2006/relationships/image" Target="../media/image10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11.png"/><Relationship Id="rId4" Type="http://schemas.openxmlformats.org/officeDocument/2006/relationships/image" Target="../media/image110.emf"/></Relationships>
</file>

<file path=xl/drawings/_rels/drawing15.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24.png"/><Relationship Id="rId18" Type="http://schemas.openxmlformats.org/officeDocument/2006/relationships/image" Target="../media/image129.png"/><Relationship Id="rId3" Type="http://schemas.openxmlformats.org/officeDocument/2006/relationships/image" Target="../media/image114.png"/><Relationship Id="rId21" Type="http://schemas.openxmlformats.org/officeDocument/2006/relationships/image" Target="../media/image132.png"/><Relationship Id="rId7" Type="http://schemas.openxmlformats.org/officeDocument/2006/relationships/image" Target="../media/image118.png"/><Relationship Id="rId12" Type="http://schemas.openxmlformats.org/officeDocument/2006/relationships/image" Target="../media/image123.png"/><Relationship Id="rId17" Type="http://schemas.openxmlformats.org/officeDocument/2006/relationships/image" Target="../media/image128.png"/><Relationship Id="rId2" Type="http://schemas.openxmlformats.org/officeDocument/2006/relationships/image" Target="../media/image113.png"/><Relationship Id="rId16" Type="http://schemas.openxmlformats.org/officeDocument/2006/relationships/image" Target="../media/image127.png"/><Relationship Id="rId20" Type="http://schemas.openxmlformats.org/officeDocument/2006/relationships/image" Target="../media/image131.png"/><Relationship Id="rId1" Type="http://schemas.openxmlformats.org/officeDocument/2006/relationships/image" Target="../media/image112.png"/><Relationship Id="rId6" Type="http://schemas.openxmlformats.org/officeDocument/2006/relationships/image" Target="../media/image117.png"/><Relationship Id="rId11" Type="http://schemas.openxmlformats.org/officeDocument/2006/relationships/image" Target="../media/image122.png"/><Relationship Id="rId5" Type="http://schemas.openxmlformats.org/officeDocument/2006/relationships/image" Target="../media/image116.png"/><Relationship Id="rId15" Type="http://schemas.openxmlformats.org/officeDocument/2006/relationships/image" Target="../media/image126.png"/><Relationship Id="rId10" Type="http://schemas.openxmlformats.org/officeDocument/2006/relationships/image" Target="../media/image121.png"/><Relationship Id="rId19" Type="http://schemas.openxmlformats.org/officeDocument/2006/relationships/image" Target="../media/image130.png"/><Relationship Id="rId4" Type="http://schemas.openxmlformats.org/officeDocument/2006/relationships/image" Target="../media/image115.png"/><Relationship Id="rId9" Type="http://schemas.openxmlformats.org/officeDocument/2006/relationships/image" Target="../media/image120.png"/><Relationship Id="rId14" Type="http://schemas.openxmlformats.org/officeDocument/2006/relationships/image" Target="../media/image125.png"/><Relationship Id="rId22" Type="http://schemas.openxmlformats.org/officeDocument/2006/relationships/image" Target="../media/image13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37.png"/><Relationship Id="rId1" Type="http://schemas.openxmlformats.org/officeDocument/2006/relationships/image" Target="../media/image13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53.png"/><Relationship Id="rId2" Type="http://schemas.openxmlformats.org/officeDocument/2006/relationships/image" Target="../media/image152.jpeg"/><Relationship Id="rId1" Type="http://schemas.openxmlformats.org/officeDocument/2006/relationships/image" Target="../media/image151.png"/><Relationship Id="rId4" Type="http://schemas.openxmlformats.org/officeDocument/2006/relationships/image" Target="../media/image154.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64.png"/><Relationship Id="rId13" Type="http://schemas.openxmlformats.org/officeDocument/2006/relationships/image" Target="../media/image169.png"/><Relationship Id="rId18" Type="http://schemas.openxmlformats.org/officeDocument/2006/relationships/image" Target="../media/image174.png"/><Relationship Id="rId3" Type="http://schemas.openxmlformats.org/officeDocument/2006/relationships/image" Target="../media/image159.png"/><Relationship Id="rId7" Type="http://schemas.openxmlformats.org/officeDocument/2006/relationships/image" Target="../media/image163.png"/><Relationship Id="rId12" Type="http://schemas.openxmlformats.org/officeDocument/2006/relationships/image" Target="../media/image168.png"/><Relationship Id="rId17" Type="http://schemas.openxmlformats.org/officeDocument/2006/relationships/image" Target="../media/image173.png"/><Relationship Id="rId2" Type="http://schemas.openxmlformats.org/officeDocument/2006/relationships/image" Target="../media/image158.png"/><Relationship Id="rId16" Type="http://schemas.openxmlformats.org/officeDocument/2006/relationships/image" Target="../media/image172.png"/><Relationship Id="rId20" Type="http://schemas.openxmlformats.org/officeDocument/2006/relationships/image" Target="../media/image176.png"/><Relationship Id="rId1" Type="http://schemas.openxmlformats.org/officeDocument/2006/relationships/image" Target="../media/image157.png"/><Relationship Id="rId6" Type="http://schemas.openxmlformats.org/officeDocument/2006/relationships/image" Target="../media/image162.png"/><Relationship Id="rId11" Type="http://schemas.openxmlformats.org/officeDocument/2006/relationships/image" Target="../media/image167.png"/><Relationship Id="rId5" Type="http://schemas.openxmlformats.org/officeDocument/2006/relationships/image" Target="../media/image161.png"/><Relationship Id="rId15" Type="http://schemas.openxmlformats.org/officeDocument/2006/relationships/image" Target="../media/image171.png"/><Relationship Id="rId10" Type="http://schemas.openxmlformats.org/officeDocument/2006/relationships/image" Target="../media/image166.png"/><Relationship Id="rId19" Type="http://schemas.openxmlformats.org/officeDocument/2006/relationships/image" Target="../media/image175.png"/><Relationship Id="rId4" Type="http://schemas.openxmlformats.org/officeDocument/2006/relationships/image" Target="../media/image160.png"/><Relationship Id="rId9" Type="http://schemas.openxmlformats.org/officeDocument/2006/relationships/image" Target="../media/image165.png"/><Relationship Id="rId14" Type="http://schemas.openxmlformats.org/officeDocument/2006/relationships/image" Target="../media/image170.png"/></Relationships>
</file>

<file path=xl/drawings/_rels/drawing22.xml.rels><?xml version="1.0" encoding="UTF-8" standalone="yes"?>
<Relationships xmlns="http://schemas.openxmlformats.org/package/2006/relationships"><Relationship Id="rId8" Type="http://schemas.openxmlformats.org/officeDocument/2006/relationships/image" Target="cid:image001.jpg@01D2C988.97436F80" TargetMode="External"/><Relationship Id="rId3" Type="http://schemas.openxmlformats.org/officeDocument/2006/relationships/image" Target="../media/image179.png"/><Relationship Id="rId7" Type="http://schemas.openxmlformats.org/officeDocument/2006/relationships/image" Target="../media/image183.jpeg"/><Relationship Id="rId2" Type="http://schemas.openxmlformats.org/officeDocument/2006/relationships/image" Target="../media/image178.jpeg"/><Relationship Id="rId1" Type="http://schemas.openxmlformats.org/officeDocument/2006/relationships/image" Target="../media/image177.jpeg"/><Relationship Id="rId6" Type="http://schemas.openxmlformats.org/officeDocument/2006/relationships/image" Target="../media/image182.png"/><Relationship Id="rId11" Type="http://schemas.openxmlformats.org/officeDocument/2006/relationships/image" Target="../media/image186.png"/><Relationship Id="rId5" Type="http://schemas.openxmlformats.org/officeDocument/2006/relationships/image" Target="../media/image181.png"/><Relationship Id="rId10" Type="http://schemas.openxmlformats.org/officeDocument/2006/relationships/image" Target="../media/image185.png"/><Relationship Id="rId4" Type="http://schemas.openxmlformats.org/officeDocument/2006/relationships/image" Target="../media/image180.png"/><Relationship Id="rId9" Type="http://schemas.openxmlformats.org/officeDocument/2006/relationships/image" Target="../media/image18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89.png"/><Relationship Id="rId7" Type="http://schemas.openxmlformats.org/officeDocument/2006/relationships/image" Target="../media/image193.png"/><Relationship Id="rId2" Type="http://schemas.openxmlformats.org/officeDocument/2006/relationships/image" Target="../media/image188.png"/><Relationship Id="rId1" Type="http://schemas.openxmlformats.org/officeDocument/2006/relationships/image" Target="../media/image187.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jpeg"/></Relationships>
</file>

<file path=xl/drawings/_rels/drawing26.xml.rels><?xml version="1.0" encoding="UTF-8" standalone="yes"?>
<Relationships xmlns="http://schemas.openxmlformats.org/package/2006/relationships"><Relationship Id="rId2" Type="http://schemas.openxmlformats.org/officeDocument/2006/relationships/image" Target="cid:image001.jpg@01D2C988.97436F80" TargetMode="External"/><Relationship Id="rId1" Type="http://schemas.openxmlformats.org/officeDocument/2006/relationships/image" Target="../media/image183.jpeg"/></Relationships>
</file>

<file path=xl/drawings/_rels/drawing27.xml.rels><?xml version="1.0" encoding="UTF-8" standalone="yes"?>
<Relationships xmlns="http://schemas.openxmlformats.org/package/2006/relationships"><Relationship Id="rId2" Type="http://schemas.openxmlformats.org/officeDocument/2006/relationships/image" Target="cid:image001.png@01D4BD46.75D54AE0" TargetMode="External"/><Relationship Id="rId1" Type="http://schemas.openxmlformats.org/officeDocument/2006/relationships/image" Target="../media/image198.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jpeg"/><Relationship Id="rId1" Type="http://schemas.openxmlformats.org/officeDocument/2006/relationships/image" Target="../media/image19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0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32.xml.rels><?xml version="1.0" encoding="UTF-8" standalone="yes"?>
<Relationships xmlns="http://schemas.openxmlformats.org/package/2006/relationships"><Relationship Id="rId8" Type="http://schemas.openxmlformats.org/officeDocument/2006/relationships/image" Target="../media/image218.png"/><Relationship Id="rId3" Type="http://schemas.openxmlformats.org/officeDocument/2006/relationships/image" Target="../media/image213.png"/><Relationship Id="rId7" Type="http://schemas.openxmlformats.org/officeDocument/2006/relationships/image" Target="../media/image217.png"/><Relationship Id="rId2" Type="http://schemas.openxmlformats.org/officeDocument/2006/relationships/image" Target="../media/image212.png"/><Relationship Id="rId1" Type="http://schemas.openxmlformats.org/officeDocument/2006/relationships/image" Target="../media/image211.png"/><Relationship Id="rId6" Type="http://schemas.openxmlformats.org/officeDocument/2006/relationships/image" Target="../media/image216.png"/><Relationship Id="rId5" Type="http://schemas.openxmlformats.org/officeDocument/2006/relationships/image" Target="../media/image215.png"/><Relationship Id="rId4" Type="http://schemas.openxmlformats.org/officeDocument/2006/relationships/image" Target="../media/image214.png"/></Relationships>
</file>

<file path=xl/drawings/_rels/drawing33.xml.rels><?xml version="1.0" encoding="UTF-8" standalone="yes"?>
<Relationships xmlns="http://schemas.openxmlformats.org/package/2006/relationships"><Relationship Id="rId8" Type="http://schemas.openxmlformats.org/officeDocument/2006/relationships/image" Target="cid:image007.jpg@01D54145.7CFCAA60" TargetMode="External"/><Relationship Id="rId3" Type="http://schemas.openxmlformats.org/officeDocument/2006/relationships/image" Target="../media/image221.png"/><Relationship Id="rId7" Type="http://schemas.openxmlformats.org/officeDocument/2006/relationships/image" Target="../media/image224.jpeg"/><Relationship Id="rId2" Type="http://schemas.openxmlformats.org/officeDocument/2006/relationships/image" Target="../media/image220.png"/><Relationship Id="rId1" Type="http://schemas.openxmlformats.org/officeDocument/2006/relationships/image" Target="../media/image219.jpeg"/><Relationship Id="rId6" Type="http://schemas.openxmlformats.org/officeDocument/2006/relationships/image" Target="cid:image002.jpg@01D54145.7CFCAA60" TargetMode="External"/><Relationship Id="rId5" Type="http://schemas.openxmlformats.org/officeDocument/2006/relationships/image" Target="../media/image223.jpeg"/><Relationship Id="rId4" Type="http://schemas.openxmlformats.org/officeDocument/2006/relationships/image" Target="../media/image222.png"/><Relationship Id="rId9" Type="http://schemas.openxmlformats.org/officeDocument/2006/relationships/image" Target="../media/image225.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228.png"/><Relationship Id="rId2" Type="http://schemas.openxmlformats.org/officeDocument/2006/relationships/image" Target="../media/image227.png"/><Relationship Id="rId1" Type="http://schemas.openxmlformats.org/officeDocument/2006/relationships/image" Target="../media/image226.png"/><Relationship Id="rId5" Type="http://schemas.openxmlformats.org/officeDocument/2006/relationships/image" Target="../media/image230.png"/><Relationship Id="rId4" Type="http://schemas.openxmlformats.org/officeDocument/2006/relationships/image" Target="../media/image229.png"/></Relationships>
</file>

<file path=xl/drawings/drawing1.xml><?xml version="1.0" encoding="utf-8"?>
<xdr:wsDr xmlns:xdr="http://schemas.openxmlformats.org/drawingml/2006/spreadsheetDrawing" xmlns:a="http://schemas.openxmlformats.org/drawingml/2006/main">
  <xdr:twoCellAnchor>
    <xdr:from>
      <xdr:col>1</xdr:col>
      <xdr:colOff>0</xdr:colOff>
      <xdr:row>21</xdr:row>
      <xdr:rowOff>0</xdr:rowOff>
    </xdr:from>
    <xdr:to>
      <xdr:col>10</xdr:col>
      <xdr:colOff>25718</xdr:colOff>
      <xdr:row>40</xdr:row>
      <xdr:rowOff>178118</xdr:rowOff>
    </xdr:to>
    <xdr:pic>
      <xdr:nvPicPr>
        <xdr:cNvPr id="3" name="Picture 2" descr="image001">
          <a:extLst>
            <a:ext uri="{FF2B5EF4-FFF2-40B4-BE49-F238E27FC236}">
              <a16:creationId xmlns:a16="http://schemas.microsoft.com/office/drawing/2014/main" id="{A0B0973B-48A6-491C-8CC3-CE989C69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71500"/>
          <a:ext cx="5512118" cy="37976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44</xdr:row>
      <xdr:rowOff>1</xdr:rowOff>
    </xdr:from>
    <xdr:to>
      <xdr:col>24</xdr:col>
      <xdr:colOff>329565</xdr:colOff>
      <xdr:row>84</xdr:row>
      <xdr:rowOff>43816</xdr:rowOff>
    </xdr:to>
    <xdr:pic>
      <xdr:nvPicPr>
        <xdr:cNvPr id="4" name="Picture 2" descr="image002">
          <a:extLst>
            <a:ext uri="{FF2B5EF4-FFF2-40B4-BE49-F238E27FC236}">
              <a16:creationId xmlns:a16="http://schemas.microsoft.com/office/drawing/2014/main" id="{0827F97B-7909-41E6-BCBD-0500AF2E31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524501"/>
          <a:ext cx="14350365" cy="7663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132</xdr:row>
      <xdr:rowOff>0</xdr:rowOff>
    </xdr:from>
    <xdr:to>
      <xdr:col>16</xdr:col>
      <xdr:colOff>438150</xdr:colOff>
      <xdr:row>139</xdr:row>
      <xdr:rowOff>171450</xdr:rowOff>
    </xdr:to>
    <xdr:pic>
      <xdr:nvPicPr>
        <xdr:cNvPr id="5" name="Picture 4">
          <a:extLst>
            <a:ext uri="{FF2B5EF4-FFF2-40B4-BE49-F238E27FC236}">
              <a16:creationId xmlns:a16="http://schemas.microsoft.com/office/drawing/2014/main" id="{EAC1EC79-CE23-4684-A420-1AA8C0D8C2F5}"/>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0" y="18478500"/>
          <a:ext cx="10191750"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143</xdr:row>
      <xdr:rowOff>0</xdr:rowOff>
    </xdr:from>
    <xdr:to>
      <xdr:col>29</xdr:col>
      <xdr:colOff>285750</xdr:colOff>
      <xdr:row>161</xdr:row>
      <xdr:rowOff>38100</xdr:rowOff>
    </xdr:to>
    <xdr:pic>
      <xdr:nvPicPr>
        <xdr:cNvPr id="6" name="Picture 5">
          <a:extLst>
            <a:ext uri="{FF2B5EF4-FFF2-40B4-BE49-F238E27FC236}">
              <a16:creationId xmlns:a16="http://schemas.microsoft.com/office/drawing/2014/main" id="{03263A54-5FC7-46B1-8100-82756B753E12}"/>
            </a:ext>
          </a:extLst>
        </xdr:cNvPr>
        <xdr:cNvPicPr>
          <a:picLocks noChangeAspect="1" noChangeArrowheads="1"/>
        </xdr:cNvPicPr>
      </xdr:nvPicPr>
      <xdr:blipFill>
        <a:blip xmlns:r="http://schemas.openxmlformats.org/officeDocument/2006/relationships" r:embed="rId5" r:link="rId6">
          <a:extLst>
            <a:ext uri="{28A0092B-C50C-407E-A947-70E740481C1C}">
              <a14:useLocalDpi xmlns:a14="http://schemas.microsoft.com/office/drawing/2010/main" val="0"/>
            </a:ext>
          </a:extLst>
        </a:blip>
        <a:srcRect/>
        <a:stretch>
          <a:fillRect/>
        </a:stretch>
      </xdr:blipFill>
      <xdr:spPr bwMode="auto">
        <a:xfrm>
          <a:off x="0" y="20574000"/>
          <a:ext cx="1796415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187</xdr:row>
      <xdr:rowOff>0</xdr:rowOff>
    </xdr:from>
    <xdr:to>
      <xdr:col>10</xdr:col>
      <xdr:colOff>470744</xdr:colOff>
      <xdr:row>223</xdr:row>
      <xdr:rowOff>33429</xdr:rowOff>
    </xdr:to>
    <xdr:pic>
      <xdr:nvPicPr>
        <xdr:cNvPr id="2" name="Picture 1">
          <a:extLst>
            <a:ext uri="{FF2B5EF4-FFF2-40B4-BE49-F238E27FC236}">
              <a16:creationId xmlns:a16="http://schemas.microsoft.com/office/drawing/2014/main" id="{2E92AAD6-EE21-44AD-84B5-9367A13A7213}"/>
            </a:ext>
          </a:extLst>
        </xdr:cNvPr>
        <xdr:cNvPicPr>
          <a:picLocks noChangeAspect="1"/>
        </xdr:cNvPicPr>
      </xdr:nvPicPr>
      <xdr:blipFill>
        <a:blip xmlns:r="http://schemas.openxmlformats.org/officeDocument/2006/relationships" r:embed="rId7"/>
        <a:stretch>
          <a:fillRect/>
        </a:stretch>
      </xdr:blipFill>
      <xdr:spPr>
        <a:xfrm>
          <a:off x="609601" y="29146500"/>
          <a:ext cx="5957143" cy="6891429"/>
        </a:xfrm>
        <a:prstGeom prst="rect">
          <a:avLst/>
        </a:prstGeom>
      </xdr:spPr>
    </xdr:pic>
    <xdr:clientData/>
  </xdr:twoCellAnchor>
  <xdr:twoCellAnchor editAs="oneCell">
    <xdr:from>
      <xdr:col>1</xdr:col>
      <xdr:colOff>0</xdr:colOff>
      <xdr:row>90</xdr:row>
      <xdr:rowOff>0</xdr:rowOff>
    </xdr:from>
    <xdr:to>
      <xdr:col>9</xdr:col>
      <xdr:colOff>447009</xdr:colOff>
      <xdr:row>100</xdr:row>
      <xdr:rowOff>75952</xdr:rowOff>
    </xdr:to>
    <xdr:pic>
      <xdr:nvPicPr>
        <xdr:cNvPr id="7" name="Picture 6">
          <a:extLst>
            <a:ext uri="{FF2B5EF4-FFF2-40B4-BE49-F238E27FC236}">
              <a16:creationId xmlns:a16="http://schemas.microsoft.com/office/drawing/2014/main" id="{42C7DE01-49F0-4A25-AD63-C3E9DCEA75EE}"/>
            </a:ext>
          </a:extLst>
        </xdr:cNvPr>
        <xdr:cNvPicPr>
          <a:picLocks noChangeAspect="1"/>
        </xdr:cNvPicPr>
      </xdr:nvPicPr>
      <xdr:blipFill>
        <a:blip xmlns:r="http://schemas.openxmlformats.org/officeDocument/2006/relationships" r:embed="rId8"/>
        <a:stretch>
          <a:fillRect/>
        </a:stretch>
      </xdr:blipFill>
      <xdr:spPr>
        <a:xfrm>
          <a:off x="609600" y="13716000"/>
          <a:ext cx="5323809" cy="1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1</xdr:rowOff>
    </xdr:from>
    <xdr:to>
      <xdr:col>8</xdr:col>
      <xdr:colOff>489614</xdr:colOff>
      <xdr:row>84</xdr:row>
      <xdr:rowOff>163830</xdr:rowOff>
    </xdr:to>
    <xdr:pic>
      <xdr:nvPicPr>
        <xdr:cNvPr id="2" name="Picture 1">
          <a:extLst>
            <a:ext uri="{FF2B5EF4-FFF2-40B4-BE49-F238E27FC236}">
              <a16:creationId xmlns:a16="http://schemas.microsoft.com/office/drawing/2014/main" id="{A64997C1-AA4D-40D0-A0F6-875B8FC6FFA9}"/>
            </a:ext>
          </a:extLst>
        </xdr:cNvPr>
        <xdr:cNvPicPr>
          <a:picLocks noChangeAspect="1"/>
        </xdr:cNvPicPr>
      </xdr:nvPicPr>
      <xdr:blipFill>
        <a:blip xmlns:r="http://schemas.openxmlformats.org/officeDocument/2006/relationships" r:embed="rId1"/>
        <a:stretch>
          <a:fillRect/>
        </a:stretch>
      </xdr:blipFill>
      <xdr:spPr>
        <a:xfrm>
          <a:off x="0" y="11704321"/>
          <a:ext cx="7385714" cy="3821429"/>
        </a:xfrm>
        <a:prstGeom prst="rect">
          <a:avLst/>
        </a:prstGeom>
      </xdr:spPr>
    </xdr:pic>
    <xdr:clientData/>
  </xdr:twoCellAnchor>
  <xdr:twoCellAnchor editAs="oneCell">
    <xdr:from>
      <xdr:col>0</xdr:col>
      <xdr:colOff>1</xdr:colOff>
      <xdr:row>109</xdr:row>
      <xdr:rowOff>0</xdr:rowOff>
    </xdr:from>
    <xdr:to>
      <xdr:col>12</xdr:col>
      <xdr:colOff>222644</xdr:colOff>
      <xdr:row>143</xdr:row>
      <xdr:rowOff>107794</xdr:rowOff>
    </xdr:to>
    <xdr:pic>
      <xdr:nvPicPr>
        <xdr:cNvPr id="3" name="Picture 2">
          <a:extLst>
            <a:ext uri="{FF2B5EF4-FFF2-40B4-BE49-F238E27FC236}">
              <a16:creationId xmlns:a16="http://schemas.microsoft.com/office/drawing/2014/main" id="{DADA0F8E-A2D5-4B6E-907E-637ED4DDFFF1}"/>
            </a:ext>
          </a:extLst>
        </xdr:cNvPr>
        <xdr:cNvPicPr>
          <a:picLocks noChangeAspect="1"/>
        </xdr:cNvPicPr>
      </xdr:nvPicPr>
      <xdr:blipFill>
        <a:blip xmlns:r="http://schemas.openxmlformats.org/officeDocument/2006/relationships" r:embed="rId2"/>
        <a:stretch>
          <a:fillRect/>
        </a:stretch>
      </xdr:blipFill>
      <xdr:spPr>
        <a:xfrm>
          <a:off x="1" y="19933920"/>
          <a:ext cx="9557143" cy="632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20</xdr:col>
      <xdr:colOff>541715</xdr:colOff>
      <xdr:row>23</xdr:row>
      <xdr:rowOff>69000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xfrm>
          <a:off x="3133725" y="190500"/>
          <a:ext cx="9685715" cy="4260000"/>
        </a:xfrm>
        <a:prstGeom prst="rect">
          <a:avLst/>
        </a:prstGeom>
      </xdr:spPr>
    </xdr:pic>
    <xdr:clientData/>
  </xdr:twoCellAnchor>
  <xdr:twoCellAnchor editAs="oneCell">
    <xdr:from>
      <xdr:col>17</xdr:col>
      <xdr:colOff>0</xdr:colOff>
      <xdr:row>26</xdr:row>
      <xdr:rowOff>0</xdr:rowOff>
    </xdr:from>
    <xdr:to>
      <xdr:col>33</xdr:col>
      <xdr:colOff>379733</xdr:colOff>
      <xdr:row>41</xdr:row>
      <xdr:rowOff>180595</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
        <a:stretch>
          <a:fillRect/>
        </a:stretch>
      </xdr:blipFill>
      <xdr:spPr>
        <a:xfrm>
          <a:off x="10448925" y="4953000"/>
          <a:ext cx="10133333" cy="30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222</xdr:row>
      <xdr:rowOff>0</xdr:rowOff>
    </xdr:from>
    <xdr:to>
      <xdr:col>5</xdr:col>
      <xdr:colOff>487680</xdr:colOff>
      <xdr:row>230</xdr:row>
      <xdr:rowOff>99060</xdr:rowOff>
    </xdr:to>
    <xdr:pic>
      <xdr:nvPicPr>
        <xdr:cNvPr id="3" name="Picture 2" descr="image00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41000"/>
          <a:ext cx="8130540"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212</xdr:row>
      <xdr:rowOff>0</xdr:rowOff>
    </xdr:from>
    <xdr:to>
      <xdr:col>3</xdr:col>
      <xdr:colOff>396240</xdr:colOff>
      <xdr:row>219</xdr:row>
      <xdr:rowOff>83820</xdr:rowOff>
    </xdr:to>
    <xdr:pic>
      <xdr:nvPicPr>
        <xdr:cNvPr id="4" name="Picture 3" descr="image001">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595080"/>
          <a:ext cx="5204460" cy="1363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233</xdr:row>
      <xdr:rowOff>0</xdr:rowOff>
    </xdr:from>
    <xdr:to>
      <xdr:col>3</xdr:col>
      <xdr:colOff>1257300</xdr:colOff>
      <xdr:row>242</xdr:row>
      <xdr:rowOff>38100</xdr:rowOff>
    </xdr:to>
    <xdr:pic>
      <xdr:nvPicPr>
        <xdr:cNvPr id="5" name="Picture 3" descr="image003">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18440"/>
          <a:ext cx="6065520" cy="1684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245</xdr:row>
      <xdr:rowOff>0</xdr:rowOff>
    </xdr:from>
    <xdr:to>
      <xdr:col>3</xdr:col>
      <xdr:colOff>708660</xdr:colOff>
      <xdr:row>259</xdr:row>
      <xdr:rowOff>22860</xdr:rowOff>
    </xdr:to>
    <xdr:pic>
      <xdr:nvPicPr>
        <xdr:cNvPr id="6" name="Picture 4" descr="image004">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7630120"/>
          <a:ext cx="5516880" cy="258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261</xdr:row>
      <xdr:rowOff>129540</xdr:rowOff>
    </xdr:from>
    <xdr:to>
      <xdr:col>4</xdr:col>
      <xdr:colOff>106680</xdr:colOff>
      <xdr:row>287</xdr:row>
      <xdr:rowOff>106680</xdr:rowOff>
    </xdr:to>
    <xdr:pic>
      <xdr:nvPicPr>
        <xdr:cNvPr id="8" name="Picture 5" descr="image00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3400" y="30685740"/>
          <a:ext cx="5798820" cy="473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289</xdr:row>
      <xdr:rowOff>0</xdr:rowOff>
    </xdr:from>
    <xdr:to>
      <xdr:col>4</xdr:col>
      <xdr:colOff>662940</xdr:colOff>
      <xdr:row>302</xdr:row>
      <xdr:rowOff>91440</xdr:rowOff>
    </xdr:to>
    <xdr:pic>
      <xdr:nvPicPr>
        <xdr:cNvPr id="9" name="Picture 1" descr="image001">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0071020"/>
          <a:ext cx="6408420" cy="2468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314</xdr:row>
      <xdr:rowOff>0</xdr:rowOff>
    </xdr:from>
    <xdr:to>
      <xdr:col>2</xdr:col>
      <xdr:colOff>440055</xdr:colOff>
      <xdr:row>337</xdr:row>
      <xdr:rowOff>182880</xdr:rowOff>
    </xdr:to>
    <xdr:pic>
      <xdr:nvPicPr>
        <xdr:cNvPr id="10" name="Picture 1" descr="image001">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0359925"/>
          <a:ext cx="32689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3</xdr:col>
      <xdr:colOff>263032</xdr:colOff>
      <xdr:row>34</xdr:row>
      <xdr:rowOff>68252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10706100"/>
          <a:ext cx="2678572" cy="26285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214</xdr:row>
      <xdr:rowOff>0</xdr:rowOff>
    </xdr:from>
    <xdr:to>
      <xdr:col>4</xdr:col>
      <xdr:colOff>388620</xdr:colOff>
      <xdr:row>229</xdr:row>
      <xdr:rowOff>98188</xdr:rowOff>
    </xdr:to>
    <xdr:pic>
      <xdr:nvPicPr>
        <xdr:cNvPr id="2" name="Picture 1" descr="image00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158680"/>
          <a:ext cx="9166860" cy="28413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189</xdr:row>
      <xdr:rowOff>0</xdr:rowOff>
    </xdr:from>
    <xdr:to>
      <xdr:col>2</xdr:col>
      <xdr:colOff>510540</xdr:colOff>
      <xdr:row>198</xdr:row>
      <xdr:rowOff>135957</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0" y="34594800"/>
          <a:ext cx="4998720" cy="1858077"/>
        </a:xfrm>
        <a:prstGeom prst="rect">
          <a:avLst/>
        </a:prstGeom>
      </xdr:spPr>
    </xdr:pic>
    <xdr:clientData/>
  </xdr:twoCellAnchor>
  <xdr:twoCellAnchor editAs="oneCell">
    <xdr:from>
      <xdr:col>6</xdr:col>
      <xdr:colOff>0</xdr:colOff>
      <xdr:row>269</xdr:row>
      <xdr:rowOff>0</xdr:rowOff>
    </xdr:from>
    <xdr:to>
      <xdr:col>7</xdr:col>
      <xdr:colOff>631156</xdr:colOff>
      <xdr:row>286</xdr:row>
      <xdr:rowOff>91517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3136880" y="20939760"/>
          <a:ext cx="2814286" cy="3192857"/>
        </a:xfrm>
        <a:prstGeom prst="rect">
          <a:avLst/>
        </a:prstGeom>
      </xdr:spPr>
    </xdr:pic>
    <xdr:clientData/>
  </xdr:twoCellAnchor>
  <xdr:twoCellAnchor editAs="oneCell">
    <xdr:from>
      <xdr:col>0</xdr:col>
      <xdr:colOff>0</xdr:colOff>
      <xdr:row>400</xdr:row>
      <xdr:rowOff>0</xdr:rowOff>
    </xdr:from>
    <xdr:to>
      <xdr:col>3</xdr:col>
      <xdr:colOff>250593</xdr:colOff>
      <xdr:row>402</xdr:row>
      <xdr:rowOff>169480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0" y="48661320"/>
          <a:ext cx="6933333" cy="523810"/>
        </a:xfrm>
        <a:prstGeom prst="rect">
          <a:avLst/>
        </a:prstGeom>
      </xdr:spPr>
    </xdr:pic>
    <xdr:clientData/>
  </xdr:twoCellAnchor>
  <xdr:twoCellAnchor editAs="oneCell">
    <xdr:from>
      <xdr:col>0</xdr:col>
      <xdr:colOff>0</xdr:colOff>
      <xdr:row>404</xdr:row>
      <xdr:rowOff>0</xdr:rowOff>
    </xdr:from>
    <xdr:to>
      <xdr:col>1</xdr:col>
      <xdr:colOff>1051148</xdr:colOff>
      <xdr:row>418</xdr:row>
      <xdr:rowOff>174917</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49392840"/>
          <a:ext cx="3295238" cy="2742857"/>
        </a:xfrm>
        <a:prstGeom prst="rect">
          <a:avLst/>
        </a:prstGeom>
      </xdr:spPr>
    </xdr:pic>
    <xdr:clientData/>
  </xdr:twoCellAnchor>
  <xdr:twoCellAnchor editAs="oneCell">
    <xdr:from>
      <xdr:col>2</xdr:col>
      <xdr:colOff>0</xdr:colOff>
      <xdr:row>404</xdr:row>
      <xdr:rowOff>0</xdr:rowOff>
    </xdr:from>
    <xdr:to>
      <xdr:col>3</xdr:col>
      <xdr:colOff>1106394</xdr:colOff>
      <xdr:row>419</xdr:row>
      <xdr:rowOff>16801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6"/>
        <a:stretch>
          <a:fillRect/>
        </a:stretch>
      </xdr:blipFill>
      <xdr:spPr>
        <a:xfrm>
          <a:off x="4419600" y="49392840"/>
          <a:ext cx="3285714" cy="2752381"/>
        </a:xfrm>
        <a:prstGeom prst="rect">
          <a:avLst/>
        </a:prstGeom>
      </xdr:spPr>
    </xdr:pic>
    <xdr:clientData/>
  </xdr:twoCellAnchor>
  <xdr:twoCellAnchor editAs="oneCell">
    <xdr:from>
      <xdr:col>4</xdr:col>
      <xdr:colOff>0</xdr:colOff>
      <xdr:row>404</xdr:row>
      <xdr:rowOff>0</xdr:rowOff>
    </xdr:from>
    <xdr:to>
      <xdr:col>5</xdr:col>
      <xdr:colOff>1089250</xdr:colOff>
      <xdr:row>419</xdr:row>
      <xdr:rowOff>22515</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7"/>
        <a:stretch>
          <a:fillRect/>
        </a:stretch>
      </xdr:blipFill>
      <xdr:spPr>
        <a:xfrm>
          <a:off x="8778240" y="49392840"/>
          <a:ext cx="3276190" cy="2761905"/>
        </a:xfrm>
        <a:prstGeom prst="rect">
          <a:avLst/>
        </a:prstGeom>
      </xdr:spPr>
    </xdr:pic>
    <xdr:clientData/>
  </xdr:twoCellAnchor>
  <xdr:twoCellAnchor editAs="oneCell">
    <xdr:from>
      <xdr:col>0</xdr:col>
      <xdr:colOff>0</xdr:colOff>
      <xdr:row>420</xdr:row>
      <xdr:rowOff>0</xdr:rowOff>
    </xdr:from>
    <xdr:to>
      <xdr:col>2</xdr:col>
      <xdr:colOff>1584200</xdr:colOff>
      <xdr:row>432</xdr:row>
      <xdr:rowOff>58773</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8"/>
        <a:stretch>
          <a:fillRect/>
        </a:stretch>
      </xdr:blipFill>
      <xdr:spPr>
        <a:xfrm>
          <a:off x="0" y="52318920"/>
          <a:ext cx="6076190" cy="2257143"/>
        </a:xfrm>
        <a:prstGeom prst="rect">
          <a:avLst/>
        </a:prstGeom>
      </xdr:spPr>
    </xdr:pic>
    <xdr:clientData/>
  </xdr:twoCellAnchor>
  <xdr:twoCellAnchor editAs="oneCell">
    <xdr:from>
      <xdr:col>3</xdr:col>
      <xdr:colOff>0</xdr:colOff>
      <xdr:row>420</xdr:row>
      <xdr:rowOff>0</xdr:rowOff>
    </xdr:from>
    <xdr:to>
      <xdr:col>5</xdr:col>
      <xdr:colOff>892789</xdr:colOff>
      <xdr:row>431</xdr:row>
      <xdr:rowOff>173084</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6598920" y="52318920"/>
          <a:ext cx="5247619" cy="2171429"/>
        </a:xfrm>
        <a:prstGeom prst="rect">
          <a:avLst/>
        </a:prstGeom>
      </xdr:spPr>
    </xdr:pic>
    <xdr:clientData/>
  </xdr:twoCellAnchor>
  <xdr:twoCellAnchor editAs="oneCell">
    <xdr:from>
      <xdr:col>0</xdr:col>
      <xdr:colOff>0</xdr:colOff>
      <xdr:row>433</xdr:row>
      <xdr:rowOff>0</xdr:rowOff>
    </xdr:from>
    <xdr:to>
      <xdr:col>3</xdr:col>
      <xdr:colOff>282975</xdr:colOff>
      <xdr:row>466</xdr:row>
      <xdr:rowOff>16389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0" y="54696360"/>
          <a:ext cx="6961905" cy="6047619"/>
        </a:xfrm>
        <a:prstGeom prst="rect">
          <a:avLst/>
        </a:prstGeom>
      </xdr:spPr>
    </xdr:pic>
    <xdr:clientData/>
  </xdr:twoCellAnchor>
  <xdr:twoCellAnchor editAs="oneCell">
    <xdr:from>
      <xdr:col>0</xdr:col>
      <xdr:colOff>1</xdr:colOff>
      <xdr:row>47</xdr:row>
      <xdr:rowOff>0</xdr:rowOff>
    </xdr:from>
    <xdr:to>
      <xdr:col>2</xdr:col>
      <xdr:colOff>855156</xdr:colOff>
      <xdr:row>74</xdr:row>
      <xdr:rowOff>58430</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 y="4991100"/>
          <a:ext cx="5335715" cy="5000000"/>
        </a:xfrm>
        <a:prstGeom prst="rect">
          <a:avLst/>
        </a:prstGeom>
      </xdr:spPr>
    </xdr:pic>
    <xdr:clientData/>
  </xdr:twoCellAnchor>
  <xdr:twoCellAnchor editAs="oneCell">
    <xdr:from>
      <xdr:col>0</xdr:col>
      <xdr:colOff>0</xdr:colOff>
      <xdr:row>79</xdr:row>
      <xdr:rowOff>0</xdr:rowOff>
    </xdr:from>
    <xdr:to>
      <xdr:col>2</xdr:col>
      <xdr:colOff>1426210</xdr:colOff>
      <xdr:row>95</xdr:row>
      <xdr:rowOff>97790</xdr:rowOff>
    </xdr:to>
    <xdr:pic>
      <xdr:nvPicPr>
        <xdr:cNvPr id="15" name="Picture 14">
          <a:extLst>
            <a:ext uri="{FF2B5EF4-FFF2-40B4-BE49-F238E27FC236}">
              <a16:creationId xmlns:a16="http://schemas.microsoft.com/office/drawing/2014/main" id="{00000000-0008-0000-0600-00000F000000}"/>
            </a:ext>
          </a:extLst>
        </xdr:cNvPr>
        <xdr:cNvPicPr/>
      </xdr:nvPicPr>
      <xdr:blipFill>
        <a:blip xmlns:r="http://schemas.openxmlformats.org/officeDocument/2006/relationships" r:embed="rId12"/>
        <a:stretch>
          <a:fillRect/>
        </a:stretch>
      </xdr:blipFill>
      <xdr:spPr>
        <a:xfrm>
          <a:off x="0" y="10850880"/>
          <a:ext cx="5918200" cy="3020060"/>
        </a:xfrm>
        <a:prstGeom prst="rect">
          <a:avLst/>
        </a:prstGeom>
      </xdr:spPr>
    </xdr:pic>
    <xdr:clientData/>
  </xdr:twoCellAnchor>
  <xdr:twoCellAnchor>
    <xdr:from>
      <xdr:col>0</xdr:col>
      <xdr:colOff>0</xdr:colOff>
      <xdr:row>481</xdr:row>
      <xdr:rowOff>0</xdr:rowOff>
    </xdr:from>
    <xdr:to>
      <xdr:col>3</xdr:col>
      <xdr:colOff>167640</xdr:colOff>
      <xdr:row>497</xdr:row>
      <xdr:rowOff>45720</xdr:rowOff>
    </xdr:to>
    <xdr:pic>
      <xdr:nvPicPr>
        <xdr:cNvPr id="14" name="Picture 13" descr="image002">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80490060"/>
          <a:ext cx="6751320" cy="297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524</xdr:row>
      <xdr:rowOff>0</xdr:rowOff>
    </xdr:from>
    <xdr:to>
      <xdr:col>3</xdr:col>
      <xdr:colOff>208714</xdr:colOff>
      <xdr:row>552</xdr:row>
      <xdr:rowOff>134573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4"/>
        <a:stretch>
          <a:fillRect/>
        </a:stretch>
      </xdr:blipFill>
      <xdr:spPr>
        <a:xfrm>
          <a:off x="0" y="91011375"/>
          <a:ext cx="6689524" cy="5455238"/>
        </a:xfrm>
        <a:prstGeom prst="rect">
          <a:avLst/>
        </a:prstGeom>
      </xdr:spPr>
    </xdr:pic>
    <xdr:clientData/>
  </xdr:twoCellAnchor>
  <xdr:twoCellAnchor>
    <xdr:from>
      <xdr:col>0</xdr:col>
      <xdr:colOff>0</xdr:colOff>
      <xdr:row>554</xdr:row>
      <xdr:rowOff>0</xdr:rowOff>
    </xdr:from>
    <xdr:to>
      <xdr:col>4</xdr:col>
      <xdr:colOff>1009650</xdr:colOff>
      <xdr:row>563</xdr:row>
      <xdr:rowOff>95250</xdr:rowOff>
    </xdr:to>
    <xdr:pic>
      <xdr:nvPicPr>
        <xdr:cNvPr id="16" name="Picture 15" descr="image00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6916875"/>
          <a:ext cx="960120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565</xdr:row>
      <xdr:rowOff>0</xdr:rowOff>
    </xdr:from>
    <xdr:to>
      <xdr:col>4</xdr:col>
      <xdr:colOff>1619250</xdr:colOff>
      <xdr:row>580</xdr:row>
      <xdr:rowOff>66675</xdr:rowOff>
    </xdr:to>
    <xdr:pic>
      <xdr:nvPicPr>
        <xdr:cNvPr id="17" name="Picture 3" descr="image004">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9012375"/>
          <a:ext cx="10210800" cy="2924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592</xdr:row>
      <xdr:rowOff>0</xdr:rowOff>
    </xdr:from>
    <xdr:to>
      <xdr:col>2</xdr:col>
      <xdr:colOff>975360</xdr:colOff>
      <xdr:row>598</xdr:row>
      <xdr:rowOff>175260</xdr:rowOff>
    </xdr:to>
    <xdr:pic>
      <xdr:nvPicPr>
        <xdr:cNvPr id="18" name="Picture 1" descr="image001">
          <a:extLst>
            <a:ext uri="{FF2B5EF4-FFF2-40B4-BE49-F238E27FC236}">
              <a16:creationId xmlns:a16="http://schemas.microsoft.com/office/drawing/2014/main" id="{DC92CA0E-C09A-42A5-A883-C2D92EBE05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08836460"/>
          <a:ext cx="5455920" cy="1272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605</xdr:row>
      <xdr:rowOff>0</xdr:rowOff>
    </xdr:from>
    <xdr:to>
      <xdr:col>3</xdr:col>
      <xdr:colOff>1409700</xdr:colOff>
      <xdr:row>632</xdr:row>
      <xdr:rowOff>106680</xdr:rowOff>
    </xdr:to>
    <xdr:pic>
      <xdr:nvPicPr>
        <xdr:cNvPr id="19" name="Picture 2" descr="image002">
          <a:extLst>
            <a:ext uri="{FF2B5EF4-FFF2-40B4-BE49-F238E27FC236}">
              <a16:creationId xmlns:a16="http://schemas.microsoft.com/office/drawing/2014/main" id="{93EFE4E7-6BFB-44AB-B820-7877699C45C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1213900"/>
          <a:ext cx="8061960" cy="5044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635</xdr:row>
      <xdr:rowOff>0</xdr:rowOff>
    </xdr:from>
    <xdr:to>
      <xdr:col>3</xdr:col>
      <xdr:colOff>1432560</xdr:colOff>
      <xdr:row>658</xdr:row>
      <xdr:rowOff>30480</xdr:rowOff>
    </xdr:to>
    <xdr:pic>
      <xdr:nvPicPr>
        <xdr:cNvPr id="20" name="Picture 3" descr="image006">
          <a:extLst>
            <a:ext uri="{FF2B5EF4-FFF2-40B4-BE49-F238E27FC236}">
              <a16:creationId xmlns:a16="http://schemas.microsoft.com/office/drawing/2014/main" id="{4F18914B-EDCB-431C-839C-9EF66A29997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6700300"/>
          <a:ext cx="8084820" cy="4236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674</xdr:row>
      <xdr:rowOff>0</xdr:rowOff>
    </xdr:from>
    <xdr:to>
      <xdr:col>2</xdr:col>
      <xdr:colOff>434340</xdr:colOff>
      <xdr:row>690</xdr:row>
      <xdr:rowOff>15240</xdr:rowOff>
    </xdr:to>
    <xdr:pic>
      <xdr:nvPicPr>
        <xdr:cNvPr id="27" name="Picture 26">
          <a:extLst>
            <a:ext uri="{FF2B5EF4-FFF2-40B4-BE49-F238E27FC236}">
              <a16:creationId xmlns:a16="http://schemas.microsoft.com/office/drawing/2014/main" id="{E7CE9D7D-287B-45B6-85D4-53D009D87A8B}"/>
            </a:ext>
          </a:extLst>
        </xdr:cNvPr>
        <xdr:cNvPicPr/>
      </xdr:nvPicPr>
      <xdr:blipFill>
        <a:blip xmlns:r="http://schemas.openxmlformats.org/officeDocument/2006/relationships" r:embed="rId20"/>
        <a:stretch>
          <a:fillRect/>
        </a:stretch>
      </xdr:blipFill>
      <xdr:spPr>
        <a:xfrm>
          <a:off x="0" y="122891550"/>
          <a:ext cx="4914900" cy="2903220"/>
        </a:xfrm>
        <a:prstGeom prst="rect">
          <a:avLst/>
        </a:prstGeom>
      </xdr:spPr>
    </xdr:pic>
    <xdr:clientData/>
  </xdr:twoCellAnchor>
  <xdr:twoCellAnchor editAs="oneCell">
    <xdr:from>
      <xdr:col>0</xdr:col>
      <xdr:colOff>0</xdr:colOff>
      <xdr:row>692</xdr:row>
      <xdr:rowOff>0</xdr:rowOff>
    </xdr:from>
    <xdr:to>
      <xdr:col>4</xdr:col>
      <xdr:colOff>1577340</xdr:colOff>
      <xdr:row>696</xdr:row>
      <xdr:rowOff>171450</xdr:rowOff>
    </xdr:to>
    <xdr:pic>
      <xdr:nvPicPr>
        <xdr:cNvPr id="28" name="Picture 27">
          <a:extLst>
            <a:ext uri="{FF2B5EF4-FFF2-40B4-BE49-F238E27FC236}">
              <a16:creationId xmlns:a16="http://schemas.microsoft.com/office/drawing/2014/main" id="{45FC5314-8826-4A70-A198-7AF77E4184DB}"/>
            </a:ext>
          </a:extLst>
        </xdr:cNvPr>
        <xdr:cNvPicPr/>
      </xdr:nvPicPr>
      <xdr:blipFill>
        <a:blip xmlns:r="http://schemas.openxmlformats.org/officeDocument/2006/relationships" r:embed="rId21"/>
        <a:stretch>
          <a:fillRect/>
        </a:stretch>
      </xdr:blipFill>
      <xdr:spPr>
        <a:xfrm>
          <a:off x="0" y="126149100"/>
          <a:ext cx="10401300" cy="899160"/>
        </a:xfrm>
        <a:prstGeom prst="rect">
          <a:avLst/>
        </a:prstGeom>
      </xdr:spPr>
    </xdr:pic>
    <xdr:clientData/>
  </xdr:twoCellAnchor>
  <xdr:twoCellAnchor editAs="oneCell">
    <xdr:from>
      <xdr:col>0</xdr:col>
      <xdr:colOff>0</xdr:colOff>
      <xdr:row>723</xdr:row>
      <xdr:rowOff>0</xdr:rowOff>
    </xdr:from>
    <xdr:to>
      <xdr:col>2</xdr:col>
      <xdr:colOff>415290</xdr:colOff>
      <xdr:row>727</xdr:row>
      <xdr:rowOff>17145</xdr:rowOff>
    </xdr:to>
    <xdr:pic>
      <xdr:nvPicPr>
        <xdr:cNvPr id="29" name="Picture 28">
          <a:extLst>
            <a:ext uri="{FF2B5EF4-FFF2-40B4-BE49-F238E27FC236}">
              <a16:creationId xmlns:a16="http://schemas.microsoft.com/office/drawing/2014/main" id="{1804511F-244A-4005-9828-1ABA1D8804DC}"/>
            </a:ext>
          </a:extLst>
        </xdr:cNvPr>
        <xdr:cNvPicPr/>
      </xdr:nvPicPr>
      <xdr:blipFill>
        <a:blip xmlns:r="http://schemas.openxmlformats.org/officeDocument/2006/relationships" r:embed="rId22"/>
        <a:stretch>
          <a:fillRect/>
        </a:stretch>
      </xdr:blipFill>
      <xdr:spPr>
        <a:xfrm>
          <a:off x="0" y="131759325"/>
          <a:ext cx="4892040" cy="754380"/>
        </a:xfrm>
        <a:prstGeom prst="rect">
          <a:avLst/>
        </a:prstGeom>
      </xdr:spPr>
    </xdr:pic>
    <xdr:clientData/>
  </xdr:twoCellAnchor>
  <xdr:twoCellAnchor editAs="oneCell">
    <xdr:from>
      <xdr:col>0</xdr:col>
      <xdr:colOff>0</xdr:colOff>
      <xdr:row>729</xdr:row>
      <xdr:rowOff>0</xdr:rowOff>
    </xdr:from>
    <xdr:to>
      <xdr:col>5</xdr:col>
      <xdr:colOff>662940</xdr:colOff>
      <xdr:row>739</xdr:row>
      <xdr:rowOff>53340</xdr:rowOff>
    </xdr:to>
    <xdr:pic>
      <xdr:nvPicPr>
        <xdr:cNvPr id="30" name="Picture 29">
          <a:extLst>
            <a:ext uri="{FF2B5EF4-FFF2-40B4-BE49-F238E27FC236}">
              <a16:creationId xmlns:a16="http://schemas.microsoft.com/office/drawing/2014/main" id="{E1D77147-B90D-4789-AE5D-8E3444BFB28E}"/>
            </a:ext>
          </a:extLst>
        </xdr:cNvPr>
        <xdr:cNvPicPr/>
      </xdr:nvPicPr>
      <xdr:blipFill>
        <a:blip xmlns:r="http://schemas.openxmlformats.org/officeDocument/2006/relationships" r:embed="rId23"/>
        <a:stretch>
          <a:fillRect/>
        </a:stretch>
      </xdr:blipFill>
      <xdr:spPr>
        <a:xfrm>
          <a:off x="0" y="132845175"/>
          <a:ext cx="11658600" cy="1851660"/>
        </a:xfrm>
        <a:prstGeom prst="rect">
          <a:avLst/>
        </a:prstGeom>
      </xdr:spPr>
    </xdr:pic>
    <xdr:clientData/>
  </xdr:twoCellAnchor>
  <xdr:twoCellAnchor editAs="oneCell">
    <xdr:from>
      <xdr:col>0</xdr:col>
      <xdr:colOff>0</xdr:colOff>
      <xdr:row>761</xdr:row>
      <xdr:rowOff>0</xdr:rowOff>
    </xdr:from>
    <xdr:to>
      <xdr:col>2</xdr:col>
      <xdr:colOff>323850</xdr:colOff>
      <xdr:row>764</xdr:row>
      <xdr:rowOff>173355</xdr:rowOff>
    </xdr:to>
    <xdr:pic>
      <xdr:nvPicPr>
        <xdr:cNvPr id="31" name="Picture 30">
          <a:extLst>
            <a:ext uri="{FF2B5EF4-FFF2-40B4-BE49-F238E27FC236}">
              <a16:creationId xmlns:a16="http://schemas.microsoft.com/office/drawing/2014/main" id="{E460ECEA-083C-4AA9-8D74-405D30B6E69D}"/>
            </a:ext>
          </a:extLst>
        </xdr:cNvPr>
        <xdr:cNvPicPr/>
      </xdr:nvPicPr>
      <xdr:blipFill>
        <a:blip xmlns:r="http://schemas.openxmlformats.org/officeDocument/2006/relationships" r:embed="rId24"/>
        <a:stretch>
          <a:fillRect/>
        </a:stretch>
      </xdr:blipFill>
      <xdr:spPr>
        <a:xfrm>
          <a:off x="0" y="138636375"/>
          <a:ext cx="4792980" cy="716280"/>
        </a:xfrm>
        <a:prstGeom prst="rect">
          <a:avLst/>
        </a:prstGeom>
      </xdr:spPr>
    </xdr:pic>
    <xdr:clientData/>
  </xdr:twoCellAnchor>
  <xdr:twoCellAnchor editAs="oneCell">
    <xdr:from>
      <xdr:col>0</xdr:col>
      <xdr:colOff>0</xdr:colOff>
      <xdr:row>767</xdr:row>
      <xdr:rowOff>0</xdr:rowOff>
    </xdr:from>
    <xdr:to>
      <xdr:col>5</xdr:col>
      <xdr:colOff>360045</xdr:colOff>
      <xdr:row>774</xdr:row>
      <xdr:rowOff>57150</xdr:rowOff>
    </xdr:to>
    <xdr:pic>
      <xdr:nvPicPr>
        <xdr:cNvPr id="32" name="Picture 31">
          <a:extLst>
            <a:ext uri="{FF2B5EF4-FFF2-40B4-BE49-F238E27FC236}">
              <a16:creationId xmlns:a16="http://schemas.microsoft.com/office/drawing/2014/main" id="{21315EEC-99CD-4D1B-A9AA-F76B6A55CCA8}"/>
            </a:ext>
          </a:extLst>
        </xdr:cNvPr>
        <xdr:cNvPicPr/>
      </xdr:nvPicPr>
      <xdr:blipFill>
        <a:blip xmlns:r="http://schemas.openxmlformats.org/officeDocument/2006/relationships" r:embed="rId25"/>
        <a:stretch>
          <a:fillRect/>
        </a:stretch>
      </xdr:blipFill>
      <xdr:spPr>
        <a:xfrm>
          <a:off x="0" y="139722225"/>
          <a:ext cx="11361420" cy="13106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45720</xdr:colOff>
      <xdr:row>272</xdr:row>
      <xdr:rowOff>22861</xdr:rowOff>
    </xdr:from>
    <xdr:ext cx="6500000" cy="1435715"/>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45720" y="1668781"/>
          <a:ext cx="6500000" cy="1435715"/>
        </a:xfrm>
        <a:prstGeom prst="rect">
          <a:avLst/>
        </a:prstGeom>
      </xdr:spPr>
    </xdr:pic>
    <xdr:clientData/>
  </xdr:oneCellAnchor>
  <xdr:oneCellAnchor>
    <xdr:from>
      <xdr:col>0</xdr:col>
      <xdr:colOff>1</xdr:colOff>
      <xdr:row>281</xdr:row>
      <xdr:rowOff>1</xdr:rowOff>
    </xdr:from>
    <xdr:ext cx="6507143" cy="1207143"/>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a:stretch>
          <a:fillRect/>
        </a:stretch>
      </xdr:blipFill>
      <xdr:spPr>
        <a:xfrm>
          <a:off x="1" y="3291841"/>
          <a:ext cx="6507143" cy="1207143"/>
        </a:xfrm>
        <a:prstGeom prst="rect">
          <a:avLst/>
        </a:prstGeom>
      </xdr:spPr>
    </xdr:pic>
    <xdr:clientData/>
  </xdr:oneCellAnchor>
  <xdr:twoCellAnchor>
    <xdr:from>
      <xdr:col>0</xdr:col>
      <xdr:colOff>22860</xdr:colOff>
      <xdr:row>599</xdr:row>
      <xdr:rowOff>175260</xdr:rowOff>
    </xdr:from>
    <xdr:to>
      <xdr:col>9</xdr:col>
      <xdr:colOff>396240</xdr:colOff>
      <xdr:row>606</xdr:row>
      <xdr:rowOff>114300</xdr:rowOff>
    </xdr:to>
    <xdr:pic>
      <xdr:nvPicPr>
        <xdr:cNvPr id="5" name="Picture 4" descr="cid:image001.jpg@01D28208.5E462410">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 y="14279880"/>
          <a:ext cx="623316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452</xdr:row>
      <xdr:rowOff>0</xdr:rowOff>
    </xdr:from>
    <xdr:to>
      <xdr:col>7</xdr:col>
      <xdr:colOff>239234</xdr:colOff>
      <xdr:row>470</xdr:row>
      <xdr:rowOff>79589</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0" y="8252460"/>
          <a:ext cx="6371429" cy="3371429"/>
        </a:xfrm>
        <a:prstGeom prst="rect">
          <a:avLst/>
        </a:prstGeom>
      </xdr:spPr>
    </xdr:pic>
    <xdr:clientData/>
  </xdr:twoCellAnchor>
  <xdr:twoCellAnchor editAs="oneCell">
    <xdr:from>
      <xdr:col>0</xdr:col>
      <xdr:colOff>0</xdr:colOff>
      <xdr:row>289</xdr:row>
      <xdr:rowOff>0</xdr:rowOff>
    </xdr:from>
    <xdr:to>
      <xdr:col>9</xdr:col>
      <xdr:colOff>650485</xdr:colOff>
      <xdr:row>298</xdr:row>
      <xdr:rowOff>182651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5"/>
        <a:stretch>
          <a:fillRect/>
        </a:stretch>
      </xdr:blipFill>
      <xdr:spPr>
        <a:xfrm>
          <a:off x="0" y="7338060"/>
          <a:ext cx="8200000" cy="1828571"/>
        </a:xfrm>
        <a:prstGeom prst="rect">
          <a:avLst/>
        </a:prstGeom>
      </xdr:spPr>
    </xdr:pic>
    <xdr:clientData/>
  </xdr:twoCellAnchor>
  <xdr:twoCellAnchor editAs="oneCell">
    <xdr:from>
      <xdr:col>0</xdr:col>
      <xdr:colOff>0</xdr:colOff>
      <xdr:row>301</xdr:row>
      <xdr:rowOff>0</xdr:rowOff>
    </xdr:from>
    <xdr:to>
      <xdr:col>3</xdr:col>
      <xdr:colOff>516353</xdr:colOff>
      <xdr:row>308</xdr:row>
      <xdr:rowOff>12698</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6"/>
        <a:stretch>
          <a:fillRect/>
        </a:stretch>
      </xdr:blipFill>
      <xdr:spPr>
        <a:xfrm>
          <a:off x="0" y="9349740"/>
          <a:ext cx="3021428" cy="1292858"/>
        </a:xfrm>
        <a:prstGeom prst="rect">
          <a:avLst/>
        </a:prstGeom>
      </xdr:spPr>
    </xdr:pic>
    <xdr:clientData/>
  </xdr:twoCellAnchor>
  <xdr:twoCellAnchor editAs="oneCell">
    <xdr:from>
      <xdr:col>5</xdr:col>
      <xdr:colOff>1</xdr:colOff>
      <xdr:row>301</xdr:row>
      <xdr:rowOff>1</xdr:rowOff>
    </xdr:from>
    <xdr:to>
      <xdr:col>9</xdr:col>
      <xdr:colOff>802956</xdr:colOff>
      <xdr:row>315</xdr:row>
      <xdr:rowOff>61110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7"/>
        <a:stretch>
          <a:fillRect/>
        </a:stretch>
      </xdr:blipFill>
      <xdr:spPr>
        <a:xfrm>
          <a:off x="3421381" y="9349741"/>
          <a:ext cx="3835715" cy="2621429"/>
        </a:xfrm>
        <a:prstGeom prst="rect">
          <a:avLst/>
        </a:prstGeom>
      </xdr:spPr>
    </xdr:pic>
    <xdr:clientData/>
  </xdr:twoCellAnchor>
  <xdr:twoCellAnchor editAs="oneCell">
    <xdr:from>
      <xdr:col>0</xdr:col>
      <xdr:colOff>0</xdr:colOff>
      <xdr:row>410</xdr:row>
      <xdr:rowOff>0</xdr:rowOff>
    </xdr:from>
    <xdr:to>
      <xdr:col>7</xdr:col>
      <xdr:colOff>651614</xdr:colOff>
      <xdr:row>430</xdr:row>
      <xdr:rowOff>20972</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8"/>
        <a:stretch>
          <a:fillRect/>
        </a:stretch>
      </xdr:blipFill>
      <xdr:spPr>
        <a:xfrm>
          <a:off x="0" y="9898380"/>
          <a:ext cx="6785714" cy="3678572"/>
        </a:xfrm>
        <a:prstGeom prst="rect">
          <a:avLst/>
        </a:prstGeom>
      </xdr:spPr>
    </xdr:pic>
    <xdr:clientData/>
  </xdr:twoCellAnchor>
  <xdr:twoCellAnchor>
    <xdr:from>
      <xdr:col>0</xdr:col>
      <xdr:colOff>0</xdr:colOff>
      <xdr:row>432</xdr:row>
      <xdr:rowOff>0</xdr:rowOff>
    </xdr:from>
    <xdr:to>
      <xdr:col>11</xdr:col>
      <xdr:colOff>87630</xdr:colOff>
      <xdr:row>443</xdr:row>
      <xdr:rowOff>17145</xdr:rowOff>
    </xdr:to>
    <xdr:pic>
      <xdr:nvPicPr>
        <xdr:cNvPr id="16" name="Picture 1" descr="image002">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3921740"/>
          <a:ext cx="7273290" cy="2028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476</xdr:row>
      <xdr:rowOff>0</xdr:rowOff>
    </xdr:from>
    <xdr:to>
      <xdr:col>5</xdr:col>
      <xdr:colOff>122396</xdr:colOff>
      <xdr:row>497</xdr:row>
      <xdr:rowOff>167164</xdr:rowOff>
    </xdr:to>
    <xdr:pic>
      <xdr:nvPicPr>
        <xdr:cNvPr id="12" name="Picture 11" descr="image001">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97280"/>
          <a:ext cx="3650456" cy="4007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76201</xdr:colOff>
      <xdr:row>499</xdr:row>
      <xdr:rowOff>106681</xdr:rowOff>
    </xdr:from>
    <xdr:to>
      <xdr:col>12</xdr:col>
      <xdr:colOff>89060</xdr:colOff>
      <xdr:row>524</xdr:row>
      <xdr:rowOff>35244</xdr:rowOff>
    </xdr:to>
    <xdr:pic>
      <xdr:nvPicPr>
        <xdr:cNvPr id="13" name="Picture 12" descr="image002">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1" y="5410201"/>
          <a:ext cx="7808119" cy="45005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xdr:colOff>
      <xdr:row>525</xdr:row>
      <xdr:rowOff>1</xdr:rowOff>
    </xdr:from>
    <xdr:to>
      <xdr:col>7</xdr:col>
      <xdr:colOff>324804</xdr:colOff>
      <xdr:row>546</xdr:row>
      <xdr:rowOff>138590</xdr:rowOff>
    </xdr:to>
    <xdr:pic>
      <xdr:nvPicPr>
        <xdr:cNvPr id="14" name="Picture 2" descr="image004">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 y="10058401"/>
          <a:ext cx="5072063" cy="3979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xdr:colOff>
      <xdr:row>570</xdr:row>
      <xdr:rowOff>0</xdr:rowOff>
    </xdr:from>
    <xdr:to>
      <xdr:col>8</xdr:col>
      <xdr:colOff>158116</xdr:colOff>
      <xdr:row>585</xdr:row>
      <xdr:rowOff>148590</xdr:rowOff>
    </xdr:to>
    <xdr:pic>
      <xdr:nvPicPr>
        <xdr:cNvPr id="17" name="Picture 1" descr="image00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 y="17739360"/>
          <a:ext cx="5514975" cy="28917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180</xdr:row>
      <xdr:rowOff>0</xdr:rowOff>
    </xdr:from>
    <xdr:to>
      <xdr:col>9</xdr:col>
      <xdr:colOff>480060</xdr:colOff>
      <xdr:row>188</xdr:row>
      <xdr:rowOff>45720</xdr:rowOff>
    </xdr:to>
    <xdr:pic>
      <xdr:nvPicPr>
        <xdr:cNvPr id="18" name="Picture 17" descr="image002">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1092100"/>
          <a:ext cx="6446520" cy="1508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192</xdr:row>
      <xdr:rowOff>0</xdr:rowOff>
    </xdr:from>
    <xdr:to>
      <xdr:col>17</xdr:col>
      <xdr:colOff>510540</xdr:colOff>
      <xdr:row>223</xdr:row>
      <xdr:rowOff>7620</xdr:rowOff>
    </xdr:to>
    <xdr:pic>
      <xdr:nvPicPr>
        <xdr:cNvPr id="19" name="Picture 18" descr="image001">
          <a:extLst>
            <a:ext uri="{FF2B5EF4-FFF2-40B4-BE49-F238E27FC236}">
              <a16:creationId xmlns:a16="http://schemas.microsoft.com/office/drawing/2014/main" id="{00000000-0008-0000-0700-00001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53103780"/>
          <a:ext cx="11353800" cy="567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110</xdr:row>
      <xdr:rowOff>1</xdr:rowOff>
    </xdr:from>
    <xdr:to>
      <xdr:col>8</xdr:col>
      <xdr:colOff>565324</xdr:colOff>
      <xdr:row>134</xdr:row>
      <xdr:rowOff>18024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6"/>
        <a:stretch>
          <a:fillRect/>
        </a:stretch>
      </xdr:blipFill>
      <xdr:spPr>
        <a:xfrm>
          <a:off x="1" y="60076081"/>
          <a:ext cx="7507143" cy="4407143"/>
        </a:xfrm>
        <a:prstGeom prst="rect">
          <a:avLst/>
        </a:prstGeom>
      </xdr:spPr>
    </xdr:pic>
    <xdr:clientData/>
  </xdr:twoCellAnchor>
  <xdr:twoCellAnchor editAs="oneCell">
    <xdr:from>
      <xdr:col>0</xdr:col>
      <xdr:colOff>0</xdr:colOff>
      <xdr:row>135</xdr:row>
      <xdr:rowOff>0</xdr:rowOff>
    </xdr:from>
    <xdr:to>
      <xdr:col>10</xdr:col>
      <xdr:colOff>512260</xdr:colOff>
      <xdr:row>170</xdr:row>
      <xdr:rowOff>127772</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7"/>
        <a:stretch>
          <a:fillRect/>
        </a:stretch>
      </xdr:blipFill>
      <xdr:spPr>
        <a:xfrm>
          <a:off x="0" y="69585840"/>
          <a:ext cx="9100000" cy="6528572"/>
        </a:xfrm>
        <a:prstGeom prst="rect">
          <a:avLst/>
        </a:prstGeom>
      </xdr:spPr>
    </xdr:pic>
    <xdr:clientData/>
  </xdr:twoCellAnchor>
  <xdr:twoCellAnchor editAs="oneCell">
    <xdr:from>
      <xdr:col>0</xdr:col>
      <xdr:colOff>0</xdr:colOff>
      <xdr:row>37</xdr:row>
      <xdr:rowOff>0</xdr:rowOff>
    </xdr:from>
    <xdr:to>
      <xdr:col>7</xdr:col>
      <xdr:colOff>730186</xdr:colOff>
      <xdr:row>63</xdr:row>
      <xdr:rowOff>180834</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8"/>
        <a:stretch>
          <a:fillRect/>
        </a:stretch>
      </xdr:blipFill>
      <xdr:spPr>
        <a:xfrm>
          <a:off x="0" y="731520"/>
          <a:ext cx="6864286" cy="4935714"/>
        </a:xfrm>
        <a:prstGeom prst="rect">
          <a:avLst/>
        </a:prstGeom>
      </xdr:spPr>
    </xdr:pic>
    <xdr:clientData/>
  </xdr:twoCellAnchor>
  <xdr:twoCellAnchor editAs="oneCell">
    <xdr:from>
      <xdr:col>11</xdr:col>
      <xdr:colOff>1</xdr:colOff>
      <xdr:row>37</xdr:row>
      <xdr:rowOff>0</xdr:rowOff>
    </xdr:from>
    <xdr:to>
      <xdr:col>15</xdr:col>
      <xdr:colOff>269584</xdr:colOff>
      <xdr:row>55</xdr:row>
      <xdr:rowOff>36731</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7185661" y="51274980"/>
          <a:ext cx="3607143" cy="3328571"/>
        </a:xfrm>
        <a:prstGeom prst="rect">
          <a:avLst/>
        </a:prstGeom>
      </xdr:spPr>
    </xdr:pic>
    <xdr:clientData/>
  </xdr:twoCellAnchor>
  <xdr:twoCellAnchor editAs="oneCell">
    <xdr:from>
      <xdr:col>0</xdr:col>
      <xdr:colOff>0</xdr:colOff>
      <xdr:row>65</xdr:row>
      <xdr:rowOff>0</xdr:rowOff>
    </xdr:from>
    <xdr:to>
      <xdr:col>15</xdr:col>
      <xdr:colOff>303605</xdr:colOff>
      <xdr:row>75</xdr:row>
      <xdr:rowOff>135486</xdr:rowOff>
    </xdr:to>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20"/>
        <a:stretch>
          <a:fillRect/>
        </a:stretch>
      </xdr:blipFill>
      <xdr:spPr>
        <a:xfrm>
          <a:off x="0" y="57127140"/>
          <a:ext cx="13364285" cy="1964286"/>
        </a:xfrm>
        <a:prstGeom prst="rect">
          <a:avLst/>
        </a:prstGeom>
      </xdr:spPr>
    </xdr:pic>
    <xdr:clientData/>
  </xdr:twoCellAnchor>
  <xdr:twoCellAnchor editAs="oneCell">
    <xdr:from>
      <xdr:col>1</xdr:col>
      <xdr:colOff>0</xdr:colOff>
      <xdr:row>83</xdr:row>
      <xdr:rowOff>0</xdr:rowOff>
    </xdr:from>
    <xdr:to>
      <xdr:col>11</xdr:col>
      <xdr:colOff>230825</xdr:colOff>
      <xdr:row>109</xdr:row>
      <xdr:rowOff>30834</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1"/>
        <a:stretch>
          <a:fillRect/>
        </a:stretch>
      </xdr:blipFill>
      <xdr:spPr>
        <a:xfrm>
          <a:off x="1089660" y="60053220"/>
          <a:ext cx="8864285" cy="4785714"/>
        </a:xfrm>
        <a:prstGeom prst="rect">
          <a:avLst/>
        </a:prstGeom>
      </xdr:spPr>
    </xdr:pic>
    <xdr:clientData/>
  </xdr:twoCellAnchor>
  <xdr:twoCellAnchor editAs="oneCell">
    <xdr:from>
      <xdr:col>17</xdr:col>
      <xdr:colOff>0</xdr:colOff>
      <xdr:row>37</xdr:row>
      <xdr:rowOff>0</xdr:rowOff>
    </xdr:from>
    <xdr:to>
      <xdr:col>22</xdr:col>
      <xdr:colOff>566286</xdr:colOff>
      <xdr:row>55</xdr:row>
      <xdr:rowOff>58160</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2"/>
        <a:stretch>
          <a:fillRect/>
        </a:stretch>
      </xdr:blipFill>
      <xdr:spPr>
        <a:xfrm>
          <a:off x="10843260" y="731520"/>
          <a:ext cx="3614286" cy="3350000"/>
        </a:xfrm>
        <a:prstGeom prst="rect">
          <a:avLst/>
        </a:prstGeom>
      </xdr:spPr>
    </xdr:pic>
    <xdr:clientData/>
  </xdr:twoCellAnchor>
  <xdr:twoCellAnchor editAs="oneCell">
    <xdr:from>
      <xdr:col>0</xdr:col>
      <xdr:colOff>0</xdr:colOff>
      <xdr:row>224</xdr:row>
      <xdr:rowOff>0</xdr:rowOff>
    </xdr:from>
    <xdr:to>
      <xdr:col>7</xdr:col>
      <xdr:colOff>708757</xdr:colOff>
      <xdr:row>248</xdr:row>
      <xdr:rowOff>53737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23"/>
        <a:stretch>
          <a:fillRect/>
        </a:stretch>
      </xdr:blipFill>
      <xdr:spPr>
        <a:xfrm>
          <a:off x="0" y="35661600"/>
          <a:ext cx="6842857" cy="4442857"/>
        </a:xfrm>
        <a:prstGeom prst="rect">
          <a:avLst/>
        </a:prstGeom>
      </xdr:spPr>
    </xdr:pic>
    <xdr:clientData/>
  </xdr:twoCellAnchor>
  <xdr:twoCellAnchor editAs="oneCell">
    <xdr:from>
      <xdr:col>6</xdr:col>
      <xdr:colOff>0</xdr:colOff>
      <xdr:row>0</xdr:row>
      <xdr:rowOff>0</xdr:rowOff>
    </xdr:from>
    <xdr:to>
      <xdr:col>10</xdr:col>
      <xdr:colOff>527212</xdr:colOff>
      <xdr:row>12</xdr:row>
      <xdr:rowOff>11154</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4"/>
        <a:stretch>
          <a:fillRect/>
        </a:stretch>
      </xdr:blipFill>
      <xdr:spPr>
        <a:xfrm>
          <a:off x="5326380" y="0"/>
          <a:ext cx="3788572" cy="2205714"/>
        </a:xfrm>
        <a:prstGeom prst="rect">
          <a:avLst/>
        </a:prstGeom>
      </xdr:spPr>
    </xdr:pic>
    <xdr:clientData/>
  </xdr:twoCellAnchor>
  <xdr:twoCellAnchor>
    <xdr:from>
      <xdr:col>1</xdr:col>
      <xdr:colOff>0</xdr:colOff>
      <xdr:row>640</xdr:row>
      <xdr:rowOff>0</xdr:rowOff>
    </xdr:from>
    <xdr:to>
      <xdr:col>9</xdr:col>
      <xdr:colOff>434340</xdr:colOff>
      <xdr:row>662</xdr:row>
      <xdr:rowOff>99060</xdr:rowOff>
    </xdr:to>
    <xdr:pic>
      <xdr:nvPicPr>
        <xdr:cNvPr id="26" name="Picture 1" descr="cid:image001.png@01D3BF73.7BD5F4C0">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89660" y="99578160"/>
          <a:ext cx="6896100" cy="4122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747</xdr:row>
      <xdr:rowOff>0</xdr:rowOff>
    </xdr:from>
    <xdr:to>
      <xdr:col>12</xdr:col>
      <xdr:colOff>289560</xdr:colOff>
      <xdr:row>785</xdr:row>
      <xdr:rowOff>0</xdr:rowOff>
    </xdr:to>
    <xdr:pic>
      <xdr:nvPicPr>
        <xdr:cNvPr id="28" name="Picture 1" descr="image002">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19146320"/>
          <a:ext cx="10584180" cy="6949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829</xdr:row>
      <xdr:rowOff>0</xdr:rowOff>
    </xdr:from>
    <xdr:to>
      <xdr:col>9</xdr:col>
      <xdr:colOff>954024</xdr:colOff>
      <xdr:row>842</xdr:row>
      <xdr:rowOff>164592</xdr:rowOff>
    </xdr:to>
    <xdr:pic>
      <xdr:nvPicPr>
        <xdr:cNvPr id="31" name="Picture 2" descr="cid:image002.jpg@01D47B41.E5440D40">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27" r:link="rId28">
          <a:extLst>
            <a:ext uri="{28A0092B-C50C-407E-A947-70E740481C1C}">
              <a14:useLocalDpi xmlns:a14="http://schemas.microsoft.com/office/drawing/2010/main" val="0"/>
            </a:ext>
          </a:extLst>
        </a:blip>
        <a:srcRect/>
        <a:stretch>
          <a:fillRect/>
        </a:stretch>
      </xdr:blipFill>
      <xdr:spPr bwMode="auto">
        <a:xfrm>
          <a:off x="0" y="134691120"/>
          <a:ext cx="8467344" cy="2542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11</xdr:col>
      <xdr:colOff>360853</xdr:colOff>
      <xdr:row>333</xdr:row>
      <xdr:rowOff>66452</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9"/>
        <a:stretch>
          <a:fillRect/>
        </a:stretch>
      </xdr:blipFill>
      <xdr:spPr>
        <a:xfrm>
          <a:off x="1057275" y="60798075"/>
          <a:ext cx="8771428" cy="17809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115</xdr:row>
      <xdr:rowOff>22860</xdr:rowOff>
    </xdr:from>
    <xdr:to>
      <xdr:col>20</xdr:col>
      <xdr:colOff>312420</xdr:colOff>
      <xdr:row>132</xdr:row>
      <xdr:rowOff>60960</xdr:rowOff>
    </xdr:to>
    <xdr:pic>
      <xdr:nvPicPr>
        <xdr:cNvPr id="2" name="Picture 21" descr="image00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33420"/>
          <a:ext cx="14340840" cy="3147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40</xdr:row>
      <xdr:rowOff>175260</xdr:rowOff>
    </xdr:from>
    <xdr:to>
      <xdr:col>6</xdr:col>
      <xdr:colOff>563880</xdr:colOff>
      <xdr:row>48</xdr:row>
      <xdr:rowOff>137160</xdr:rowOff>
    </xdr:to>
    <xdr:pic>
      <xdr:nvPicPr>
        <xdr:cNvPr id="3" name="Picture 2" descr="image015">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 y="3101340"/>
          <a:ext cx="4145280" cy="1424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54</xdr:row>
      <xdr:rowOff>121920</xdr:rowOff>
    </xdr:from>
    <xdr:to>
      <xdr:col>5</xdr:col>
      <xdr:colOff>266700</xdr:colOff>
      <xdr:row>74</xdr:row>
      <xdr:rowOff>38100</xdr:rowOff>
    </xdr:to>
    <xdr:pic>
      <xdr:nvPicPr>
        <xdr:cNvPr id="4" name="Picture 3" descr="image018">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5059680"/>
          <a:ext cx="3238500" cy="3573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160</xdr:row>
      <xdr:rowOff>1</xdr:rowOff>
    </xdr:from>
    <xdr:to>
      <xdr:col>4</xdr:col>
      <xdr:colOff>403931</xdr:colOff>
      <xdr:row>178</xdr:row>
      <xdr:rowOff>99061</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0" y="25603201"/>
          <a:ext cx="4899731" cy="3390900"/>
        </a:xfrm>
        <a:prstGeom prst="rect">
          <a:avLst/>
        </a:prstGeom>
      </xdr:spPr>
    </xdr:pic>
    <xdr:clientData/>
  </xdr:twoCellAnchor>
  <xdr:twoCellAnchor editAs="oneCell">
    <xdr:from>
      <xdr:col>1</xdr:col>
      <xdr:colOff>0</xdr:colOff>
      <xdr:row>195</xdr:row>
      <xdr:rowOff>0</xdr:rowOff>
    </xdr:from>
    <xdr:to>
      <xdr:col>5</xdr:col>
      <xdr:colOff>626334</xdr:colOff>
      <xdr:row>200</xdr:row>
      <xdr:rowOff>142743</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stretch>
          <a:fillRect/>
        </a:stretch>
      </xdr:blipFill>
      <xdr:spPr>
        <a:xfrm>
          <a:off x="2446020" y="30358080"/>
          <a:ext cx="3285714" cy="1057143"/>
        </a:xfrm>
        <a:prstGeom prst="rect">
          <a:avLst/>
        </a:prstGeom>
      </xdr:spPr>
    </xdr:pic>
    <xdr:clientData/>
  </xdr:twoCellAnchor>
  <xdr:twoCellAnchor editAs="oneCell">
    <xdr:from>
      <xdr:col>1</xdr:col>
      <xdr:colOff>0</xdr:colOff>
      <xdr:row>212</xdr:row>
      <xdr:rowOff>0</xdr:rowOff>
    </xdr:from>
    <xdr:to>
      <xdr:col>9</xdr:col>
      <xdr:colOff>187906</xdr:colOff>
      <xdr:row>221</xdr:row>
      <xdr:rowOff>154080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a:stretch>
          <a:fillRect/>
        </a:stretch>
      </xdr:blipFill>
      <xdr:spPr>
        <a:xfrm>
          <a:off x="2446020" y="33649920"/>
          <a:ext cx="5514286" cy="1800000"/>
        </a:xfrm>
        <a:prstGeom prst="rect">
          <a:avLst/>
        </a:prstGeom>
      </xdr:spPr>
    </xdr:pic>
    <xdr:clientData/>
  </xdr:twoCellAnchor>
  <xdr:twoCellAnchor editAs="oneCell">
    <xdr:from>
      <xdr:col>1</xdr:col>
      <xdr:colOff>0</xdr:colOff>
      <xdr:row>223</xdr:row>
      <xdr:rowOff>0</xdr:rowOff>
    </xdr:from>
    <xdr:to>
      <xdr:col>12</xdr:col>
      <xdr:colOff>143832</xdr:colOff>
      <xdr:row>232</xdr:row>
      <xdr:rowOff>77890</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7"/>
        <a:stretch>
          <a:fillRect/>
        </a:stretch>
      </xdr:blipFill>
      <xdr:spPr>
        <a:xfrm>
          <a:off x="2446020" y="35661600"/>
          <a:ext cx="7580952" cy="1723810"/>
        </a:xfrm>
        <a:prstGeom prst="rect">
          <a:avLst/>
        </a:prstGeom>
      </xdr:spPr>
    </xdr:pic>
    <xdr:clientData/>
  </xdr:twoCellAnchor>
  <xdr:twoCellAnchor editAs="oneCell">
    <xdr:from>
      <xdr:col>1</xdr:col>
      <xdr:colOff>0</xdr:colOff>
      <xdr:row>185</xdr:row>
      <xdr:rowOff>0</xdr:rowOff>
    </xdr:from>
    <xdr:to>
      <xdr:col>13</xdr:col>
      <xdr:colOff>67566</xdr:colOff>
      <xdr:row>191</xdr:row>
      <xdr:rowOff>150339</xdr:rowOff>
    </xdr:to>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8"/>
        <a:stretch>
          <a:fillRect/>
        </a:stretch>
      </xdr:blipFill>
      <xdr:spPr>
        <a:xfrm>
          <a:off x="2446020" y="29809440"/>
          <a:ext cx="8114286" cy="1247619"/>
        </a:xfrm>
        <a:prstGeom prst="rect">
          <a:avLst/>
        </a:prstGeom>
      </xdr:spPr>
    </xdr:pic>
    <xdr:clientData/>
  </xdr:twoCellAnchor>
  <xdr:twoCellAnchor editAs="oneCell">
    <xdr:from>
      <xdr:col>0</xdr:col>
      <xdr:colOff>0</xdr:colOff>
      <xdr:row>269</xdr:row>
      <xdr:rowOff>0</xdr:rowOff>
    </xdr:from>
    <xdr:to>
      <xdr:col>5</xdr:col>
      <xdr:colOff>617220</xdr:colOff>
      <xdr:row>286</xdr:row>
      <xdr:rowOff>15523</xdr:rowOff>
    </xdr:to>
    <xdr:pic>
      <xdr:nvPicPr>
        <xdr:cNvPr id="19" name="Picture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9"/>
        <a:stretch>
          <a:fillRect/>
        </a:stretch>
      </xdr:blipFill>
      <xdr:spPr>
        <a:xfrm>
          <a:off x="0" y="45537120"/>
          <a:ext cx="5722620" cy="3124483"/>
        </a:xfrm>
        <a:prstGeom prst="rect">
          <a:avLst/>
        </a:prstGeom>
      </xdr:spPr>
    </xdr:pic>
    <xdr:clientData/>
  </xdr:twoCellAnchor>
  <xdr:twoCellAnchor editAs="oneCell">
    <xdr:from>
      <xdr:col>0</xdr:col>
      <xdr:colOff>0</xdr:colOff>
      <xdr:row>290</xdr:row>
      <xdr:rowOff>0</xdr:rowOff>
    </xdr:from>
    <xdr:to>
      <xdr:col>4</xdr:col>
      <xdr:colOff>18486</xdr:colOff>
      <xdr:row>310</xdr:row>
      <xdr:rowOff>28114</xdr:rowOff>
    </xdr:to>
    <xdr:pic>
      <xdr:nvPicPr>
        <xdr:cNvPr id="20" name="Pictur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0"/>
        <a:stretch>
          <a:fillRect/>
        </a:stretch>
      </xdr:blipFill>
      <xdr:spPr>
        <a:xfrm>
          <a:off x="0" y="49743360"/>
          <a:ext cx="4514286" cy="3685714"/>
        </a:xfrm>
        <a:prstGeom prst="rect">
          <a:avLst/>
        </a:prstGeom>
      </xdr:spPr>
    </xdr:pic>
    <xdr:clientData/>
  </xdr:twoCellAnchor>
  <xdr:twoCellAnchor editAs="oneCell">
    <xdr:from>
      <xdr:col>5</xdr:col>
      <xdr:colOff>0</xdr:colOff>
      <xdr:row>290</xdr:row>
      <xdr:rowOff>0</xdr:rowOff>
    </xdr:from>
    <xdr:to>
      <xdr:col>11</xdr:col>
      <xdr:colOff>559496</xdr:colOff>
      <xdr:row>313</xdr:row>
      <xdr:rowOff>88998</xdr:rowOff>
    </xdr:to>
    <xdr:pic>
      <xdr:nvPicPr>
        <xdr:cNvPr id="21" name="Pictur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11"/>
        <a:stretch>
          <a:fillRect/>
        </a:stretch>
      </xdr:blipFill>
      <xdr:spPr>
        <a:xfrm>
          <a:off x="5082540" y="49377600"/>
          <a:ext cx="4590476" cy="4295238"/>
        </a:xfrm>
        <a:prstGeom prst="rect">
          <a:avLst/>
        </a:prstGeom>
      </xdr:spPr>
    </xdr:pic>
    <xdr:clientData/>
  </xdr:twoCellAnchor>
  <xdr:twoCellAnchor editAs="oneCell">
    <xdr:from>
      <xdr:col>12</xdr:col>
      <xdr:colOff>0</xdr:colOff>
      <xdr:row>290</xdr:row>
      <xdr:rowOff>0</xdr:rowOff>
    </xdr:from>
    <xdr:to>
      <xdr:col>20</xdr:col>
      <xdr:colOff>163175</xdr:colOff>
      <xdr:row>318</xdr:row>
      <xdr:rowOff>50789</xdr:rowOff>
    </xdr:to>
    <xdr:pic>
      <xdr:nvPicPr>
        <xdr:cNvPr id="22" name="Picture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2"/>
        <a:stretch>
          <a:fillRect/>
        </a:stretch>
      </xdr:blipFill>
      <xdr:spPr>
        <a:xfrm>
          <a:off x="9860280" y="49377600"/>
          <a:ext cx="5238095" cy="51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6</xdr:col>
      <xdr:colOff>601447</xdr:colOff>
      <xdr:row>56</xdr:row>
      <xdr:rowOff>22583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0" y="7879080"/>
          <a:ext cx="4259047" cy="2217143"/>
        </a:xfrm>
        <a:prstGeom prst="rect">
          <a:avLst/>
        </a:prstGeom>
      </xdr:spPr>
    </xdr:pic>
    <xdr:clientData/>
  </xdr:twoCellAnchor>
  <xdr:twoCellAnchor editAs="oneCell">
    <xdr:from>
      <xdr:col>0</xdr:col>
      <xdr:colOff>0</xdr:colOff>
      <xdr:row>59</xdr:row>
      <xdr:rowOff>0</xdr:rowOff>
    </xdr:from>
    <xdr:to>
      <xdr:col>14</xdr:col>
      <xdr:colOff>166552</xdr:colOff>
      <xdr:row>75</xdr:row>
      <xdr:rowOff>121539</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0" y="10256520"/>
          <a:ext cx="8700952" cy="30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10</xdr:col>
      <xdr:colOff>294936</xdr:colOff>
      <xdr:row>35</xdr:row>
      <xdr:rowOff>33554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 y="548640"/>
          <a:ext cx="6535715" cy="5885714"/>
        </a:xfrm>
        <a:prstGeom prst="rect">
          <a:avLst/>
        </a:prstGeom>
      </xdr:spPr>
    </xdr:pic>
    <xdr:clientData/>
  </xdr:twoCellAnchor>
  <xdr:twoCellAnchor editAs="oneCell">
    <xdr:from>
      <xdr:col>11</xdr:col>
      <xdr:colOff>7620</xdr:colOff>
      <xdr:row>18</xdr:row>
      <xdr:rowOff>167641</xdr:rowOff>
    </xdr:from>
    <xdr:to>
      <xdr:col>20</xdr:col>
      <xdr:colOff>478363</xdr:colOff>
      <xdr:row>35</xdr:row>
      <xdr:rowOff>51538</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713220" y="3459481"/>
          <a:ext cx="5957143" cy="2992857"/>
        </a:xfrm>
        <a:prstGeom prst="rect">
          <a:avLst/>
        </a:prstGeom>
      </xdr:spPr>
    </xdr:pic>
    <xdr:clientData/>
  </xdr:twoCellAnchor>
  <xdr:twoCellAnchor editAs="oneCell">
    <xdr:from>
      <xdr:col>0</xdr:col>
      <xdr:colOff>0</xdr:colOff>
      <xdr:row>55</xdr:row>
      <xdr:rowOff>0</xdr:rowOff>
    </xdr:from>
    <xdr:to>
      <xdr:col>9</xdr:col>
      <xdr:colOff>335029</xdr:colOff>
      <xdr:row>69</xdr:row>
      <xdr:rowOff>139680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3"/>
        <a:stretch>
          <a:fillRect/>
        </a:stretch>
      </xdr:blipFill>
      <xdr:spPr>
        <a:xfrm>
          <a:off x="0" y="13350240"/>
          <a:ext cx="5821429" cy="2700000"/>
        </a:xfrm>
        <a:prstGeom prst="rect">
          <a:avLst/>
        </a:prstGeom>
      </xdr:spPr>
    </xdr:pic>
    <xdr:clientData/>
  </xdr:twoCellAnchor>
  <xdr:twoCellAnchor editAs="oneCell">
    <xdr:from>
      <xdr:col>0</xdr:col>
      <xdr:colOff>0</xdr:colOff>
      <xdr:row>77</xdr:row>
      <xdr:rowOff>1</xdr:rowOff>
    </xdr:from>
    <xdr:to>
      <xdr:col>21</xdr:col>
      <xdr:colOff>553620</xdr:colOff>
      <xdr:row>91</xdr:row>
      <xdr:rowOff>132538</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4"/>
        <a:stretch>
          <a:fillRect/>
        </a:stretch>
      </xdr:blipFill>
      <xdr:spPr>
        <a:xfrm>
          <a:off x="0" y="17556481"/>
          <a:ext cx="13500000" cy="269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600760</xdr:colOff>
      <xdr:row>38</xdr:row>
      <xdr:rowOff>132194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1828800"/>
          <a:ext cx="5950000" cy="543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76200</xdr:colOff>
      <xdr:row>251</xdr:row>
      <xdr:rowOff>106680</xdr:rowOff>
    </xdr:from>
    <xdr:to>
      <xdr:col>14</xdr:col>
      <xdr:colOff>140208</xdr:colOff>
      <xdr:row>269</xdr:row>
      <xdr:rowOff>70104</xdr:rowOff>
    </xdr:to>
    <xdr:pic>
      <xdr:nvPicPr>
        <xdr:cNvPr id="2" name="Picture 10" descr="cid:image010.png@01D39E84.7E67F450">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44112180"/>
          <a:ext cx="11021568" cy="3255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12</xdr:col>
      <xdr:colOff>250514</xdr:colOff>
      <xdr:row>43</xdr:row>
      <xdr:rowOff>182240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0" y="2194560"/>
          <a:ext cx="7565714" cy="5120000"/>
        </a:xfrm>
        <a:prstGeom prst="rect">
          <a:avLst/>
        </a:prstGeom>
      </xdr:spPr>
    </xdr:pic>
    <xdr:clientData/>
  </xdr:twoCellAnchor>
  <xdr:twoCellAnchor editAs="oneCell">
    <xdr:from>
      <xdr:col>0</xdr:col>
      <xdr:colOff>0</xdr:colOff>
      <xdr:row>47</xdr:row>
      <xdr:rowOff>0</xdr:rowOff>
    </xdr:from>
    <xdr:to>
      <xdr:col>7</xdr:col>
      <xdr:colOff>548038</xdr:colOff>
      <xdr:row>72</xdr:row>
      <xdr:rowOff>167047</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0" y="8046720"/>
          <a:ext cx="4815238" cy="4739047"/>
        </a:xfrm>
        <a:prstGeom prst="rect">
          <a:avLst/>
        </a:prstGeom>
      </xdr:spPr>
    </xdr:pic>
    <xdr:clientData/>
  </xdr:twoCellAnchor>
  <xdr:twoCellAnchor>
    <xdr:from>
      <xdr:col>0</xdr:col>
      <xdr:colOff>0</xdr:colOff>
      <xdr:row>228</xdr:row>
      <xdr:rowOff>0</xdr:rowOff>
    </xdr:from>
    <xdr:to>
      <xdr:col>19</xdr:col>
      <xdr:colOff>464820</xdr:colOff>
      <xdr:row>259</xdr:row>
      <xdr:rowOff>99060</xdr:rowOff>
    </xdr:to>
    <xdr:pic>
      <xdr:nvPicPr>
        <xdr:cNvPr id="4" name="Picture 3" descr="image005">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9796760"/>
          <a:ext cx="12047220" cy="5768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xdr:colOff>
      <xdr:row>273</xdr:row>
      <xdr:rowOff>4</xdr:rowOff>
    </xdr:from>
    <xdr:to>
      <xdr:col>20</xdr:col>
      <xdr:colOff>201174</xdr:colOff>
      <xdr:row>302</xdr:row>
      <xdr:rowOff>48772</xdr:rowOff>
    </xdr:to>
    <xdr:pic>
      <xdr:nvPicPr>
        <xdr:cNvPr id="5" name="Picture 4" descr="image004">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 y="28247344"/>
          <a:ext cx="12393168" cy="53522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308</xdr:row>
      <xdr:rowOff>1</xdr:rowOff>
    </xdr:from>
    <xdr:to>
      <xdr:col>7</xdr:col>
      <xdr:colOff>410895</xdr:colOff>
      <xdr:row>323</xdr:row>
      <xdr:rowOff>68230</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5"/>
        <a:stretch>
          <a:fillRect/>
        </a:stretch>
      </xdr:blipFill>
      <xdr:spPr>
        <a:xfrm>
          <a:off x="0" y="34495741"/>
          <a:ext cx="4678095" cy="2811429"/>
        </a:xfrm>
        <a:prstGeom prst="rect">
          <a:avLst/>
        </a:prstGeom>
      </xdr:spPr>
    </xdr:pic>
    <xdr:clientData/>
  </xdr:twoCellAnchor>
  <xdr:twoCellAnchor editAs="oneCell">
    <xdr:from>
      <xdr:col>0</xdr:col>
      <xdr:colOff>0</xdr:colOff>
      <xdr:row>327</xdr:row>
      <xdr:rowOff>1</xdr:rowOff>
    </xdr:from>
    <xdr:to>
      <xdr:col>6</xdr:col>
      <xdr:colOff>212876</xdr:colOff>
      <xdr:row>341</xdr:row>
      <xdr:rowOff>68252</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6"/>
        <a:stretch>
          <a:fillRect/>
        </a:stretch>
      </xdr:blipFill>
      <xdr:spPr>
        <a:xfrm>
          <a:off x="0" y="37970461"/>
          <a:ext cx="3870476" cy="2628571"/>
        </a:xfrm>
        <a:prstGeom prst="rect">
          <a:avLst/>
        </a:prstGeom>
      </xdr:spPr>
    </xdr:pic>
    <xdr:clientData/>
  </xdr:twoCellAnchor>
  <xdr:twoCellAnchor editAs="oneCell">
    <xdr:from>
      <xdr:col>0</xdr:col>
      <xdr:colOff>0</xdr:colOff>
      <xdr:row>76</xdr:row>
      <xdr:rowOff>0</xdr:rowOff>
    </xdr:from>
    <xdr:to>
      <xdr:col>24</xdr:col>
      <xdr:colOff>17219</xdr:colOff>
      <xdr:row>116</xdr:row>
      <xdr:rowOff>170514</xdr:rowOff>
    </xdr:to>
    <xdr:pic>
      <xdr:nvPicPr>
        <xdr:cNvPr id="9" name="Picture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7"/>
        <a:stretch>
          <a:fillRect/>
        </a:stretch>
      </xdr:blipFill>
      <xdr:spPr>
        <a:xfrm>
          <a:off x="0" y="41079420"/>
          <a:ext cx="14647619" cy="7485714"/>
        </a:xfrm>
        <a:prstGeom prst="rect">
          <a:avLst/>
        </a:prstGeom>
      </xdr:spPr>
    </xdr:pic>
    <xdr:clientData/>
  </xdr:twoCellAnchor>
  <xdr:twoCellAnchor editAs="oneCell">
    <xdr:from>
      <xdr:col>0</xdr:col>
      <xdr:colOff>1</xdr:colOff>
      <xdr:row>151</xdr:row>
      <xdr:rowOff>0</xdr:rowOff>
    </xdr:from>
    <xdr:to>
      <xdr:col>14</xdr:col>
      <xdr:colOff>79887</xdr:colOff>
      <xdr:row>182</xdr:row>
      <xdr:rowOff>180720</xdr:rowOff>
    </xdr:to>
    <xdr:pic>
      <xdr:nvPicPr>
        <xdr:cNvPr id="10" name="Picture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8"/>
        <a:stretch>
          <a:fillRect/>
        </a:stretch>
      </xdr:blipFill>
      <xdr:spPr>
        <a:xfrm>
          <a:off x="1" y="57172860"/>
          <a:ext cx="8614286" cy="5850000"/>
        </a:xfrm>
        <a:prstGeom prst="rect">
          <a:avLst/>
        </a:prstGeom>
      </xdr:spPr>
    </xdr:pic>
    <xdr:clientData/>
  </xdr:twoCellAnchor>
  <xdr:twoCellAnchor editAs="oneCell">
    <xdr:from>
      <xdr:col>0</xdr:col>
      <xdr:colOff>0</xdr:colOff>
      <xdr:row>546</xdr:row>
      <xdr:rowOff>0</xdr:rowOff>
    </xdr:from>
    <xdr:to>
      <xdr:col>14</xdr:col>
      <xdr:colOff>402742</xdr:colOff>
      <xdr:row>568</xdr:row>
      <xdr:rowOff>29974</xdr:rowOff>
    </xdr:to>
    <xdr:pic>
      <xdr:nvPicPr>
        <xdr:cNvPr id="8" name="Picture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9"/>
        <a:stretch>
          <a:fillRect/>
        </a:stretch>
      </xdr:blipFill>
      <xdr:spPr>
        <a:xfrm>
          <a:off x="0" y="55892700"/>
          <a:ext cx="8937142" cy="4053334"/>
        </a:xfrm>
        <a:prstGeom prst="rect">
          <a:avLst/>
        </a:prstGeom>
      </xdr:spPr>
    </xdr:pic>
    <xdr:clientData/>
  </xdr:twoCellAnchor>
  <xdr:twoCellAnchor editAs="oneCell">
    <xdr:from>
      <xdr:col>0</xdr:col>
      <xdr:colOff>22860</xdr:colOff>
      <xdr:row>187</xdr:row>
      <xdr:rowOff>121920</xdr:rowOff>
    </xdr:from>
    <xdr:to>
      <xdr:col>9</xdr:col>
      <xdr:colOff>555507</xdr:colOff>
      <xdr:row>212</xdr:row>
      <xdr:rowOff>167063</xdr:rowOff>
    </xdr:to>
    <xdr:pic>
      <xdr:nvPicPr>
        <xdr:cNvPr id="11" name="Picture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10"/>
        <a:stretch>
          <a:fillRect/>
        </a:stretch>
      </xdr:blipFill>
      <xdr:spPr>
        <a:xfrm>
          <a:off x="22860" y="67353180"/>
          <a:ext cx="6019047" cy="4617143"/>
        </a:xfrm>
        <a:prstGeom prst="rect">
          <a:avLst/>
        </a:prstGeom>
      </xdr:spPr>
    </xdr:pic>
    <xdr:clientData/>
  </xdr:twoCellAnchor>
  <xdr:twoCellAnchor>
    <xdr:from>
      <xdr:col>0</xdr:col>
      <xdr:colOff>0</xdr:colOff>
      <xdr:row>420</xdr:row>
      <xdr:rowOff>0</xdr:rowOff>
    </xdr:from>
    <xdr:to>
      <xdr:col>12</xdr:col>
      <xdr:colOff>200025</xdr:colOff>
      <xdr:row>444</xdr:row>
      <xdr:rowOff>76200</xdr:rowOff>
    </xdr:to>
    <xdr:pic>
      <xdr:nvPicPr>
        <xdr:cNvPr id="12" name="Picture 1" descr="cid:image001.png@01D4A676.A68DCE50">
          <a:extLst>
            <a:ext uri="{FF2B5EF4-FFF2-40B4-BE49-F238E27FC236}">
              <a16:creationId xmlns:a16="http://schemas.microsoft.com/office/drawing/2014/main" id="{00000000-0008-0000-1100-00000C000000}"/>
            </a:ext>
          </a:extLst>
        </xdr:cNvPr>
        <xdr:cNvPicPr>
          <a:picLocks noChangeAspect="1" noChangeArrowheads="1"/>
        </xdr:cNvPicPr>
      </xdr:nvPicPr>
      <xdr:blipFill>
        <a:blip xmlns:r="http://schemas.openxmlformats.org/officeDocument/2006/relationships" r:embed="rId11" r:link="rId12">
          <a:extLst>
            <a:ext uri="{28A0092B-C50C-407E-A947-70E740481C1C}">
              <a14:useLocalDpi xmlns:a14="http://schemas.microsoft.com/office/drawing/2010/main" val="0"/>
            </a:ext>
          </a:extLst>
        </a:blip>
        <a:srcRect/>
        <a:stretch>
          <a:fillRect/>
        </a:stretch>
      </xdr:blipFill>
      <xdr:spPr bwMode="auto">
        <a:xfrm>
          <a:off x="0" y="80772000"/>
          <a:ext cx="7515225"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xdr:row>
      <xdr:rowOff>0</xdr:rowOff>
    </xdr:from>
    <xdr:to>
      <xdr:col>14</xdr:col>
      <xdr:colOff>389409</xdr:colOff>
      <xdr:row>489</xdr:row>
      <xdr:rowOff>180309</xdr:rowOff>
    </xdr:to>
    <xdr:pic>
      <xdr:nvPicPr>
        <xdr:cNvPr id="13" name="Picture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3"/>
        <a:stretch>
          <a:fillRect/>
        </a:stretch>
      </xdr:blipFill>
      <xdr:spPr>
        <a:xfrm>
          <a:off x="0" y="92964000"/>
          <a:ext cx="8923809" cy="5323809"/>
        </a:xfrm>
        <a:prstGeom prst="rect">
          <a:avLst/>
        </a:prstGeom>
      </xdr:spPr>
    </xdr:pic>
    <xdr:clientData/>
  </xdr:twoCellAnchor>
  <xdr:twoCellAnchor editAs="oneCell">
    <xdr:from>
      <xdr:col>0</xdr:col>
      <xdr:colOff>0</xdr:colOff>
      <xdr:row>492</xdr:row>
      <xdr:rowOff>0</xdr:rowOff>
    </xdr:from>
    <xdr:to>
      <xdr:col>12</xdr:col>
      <xdr:colOff>8609</xdr:colOff>
      <xdr:row>500</xdr:row>
      <xdr:rowOff>37905</xdr:rowOff>
    </xdr:to>
    <xdr:pic>
      <xdr:nvPicPr>
        <xdr:cNvPr id="14" name="Picture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4"/>
        <a:stretch>
          <a:fillRect/>
        </a:stretch>
      </xdr:blipFill>
      <xdr:spPr>
        <a:xfrm>
          <a:off x="0" y="99060000"/>
          <a:ext cx="7323809" cy="1561905"/>
        </a:xfrm>
        <a:prstGeom prst="rect">
          <a:avLst/>
        </a:prstGeom>
      </xdr:spPr>
    </xdr:pic>
    <xdr:clientData/>
  </xdr:twoCellAnchor>
  <xdr:twoCellAnchor editAs="oneCell">
    <xdr:from>
      <xdr:col>0</xdr:col>
      <xdr:colOff>0</xdr:colOff>
      <xdr:row>504</xdr:row>
      <xdr:rowOff>0</xdr:rowOff>
    </xdr:from>
    <xdr:to>
      <xdr:col>7</xdr:col>
      <xdr:colOff>47086</xdr:colOff>
      <xdr:row>521</xdr:row>
      <xdr:rowOff>151976</xdr:rowOff>
    </xdr:to>
    <xdr:pic>
      <xdr:nvPicPr>
        <xdr:cNvPr id="15" name="Picture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5"/>
        <a:stretch>
          <a:fillRect/>
        </a:stretch>
      </xdr:blipFill>
      <xdr:spPr>
        <a:xfrm>
          <a:off x="0" y="101155500"/>
          <a:ext cx="4314286" cy="3390476"/>
        </a:xfrm>
        <a:prstGeom prst="rect">
          <a:avLst/>
        </a:prstGeom>
      </xdr:spPr>
    </xdr:pic>
    <xdr:clientData/>
  </xdr:twoCellAnchor>
  <xdr:twoCellAnchor editAs="oneCell">
    <xdr:from>
      <xdr:col>0</xdr:col>
      <xdr:colOff>0</xdr:colOff>
      <xdr:row>579</xdr:row>
      <xdr:rowOff>0</xdr:rowOff>
    </xdr:from>
    <xdr:to>
      <xdr:col>8</xdr:col>
      <xdr:colOff>113676</xdr:colOff>
      <xdr:row>598</xdr:row>
      <xdr:rowOff>170976</xdr:rowOff>
    </xdr:to>
    <xdr:pic>
      <xdr:nvPicPr>
        <xdr:cNvPr id="16" name="Picture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6"/>
        <a:stretch>
          <a:fillRect/>
        </a:stretch>
      </xdr:blipFill>
      <xdr:spPr>
        <a:xfrm>
          <a:off x="0" y="34099500"/>
          <a:ext cx="4990476" cy="37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1</xdr:col>
      <xdr:colOff>7620</xdr:colOff>
      <xdr:row>61</xdr:row>
      <xdr:rowOff>38100</xdr:rowOff>
    </xdr:from>
    <xdr:ext cx="1714500" cy="1249680"/>
    <xdr:pic>
      <xdr:nvPicPr>
        <xdr:cNvPr id="2" name="Picture 10">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460" y="6751320"/>
          <a:ext cx="1714500" cy="1249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769620</xdr:colOff>
      <xdr:row>75</xdr:row>
      <xdr:rowOff>0</xdr:rowOff>
    </xdr:from>
    <xdr:ext cx="228600" cy="137160"/>
    <xdr:pic>
      <xdr:nvPicPr>
        <xdr:cNvPr id="3" name="Picture 11">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9680" y="9060180"/>
          <a:ext cx="22860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762000</xdr:colOff>
      <xdr:row>79</xdr:row>
      <xdr:rowOff>0</xdr:rowOff>
    </xdr:from>
    <xdr:ext cx="228600" cy="137160"/>
    <xdr:pic>
      <xdr:nvPicPr>
        <xdr:cNvPr id="4" name="Picture 1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9680" y="9730740"/>
          <a:ext cx="22860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784860</xdr:colOff>
      <xdr:row>66</xdr:row>
      <xdr:rowOff>0</xdr:rowOff>
    </xdr:from>
    <xdr:ext cx="220980" cy="137160"/>
    <xdr:pic>
      <xdr:nvPicPr>
        <xdr:cNvPr id="5" name="Picture 16">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49040" y="7551420"/>
          <a:ext cx="2209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746760</xdr:colOff>
      <xdr:row>43</xdr:row>
      <xdr:rowOff>121920</xdr:rowOff>
    </xdr:from>
    <xdr:ext cx="220980" cy="137160"/>
    <xdr:pic>
      <xdr:nvPicPr>
        <xdr:cNvPr id="6" name="Picture 17">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49040" y="3817620"/>
          <a:ext cx="2209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1005840</xdr:colOff>
      <xdr:row>53</xdr:row>
      <xdr:rowOff>91440</xdr:rowOff>
    </xdr:from>
    <xdr:ext cx="228600" cy="167640"/>
    <xdr:pic>
      <xdr:nvPicPr>
        <xdr:cNvPr id="7" name="Picture 18">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9680" y="5463540"/>
          <a:ext cx="228600" cy="167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830580</xdr:colOff>
      <xdr:row>47</xdr:row>
      <xdr:rowOff>114300</xdr:rowOff>
    </xdr:from>
    <xdr:to>
      <xdr:col>5</xdr:col>
      <xdr:colOff>1242060</xdr:colOff>
      <xdr:row>49</xdr:row>
      <xdr:rowOff>22860</xdr:rowOff>
    </xdr:to>
    <xdr:pic>
      <xdr:nvPicPr>
        <xdr:cNvPr id="8" name="Picture 19">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49040" y="4480560"/>
          <a:ext cx="0" cy="243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21</xdr:row>
      <xdr:rowOff>106680</xdr:rowOff>
    </xdr:from>
    <xdr:to>
      <xdr:col>1</xdr:col>
      <xdr:colOff>1104900</xdr:colOff>
      <xdr:row>24</xdr:row>
      <xdr:rowOff>0</xdr:rowOff>
    </xdr:to>
    <xdr:pic>
      <xdr:nvPicPr>
        <xdr:cNvPr id="9" name="Picture 1">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8100" y="106680"/>
          <a:ext cx="1211580" cy="403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93</xdr:row>
      <xdr:rowOff>129540</xdr:rowOff>
    </xdr:from>
    <xdr:to>
      <xdr:col>8</xdr:col>
      <xdr:colOff>482800</xdr:colOff>
      <xdr:row>114</xdr:row>
      <xdr:rowOff>53346</xdr:rowOff>
    </xdr:to>
    <xdr:pic>
      <xdr:nvPicPr>
        <xdr:cNvPr id="4" name="Pictur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1"/>
        <a:stretch>
          <a:fillRect/>
        </a:stretch>
      </xdr:blipFill>
      <xdr:spPr>
        <a:xfrm>
          <a:off x="0" y="6713220"/>
          <a:ext cx="4750000" cy="3764286"/>
        </a:xfrm>
        <a:prstGeom prst="rect">
          <a:avLst/>
        </a:prstGeom>
      </xdr:spPr>
    </xdr:pic>
    <xdr:clientData/>
  </xdr:twoCellAnchor>
  <xdr:twoCellAnchor editAs="oneCell">
    <xdr:from>
      <xdr:col>1</xdr:col>
      <xdr:colOff>1</xdr:colOff>
      <xdr:row>119</xdr:row>
      <xdr:rowOff>1</xdr:rowOff>
    </xdr:from>
    <xdr:to>
      <xdr:col>9</xdr:col>
      <xdr:colOff>280344</xdr:colOff>
      <xdr:row>142</xdr:row>
      <xdr:rowOff>79476</xdr:rowOff>
    </xdr:to>
    <xdr:pic>
      <xdr:nvPicPr>
        <xdr:cNvPr id="5" name="Picture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2"/>
        <a:stretch>
          <a:fillRect/>
        </a:stretch>
      </xdr:blipFill>
      <xdr:spPr>
        <a:xfrm>
          <a:off x="1" y="10607041"/>
          <a:ext cx="5157143" cy="4285715"/>
        </a:xfrm>
        <a:prstGeom prst="rect">
          <a:avLst/>
        </a:prstGeom>
      </xdr:spPr>
    </xdr:pic>
    <xdr:clientData/>
  </xdr:twoCellAnchor>
  <xdr:twoCellAnchor editAs="oneCell">
    <xdr:from>
      <xdr:col>1</xdr:col>
      <xdr:colOff>1</xdr:colOff>
      <xdr:row>144</xdr:row>
      <xdr:rowOff>0</xdr:rowOff>
    </xdr:from>
    <xdr:to>
      <xdr:col>6</xdr:col>
      <xdr:colOff>337716</xdr:colOff>
      <xdr:row>158</xdr:row>
      <xdr:rowOff>3966</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3"/>
        <a:stretch>
          <a:fillRect/>
        </a:stretch>
      </xdr:blipFill>
      <xdr:spPr>
        <a:xfrm>
          <a:off x="1" y="15910560"/>
          <a:ext cx="3385715" cy="2564286"/>
        </a:xfrm>
        <a:prstGeom prst="rect">
          <a:avLst/>
        </a:prstGeom>
      </xdr:spPr>
    </xdr:pic>
    <xdr:clientData/>
  </xdr:twoCellAnchor>
  <xdr:twoCellAnchor editAs="oneCell">
    <xdr:from>
      <xdr:col>1</xdr:col>
      <xdr:colOff>0</xdr:colOff>
      <xdr:row>161</xdr:row>
      <xdr:rowOff>0</xdr:rowOff>
    </xdr:from>
    <xdr:to>
      <xdr:col>6</xdr:col>
      <xdr:colOff>344857</xdr:colOff>
      <xdr:row>175</xdr:row>
      <xdr:rowOff>11108</xdr:rowOff>
    </xdr:to>
    <xdr:pic>
      <xdr:nvPicPr>
        <xdr:cNvPr id="7" name="Picture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4"/>
        <a:stretch>
          <a:fillRect/>
        </a:stretch>
      </xdr:blipFill>
      <xdr:spPr>
        <a:xfrm>
          <a:off x="0" y="19019520"/>
          <a:ext cx="3392857" cy="2571428"/>
        </a:xfrm>
        <a:prstGeom prst="rect">
          <a:avLst/>
        </a:prstGeom>
      </xdr:spPr>
    </xdr:pic>
    <xdr:clientData/>
  </xdr:twoCellAnchor>
  <xdr:twoCellAnchor editAs="oneCell">
    <xdr:from>
      <xdr:col>1</xdr:col>
      <xdr:colOff>0</xdr:colOff>
      <xdr:row>181</xdr:row>
      <xdr:rowOff>0</xdr:rowOff>
    </xdr:from>
    <xdr:to>
      <xdr:col>6</xdr:col>
      <xdr:colOff>373429</xdr:colOff>
      <xdr:row>195</xdr:row>
      <xdr:rowOff>39680</xdr:rowOff>
    </xdr:to>
    <xdr:pic>
      <xdr:nvPicPr>
        <xdr:cNvPr id="8" name="Picture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5"/>
        <a:stretch>
          <a:fillRect/>
        </a:stretch>
      </xdr:blipFill>
      <xdr:spPr>
        <a:xfrm>
          <a:off x="0" y="22677120"/>
          <a:ext cx="3421429" cy="2600000"/>
        </a:xfrm>
        <a:prstGeom prst="rect">
          <a:avLst/>
        </a:prstGeom>
      </xdr:spPr>
    </xdr:pic>
    <xdr:clientData/>
  </xdr:twoCellAnchor>
  <xdr:twoCellAnchor editAs="oneCell">
    <xdr:from>
      <xdr:col>1</xdr:col>
      <xdr:colOff>1</xdr:colOff>
      <xdr:row>198</xdr:row>
      <xdr:rowOff>0</xdr:rowOff>
    </xdr:from>
    <xdr:to>
      <xdr:col>6</xdr:col>
      <xdr:colOff>337716</xdr:colOff>
      <xdr:row>212</xdr:row>
      <xdr:rowOff>39680</xdr:rowOff>
    </xdr:to>
    <xdr:pic>
      <xdr:nvPicPr>
        <xdr:cNvPr id="9" name="Picture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6"/>
        <a:stretch>
          <a:fillRect/>
        </a:stretch>
      </xdr:blipFill>
      <xdr:spPr>
        <a:xfrm>
          <a:off x="1" y="25420320"/>
          <a:ext cx="3385715" cy="2600000"/>
        </a:xfrm>
        <a:prstGeom prst="rect">
          <a:avLst/>
        </a:prstGeom>
      </xdr:spPr>
    </xdr:pic>
    <xdr:clientData/>
  </xdr:twoCellAnchor>
  <xdr:twoCellAnchor editAs="oneCell">
    <xdr:from>
      <xdr:col>7</xdr:col>
      <xdr:colOff>0</xdr:colOff>
      <xdr:row>198</xdr:row>
      <xdr:rowOff>0</xdr:rowOff>
    </xdr:from>
    <xdr:to>
      <xdr:col>12</xdr:col>
      <xdr:colOff>359143</xdr:colOff>
      <xdr:row>212</xdr:row>
      <xdr:rowOff>25394</xdr:rowOff>
    </xdr:to>
    <xdr:pic>
      <xdr:nvPicPr>
        <xdr:cNvPr id="10" name="Picture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stretch>
          <a:fillRect/>
        </a:stretch>
      </xdr:blipFill>
      <xdr:spPr>
        <a:xfrm>
          <a:off x="3657600" y="25603200"/>
          <a:ext cx="3407143" cy="2585714"/>
        </a:xfrm>
        <a:prstGeom prst="rect">
          <a:avLst/>
        </a:prstGeom>
      </xdr:spPr>
    </xdr:pic>
    <xdr:clientData/>
  </xdr:twoCellAnchor>
  <xdr:twoCellAnchor editAs="oneCell">
    <xdr:from>
      <xdr:col>13</xdr:col>
      <xdr:colOff>0</xdr:colOff>
      <xdr:row>198</xdr:row>
      <xdr:rowOff>0</xdr:rowOff>
    </xdr:from>
    <xdr:to>
      <xdr:col>18</xdr:col>
      <xdr:colOff>359143</xdr:colOff>
      <xdr:row>212</xdr:row>
      <xdr:rowOff>25394</xdr:rowOff>
    </xdr:to>
    <xdr:pic>
      <xdr:nvPicPr>
        <xdr:cNvPr id="11" name="Picture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8"/>
        <a:stretch>
          <a:fillRect/>
        </a:stretch>
      </xdr:blipFill>
      <xdr:spPr>
        <a:xfrm>
          <a:off x="7315200" y="25603200"/>
          <a:ext cx="3407143" cy="2585714"/>
        </a:xfrm>
        <a:prstGeom prst="rect">
          <a:avLst/>
        </a:prstGeom>
      </xdr:spPr>
    </xdr:pic>
    <xdr:clientData/>
  </xdr:twoCellAnchor>
  <xdr:twoCellAnchor editAs="oneCell">
    <xdr:from>
      <xdr:col>1</xdr:col>
      <xdr:colOff>0</xdr:colOff>
      <xdr:row>218</xdr:row>
      <xdr:rowOff>0</xdr:rowOff>
    </xdr:from>
    <xdr:to>
      <xdr:col>9</xdr:col>
      <xdr:colOff>258914</xdr:colOff>
      <xdr:row>243</xdr:row>
      <xdr:rowOff>128000</xdr:rowOff>
    </xdr:to>
    <xdr:pic>
      <xdr:nvPicPr>
        <xdr:cNvPr id="12" name="Picture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9"/>
        <a:stretch>
          <a:fillRect/>
        </a:stretch>
      </xdr:blipFill>
      <xdr:spPr>
        <a:xfrm>
          <a:off x="0" y="28712160"/>
          <a:ext cx="5135714" cy="4700000"/>
        </a:xfrm>
        <a:prstGeom prst="rect">
          <a:avLst/>
        </a:prstGeom>
      </xdr:spPr>
    </xdr:pic>
    <xdr:clientData/>
  </xdr:twoCellAnchor>
  <xdr:twoCellAnchor editAs="oneCell">
    <xdr:from>
      <xdr:col>1</xdr:col>
      <xdr:colOff>0</xdr:colOff>
      <xdr:row>250</xdr:row>
      <xdr:rowOff>1</xdr:rowOff>
    </xdr:from>
    <xdr:to>
      <xdr:col>9</xdr:col>
      <xdr:colOff>237486</xdr:colOff>
      <xdr:row>274</xdr:row>
      <xdr:rowOff>46596</xdr:rowOff>
    </xdr:to>
    <xdr:pic>
      <xdr:nvPicPr>
        <xdr:cNvPr id="13" name="Picture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10"/>
        <a:stretch>
          <a:fillRect/>
        </a:stretch>
      </xdr:blipFill>
      <xdr:spPr>
        <a:xfrm>
          <a:off x="0" y="35478721"/>
          <a:ext cx="5114286" cy="4435715"/>
        </a:xfrm>
        <a:prstGeom prst="rect">
          <a:avLst/>
        </a:prstGeom>
      </xdr:spPr>
    </xdr:pic>
    <xdr:clientData/>
  </xdr:twoCellAnchor>
  <xdr:twoCellAnchor editAs="oneCell">
    <xdr:from>
      <xdr:col>1</xdr:col>
      <xdr:colOff>0</xdr:colOff>
      <xdr:row>280</xdr:row>
      <xdr:rowOff>0</xdr:rowOff>
    </xdr:from>
    <xdr:to>
      <xdr:col>9</xdr:col>
      <xdr:colOff>94628</xdr:colOff>
      <xdr:row>302</xdr:row>
      <xdr:rowOff>155212</xdr:rowOff>
    </xdr:to>
    <xdr:pic>
      <xdr:nvPicPr>
        <xdr:cNvPr id="14" name="Picture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1"/>
        <a:stretch>
          <a:fillRect/>
        </a:stretch>
      </xdr:blipFill>
      <xdr:spPr>
        <a:xfrm>
          <a:off x="0" y="40782240"/>
          <a:ext cx="4971428" cy="4178572"/>
        </a:xfrm>
        <a:prstGeom prst="rect">
          <a:avLst/>
        </a:prstGeom>
      </xdr:spPr>
    </xdr:pic>
    <xdr:clientData/>
  </xdr:twoCellAnchor>
  <xdr:twoCellAnchor editAs="oneCell">
    <xdr:from>
      <xdr:col>1</xdr:col>
      <xdr:colOff>1</xdr:colOff>
      <xdr:row>310</xdr:row>
      <xdr:rowOff>0</xdr:rowOff>
    </xdr:from>
    <xdr:to>
      <xdr:col>8</xdr:col>
      <xdr:colOff>525658</xdr:colOff>
      <xdr:row>330</xdr:row>
      <xdr:rowOff>63829</xdr:rowOff>
    </xdr:to>
    <xdr:pic>
      <xdr:nvPicPr>
        <xdr:cNvPr id="15" name="Picture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2"/>
        <a:stretch>
          <a:fillRect/>
        </a:stretch>
      </xdr:blipFill>
      <xdr:spPr>
        <a:xfrm>
          <a:off x="1" y="46268640"/>
          <a:ext cx="4792857" cy="3721429"/>
        </a:xfrm>
        <a:prstGeom prst="rect">
          <a:avLst/>
        </a:prstGeom>
      </xdr:spPr>
    </xdr:pic>
    <xdr:clientData/>
  </xdr:twoCellAnchor>
  <xdr:twoCellAnchor editAs="oneCell">
    <xdr:from>
      <xdr:col>1</xdr:col>
      <xdr:colOff>0</xdr:colOff>
      <xdr:row>335</xdr:row>
      <xdr:rowOff>1</xdr:rowOff>
    </xdr:from>
    <xdr:to>
      <xdr:col>9</xdr:col>
      <xdr:colOff>273200</xdr:colOff>
      <xdr:row>358</xdr:row>
      <xdr:rowOff>150904</xdr:rowOff>
    </xdr:to>
    <xdr:pic>
      <xdr:nvPicPr>
        <xdr:cNvPr id="16" name="Picture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3"/>
        <a:stretch>
          <a:fillRect/>
        </a:stretch>
      </xdr:blipFill>
      <xdr:spPr>
        <a:xfrm>
          <a:off x="0" y="50840641"/>
          <a:ext cx="5150000" cy="4357143"/>
        </a:xfrm>
        <a:prstGeom prst="rect">
          <a:avLst/>
        </a:prstGeom>
      </xdr:spPr>
    </xdr:pic>
    <xdr:clientData/>
  </xdr:twoCellAnchor>
  <xdr:twoCellAnchor editAs="oneCell">
    <xdr:from>
      <xdr:col>1</xdr:col>
      <xdr:colOff>0</xdr:colOff>
      <xdr:row>360</xdr:row>
      <xdr:rowOff>1</xdr:rowOff>
    </xdr:from>
    <xdr:to>
      <xdr:col>6</xdr:col>
      <xdr:colOff>366286</xdr:colOff>
      <xdr:row>373</xdr:row>
      <xdr:rowOff>179704</xdr:rowOff>
    </xdr:to>
    <xdr:pic>
      <xdr:nvPicPr>
        <xdr:cNvPr id="17" name="Picture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4"/>
        <a:stretch>
          <a:fillRect/>
        </a:stretch>
      </xdr:blipFill>
      <xdr:spPr>
        <a:xfrm>
          <a:off x="236220" y="55961281"/>
          <a:ext cx="3414286" cy="2557143"/>
        </a:xfrm>
        <a:prstGeom prst="rect">
          <a:avLst/>
        </a:prstGeom>
      </xdr:spPr>
    </xdr:pic>
    <xdr:clientData/>
  </xdr:twoCellAnchor>
  <xdr:twoCellAnchor editAs="oneCell">
    <xdr:from>
      <xdr:col>1</xdr:col>
      <xdr:colOff>0</xdr:colOff>
      <xdr:row>377</xdr:row>
      <xdr:rowOff>0</xdr:rowOff>
    </xdr:from>
    <xdr:to>
      <xdr:col>6</xdr:col>
      <xdr:colOff>373429</xdr:colOff>
      <xdr:row>391</xdr:row>
      <xdr:rowOff>18251</xdr:rowOff>
    </xdr:to>
    <xdr:pic>
      <xdr:nvPicPr>
        <xdr:cNvPr id="18" name="Picture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5"/>
        <a:stretch>
          <a:fillRect/>
        </a:stretch>
      </xdr:blipFill>
      <xdr:spPr>
        <a:xfrm>
          <a:off x="236220" y="59070240"/>
          <a:ext cx="3421429" cy="2578571"/>
        </a:xfrm>
        <a:prstGeom prst="rect">
          <a:avLst/>
        </a:prstGeom>
      </xdr:spPr>
    </xdr:pic>
    <xdr:clientData/>
  </xdr:twoCellAnchor>
  <xdr:twoCellAnchor editAs="oneCell">
    <xdr:from>
      <xdr:col>1</xdr:col>
      <xdr:colOff>1</xdr:colOff>
      <xdr:row>452</xdr:row>
      <xdr:rowOff>0</xdr:rowOff>
    </xdr:from>
    <xdr:to>
      <xdr:col>9</xdr:col>
      <xdr:colOff>308916</xdr:colOff>
      <xdr:row>482</xdr:row>
      <xdr:rowOff>142172</xdr:rowOff>
    </xdr:to>
    <xdr:pic>
      <xdr:nvPicPr>
        <xdr:cNvPr id="20" name="Picture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236221" y="73144380"/>
          <a:ext cx="5185715" cy="5628572"/>
        </a:xfrm>
        <a:prstGeom prst="rect">
          <a:avLst/>
        </a:prstGeom>
      </xdr:spPr>
    </xdr:pic>
    <xdr:clientData/>
  </xdr:twoCellAnchor>
  <xdr:twoCellAnchor editAs="oneCell">
    <xdr:from>
      <xdr:col>1</xdr:col>
      <xdr:colOff>0</xdr:colOff>
      <xdr:row>417</xdr:row>
      <xdr:rowOff>1</xdr:rowOff>
    </xdr:from>
    <xdr:to>
      <xdr:col>10</xdr:col>
      <xdr:colOff>49314</xdr:colOff>
      <xdr:row>447</xdr:row>
      <xdr:rowOff>120744</xdr:rowOff>
    </xdr:to>
    <xdr:pic>
      <xdr:nvPicPr>
        <xdr:cNvPr id="21" name="Picture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236220" y="67475101"/>
          <a:ext cx="5535714" cy="5607143"/>
        </a:xfrm>
        <a:prstGeom prst="rect">
          <a:avLst/>
        </a:prstGeom>
      </xdr:spPr>
    </xdr:pic>
    <xdr:clientData/>
  </xdr:twoCellAnchor>
  <xdr:twoCellAnchor editAs="oneCell">
    <xdr:from>
      <xdr:col>1</xdr:col>
      <xdr:colOff>1</xdr:colOff>
      <xdr:row>7</xdr:row>
      <xdr:rowOff>1</xdr:rowOff>
    </xdr:from>
    <xdr:to>
      <xdr:col>10</xdr:col>
      <xdr:colOff>192172</xdr:colOff>
      <xdr:row>35</xdr:row>
      <xdr:rowOff>36504</xdr:rowOff>
    </xdr:to>
    <xdr:pic>
      <xdr:nvPicPr>
        <xdr:cNvPr id="19" name="Picture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8"/>
        <a:stretch>
          <a:fillRect/>
        </a:stretch>
      </xdr:blipFill>
      <xdr:spPr>
        <a:xfrm>
          <a:off x="236221" y="1318261"/>
          <a:ext cx="5678571" cy="5157143"/>
        </a:xfrm>
        <a:prstGeom prst="rect">
          <a:avLst/>
        </a:prstGeom>
      </xdr:spPr>
    </xdr:pic>
    <xdr:clientData/>
  </xdr:twoCellAnchor>
  <xdr:twoCellAnchor editAs="oneCell">
    <xdr:from>
      <xdr:col>11</xdr:col>
      <xdr:colOff>0</xdr:colOff>
      <xdr:row>7</xdr:row>
      <xdr:rowOff>0</xdr:rowOff>
    </xdr:from>
    <xdr:to>
      <xdr:col>19</xdr:col>
      <xdr:colOff>416057</xdr:colOff>
      <xdr:row>34</xdr:row>
      <xdr:rowOff>133669</xdr:rowOff>
    </xdr:to>
    <xdr:pic>
      <xdr:nvPicPr>
        <xdr:cNvPr id="22" name="Picture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9"/>
        <a:stretch>
          <a:fillRect/>
        </a:stretch>
      </xdr:blipFill>
      <xdr:spPr>
        <a:xfrm>
          <a:off x="6332220" y="1318260"/>
          <a:ext cx="5292857" cy="5071429"/>
        </a:xfrm>
        <a:prstGeom prst="rect">
          <a:avLst/>
        </a:prstGeom>
      </xdr:spPr>
    </xdr:pic>
    <xdr:clientData/>
  </xdr:twoCellAnchor>
  <xdr:twoCellAnchor editAs="oneCell">
    <xdr:from>
      <xdr:col>1</xdr:col>
      <xdr:colOff>0</xdr:colOff>
      <xdr:row>43</xdr:row>
      <xdr:rowOff>0</xdr:rowOff>
    </xdr:from>
    <xdr:to>
      <xdr:col>6</xdr:col>
      <xdr:colOff>252000</xdr:colOff>
      <xdr:row>57</xdr:row>
      <xdr:rowOff>61109</xdr:rowOff>
    </xdr:to>
    <xdr:pic>
      <xdr:nvPicPr>
        <xdr:cNvPr id="29" name="Picture 28">
          <a:extLst>
            <a:ext uri="{FF2B5EF4-FFF2-40B4-BE49-F238E27FC236}">
              <a16:creationId xmlns:a16="http://schemas.microsoft.com/office/drawing/2014/main" id="{00000000-0008-0000-1400-00001D000000}"/>
            </a:ext>
          </a:extLst>
        </xdr:cNvPr>
        <xdr:cNvPicPr>
          <a:picLocks noChangeAspect="1"/>
        </xdr:cNvPicPr>
      </xdr:nvPicPr>
      <xdr:blipFill>
        <a:blip xmlns:r="http://schemas.openxmlformats.org/officeDocument/2006/relationships" r:embed="rId20"/>
        <a:stretch>
          <a:fillRect/>
        </a:stretch>
      </xdr:blipFill>
      <xdr:spPr>
        <a:xfrm>
          <a:off x="236220" y="9730740"/>
          <a:ext cx="3300000" cy="2621429"/>
        </a:xfrm>
        <a:prstGeom prst="rect">
          <a:avLst/>
        </a:prstGeom>
      </xdr:spPr>
    </xdr:pic>
    <xdr:clientData/>
  </xdr:twoCellAnchor>
  <xdr:twoCellAnchor editAs="oneCell">
    <xdr:from>
      <xdr:col>1</xdr:col>
      <xdr:colOff>0</xdr:colOff>
      <xdr:row>58</xdr:row>
      <xdr:rowOff>0</xdr:rowOff>
    </xdr:from>
    <xdr:to>
      <xdr:col>6</xdr:col>
      <xdr:colOff>266286</xdr:colOff>
      <xdr:row>72</xdr:row>
      <xdr:rowOff>46823</xdr:rowOff>
    </xdr:to>
    <xdr:pic>
      <xdr:nvPicPr>
        <xdr:cNvPr id="30" name="Picture 29">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21"/>
        <a:stretch>
          <a:fillRect/>
        </a:stretch>
      </xdr:blipFill>
      <xdr:spPr>
        <a:xfrm>
          <a:off x="236220" y="12473940"/>
          <a:ext cx="3314286" cy="2607143"/>
        </a:xfrm>
        <a:prstGeom prst="rect">
          <a:avLst/>
        </a:prstGeom>
      </xdr:spPr>
    </xdr:pic>
    <xdr:clientData/>
  </xdr:twoCellAnchor>
  <xdr:twoCellAnchor editAs="oneCell">
    <xdr:from>
      <xdr:col>1</xdr:col>
      <xdr:colOff>0</xdr:colOff>
      <xdr:row>73</xdr:row>
      <xdr:rowOff>0</xdr:rowOff>
    </xdr:from>
    <xdr:to>
      <xdr:col>6</xdr:col>
      <xdr:colOff>294857</xdr:colOff>
      <xdr:row>87</xdr:row>
      <xdr:rowOff>96823</xdr:rowOff>
    </xdr:to>
    <xdr:pic>
      <xdr:nvPicPr>
        <xdr:cNvPr id="31" name="Picture 30">
          <a:extLst>
            <a:ext uri="{FF2B5EF4-FFF2-40B4-BE49-F238E27FC236}">
              <a16:creationId xmlns:a16="http://schemas.microsoft.com/office/drawing/2014/main" id="{00000000-0008-0000-1400-00001F000000}"/>
            </a:ext>
          </a:extLst>
        </xdr:cNvPr>
        <xdr:cNvPicPr>
          <a:picLocks noChangeAspect="1"/>
        </xdr:cNvPicPr>
      </xdr:nvPicPr>
      <xdr:blipFill>
        <a:blip xmlns:r="http://schemas.openxmlformats.org/officeDocument/2006/relationships" r:embed="rId22"/>
        <a:stretch>
          <a:fillRect/>
        </a:stretch>
      </xdr:blipFill>
      <xdr:spPr>
        <a:xfrm>
          <a:off x="236220" y="15217140"/>
          <a:ext cx="3342857" cy="265714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0</xdr:colOff>
      <xdr:row>13</xdr:row>
      <xdr:rowOff>0</xdr:rowOff>
    </xdr:from>
    <xdr:to>
      <xdr:col>8</xdr:col>
      <xdr:colOff>1227188</xdr:colOff>
      <xdr:row>33</xdr:row>
      <xdr:rowOff>40000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6499860" y="1714500"/>
          <a:ext cx="4671428" cy="3850000"/>
        </a:xfrm>
        <a:prstGeom prst="rect">
          <a:avLst/>
        </a:prstGeom>
      </xdr:spPr>
    </xdr:pic>
    <xdr:clientData/>
  </xdr:twoCellAnchor>
  <xdr:twoCellAnchor editAs="oneCell">
    <xdr:from>
      <xdr:col>7</xdr:col>
      <xdr:colOff>0</xdr:colOff>
      <xdr:row>34</xdr:row>
      <xdr:rowOff>0</xdr:rowOff>
    </xdr:from>
    <xdr:to>
      <xdr:col>9</xdr:col>
      <xdr:colOff>781311</xdr:colOff>
      <xdr:row>60</xdr:row>
      <xdr:rowOff>39857</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2"/>
        <a:stretch>
          <a:fillRect/>
        </a:stretch>
      </xdr:blipFill>
      <xdr:spPr>
        <a:xfrm>
          <a:off x="8122920" y="5715000"/>
          <a:ext cx="5528571" cy="499285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5</xdr:row>
      <xdr:rowOff>0</xdr:rowOff>
    </xdr:from>
    <xdr:to>
      <xdr:col>18</xdr:col>
      <xdr:colOff>178687</xdr:colOff>
      <xdr:row>28</xdr:row>
      <xdr:rowOff>53340</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stretch>
          <a:fillRect/>
        </a:stretch>
      </xdr:blipFill>
      <xdr:spPr>
        <a:xfrm>
          <a:off x="1" y="914400"/>
          <a:ext cx="12439266" cy="4259580"/>
        </a:xfrm>
        <a:prstGeom prst="rect">
          <a:avLst/>
        </a:prstGeom>
      </xdr:spPr>
    </xdr:pic>
    <xdr:clientData/>
  </xdr:twoCellAnchor>
  <xdr:twoCellAnchor editAs="oneCell">
    <xdr:from>
      <xdr:col>0</xdr:col>
      <xdr:colOff>0</xdr:colOff>
      <xdr:row>30</xdr:row>
      <xdr:rowOff>0</xdr:rowOff>
    </xdr:from>
    <xdr:to>
      <xdr:col>18</xdr:col>
      <xdr:colOff>206748</xdr:colOff>
      <xdr:row>66</xdr:row>
      <xdr:rowOff>30480</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stretch>
          <a:fillRect/>
        </a:stretch>
      </xdr:blipFill>
      <xdr:spPr>
        <a:xfrm>
          <a:off x="0" y="5486400"/>
          <a:ext cx="12467328" cy="661416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3</xdr:col>
      <xdr:colOff>2307276</xdr:colOff>
      <xdr:row>64</xdr:row>
      <xdr:rowOff>78667</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0" y="2980267"/>
          <a:ext cx="7590476" cy="5666667"/>
        </a:xfrm>
        <a:prstGeom prst="rect">
          <a:avLst/>
        </a:prstGeom>
      </xdr:spPr>
    </xdr:pic>
    <xdr:clientData/>
  </xdr:twoCellAnchor>
  <xdr:twoCellAnchor editAs="oneCell">
    <xdr:from>
      <xdr:col>0</xdr:col>
      <xdr:colOff>0</xdr:colOff>
      <xdr:row>65</xdr:row>
      <xdr:rowOff>0</xdr:rowOff>
    </xdr:from>
    <xdr:to>
      <xdr:col>3</xdr:col>
      <xdr:colOff>2278705</xdr:colOff>
      <xdr:row>95</xdr:row>
      <xdr:rowOff>88190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0" y="8754533"/>
          <a:ext cx="7561905" cy="5676190"/>
        </a:xfrm>
        <a:prstGeom prst="rect">
          <a:avLst/>
        </a:prstGeom>
      </xdr:spPr>
    </xdr:pic>
    <xdr:clientData/>
  </xdr:twoCellAnchor>
  <xdr:twoCellAnchor editAs="oneCell">
    <xdr:from>
      <xdr:col>0</xdr:col>
      <xdr:colOff>0</xdr:colOff>
      <xdr:row>96</xdr:row>
      <xdr:rowOff>0</xdr:rowOff>
    </xdr:from>
    <xdr:to>
      <xdr:col>3</xdr:col>
      <xdr:colOff>2288228</xdr:colOff>
      <xdr:row>126</xdr:row>
      <xdr:rowOff>88190</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0" y="14528800"/>
          <a:ext cx="7571428" cy="5676190"/>
        </a:xfrm>
        <a:prstGeom prst="rect">
          <a:avLst/>
        </a:prstGeom>
      </xdr:spPr>
    </xdr:pic>
    <xdr:clientData/>
  </xdr:twoCellAnchor>
  <xdr:twoCellAnchor editAs="oneCell">
    <xdr:from>
      <xdr:col>0</xdr:col>
      <xdr:colOff>0</xdr:colOff>
      <xdr:row>127</xdr:row>
      <xdr:rowOff>0</xdr:rowOff>
    </xdr:from>
    <xdr:to>
      <xdr:col>3</xdr:col>
      <xdr:colOff>2316800</xdr:colOff>
      <xdr:row>157</xdr:row>
      <xdr:rowOff>59619</xdr:rowOff>
    </xdr:to>
    <xdr:pic>
      <xdr:nvPicPr>
        <xdr:cNvPr id="5" name="Picture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0" y="20303067"/>
          <a:ext cx="7600000" cy="5647619"/>
        </a:xfrm>
        <a:prstGeom prst="rect">
          <a:avLst/>
        </a:prstGeom>
      </xdr:spPr>
    </xdr:pic>
    <xdr:clientData/>
  </xdr:twoCellAnchor>
  <xdr:twoCellAnchor editAs="oneCell">
    <xdr:from>
      <xdr:col>0</xdr:col>
      <xdr:colOff>0</xdr:colOff>
      <xdr:row>162</xdr:row>
      <xdr:rowOff>0</xdr:rowOff>
    </xdr:from>
    <xdr:to>
      <xdr:col>3</xdr:col>
      <xdr:colOff>2316800</xdr:colOff>
      <xdr:row>192</xdr:row>
      <xdr:rowOff>107238</xdr:rowOff>
    </xdr:to>
    <xdr:pic>
      <xdr:nvPicPr>
        <xdr:cNvPr id="9" name="Picture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5"/>
        <a:stretch>
          <a:fillRect/>
        </a:stretch>
      </xdr:blipFill>
      <xdr:spPr>
        <a:xfrm>
          <a:off x="0" y="27194933"/>
          <a:ext cx="7600000" cy="5695238"/>
        </a:xfrm>
        <a:prstGeom prst="rect">
          <a:avLst/>
        </a:prstGeom>
      </xdr:spPr>
    </xdr:pic>
    <xdr:clientData/>
  </xdr:twoCellAnchor>
  <xdr:twoCellAnchor editAs="oneCell">
    <xdr:from>
      <xdr:col>0</xdr:col>
      <xdr:colOff>0</xdr:colOff>
      <xdr:row>194</xdr:row>
      <xdr:rowOff>0</xdr:rowOff>
    </xdr:from>
    <xdr:to>
      <xdr:col>3</xdr:col>
      <xdr:colOff>2307276</xdr:colOff>
      <xdr:row>224</xdr:row>
      <xdr:rowOff>88190</xdr:rowOff>
    </xdr:to>
    <xdr:pic>
      <xdr:nvPicPr>
        <xdr:cNvPr id="10" name="Picture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6"/>
        <a:stretch>
          <a:fillRect/>
        </a:stretch>
      </xdr:blipFill>
      <xdr:spPr>
        <a:xfrm>
          <a:off x="0" y="33155467"/>
          <a:ext cx="7590476" cy="5676190"/>
        </a:xfrm>
        <a:prstGeom prst="rect">
          <a:avLst/>
        </a:prstGeom>
      </xdr:spPr>
    </xdr:pic>
    <xdr:clientData/>
  </xdr:twoCellAnchor>
  <xdr:twoCellAnchor editAs="oneCell">
    <xdr:from>
      <xdr:col>0</xdr:col>
      <xdr:colOff>0</xdr:colOff>
      <xdr:row>229</xdr:row>
      <xdr:rowOff>0</xdr:rowOff>
    </xdr:from>
    <xdr:to>
      <xdr:col>2</xdr:col>
      <xdr:colOff>1978523</xdr:colOff>
      <xdr:row>248</xdr:row>
      <xdr:rowOff>118077</xdr:rowOff>
    </xdr:to>
    <xdr:pic>
      <xdr:nvPicPr>
        <xdr:cNvPr id="11" name="Picture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7"/>
        <a:stretch>
          <a:fillRect/>
        </a:stretch>
      </xdr:blipFill>
      <xdr:spPr>
        <a:xfrm>
          <a:off x="0" y="3725333"/>
          <a:ext cx="4476190" cy="3657143"/>
        </a:xfrm>
        <a:prstGeom prst="rect">
          <a:avLst/>
        </a:prstGeom>
      </xdr:spPr>
    </xdr:pic>
    <xdr:clientData/>
  </xdr:twoCellAnchor>
  <xdr:twoCellAnchor editAs="oneCell">
    <xdr:from>
      <xdr:col>0</xdr:col>
      <xdr:colOff>0</xdr:colOff>
      <xdr:row>249</xdr:row>
      <xdr:rowOff>0</xdr:rowOff>
    </xdr:from>
    <xdr:to>
      <xdr:col>2</xdr:col>
      <xdr:colOff>1988047</xdr:colOff>
      <xdr:row>268</xdr:row>
      <xdr:rowOff>118076</xdr:rowOff>
    </xdr:to>
    <xdr:pic>
      <xdr:nvPicPr>
        <xdr:cNvPr id="12" name="Picture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8"/>
        <a:stretch>
          <a:fillRect/>
        </a:stretch>
      </xdr:blipFill>
      <xdr:spPr>
        <a:xfrm>
          <a:off x="0" y="7450667"/>
          <a:ext cx="4485714" cy="3657143"/>
        </a:xfrm>
        <a:prstGeom prst="rect">
          <a:avLst/>
        </a:prstGeom>
      </xdr:spPr>
    </xdr:pic>
    <xdr:clientData/>
  </xdr:twoCellAnchor>
  <xdr:twoCellAnchor editAs="oneCell">
    <xdr:from>
      <xdr:col>0</xdr:col>
      <xdr:colOff>0</xdr:colOff>
      <xdr:row>269</xdr:row>
      <xdr:rowOff>0</xdr:rowOff>
    </xdr:from>
    <xdr:to>
      <xdr:col>2</xdr:col>
      <xdr:colOff>1940428</xdr:colOff>
      <xdr:row>288</xdr:row>
      <xdr:rowOff>99028</xdr:rowOff>
    </xdr:to>
    <xdr:pic>
      <xdr:nvPicPr>
        <xdr:cNvPr id="13" name="Picture 12">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9"/>
        <a:stretch>
          <a:fillRect/>
        </a:stretch>
      </xdr:blipFill>
      <xdr:spPr>
        <a:xfrm>
          <a:off x="0" y="11176000"/>
          <a:ext cx="4438095" cy="3638095"/>
        </a:xfrm>
        <a:prstGeom prst="rect">
          <a:avLst/>
        </a:prstGeom>
      </xdr:spPr>
    </xdr:pic>
    <xdr:clientData/>
  </xdr:twoCellAnchor>
  <xdr:twoCellAnchor editAs="oneCell">
    <xdr:from>
      <xdr:col>0</xdr:col>
      <xdr:colOff>0</xdr:colOff>
      <xdr:row>289</xdr:row>
      <xdr:rowOff>0</xdr:rowOff>
    </xdr:from>
    <xdr:to>
      <xdr:col>2</xdr:col>
      <xdr:colOff>1930904</xdr:colOff>
      <xdr:row>308</xdr:row>
      <xdr:rowOff>51410</xdr:rowOff>
    </xdr:to>
    <xdr:pic>
      <xdr:nvPicPr>
        <xdr:cNvPr id="14" name="Picture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10"/>
        <a:stretch>
          <a:fillRect/>
        </a:stretch>
      </xdr:blipFill>
      <xdr:spPr>
        <a:xfrm>
          <a:off x="0" y="14901333"/>
          <a:ext cx="4428571" cy="3590476"/>
        </a:xfrm>
        <a:prstGeom prst="rect">
          <a:avLst/>
        </a:prstGeom>
      </xdr:spPr>
    </xdr:pic>
    <xdr:clientData/>
  </xdr:twoCellAnchor>
  <xdr:twoCellAnchor editAs="oneCell">
    <xdr:from>
      <xdr:col>0</xdr:col>
      <xdr:colOff>0</xdr:colOff>
      <xdr:row>311</xdr:row>
      <xdr:rowOff>0</xdr:rowOff>
    </xdr:from>
    <xdr:to>
      <xdr:col>2</xdr:col>
      <xdr:colOff>788047</xdr:colOff>
      <xdr:row>325</xdr:row>
      <xdr:rowOff>154171</xdr:rowOff>
    </xdr:to>
    <xdr:pic>
      <xdr:nvPicPr>
        <xdr:cNvPr id="6" name="Picture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1"/>
        <a:stretch>
          <a:fillRect/>
        </a:stretch>
      </xdr:blipFill>
      <xdr:spPr>
        <a:xfrm>
          <a:off x="0" y="55880000"/>
          <a:ext cx="3285714" cy="2761905"/>
        </a:xfrm>
        <a:prstGeom prst="rect">
          <a:avLst/>
        </a:prstGeom>
      </xdr:spPr>
    </xdr:pic>
    <xdr:clientData/>
  </xdr:twoCellAnchor>
  <xdr:twoCellAnchor editAs="oneCell">
    <xdr:from>
      <xdr:col>0</xdr:col>
      <xdr:colOff>0</xdr:colOff>
      <xdr:row>327</xdr:row>
      <xdr:rowOff>0</xdr:rowOff>
    </xdr:from>
    <xdr:to>
      <xdr:col>2</xdr:col>
      <xdr:colOff>740428</xdr:colOff>
      <xdr:row>341</xdr:row>
      <xdr:rowOff>144648</xdr:rowOff>
    </xdr:to>
    <xdr:pic>
      <xdr:nvPicPr>
        <xdr:cNvPr id="7" name="Picture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12"/>
        <a:stretch>
          <a:fillRect/>
        </a:stretch>
      </xdr:blipFill>
      <xdr:spPr>
        <a:xfrm>
          <a:off x="0" y="58860267"/>
          <a:ext cx="3238095" cy="2752381"/>
        </a:xfrm>
        <a:prstGeom prst="rect">
          <a:avLst/>
        </a:prstGeom>
      </xdr:spPr>
    </xdr:pic>
    <xdr:clientData/>
  </xdr:twoCellAnchor>
  <xdr:twoCellAnchor editAs="oneCell">
    <xdr:from>
      <xdr:col>3</xdr:col>
      <xdr:colOff>0</xdr:colOff>
      <xdr:row>311</xdr:row>
      <xdr:rowOff>0</xdr:rowOff>
    </xdr:from>
    <xdr:to>
      <xdr:col>3</xdr:col>
      <xdr:colOff>3238095</xdr:colOff>
      <xdr:row>325</xdr:row>
      <xdr:rowOff>116075</xdr:rowOff>
    </xdr:to>
    <xdr:pic>
      <xdr:nvPicPr>
        <xdr:cNvPr id="8" name="Picture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3"/>
        <a:stretch>
          <a:fillRect/>
        </a:stretch>
      </xdr:blipFill>
      <xdr:spPr>
        <a:xfrm>
          <a:off x="5283200" y="55880000"/>
          <a:ext cx="3238095" cy="272380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66</xdr:row>
      <xdr:rowOff>1</xdr:rowOff>
    </xdr:from>
    <xdr:to>
      <xdr:col>6</xdr:col>
      <xdr:colOff>171065</xdr:colOff>
      <xdr:row>82</xdr:row>
      <xdr:rowOff>17353</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1"/>
        <a:stretch>
          <a:fillRect/>
        </a:stretch>
      </xdr:blipFill>
      <xdr:spPr>
        <a:xfrm>
          <a:off x="0" y="6519334"/>
          <a:ext cx="4350000" cy="3007143"/>
        </a:xfrm>
        <a:prstGeom prst="rect">
          <a:avLst/>
        </a:prstGeom>
      </xdr:spPr>
    </xdr:pic>
    <xdr:clientData/>
  </xdr:twoCellAnchor>
  <xdr:twoCellAnchor>
    <xdr:from>
      <xdr:col>9</xdr:col>
      <xdr:colOff>0</xdr:colOff>
      <xdr:row>98</xdr:row>
      <xdr:rowOff>0</xdr:rowOff>
    </xdr:from>
    <xdr:to>
      <xdr:col>16</xdr:col>
      <xdr:colOff>403860</xdr:colOff>
      <xdr:row>105</xdr:row>
      <xdr:rowOff>114300</xdr:rowOff>
    </xdr:to>
    <xdr:pic>
      <xdr:nvPicPr>
        <xdr:cNvPr id="7" name="Picture 6" descr="image001">
          <a:extLst>
            <a:ext uri="{FF2B5EF4-FFF2-40B4-BE49-F238E27FC236}">
              <a16:creationId xmlns:a16="http://schemas.microsoft.com/office/drawing/2014/main" id="{00000000-0008-0000-19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2267" y="12852400"/>
          <a:ext cx="4772660" cy="14181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0</xdr:colOff>
      <xdr:row>26</xdr:row>
      <xdr:rowOff>0</xdr:rowOff>
    </xdr:from>
    <xdr:to>
      <xdr:col>27</xdr:col>
      <xdr:colOff>208761</xdr:colOff>
      <xdr:row>47</xdr:row>
      <xdr:rowOff>98399</xdr:rowOff>
    </xdr:to>
    <xdr:pic>
      <xdr:nvPicPr>
        <xdr:cNvPr id="5" name="Picture 4">
          <a:extLst>
            <a:ext uri="{FF2B5EF4-FFF2-40B4-BE49-F238E27FC236}">
              <a16:creationId xmlns:a16="http://schemas.microsoft.com/office/drawing/2014/main" id="{D16676FE-1888-4963-9D32-BA02B10BCDCF}"/>
            </a:ext>
          </a:extLst>
        </xdr:cNvPr>
        <xdr:cNvPicPr>
          <a:picLocks noChangeAspect="1"/>
        </xdr:cNvPicPr>
      </xdr:nvPicPr>
      <xdr:blipFill>
        <a:blip xmlns:r="http://schemas.openxmlformats.org/officeDocument/2006/relationships" r:embed="rId3"/>
        <a:stretch>
          <a:fillRect/>
        </a:stretch>
      </xdr:blipFill>
      <xdr:spPr>
        <a:xfrm>
          <a:off x="11176000" y="2476500"/>
          <a:ext cx="6356619" cy="4110329"/>
        </a:xfrm>
        <a:prstGeom prst="rect">
          <a:avLst/>
        </a:prstGeom>
      </xdr:spPr>
    </xdr:pic>
    <xdr:clientData/>
  </xdr:twoCellAnchor>
  <xdr:twoCellAnchor>
    <xdr:from>
      <xdr:col>0</xdr:col>
      <xdr:colOff>0</xdr:colOff>
      <xdr:row>210</xdr:row>
      <xdr:rowOff>0</xdr:rowOff>
    </xdr:from>
    <xdr:to>
      <xdr:col>11</xdr:col>
      <xdr:colOff>60960</xdr:colOff>
      <xdr:row>215</xdr:row>
      <xdr:rowOff>83820</xdr:rowOff>
    </xdr:to>
    <xdr:pic>
      <xdr:nvPicPr>
        <xdr:cNvPr id="6" name="Picture 1" descr="image003">
          <a:extLst>
            <a:ext uri="{FF2B5EF4-FFF2-40B4-BE49-F238E27FC236}">
              <a16:creationId xmlns:a16="http://schemas.microsoft.com/office/drawing/2014/main" id="{49817625-66FF-408A-A33D-538507C068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8282880"/>
          <a:ext cx="7566660" cy="998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40</xdr:row>
      <xdr:rowOff>0</xdr:rowOff>
    </xdr:from>
    <xdr:to>
      <xdr:col>11</xdr:col>
      <xdr:colOff>128686</xdr:colOff>
      <xdr:row>63</xdr:row>
      <xdr:rowOff>98522</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0" y="4625340"/>
          <a:ext cx="6834286" cy="4304762"/>
        </a:xfrm>
        <a:prstGeom prst="rect">
          <a:avLst/>
        </a:prstGeom>
      </xdr:spPr>
    </xdr:pic>
    <xdr:clientData/>
  </xdr:twoCellAnchor>
  <xdr:twoCellAnchor editAs="oneCell">
    <xdr:from>
      <xdr:col>0</xdr:col>
      <xdr:colOff>0</xdr:colOff>
      <xdr:row>67</xdr:row>
      <xdr:rowOff>0</xdr:rowOff>
    </xdr:from>
    <xdr:to>
      <xdr:col>8</xdr:col>
      <xdr:colOff>75581</xdr:colOff>
      <xdr:row>87</xdr:row>
      <xdr:rowOff>28095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2"/>
        <a:stretch>
          <a:fillRect/>
        </a:stretch>
      </xdr:blipFill>
      <xdr:spPr>
        <a:xfrm>
          <a:off x="0" y="12573000"/>
          <a:ext cx="4952381" cy="38380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0</xdr:colOff>
      <xdr:row>3</xdr:row>
      <xdr:rowOff>0</xdr:rowOff>
    </xdr:from>
    <xdr:to>
      <xdr:col>19</xdr:col>
      <xdr:colOff>488488</xdr:colOff>
      <xdr:row>21</xdr:row>
      <xdr:rowOff>182289</xdr:rowOff>
    </xdr:to>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stretch>
          <a:fillRect/>
        </a:stretch>
      </xdr:blipFill>
      <xdr:spPr>
        <a:xfrm>
          <a:off x="6705600" y="365760"/>
          <a:ext cx="5365288" cy="3474129"/>
        </a:xfrm>
        <a:prstGeom prst="rect">
          <a:avLst/>
        </a:prstGeom>
      </xdr:spPr>
    </xdr:pic>
    <xdr:clientData/>
  </xdr:twoCellAnchor>
  <xdr:twoCellAnchor editAs="oneCell">
    <xdr:from>
      <xdr:col>12</xdr:col>
      <xdr:colOff>30480</xdr:colOff>
      <xdr:row>28</xdr:row>
      <xdr:rowOff>7620</xdr:rowOff>
    </xdr:from>
    <xdr:to>
      <xdr:col>24</xdr:col>
      <xdr:colOff>126428</xdr:colOff>
      <xdr:row>49</xdr:row>
      <xdr:rowOff>30480</xdr:rowOff>
    </xdr:to>
    <xdr:pic>
      <xdr:nvPicPr>
        <xdr:cNvPr id="4" name="Picture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2"/>
        <a:stretch>
          <a:fillRect/>
        </a:stretch>
      </xdr:blipFill>
      <xdr:spPr>
        <a:xfrm>
          <a:off x="7345680" y="4945380"/>
          <a:ext cx="7411148" cy="3863340"/>
        </a:xfrm>
        <a:prstGeom prst="rect">
          <a:avLst/>
        </a:prstGeom>
      </xdr:spPr>
    </xdr:pic>
    <xdr:clientData/>
  </xdr:twoCellAnchor>
  <xdr:twoCellAnchor editAs="oneCell">
    <xdr:from>
      <xdr:col>12</xdr:col>
      <xdr:colOff>0</xdr:colOff>
      <xdr:row>50</xdr:row>
      <xdr:rowOff>0</xdr:rowOff>
    </xdr:from>
    <xdr:to>
      <xdr:col>17</xdr:col>
      <xdr:colOff>495768</xdr:colOff>
      <xdr:row>66</xdr:row>
      <xdr:rowOff>30480</xdr:rowOff>
    </xdr:to>
    <xdr:pic>
      <xdr:nvPicPr>
        <xdr:cNvPr id="5" name="Picture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3"/>
        <a:stretch>
          <a:fillRect/>
        </a:stretch>
      </xdr:blipFill>
      <xdr:spPr>
        <a:xfrm>
          <a:off x="7315200" y="8961120"/>
          <a:ext cx="3543768" cy="2964180"/>
        </a:xfrm>
        <a:prstGeom prst="rect">
          <a:avLst/>
        </a:prstGeom>
      </xdr:spPr>
    </xdr:pic>
    <xdr:clientData/>
  </xdr:twoCellAnchor>
  <xdr:twoCellAnchor editAs="oneCell">
    <xdr:from>
      <xdr:col>1</xdr:col>
      <xdr:colOff>7621</xdr:colOff>
      <xdr:row>39</xdr:row>
      <xdr:rowOff>30480</xdr:rowOff>
    </xdr:from>
    <xdr:to>
      <xdr:col>11</xdr:col>
      <xdr:colOff>342198</xdr:colOff>
      <xdr:row>63</xdr:row>
      <xdr:rowOff>91440</xdr:rowOff>
    </xdr:to>
    <xdr:pic>
      <xdr:nvPicPr>
        <xdr:cNvPr id="6" name="Picture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4"/>
        <a:stretch>
          <a:fillRect/>
        </a:stretch>
      </xdr:blipFill>
      <xdr:spPr>
        <a:xfrm>
          <a:off x="617221" y="6979920"/>
          <a:ext cx="6430577" cy="4450080"/>
        </a:xfrm>
        <a:prstGeom prst="rect">
          <a:avLst/>
        </a:prstGeom>
      </xdr:spPr>
    </xdr:pic>
    <xdr:clientData/>
  </xdr:twoCellAnchor>
  <xdr:twoCellAnchor editAs="oneCell">
    <xdr:from>
      <xdr:col>0</xdr:col>
      <xdr:colOff>0</xdr:colOff>
      <xdr:row>141</xdr:row>
      <xdr:rowOff>0</xdr:rowOff>
    </xdr:from>
    <xdr:to>
      <xdr:col>12</xdr:col>
      <xdr:colOff>377657</xdr:colOff>
      <xdr:row>158</xdr:row>
      <xdr:rowOff>83897</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5"/>
        <a:stretch>
          <a:fillRect/>
        </a:stretch>
      </xdr:blipFill>
      <xdr:spPr>
        <a:xfrm>
          <a:off x="0" y="25900380"/>
          <a:ext cx="7692857" cy="3192857"/>
        </a:xfrm>
        <a:prstGeom prst="rect">
          <a:avLst/>
        </a:prstGeom>
      </xdr:spPr>
    </xdr:pic>
    <xdr:clientData/>
  </xdr:twoCellAnchor>
  <xdr:twoCellAnchor editAs="oneCell">
    <xdr:from>
      <xdr:col>1</xdr:col>
      <xdr:colOff>1</xdr:colOff>
      <xdr:row>168</xdr:row>
      <xdr:rowOff>0</xdr:rowOff>
    </xdr:from>
    <xdr:to>
      <xdr:col>7</xdr:col>
      <xdr:colOff>28116</xdr:colOff>
      <xdr:row>194</xdr:row>
      <xdr:rowOff>16549</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6"/>
        <a:stretch>
          <a:fillRect/>
        </a:stretch>
      </xdr:blipFill>
      <xdr:spPr>
        <a:xfrm>
          <a:off x="609601" y="30853380"/>
          <a:ext cx="3685715" cy="4771429"/>
        </a:xfrm>
        <a:prstGeom prst="rect">
          <a:avLst/>
        </a:prstGeom>
      </xdr:spPr>
    </xdr:pic>
    <xdr:clientData/>
  </xdr:twoCellAnchor>
  <xdr:twoCellAnchor editAs="oneCell">
    <xdr:from>
      <xdr:col>0</xdr:col>
      <xdr:colOff>0</xdr:colOff>
      <xdr:row>250</xdr:row>
      <xdr:rowOff>0</xdr:rowOff>
    </xdr:from>
    <xdr:to>
      <xdr:col>5</xdr:col>
      <xdr:colOff>437714</xdr:colOff>
      <xdr:row>272</xdr:row>
      <xdr:rowOff>157592</xdr:rowOff>
    </xdr:to>
    <xdr:pic>
      <xdr:nvPicPr>
        <xdr:cNvPr id="11" name="Picture 10">
          <a:extLst>
            <a:ext uri="{FF2B5EF4-FFF2-40B4-BE49-F238E27FC236}">
              <a16:creationId xmlns:a16="http://schemas.microsoft.com/office/drawing/2014/main" id="{00000000-0008-0000-1C00-00000B000000}"/>
            </a:ext>
          </a:extLst>
        </xdr:cNvPr>
        <xdr:cNvPicPr>
          <a:picLocks noChangeAspect="1"/>
        </xdr:cNvPicPr>
      </xdr:nvPicPr>
      <xdr:blipFill>
        <a:blip xmlns:r="http://schemas.openxmlformats.org/officeDocument/2006/relationships" r:embed="rId7"/>
        <a:stretch>
          <a:fillRect/>
        </a:stretch>
      </xdr:blipFill>
      <xdr:spPr>
        <a:xfrm>
          <a:off x="0" y="49324260"/>
          <a:ext cx="3485714" cy="4180952"/>
        </a:xfrm>
        <a:prstGeom prst="rect">
          <a:avLst/>
        </a:prstGeom>
      </xdr:spPr>
    </xdr:pic>
    <xdr:clientData/>
  </xdr:twoCellAnchor>
  <xdr:twoCellAnchor editAs="oneCell">
    <xdr:from>
      <xdr:col>9</xdr:col>
      <xdr:colOff>1</xdr:colOff>
      <xdr:row>325</xdr:row>
      <xdr:rowOff>0</xdr:rowOff>
    </xdr:from>
    <xdr:to>
      <xdr:col>14</xdr:col>
      <xdr:colOff>473430</xdr:colOff>
      <xdr:row>342</xdr:row>
      <xdr:rowOff>55326</xdr:rowOff>
    </xdr:to>
    <xdr:pic>
      <xdr:nvPicPr>
        <xdr:cNvPr id="21" name="Picture 20">
          <a:extLst>
            <a:ext uri="{FF2B5EF4-FFF2-40B4-BE49-F238E27FC236}">
              <a16:creationId xmlns:a16="http://schemas.microsoft.com/office/drawing/2014/main" id="{00000000-0008-0000-1C00-000015000000}"/>
            </a:ext>
          </a:extLst>
        </xdr:cNvPr>
        <xdr:cNvPicPr>
          <a:picLocks noChangeAspect="1"/>
        </xdr:cNvPicPr>
      </xdr:nvPicPr>
      <xdr:blipFill>
        <a:blip xmlns:r="http://schemas.openxmlformats.org/officeDocument/2006/relationships" r:embed="rId8"/>
        <a:stretch>
          <a:fillRect/>
        </a:stretch>
      </xdr:blipFill>
      <xdr:spPr>
        <a:xfrm>
          <a:off x="5486401" y="62689740"/>
          <a:ext cx="3521429" cy="3164286"/>
        </a:xfrm>
        <a:prstGeom prst="rect">
          <a:avLst/>
        </a:prstGeom>
      </xdr:spPr>
    </xdr:pic>
    <xdr:clientData/>
  </xdr:twoCellAnchor>
  <xdr:twoCellAnchor editAs="oneCell">
    <xdr:from>
      <xdr:col>0</xdr:col>
      <xdr:colOff>0</xdr:colOff>
      <xdr:row>278</xdr:row>
      <xdr:rowOff>0</xdr:rowOff>
    </xdr:from>
    <xdr:to>
      <xdr:col>10</xdr:col>
      <xdr:colOff>382571</xdr:colOff>
      <xdr:row>302</xdr:row>
      <xdr:rowOff>75166</xdr:rowOff>
    </xdr:to>
    <xdr:pic>
      <xdr:nvPicPr>
        <xdr:cNvPr id="24" name="Picture 23">
          <a:extLst>
            <a:ext uri="{FF2B5EF4-FFF2-40B4-BE49-F238E27FC236}">
              <a16:creationId xmlns:a16="http://schemas.microsoft.com/office/drawing/2014/main" id="{00000000-0008-0000-1C00-000018000000}"/>
            </a:ext>
          </a:extLst>
        </xdr:cNvPr>
        <xdr:cNvPicPr>
          <a:picLocks noChangeAspect="1"/>
        </xdr:cNvPicPr>
      </xdr:nvPicPr>
      <xdr:blipFill>
        <a:blip xmlns:r="http://schemas.openxmlformats.org/officeDocument/2006/relationships" r:embed="rId9"/>
        <a:stretch>
          <a:fillRect/>
        </a:stretch>
      </xdr:blipFill>
      <xdr:spPr>
        <a:xfrm>
          <a:off x="0" y="54460140"/>
          <a:ext cx="6478571" cy="4464286"/>
        </a:xfrm>
        <a:prstGeom prst="rect">
          <a:avLst/>
        </a:prstGeom>
      </xdr:spPr>
    </xdr:pic>
    <xdr:clientData/>
  </xdr:twoCellAnchor>
  <xdr:twoCellAnchor editAs="oneCell">
    <xdr:from>
      <xdr:col>0</xdr:col>
      <xdr:colOff>1</xdr:colOff>
      <xdr:row>325</xdr:row>
      <xdr:rowOff>0</xdr:rowOff>
    </xdr:from>
    <xdr:to>
      <xdr:col>7</xdr:col>
      <xdr:colOff>468516</xdr:colOff>
      <xdr:row>349</xdr:row>
      <xdr:rowOff>39452</xdr:rowOff>
    </xdr:to>
    <xdr:pic>
      <xdr:nvPicPr>
        <xdr:cNvPr id="28" name="Picture 27">
          <a:extLst>
            <a:ext uri="{FF2B5EF4-FFF2-40B4-BE49-F238E27FC236}">
              <a16:creationId xmlns:a16="http://schemas.microsoft.com/office/drawing/2014/main" id="{00000000-0008-0000-1C00-00001C000000}"/>
            </a:ext>
          </a:extLst>
        </xdr:cNvPr>
        <xdr:cNvPicPr>
          <a:picLocks noChangeAspect="1"/>
        </xdr:cNvPicPr>
      </xdr:nvPicPr>
      <xdr:blipFill>
        <a:blip xmlns:r="http://schemas.openxmlformats.org/officeDocument/2006/relationships" r:embed="rId10"/>
        <a:stretch>
          <a:fillRect/>
        </a:stretch>
      </xdr:blipFill>
      <xdr:spPr>
        <a:xfrm>
          <a:off x="1" y="63055500"/>
          <a:ext cx="4735715" cy="4428572"/>
        </a:xfrm>
        <a:prstGeom prst="rect">
          <a:avLst/>
        </a:prstGeom>
      </xdr:spPr>
    </xdr:pic>
    <xdr:clientData/>
  </xdr:twoCellAnchor>
  <xdr:twoCellAnchor editAs="oneCell">
    <xdr:from>
      <xdr:col>0</xdr:col>
      <xdr:colOff>0</xdr:colOff>
      <xdr:row>351</xdr:row>
      <xdr:rowOff>1</xdr:rowOff>
    </xdr:from>
    <xdr:to>
      <xdr:col>5</xdr:col>
      <xdr:colOff>523429</xdr:colOff>
      <xdr:row>368</xdr:row>
      <xdr:rowOff>126756</xdr:rowOff>
    </xdr:to>
    <xdr:pic>
      <xdr:nvPicPr>
        <xdr:cNvPr id="30" name="Picture 29">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1"/>
        <a:stretch>
          <a:fillRect/>
        </a:stretch>
      </xdr:blipFill>
      <xdr:spPr>
        <a:xfrm>
          <a:off x="0" y="67810381"/>
          <a:ext cx="3571429" cy="3235715"/>
        </a:xfrm>
        <a:prstGeom prst="rect">
          <a:avLst/>
        </a:prstGeom>
      </xdr:spPr>
    </xdr:pic>
    <xdr:clientData/>
  </xdr:twoCellAnchor>
  <xdr:twoCellAnchor editAs="oneCell">
    <xdr:from>
      <xdr:col>0</xdr:col>
      <xdr:colOff>0</xdr:colOff>
      <xdr:row>196</xdr:row>
      <xdr:rowOff>0</xdr:rowOff>
    </xdr:from>
    <xdr:to>
      <xdr:col>5</xdr:col>
      <xdr:colOff>280571</xdr:colOff>
      <xdr:row>209</xdr:row>
      <xdr:rowOff>101132</xdr:rowOff>
    </xdr:to>
    <xdr:pic>
      <xdr:nvPicPr>
        <xdr:cNvPr id="31" name="Picture 30">
          <a:extLst>
            <a:ext uri="{FF2B5EF4-FFF2-40B4-BE49-F238E27FC236}">
              <a16:creationId xmlns:a16="http://schemas.microsoft.com/office/drawing/2014/main" id="{00000000-0008-0000-1C00-00001F000000}"/>
            </a:ext>
          </a:extLst>
        </xdr:cNvPr>
        <xdr:cNvPicPr>
          <a:picLocks noChangeAspect="1"/>
        </xdr:cNvPicPr>
      </xdr:nvPicPr>
      <xdr:blipFill>
        <a:blip xmlns:r="http://schemas.openxmlformats.org/officeDocument/2006/relationships" r:embed="rId12"/>
        <a:stretch>
          <a:fillRect/>
        </a:stretch>
      </xdr:blipFill>
      <xdr:spPr>
        <a:xfrm>
          <a:off x="0" y="35974020"/>
          <a:ext cx="3328571" cy="2478572"/>
        </a:xfrm>
        <a:prstGeom prst="rect">
          <a:avLst/>
        </a:prstGeom>
      </xdr:spPr>
    </xdr:pic>
    <xdr:clientData/>
  </xdr:twoCellAnchor>
  <xdr:twoCellAnchor editAs="oneCell">
    <xdr:from>
      <xdr:col>7</xdr:col>
      <xdr:colOff>0</xdr:colOff>
      <xdr:row>196</xdr:row>
      <xdr:rowOff>0</xdr:rowOff>
    </xdr:from>
    <xdr:to>
      <xdr:col>12</xdr:col>
      <xdr:colOff>294857</xdr:colOff>
      <xdr:row>209</xdr:row>
      <xdr:rowOff>58274</xdr:rowOff>
    </xdr:to>
    <xdr:pic>
      <xdr:nvPicPr>
        <xdr:cNvPr id="32" name="Picture 31">
          <a:extLst>
            <a:ext uri="{FF2B5EF4-FFF2-40B4-BE49-F238E27FC236}">
              <a16:creationId xmlns:a16="http://schemas.microsoft.com/office/drawing/2014/main" id="{00000000-0008-0000-1C00-000020000000}"/>
            </a:ext>
          </a:extLst>
        </xdr:cNvPr>
        <xdr:cNvPicPr>
          <a:picLocks noChangeAspect="1"/>
        </xdr:cNvPicPr>
      </xdr:nvPicPr>
      <xdr:blipFill>
        <a:blip xmlns:r="http://schemas.openxmlformats.org/officeDocument/2006/relationships" r:embed="rId13"/>
        <a:stretch>
          <a:fillRect/>
        </a:stretch>
      </xdr:blipFill>
      <xdr:spPr>
        <a:xfrm>
          <a:off x="4267200" y="35974020"/>
          <a:ext cx="3342857" cy="2435714"/>
        </a:xfrm>
        <a:prstGeom prst="rect">
          <a:avLst/>
        </a:prstGeom>
      </xdr:spPr>
    </xdr:pic>
    <xdr:clientData/>
  </xdr:twoCellAnchor>
  <xdr:twoCellAnchor editAs="oneCell">
    <xdr:from>
      <xdr:col>0</xdr:col>
      <xdr:colOff>0</xdr:colOff>
      <xdr:row>212</xdr:row>
      <xdr:rowOff>0</xdr:rowOff>
    </xdr:from>
    <xdr:to>
      <xdr:col>5</xdr:col>
      <xdr:colOff>252000</xdr:colOff>
      <xdr:row>225</xdr:row>
      <xdr:rowOff>72560</xdr:rowOff>
    </xdr:to>
    <xdr:pic>
      <xdr:nvPicPr>
        <xdr:cNvPr id="33" name="Picture 32">
          <a:extLst>
            <a:ext uri="{FF2B5EF4-FFF2-40B4-BE49-F238E27FC236}">
              <a16:creationId xmlns:a16="http://schemas.microsoft.com/office/drawing/2014/main" id="{00000000-0008-0000-1C00-000021000000}"/>
            </a:ext>
          </a:extLst>
        </xdr:cNvPr>
        <xdr:cNvPicPr>
          <a:picLocks noChangeAspect="1"/>
        </xdr:cNvPicPr>
      </xdr:nvPicPr>
      <xdr:blipFill>
        <a:blip xmlns:r="http://schemas.openxmlformats.org/officeDocument/2006/relationships" r:embed="rId14"/>
        <a:stretch>
          <a:fillRect/>
        </a:stretch>
      </xdr:blipFill>
      <xdr:spPr>
        <a:xfrm>
          <a:off x="0" y="38900100"/>
          <a:ext cx="3300000" cy="2450000"/>
        </a:xfrm>
        <a:prstGeom prst="rect">
          <a:avLst/>
        </a:prstGeom>
      </xdr:spPr>
    </xdr:pic>
    <xdr:clientData/>
  </xdr:twoCellAnchor>
  <xdr:twoCellAnchor editAs="oneCell">
    <xdr:from>
      <xdr:col>6</xdr:col>
      <xdr:colOff>1</xdr:colOff>
      <xdr:row>212</xdr:row>
      <xdr:rowOff>0</xdr:rowOff>
    </xdr:from>
    <xdr:to>
      <xdr:col>9</xdr:col>
      <xdr:colOff>564058</xdr:colOff>
      <xdr:row>230</xdr:row>
      <xdr:rowOff>22446</xdr:rowOff>
    </xdr:to>
    <xdr:pic>
      <xdr:nvPicPr>
        <xdr:cNvPr id="34" name="Picture 33">
          <a:extLst>
            <a:ext uri="{FF2B5EF4-FFF2-40B4-BE49-F238E27FC236}">
              <a16:creationId xmlns:a16="http://schemas.microsoft.com/office/drawing/2014/main" id="{00000000-0008-0000-1C00-000022000000}"/>
            </a:ext>
          </a:extLst>
        </xdr:cNvPr>
        <xdr:cNvPicPr>
          <a:picLocks noChangeAspect="1"/>
        </xdr:cNvPicPr>
      </xdr:nvPicPr>
      <xdr:blipFill>
        <a:blip xmlns:r="http://schemas.openxmlformats.org/officeDocument/2006/relationships" r:embed="rId15"/>
        <a:stretch>
          <a:fillRect/>
        </a:stretch>
      </xdr:blipFill>
      <xdr:spPr>
        <a:xfrm>
          <a:off x="3657601" y="38900100"/>
          <a:ext cx="2392857" cy="3314286"/>
        </a:xfrm>
        <a:prstGeom prst="rect">
          <a:avLst/>
        </a:prstGeom>
      </xdr:spPr>
    </xdr:pic>
    <xdr:clientData/>
  </xdr:twoCellAnchor>
  <xdr:twoCellAnchor editAs="oneCell">
    <xdr:from>
      <xdr:col>11</xdr:col>
      <xdr:colOff>0</xdr:colOff>
      <xdr:row>212</xdr:row>
      <xdr:rowOff>1</xdr:rowOff>
    </xdr:from>
    <xdr:to>
      <xdr:col>14</xdr:col>
      <xdr:colOff>606914</xdr:colOff>
      <xdr:row>230</xdr:row>
      <xdr:rowOff>15304</xdr:rowOff>
    </xdr:to>
    <xdr:pic>
      <xdr:nvPicPr>
        <xdr:cNvPr id="35" name="Picture 34">
          <a:extLst>
            <a:ext uri="{FF2B5EF4-FFF2-40B4-BE49-F238E27FC236}">
              <a16:creationId xmlns:a16="http://schemas.microsoft.com/office/drawing/2014/main" id="{00000000-0008-0000-1C00-000023000000}"/>
            </a:ext>
          </a:extLst>
        </xdr:cNvPr>
        <xdr:cNvPicPr>
          <a:picLocks noChangeAspect="1"/>
        </xdr:cNvPicPr>
      </xdr:nvPicPr>
      <xdr:blipFill>
        <a:blip xmlns:r="http://schemas.openxmlformats.org/officeDocument/2006/relationships" r:embed="rId16"/>
        <a:stretch>
          <a:fillRect/>
        </a:stretch>
      </xdr:blipFill>
      <xdr:spPr>
        <a:xfrm>
          <a:off x="6705600" y="38900101"/>
          <a:ext cx="2435714" cy="3307143"/>
        </a:xfrm>
        <a:prstGeom prst="rect">
          <a:avLst/>
        </a:prstGeom>
      </xdr:spPr>
    </xdr:pic>
    <xdr:clientData/>
  </xdr:twoCellAnchor>
  <xdr:twoCellAnchor editAs="oneCell">
    <xdr:from>
      <xdr:col>0</xdr:col>
      <xdr:colOff>0</xdr:colOff>
      <xdr:row>233</xdr:row>
      <xdr:rowOff>1</xdr:rowOff>
    </xdr:from>
    <xdr:to>
      <xdr:col>5</xdr:col>
      <xdr:colOff>287714</xdr:colOff>
      <xdr:row>246</xdr:row>
      <xdr:rowOff>29704</xdr:rowOff>
    </xdr:to>
    <xdr:pic>
      <xdr:nvPicPr>
        <xdr:cNvPr id="36" name="Picture 35">
          <a:extLst>
            <a:ext uri="{FF2B5EF4-FFF2-40B4-BE49-F238E27FC236}">
              <a16:creationId xmlns:a16="http://schemas.microsoft.com/office/drawing/2014/main" id="{00000000-0008-0000-1C00-000024000000}"/>
            </a:ext>
          </a:extLst>
        </xdr:cNvPr>
        <xdr:cNvPicPr>
          <a:picLocks noChangeAspect="1"/>
        </xdr:cNvPicPr>
      </xdr:nvPicPr>
      <xdr:blipFill>
        <a:blip xmlns:r="http://schemas.openxmlformats.org/officeDocument/2006/relationships" r:embed="rId17"/>
        <a:stretch>
          <a:fillRect/>
        </a:stretch>
      </xdr:blipFill>
      <xdr:spPr>
        <a:xfrm>
          <a:off x="0" y="42740581"/>
          <a:ext cx="3335714" cy="2407143"/>
        </a:xfrm>
        <a:prstGeom prst="rect">
          <a:avLst/>
        </a:prstGeom>
      </xdr:spPr>
    </xdr:pic>
    <xdr:clientData/>
  </xdr:twoCellAnchor>
  <xdr:twoCellAnchor editAs="oneCell">
    <xdr:from>
      <xdr:col>7</xdr:col>
      <xdr:colOff>0</xdr:colOff>
      <xdr:row>233</xdr:row>
      <xdr:rowOff>0</xdr:rowOff>
    </xdr:from>
    <xdr:to>
      <xdr:col>12</xdr:col>
      <xdr:colOff>252000</xdr:colOff>
      <xdr:row>246</xdr:row>
      <xdr:rowOff>72560</xdr:rowOff>
    </xdr:to>
    <xdr:pic>
      <xdr:nvPicPr>
        <xdr:cNvPr id="37" name="Picture 36">
          <a:extLst>
            <a:ext uri="{FF2B5EF4-FFF2-40B4-BE49-F238E27FC236}">
              <a16:creationId xmlns:a16="http://schemas.microsoft.com/office/drawing/2014/main" id="{00000000-0008-0000-1C00-000025000000}"/>
            </a:ext>
          </a:extLst>
        </xdr:cNvPr>
        <xdr:cNvPicPr>
          <a:picLocks noChangeAspect="1"/>
        </xdr:cNvPicPr>
      </xdr:nvPicPr>
      <xdr:blipFill>
        <a:blip xmlns:r="http://schemas.openxmlformats.org/officeDocument/2006/relationships" r:embed="rId18"/>
        <a:stretch>
          <a:fillRect/>
        </a:stretch>
      </xdr:blipFill>
      <xdr:spPr>
        <a:xfrm>
          <a:off x="4267200" y="42740580"/>
          <a:ext cx="3300000" cy="2450000"/>
        </a:xfrm>
        <a:prstGeom prst="rect">
          <a:avLst/>
        </a:prstGeom>
      </xdr:spPr>
    </xdr:pic>
    <xdr:clientData/>
  </xdr:twoCellAnchor>
  <xdr:twoCellAnchor editAs="oneCell">
    <xdr:from>
      <xdr:col>7</xdr:col>
      <xdr:colOff>0</xdr:colOff>
      <xdr:row>304</xdr:row>
      <xdr:rowOff>0</xdr:rowOff>
    </xdr:from>
    <xdr:to>
      <xdr:col>12</xdr:col>
      <xdr:colOff>537714</xdr:colOff>
      <xdr:row>321</xdr:row>
      <xdr:rowOff>155326</xdr:rowOff>
    </xdr:to>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9"/>
        <a:stretch>
          <a:fillRect/>
        </a:stretch>
      </xdr:blipFill>
      <xdr:spPr>
        <a:xfrm>
          <a:off x="4267200" y="55740300"/>
          <a:ext cx="3585714" cy="3264286"/>
        </a:xfrm>
        <a:prstGeom prst="rect">
          <a:avLst/>
        </a:prstGeom>
      </xdr:spPr>
    </xdr:pic>
    <xdr:clientData/>
  </xdr:twoCellAnchor>
  <xdr:twoCellAnchor editAs="oneCell">
    <xdr:from>
      <xdr:col>0</xdr:col>
      <xdr:colOff>0</xdr:colOff>
      <xdr:row>304</xdr:row>
      <xdr:rowOff>0</xdr:rowOff>
    </xdr:from>
    <xdr:to>
      <xdr:col>5</xdr:col>
      <xdr:colOff>494857</xdr:colOff>
      <xdr:row>321</xdr:row>
      <xdr:rowOff>141040</xdr:rowOff>
    </xdr:to>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20"/>
        <a:stretch>
          <a:fillRect/>
        </a:stretch>
      </xdr:blipFill>
      <xdr:spPr>
        <a:xfrm>
          <a:off x="0" y="55740300"/>
          <a:ext cx="3542857" cy="325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144</xdr:row>
      <xdr:rowOff>0</xdr:rowOff>
    </xdr:from>
    <xdr:to>
      <xdr:col>5</xdr:col>
      <xdr:colOff>106680</xdr:colOff>
      <xdr:row>150</xdr:row>
      <xdr:rowOff>15240</xdr:rowOff>
    </xdr:to>
    <xdr:pic>
      <xdr:nvPicPr>
        <xdr:cNvPr id="3" name="Picture 2" descr="image002">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56320"/>
          <a:ext cx="6233160" cy="1112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151</xdr:row>
      <xdr:rowOff>0</xdr:rowOff>
    </xdr:from>
    <xdr:to>
      <xdr:col>5</xdr:col>
      <xdr:colOff>1143000</xdr:colOff>
      <xdr:row>157</xdr:row>
      <xdr:rowOff>45720</xdr:rowOff>
    </xdr:to>
    <xdr:pic>
      <xdr:nvPicPr>
        <xdr:cNvPr id="4" name="Picture 3" descr="image003">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12480"/>
          <a:ext cx="72390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297</xdr:row>
      <xdr:rowOff>0</xdr:rowOff>
    </xdr:from>
    <xdr:to>
      <xdr:col>5</xdr:col>
      <xdr:colOff>1004949</xdr:colOff>
      <xdr:row>300</xdr:row>
      <xdr:rowOff>175170</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3"/>
        <a:stretch>
          <a:fillRect/>
        </a:stretch>
      </xdr:blipFill>
      <xdr:spPr>
        <a:xfrm>
          <a:off x="0" y="32842200"/>
          <a:ext cx="7123809" cy="723810"/>
        </a:xfrm>
        <a:prstGeom prst="rect">
          <a:avLst/>
        </a:prstGeom>
      </xdr:spPr>
    </xdr:pic>
    <xdr:clientData/>
  </xdr:twoCellAnchor>
  <xdr:twoCellAnchor editAs="oneCell">
    <xdr:from>
      <xdr:col>0</xdr:col>
      <xdr:colOff>0</xdr:colOff>
      <xdr:row>125</xdr:row>
      <xdr:rowOff>0</xdr:rowOff>
    </xdr:from>
    <xdr:to>
      <xdr:col>2</xdr:col>
      <xdr:colOff>275366</xdr:colOff>
      <xdr:row>138</xdr:row>
      <xdr:rowOff>149223</xdr:rowOff>
    </xdr:to>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4"/>
        <a:stretch>
          <a:fillRect/>
        </a:stretch>
      </xdr:blipFill>
      <xdr:spPr>
        <a:xfrm>
          <a:off x="0" y="4389120"/>
          <a:ext cx="3064286" cy="2557143"/>
        </a:xfrm>
        <a:prstGeom prst="rect">
          <a:avLst/>
        </a:prstGeom>
      </xdr:spPr>
    </xdr:pic>
    <xdr:clientData/>
  </xdr:twoCellAnchor>
  <xdr:twoCellAnchor editAs="oneCell">
    <xdr:from>
      <xdr:col>3</xdr:col>
      <xdr:colOff>0</xdr:colOff>
      <xdr:row>125</xdr:row>
      <xdr:rowOff>0</xdr:rowOff>
    </xdr:from>
    <xdr:to>
      <xdr:col>9</xdr:col>
      <xdr:colOff>338675</xdr:colOff>
      <xdr:row>141</xdr:row>
      <xdr:rowOff>34866</xdr:rowOff>
    </xdr:to>
    <xdr:pic>
      <xdr:nvPicPr>
        <xdr:cNvPr id="11" name="Picture 10">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5"/>
        <a:stretch>
          <a:fillRect/>
        </a:stretch>
      </xdr:blipFill>
      <xdr:spPr>
        <a:xfrm>
          <a:off x="4739640" y="4389120"/>
          <a:ext cx="7135715" cy="3014286"/>
        </a:xfrm>
        <a:prstGeom prst="rect">
          <a:avLst/>
        </a:prstGeom>
      </xdr:spPr>
    </xdr:pic>
    <xdr:clientData/>
  </xdr:twoCellAnchor>
  <xdr:twoCellAnchor editAs="oneCell">
    <xdr:from>
      <xdr:col>0</xdr:col>
      <xdr:colOff>0</xdr:colOff>
      <xdr:row>115</xdr:row>
      <xdr:rowOff>0</xdr:rowOff>
    </xdr:from>
    <xdr:to>
      <xdr:col>6</xdr:col>
      <xdr:colOff>644691</xdr:colOff>
      <xdr:row>118</xdr:row>
      <xdr:rowOff>156122</xdr:rowOff>
    </xdr:to>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6"/>
        <a:stretch>
          <a:fillRect/>
        </a:stretch>
      </xdr:blipFill>
      <xdr:spPr>
        <a:xfrm>
          <a:off x="0" y="3291840"/>
          <a:ext cx="8828571" cy="704762"/>
        </a:xfrm>
        <a:prstGeom prst="rect">
          <a:avLst/>
        </a:prstGeom>
      </xdr:spPr>
    </xdr:pic>
    <xdr:clientData/>
  </xdr:twoCellAnchor>
  <xdr:twoCellAnchor>
    <xdr:from>
      <xdr:col>0</xdr:col>
      <xdr:colOff>0</xdr:colOff>
      <xdr:row>202</xdr:row>
      <xdr:rowOff>0</xdr:rowOff>
    </xdr:from>
    <xdr:to>
      <xdr:col>5</xdr:col>
      <xdr:colOff>1424940</xdr:colOff>
      <xdr:row>218</xdr:row>
      <xdr:rowOff>114300</xdr:rowOff>
    </xdr:to>
    <xdr:pic>
      <xdr:nvPicPr>
        <xdr:cNvPr id="8" name="Picture 7" descr="cid:image001.jpg@01D2C988.97436F80">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7" r:link="rId8">
          <a:extLst>
            <a:ext uri="{28A0092B-C50C-407E-A947-70E740481C1C}">
              <a14:useLocalDpi xmlns:a14="http://schemas.microsoft.com/office/drawing/2010/main" val="0"/>
            </a:ext>
          </a:extLst>
        </a:blip>
        <a:srcRect/>
        <a:stretch>
          <a:fillRect/>
        </a:stretch>
      </xdr:blipFill>
      <xdr:spPr bwMode="auto">
        <a:xfrm>
          <a:off x="0" y="19286220"/>
          <a:ext cx="755142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xdr:row>
      <xdr:rowOff>0</xdr:rowOff>
    </xdr:from>
    <xdr:to>
      <xdr:col>2</xdr:col>
      <xdr:colOff>1894410</xdr:colOff>
      <xdr:row>30</xdr:row>
      <xdr:rowOff>104080</xdr:rowOff>
    </xdr:to>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9"/>
        <a:stretch>
          <a:fillRect/>
        </a:stretch>
      </xdr:blipFill>
      <xdr:spPr>
        <a:xfrm>
          <a:off x="1" y="1280160"/>
          <a:ext cx="4721429" cy="1750000"/>
        </a:xfrm>
        <a:prstGeom prst="rect">
          <a:avLst/>
        </a:prstGeom>
      </xdr:spPr>
    </xdr:pic>
    <xdr:clientData/>
  </xdr:twoCellAnchor>
  <xdr:twoCellAnchor editAs="oneCell">
    <xdr:from>
      <xdr:col>0</xdr:col>
      <xdr:colOff>0</xdr:colOff>
      <xdr:row>68</xdr:row>
      <xdr:rowOff>0</xdr:rowOff>
    </xdr:from>
    <xdr:to>
      <xdr:col>2</xdr:col>
      <xdr:colOff>1689652</xdr:colOff>
      <xdr:row>86</xdr:row>
      <xdr:rowOff>101017</xdr:rowOff>
    </xdr:to>
    <xdr:pic>
      <xdr:nvPicPr>
        <xdr:cNvPr id="5" name="Picture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10"/>
        <a:stretch>
          <a:fillRect/>
        </a:stretch>
      </xdr:blipFill>
      <xdr:spPr>
        <a:xfrm>
          <a:off x="0" y="4572000"/>
          <a:ext cx="4478572" cy="3392857"/>
        </a:xfrm>
        <a:prstGeom prst="rect">
          <a:avLst/>
        </a:prstGeom>
      </xdr:spPr>
    </xdr:pic>
    <xdr:clientData/>
  </xdr:twoCellAnchor>
  <xdr:twoCellAnchor editAs="oneCell">
    <xdr:from>
      <xdr:col>0</xdr:col>
      <xdr:colOff>0</xdr:colOff>
      <xdr:row>44</xdr:row>
      <xdr:rowOff>0</xdr:rowOff>
    </xdr:from>
    <xdr:to>
      <xdr:col>5</xdr:col>
      <xdr:colOff>259235</xdr:colOff>
      <xdr:row>66</xdr:row>
      <xdr:rowOff>76640</xdr:rowOff>
    </xdr:to>
    <xdr:pic>
      <xdr:nvPicPr>
        <xdr:cNvPr id="15" name="Picture 14">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11"/>
        <a:stretch>
          <a:fillRect/>
        </a:stretch>
      </xdr:blipFill>
      <xdr:spPr>
        <a:xfrm>
          <a:off x="0" y="5486400"/>
          <a:ext cx="6385715" cy="410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11</xdr:col>
      <xdr:colOff>69579</xdr:colOff>
      <xdr:row>23</xdr:row>
      <xdr:rowOff>30042</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0" y="548640"/>
          <a:ext cx="7247619" cy="3504762"/>
        </a:xfrm>
        <a:prstGeom prst="rect">
          <a:avLst/>
        </a:prstGeom>
      </xdr:spPr>
    </xdr:pic>
    <xdr:clientData/>
  </xdr:twoCellAnchor>
  <xdr:twoCellAnchor editAs="oneCell">
    <xdr:from>
      <xdr:col>0</xdr:col>
      <xdr:colOff>0</xdr:colOff>
      <xdr:row>24</xdr:row>
      <xdr:rowOff>0</xdr:rowOff>
    </xdr:from>
    <xdr:to>
      <xdr:col>7</xdr:col>
      <xdr:colOff>184169</xdr:colOff>
      <xdr:row>38</xdr:row>
      <xdr:rowOff>58728</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0" y="4572000"/>
          <a:ext cx="4923809" cy="2619048"/>
        </a:xfrm>
        <a:prstGeom prst="rect">
          <a:avLst/>
        </a:prstGeom>
      </xdr:spPr>
    </xdr:pic>
    <xdr:clientData/>
  </xdr:twoCellAnchor>
  <xdr:twoCellAnchor editAs="oneCell">
    <xdr:from>
      <xdr:col>0</xdr:col>
      <xdr:colOff>0</xdr:colOff>
      <xdr:row>53</xdr:row>
      <xdr:rowOff>0</xdr:rowOff>
    </xdr:from>
    <xdr:to>
      <xdr:col>8</xdr:col>
      <xdr:colOff>372188</xdr:colOff>
      <xdr:row>55</xdr:row>
      <xdr:rowOff>148526</xdr:rowOff>
    </xdr:to>
    <xdr:pic>
      <xdr:nvPicPr>
        <xdr:cNvPr id="4" name="Picture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0" y="9761220"/>
          <a:ext cx="5721428" cy="514286"/>
        </a:xfrm>
        <a:prstGeom prst="rect">
          <a:avLst/>
        </a:prstGeom>
      </xdr:spPr>
    </xdr:pic>
    <xdr:clientData/>
  </xdr:twoCellAnchor>
  <xdr:twoCellAnchor editAs="oneCell">
    <xdr:from>
      <xdr:col>0</xdr:col>
      <xdr:colOff>0</xdr:colOff>
      <xdr:row>57</xdr:row>
      <xdr:rowOff>1</xdr:rowOff>
    </xdr:from>
    <xdr:to>
      <xdr:col>3</xdr:col>
      <xdr:colOff>584474</xdr:colOff>
      <xdr:row>67</xdr:row>
      <xdr:rowOff>28344</xdr:rowOff>
    </xdr:to>
    <xdr:pic>
      <xdr:nvPicPr>
        <xdr:cNvPr id="5" name="Picture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0" y="10492741"/>
          <a:ext cx="2885714" cy="1857143"/>
        </a:xfrm>
        <a:prstGeom prst="rect">
          <a:avLst/>
        </a:prstGeom>
      </xdr:spPr>
    </xdr:pic>
    <xdr:clientData/>
  </xdr:twoCellAnchor>
  <xdr:twoCellAnchor editAs="oneCell">
    <xdr:from>
      <xdr:col>0</xdr:col>
      <xdr:colOff>0</xdr:colOff>
      <xdr:row>68</xdr:row>
      <xdr:rowOff>0</xdr:rowOff>
    </xdr:from>
    <xdr:to>
      <xdr:col>4</xdr:col>
      <xdr:colOff>124874</xdr:colOff>
      <xdr:row>75</xdr:row>
      <xdr:rowOff>41269</xdr:rowOff>
    </xdr:to>
    <xdr:pic>
      <xdr:nvPicPr>
        <xdr:cNvPr id="6" name="Picture 5">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a:stretch>
          <a:fillRect/>
        </a:stretch>
      </xdr:blipFill>
      <xdr:spPr>
        <a:xfrm>
          <a:off x="0" y="12504420"/>
          <a:ext cx="3035714" cy="1321429"/>
        </a:xfrm>
        <a:prstGeom prst="rect">
          <a:avLst/>
        </a:prstGeom>
      </xdr:spPr>
    </xdr:pic>
    <xdr:clientData/>
  </xdr:twoCellAnchor>
  <xdr:twoCellAnchor editAs="oneCell">
    <xdr:from>
      <xdr:col>5</xdr:col>
      <xdr:colOff>0</xdr:colOff>
      <xdr:row>57</xdr:row>
      <xdr:rowOff>0</xdr:rowOff>
    </xdr:from>
    <xdr:to>
      <xdr:col>11</xdr:col>
      <xdr:colOff>170972</xdr:colOff>
      <xdr:row>72</xdr:row>
      <xdr:rowOff>135371</xdr:rowOff>
    </xdr:to>
    <xdr:pic>
      <xdr:nvPicPr>
        <xdr:cNvPr id="7" name="Picture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a:stretch>
          <a:fillRect/>
        </a:stretch>
      </xdr:blipFill>
      <xdr:spPr>
        <a:xfrm>
          <a:off x="3520440" y="10492740"/>
          <a:ext cx="3828572" cy="2878571"/>
        </a:xfrm>
        <a:prstGeom prst="rect">
          <a:avLst/>
        </a:prstGeom>
      </xdr:spPr>
    </xdr:pic>
    <xdr:clientData/>
  </xdr:twoCellAnchor>
  <xdr:twoCellAnchor editAs="oneCell">
    <xdr:from>
      <xdr:col>0</xdr:col>
      <xdr:colOff>0</xdr:colOff>
      <xdr:row>77</xdr:row>
      <xdr:rowOff>1</xdr:rowOff>
    </xdr:from>
    <xdr:to>
      <xdr:col>10</xdr:col>
      <xdr:colOff>181560</xdr:colOff>
      <xdr:row>93</xdr:row>
      <xdr:rowOff>81064</xdr:rowOff>
    </xdr:to>
    <xdr:pic>
      <xdr:nvPicPr>
        <xdr:cNvPr id="8" name="Picture 7">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7"/>
        <a:stretch>
          <a:fillRect/>
        </a:stretch>
      </xdr:blipFill>
      <xdr:spPr>
        <a:xfrm>
          <a:off x="0" y="14150341"/>
          <a:ext cx="6750000" cy="300714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65</xdr:row>
      <xdr:rowOff>1</xdr:rowOff>
    </xdr:from>
    <xdr:to>
      <xdr:col>2</xdr:col>
      <xdr:colOff>411567</xdr:colOff>
      <xdr:row>81</xdr:row>
      <xdr:rowOff>1</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a:stretch>
          <a:fillRect/>
        </a:stretch>
      </xdr:blipFill>
      <xdr:spPr>
        <a:xfrm>
          <a:off x="0" y="10424161"/>
          <a:ext cx="4648287" cy="292608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11</xdr:row>
      <xdr:rowOff>0</xdr:rowOff>
    </xdr:from>
    <xdr:to>
      <xdr:col>14</xdr:col>
      <xdr:colOff>358140</xdr:colOff>
      <xdr:row>25</xdr:row>
      <xdr:rowOff>83820</xdr:rowOff>
    </xdr:to>
    <xdr:pic>
      <xdr:nvPicPr>
        <xdr:cNvPr id="2" name="Picture 1" descr="image001">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88180"/>
          <a:ext cx="9448800" cy="2644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76</xdr:row>
      <xdr:rowOff>0</xdr:rowOff>
    </xdr:from>
    <xdr:to>
      <xdr:col>14</xdr:col>
      <xdr:colOff>373625</xdr:colOff>
      <xdr:row>87</xdr:row>
      <xdr:rowOff>38320</xdr:rowOff>
    </xdr:to>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a:stretch>
          <a:fillRect/>
        </a:stretch>
      </xdr:blipFill>
      <xdr:spPr>
        <a:xfrm>
          <a:off x="0" y="10675620"/>
          <a:ext cx="9464285" cy="2050000"/>
        </a:xfrm>
        <a:prstGeom prst="rect">
          <a:avLst/>
        </a:prstGeom>
      </xdr:spPr>
    </xdr:pic>
    <xdr:clientData/>
  </xdr:twoCellAnchor>
  <xdr:twoCellAnchor editAs="oneCell">
    <xdr:from>
      <xdr:col>11</xdr:col>
      <xdr:colOff>0</xdr:colOff>
      <xdr:row>119</xdr:row>
      <xdr:rowOff>0</xdr:rowOff>
    </xdr:from>
    <xdr:to>
      <xdr:col>20</xdr:col>
      <xdr:colOff>120743</xdr:colOff>
      <xdr:row>141</xdr:row>
      <xdr:rowOff>98503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7261860" y="22501860"/>
          <a:ext cx="5607143" cy="4457143"/>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78</xdr:row>
      <xdr:rowOff>0</xdr:rowOff>
    </xdr:from>
    <xdr:to>
      <xdr:col>12</xdr:col>
      <xdr:colOff>236220</xdr:colOff>
      <xdr:row>94</xdr:row>
      <xdr:rowOff>114300</xdr:rowOff>
    </xdr:to>
    <xdr:pic>
      <xdr:nvPicPr>
        <xdr:cNvPr id="2" name="Picture 1" descr="cid:image001.jpg@01D2C988.97436F80">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14287500"/>
          <a:ext cx="755142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73</xdr:row>
      <xdr:rowOff>0</xdr:rowOff>
    </xdr:from>
    <xdr:to>
      <xdr:col>10</xdr:col>
      <xdr:colOff>304800</xdr:colOff>
      <xdr:row>90</xdr:row>
      <xdr:rowOff>114300</xdr:rowOff>
    </xdr:to>
    <xdr:pic>
      <xdr:nvPicPr>
        <xdr:cNvPr id="4" name="Picture 3" descr="cid:image001.png@01D4BD46.75D54AE0">
          <a:extLst>
            <a:ext uri="{FF2B5EF4-FFF2-40B4-BE49-F238E27FC236}">
              <a16:creationId xmlns:a16="http://schemas.microsoft.com/office/drawing/2014/main" id="{B885CA4D-E81C-4FBE-93BE-74380E5B1DB7}"/>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57175" y="13906500"/>
          <a:ext cx="6829425"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16</xdr:col>
      <xdr:colOff>132114</xdr:colOff>
      <xdr:row>34</xdr:row>
      <xdr:rowOff>8503</xdr:rowOff>
    </xdr:to>
    <xdr:pic>
      <xdr:nvPicPr>
        <xdr:cNvPr id="3" name="Picture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stretch>
          <a:fillRect/>
        </a:stretch>
      </xdr:blipFill>
      <xdr:spPr>
        <a:xfrm>
          <a:off x="0" y="3291840"/>
          <a:ext cx="9885714" cy="557143"/>
        </a:xfrm>
        <a:prstGeom prst="rect">
          <a:avLst/>
        </a:prstGeom>
      </xdr:spPr>
    </xdr:pic>
    <xdr:clientData/>
  </xdr:twoCellAnchor>
  <xdr:twoCellAnchor>
    <xdr:from>
      <xdr:col>0</xdr:col>
      <xdr:colOff>0</xdr:colOff>
      <xdr:row>61</xdr:row>
      <xdr:rowOff>0</xdr:rowOff>
    </xdr:from>
    <xdr:to>
      <xdr:col>9</xdr:col>
      <xdr:colOff>114300</xdr:colOff>
      <xdr:row>86</xdr:row>
      <xdr:rowOff>53340</xdr:rowOff>
    </xdr:to>
    <xdr:pic>
      <xdr:nvPicPr>
        <xdr:cNvPr id="4" name="Picture 3" descr="image002">
          <a:extLst>
            <a:ext uri="{FF2B5EF4-FFF2-40B4-BE49-F238E27FC236}">
              <a16:creationId xmlns:a16="http://schemas.microsoft.com/office/drawing/2014/main" id="{00000000-0008-0000-2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23360"/>
          <a:ext cx="5600700" cy="4625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36</xdr:row>
      <xdr:rowOff>0</xdr:rowOff>
    </xdr:from>
    <xdr:to>
      <xdr:col>7</xdr:col>
      <xdr:colOff>147086</xdr:colOff>
      <xdr:row>58</xdr:row>
      <xdr:rowOff>105212</xdr:rowOff>
    </xdr:to>
    <xdr:pic>
      <xdr:nvPicPr>
        <xdr:cNvPr id="5" name="Picture 4">
          <a:extLst>
            <a:ext uri="{FF2B5EF4-FFF2-40B4-BE49-F238E27FC236}">
              <a16:creationId xmlns:a16="http://schemas.microsoft.com/office/drawing/2014/main" id="{00000000-0008-0000-2600-000005000000}"/>
            </a:ext>
          </a:extLst>
        </xdr:cNvPr>
        <xdr:cNvPicPr>
          <a:picLocks noChangeAspect="1"/>
        </xdr:cNvPicPr>
      </xdr:nvPicPr>
      <xdr:blipFill>
        <a:blip xmlns:r="http://schemas.openxmlformats.org/officeDocument/2006/relationships" r:embed="rId3"/>
        <a:stretch>
          <a:fillRect/>
        </a:stretch>
      </xdr:blipFill>
      <xdr:spPr>
        <a:xfrm>
          <a:off x="0" y="4572000"/>
          <a:ext cx="4414286" cy="412857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6</xdr:col>
      <xdr:colOff>563276</xdr:colOff>
      <xdr:row>49</xdr:row>
      <xdr:rowOff>52830</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0" y="4389120"/>
          <a:ext cx="4830476" cy="407619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14</xdr:col>
      <xdr:colOff>318934</xdr:colOff>
      <xdr:row>32</xdr:row>
      <xdr:rowOff>45417</xdr:rowOff>
    </xdr:to>
    <xdr:pic>
      <xdr:nvPicPr>
        <xdr:cNvPr id="4" name="Picture 3">
          <a:extLst>
            <a:ext uri="{FF2B5EF4-FFF2-40B4-BE49-F238E27FC236}">
              <a16:creationId xmlns:a16="http://schemas.microsoft.com/office/drawing/2014/main" id="{00000000-0008-0000-2800-000004000000}"/>
            </a:ext>
          </a:extLst>
        </xdr:cNvPr>
        <xdr:cNvPicPr>
          <a:picLocks noChangeAspect="1"/>
        </xdr:cNvPicPr>
      </xdr:nvPicPr>
      <xdr:blipFill>
        <a:blip xmlns:r="http://schemas.openxmlformats.org/officeDocument/2006/relationships" r:embed="rId1"/>
        <a:stretch>
          <a:fillRect/>
        </a:stretch>
      </xdr:blipFill>
      <xdr:spPr>
        <a:xfrm>
          <a:off x="0" y="8595360"/>
          <a:ext cx="8853334" cy="2422857"/>
        </a:xfrm>
        <a:prstGeom prst="rect">
          <a:avLst/>
        </a:prstGeom>
      </xdr:spPr>
    </xdr:pic>
    <xdr:clientData/>
  </xdr:twoCellAnchor>
  <xdr:twoCellAnchor editAs="oneCell">
    <xdr:from>
      <xdr:col>0</xdr:col>
      <xdr:colOff>0</xdr:colOff>
      <xdr:row>50</xdr:row>
      <xdr:rowOff>0</xdr:rowOff>
    </xdr:from>
    <xdr:to>
      <xdr:col>14</xdr:col>
      <xdr:colOff>349410</xdr:colOff>
      <xdr:row>64</xdr:row>
      <xdr:rowOff>144442</xdr:rowOff>
    </xdr:to>
    <xdr:pic>
      <xdr:nvPicPr>
        <xdr:cNvPr id="5" name="Picture 4">
          <a:extLst>
            <a:ext uri="{FF2B5EF4-FFF2-40B4-BE49-F238E27FC236}">
              <a16:creationId xmlns:a16="http://schemas.microsoft.com/office/drawing/2014/main" id="{00000000-0008-0000-2800-000005000000}"/>
            </a:ext>
          </a:extLst>
        </xdr:cNvPr>
        <xdr:cNvPicPr>
          <a:picLocks noChangeAspect="1"/>
        </xdr:cNvPicPr>
      </xdr:nvPicPr>
      <xdr:blipFill>
        <a:blip xmlns:r="http://schemas.openxmlformats.org/officeDocument/2006/relationships" r:embed="rId2"/>
        <a:stretch>
          <a:fillRect/>
        </a:stretch>
      </xdr:blipFill>
      <xdr:spPr>
        <a:xfrm>
          <a:off x="0" y="14264640"/>
          <a:ext cx="8883810" cy="2704762"/>
        </a:xfrm>
        <a:prstGeom prst="rect">
          <a:avLst/>
        </a:prstGeom>
      </xdr:spPr>
    </xdr:pic>
    <xdr:clientData/>
  </xdr:twoCellAnchor>
  <xdr:twoCellAnchor editAs="oneCell">
    <xdr:from>
      <xdr:col>0</xdr:col>
      <xdr:colOff>1</xdr:colOff>
      <xdr:row>66</xdr:row>
      <xdr:rowOff>1</xdr:rowOff>
    </xdr:from>
    <xdr:to>
      <xdr:col>8</xdr:col>
      <xdr:colOff>311772</xdr:colOff>
      <xdr:row>90</xdr:row>
      <xdr:rowOff>83262</xdr:rowOff>
    </xdr:to>
    <xdr:pic>
      <xdr:nvPicPr>
        <xdr:cNvPr id="6" name="Picture 5">
          <a:extLst>
            <a:ext uri="{FF2B5EF4-FFF2-40B4-BE49-F238E27FC236}">
              <a16:creationId xmlns:a16="http://schemas.microsoft.com/office/drawing/2014/main" id="{00000000-0008-0000-2800-000006000000}"/>
            </a:ext>
          </a:extLst>
        </xdr:cNvPr>
        <xdr:cNvPicPr>
          <a:picLocks noChangeAspect="1"/>
        </xdr:cNvPicPr>
      </xdr:nvPicPr>
      <xdr:blipFill>
        <a:blip xmlns:r="http://schemas.openxmlformats.org/officeDocument/2006/relationships" r:embed="rId3"/>
        <a:stretch>
          <a:fillRect/>
        </a:stretch>
      </xdr:blipFill>
      <xdr:spPr>
        <a:xfrm>
          <a:off x="1" y="17556481"/>
          <a:ext cx="5188571" cy="4472381"/>
        </a:xfrm>
        <a:prstGeom prst="rect">
          <a:avLst/>
        </a:prstGeom>
      </xdr:spPr>
    </xdr:pic>
    <xdr:clientData/>
  </xdr:twoCellAnchor>
  <xdr:twoCellAnchor editAs="oneCell">
    <xdr:from>
      <xdr:col>0</xdr:col>
      <xdr:colOff>0</xdr:colOff>
      <xdr:row>92</xdr:row>
      <xdr:rowOff>0</xdr:rowOff>
    </xdr:from>
    <xdr:to>
      <xdr:col>22</xdr:col>
      <xdr:colOff>219276</xdr:colOff>
      <xdr:row>130</xdr:row>
      <xdr:rowOff>14370</xdr:rowOff>
    </xdr:to>
    <xdr:pic>
      <xdr:nvPicPr>
        <xdr:cNvPr id="7" name="Picture 6">
          <a:extLst>
            <a:ext uri="{FF2B5EF4-FFF2-40B4-BE49-F238E27FC236}">
              <a16:creationId xmlns:a16="http://schemas.microsoft.com/office/drawing/2014/main" id="{00000000-0008-0000-2800-000007000000}"/>
            </a:ext>
          </a:extLst>
        </xdr:cNvPr>
        <xdr:cNvPicPr>
          <a:picLocks noChangeAspect="1"/>
        </xdr:cNvPicPr>
      </xdr:nvPicPr>
      <xdr:blipFill>
        <a:blip xmlns:r="http://schemas.openxmlformats.org/officeDocument/2006/relationships" r:embed="rId4"/>
        <a:stretch>
          <a:fillRect/>
        </a:stretch>
      </xdr:blipFill>
      <xdr:spPr>
        <a:xfrm>
          <a:off x="0" y="22311360"/>
          <a:ext cx="13630476" cy="6963810"/>
        </a:xfrm>
        <a:prstGeom prst="rect">
          <a:avLst/>
        </a:prstGeom>
      </xdr:spPr>
    </xdr:pic>
    <xdr:clientData/>
  </xdr:twoCellAnchor>
  <xdr:twoCellAnchor editAs="oneCell">
    <xdr:from>
      <xdr:col>0</xdr:col>
      <xdr:colOff>0</xdr:colOff>
      <xdr:row>131</xdr:row>
      <xdr:rowOff>0</xdr:rowOff>
    </xdr:from>
    <xdr:to>
      <xdr:col>6</xdr:col>
      <xdr:colOff>409067</xdr:colOff>
      <xdr:row>149</xdr:row>
      <xdr:rowOff>174827</xdr:rowOff>
    </xdr:to>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5"/>
        <a:stretch>
          <a:fillRect/>
        </a:stretch>
      </xdr:blipFill>
      <xdr:spPr>
        <a:xfrm>
          <a:off x="0" y="22128480"/>
          <a:ext cx="4066667" cy="3466667"/>
        </a:xfrm>
        <a:prstGeom prst="rect">
          <a:avLst/>
        </a:prstGeom>
      </xdr:spPr>
    </xdr:pic>
    <xdr:clientData/>
  </xdr:twoCellAnchor>
  <xdr:twoCellAnchor editAs="oneCell">
    <xdr:from>
      <xdr:col>8</xdr:col>
      <xdr:colOff>0</xdr:colOff>
      <xdr:row>131</xdr:row>
      <xdr:rowOff>0</xdr:rowOff>
    </xdr:from>
    <xdr:to>
      <xdr:col>14</xdr:col>
      <xdr:colOff>428114</xdr:colOff>
      <xdr:row>149</xdr:row>
      <xdr:rowOff>165303</xdr:rowOff>
    </xdr:to>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6"/>
        <a:stretch>
          <a:fillRect/>
        </a:stretch>
      </xdr:blipFill>
      <xdr:spPr>
        <a:xfrm>
          <a:off x="4876800" y="22128480"/>
          <a:ext cx="4085714" cy="3457143"/>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163</xdr:row>
      <xdr:rowOff>0</xdr:rowOff>
    </xdr:from>
    <xdr:to>
      <xdr:col>2</xdr:col>
      <xdr:colOff>3026334</xdr:colOff>
      <xdr:row>173</xdr:row>
      <xdr:rowOff>161676</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a:stretch>
          <a:fillRect/>
        </a:stretch>
      </xdr:blipFill>
      <xdr:spPr>
        <a:xfrm>
          <a:off x="0" y="21998940"/>
          <a:ext cx="5685714" cy="1990476"/>
        </a:xfrm>
        <a:prstGeom prst="rect">
          <a:avLst/>
        </a:prstGeom>
      </xdr:spPr>
    </xdr:pic>
    <xdr:clientData/>
  </xdr:twoCellAnchor>
  <xdr:twoCellAnchor editAs="oneCell">
    <xdr:from>
      <xdr:col>0</xdr:col>
      <xdr:colOff>0</xdr:colOff>
      <xdr:row>177</xdr:row>
      <xdr:rowOff>0</xdr:rowOff>
    </xdr:from>
    <xdr:to>
      <xdr:col>8</xdr:col>
      <xdr:colOff>288098</xdr:colOff>
      <xdr:row>204</xdr:row>
      <xdr:rowOff>100335</xdr:rowOff>
    </xdr:to>
    <xdr:pic>
      <xdr:nvPicPr>
        <xdr:cNvPr id="3" name="Picture 2">
          <a:extLst>
            <a:ext uri="{FF2B5EF4-FFF2-40B4-BE49-F238E27FC236}">
              <a16:creationId xmlns:a16="http://schemas.microsoft.com/office/drawing/2014/main" id="{00000000-0008-0000-2900-000003000000}"/>
            </a:ext>
          </a:extLst>
        </xdr:cNvPr>
        <xdr:cNvPicPr>
          <a:picLocks noChangeAspect="1"/>
        </xdr:cNvPicPr>
      </xdr:nvPicPr>
      <xdr:blipFill>
        <a:blip xmlns:r="http://schemas.openxmlformats.org/officeDocument/2006/relationships" r:embed="rId2"/>
        <a:stretch>
          <a:fillRect/>
        </a:stretch>
      </xdr:blipFill>
      <xdr:spPr>
        <a:xfrm>
          <a:off x="0" y="24559260"/>
          <a:ext cx="11695238" cy="503809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oneCellAnchor>
    <xdr:from>
      <xdr:col>0</xdr:col>
      <xdr:colOff>0</xdr:colOff>
      <xdr:row>120</xdr:row>
      <xdr:rowOff>83820</xdr:rowOff>
    </xdr:from>
    <xdr:ext cx="4038600" cy="3362325"/>
    <xdr:pic>
      <xdr:nvPicPr>
        <xdr:cNvPr id="2" name="Picture 1">
          <a:extLst>
            <a:ext uri="{FF2B5EF4-FFF2-40B4-BE49-F238E27FC236}">
              <a16:creationId xmlns:a16="http://schemas.microsoft.com/office/drawing/2014/main" id="{00000000-0008-0000-2A00-000002000000}"/>
            </a:ext>
          </a:extLst>
        </xdr:cNvPr>
        <xdr:cNvPicPr/>
      </xdr:nvPicPr>
      <xdr:blipFill>
        <a:blip xmlns:r="http://schemas.openxmlformats.org/officeDocument/2006/relationships" r:embed="rId1"/>
        <a:stretch>
          <a:fillRect/>
        </a:stretch>
      </xdr:blipFill>
      <xdr:spPr>
        <a:xfrm>
          <a:off x="0" y="6667500"/>
          <a:ext cx="4038600" cy="3362325"/>
        </a:xfrm>
        <a:prstGeom prst="rect">
          <a:avLst/>
        </a:prstGeom>
      </xdr:spPr>
    </xdr:pic>
    <xdr:clientData/>
  </xdr:oneCellAnchor>
  <xdr:oneCellAnchor>
    <xdr:from>
      <xdr:col>0</xdr:col>
      <xdr:colOff>0</xdr:colOff>
      <xdr:row>73</xdr:row>
      <xdr:rowOff>175260</xdr:rowOff>
    </xdr:from>
    <xdr:ext cx="8792380" cy="1714286"/>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0" y="25046940"/>
          <a:ext cx="8792380" cy="1714286"/>
        </a:xfrm>
        <a:prstGeom prst="rect">
          <a:avLst/>
        </a:prstGeom>
      </xdr:spPr>
    </xdr:pic>
    <xdr:clientData/>
  </xdr:oneCellAnchor>
  <xdr:oneCellAnchor>
    <xdr:from>
      <xdr:col>0</xdr:col>
      <xdr:colOff>0</xdr:colOff>
      <xdr:row>142</xdr:row>
      <xdr:rowOff>0</xdr:rowOff>
    </xdr:from>
    <xdr:ext cx="8392380" cy="4419048"/>
    <xdr:pic>
      <xdr:nvPicPr>
        <xdr:cNvPr id="4" name="Picture 3">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3"/>
        <a:stretch>
          <a:fillRect/>
        </a:stretch>
      </xdr:blipFill>
      <xdr:spPr>
        <a:xfrm>
          <a:off x="0" y="10607040"/>
          <a:ext cx="8392380" cy="4419048"/>
        </a:xfrm>
        <a:prstGeom prst="rect">
          <a:avLst/>
        </a:prstGeom>
      </xdr:spPr>
    </xdr:pic>
    <xdr:clientData/>
  </xdr:oneCellAnchor>
  <xdr:oneCellAnchor>
    <xdr:from>
      <xdr:col>0</xdr:col>
      <xdr:colOff>0</xdr:colOff>
      <xdr:row>5</xdr:row>
      <xdr:rowOff>0</xdr:rowOff>
    </xdr:from>
    <xdr:ext cx="5392380" cy="2085714"/>
    <xdr:pic>
      <xdr:nvPicPr>
        <xdr:cNvPr id="5" name="Picture 4">
          <a:extLst>
            <a:ext uri="{FF2B5EF4-FFF2-40B4-BE49-F238E27FC236}">
              <a16:creationId xmlns:a16="http://schemas.microsoft.com/office/drawing/2014/main" id="{00000000-0008-0000-2A00-000005000000}"/>
            </a:ext>
          </a:extLst>
        </xdr:cNvPr>
        <xdr:cNvPicPr>
          <a:picLocks noChangeAspect="1"/>
        </xdr:cNvPicPr>
      </xdr:nvPicPr>
      <xdr:blipFill>
        <a:blip xmlns:r="http://schemas.openxmlformats.org/officeDocument/2006/relationships" r:embed="rId4"/>
        <a:stretch>
          <a:fillRect/>
        </a:stretch>
      </xdr:blipFill>
      <xdr:spPr>
        <a:xfrm>
          <a:off x="0" y="15910560"/>
          <a:ext cx="5392380" cy="2085714"/>
        </a:xfrm>
        <a:prstGeom prst="rect">
          <a:avLst/>
        </a:prstGeom>
      </xdr:spPr>
    </xdr:pic>
    <xdr:clientData/>
  </xdr:oneCellAnchor>
  <xdr:oneCellAnchor>
    <xdr:from>
      <xdr:col>0</xdr:col>
      <xdr:colOff>0</xdr:colOff>
      <xdr:row>27</xdr:row>
      <xdr:rowOff>0</xdr:rowOff>
    </xdr:from>
    <xdr:ext cx="8192380" cy="1809524"/>
    <xdr:pic>
      <xdr:nvPicPr>
        <xdr:cNvPr id="6" name="Picture 5">
          <a:extLst>
            <a:ext uri="{FF2B5EF4-FFF2-40B4-BE49-F238E27FC236}">
              <a16:creationId xmlns:a16="http://schemas.microsoft.com/office/drawing/2014/main" id="{00000000-0008-0000-2A00-000006000000}"/>
            </a:ext>
          </a:extLst>
        </xdr:cNvPr>
        <xdr:cNvPicPr>
          <a:picLocks noChangeAspect="1"/>
        </xdr:cNvPicPr>
      </xdr:nvPicPr>
      <xdr:blipFill>
        <a:blip xmlns:r="http://schemas.openxmlformats.org/officeDocument/2006/relationships" r:embed="rId5"/>
        <a:stretch>
          <a:fillRect/>
        </a:stretch>
      </xdr:blipFill>
      <xdr:spPr>
        <a:xfrm>
          <a:off x="0" y="19019520"/>
          <a:ext cx="8192380" cy="1809524"/>
        </a:xfrm>
        <a:prstGeom prst="rect">
          <a:avLst/>
        </a:prstGeom>
      </xdr:spPr>
    </xdr:pic>
    <xdr:clientData/>
  </xdr:oneCellAnchor>
  <xdr:oneCellAnchor>
    <xdr:from>
      <xdr:col>0</xdr:col>
      <xdr:colOff>0</xdr:colOff>
      <xdr:row>89</xdr:row>
      <xdr:rowOff>0</xdr:rowOff>
    </xdr:from>
    <xdr:ext cx="11087618" cy="1809524"/>
    <xdr:pic>
      <xdr:nvPicPr>
        <xdr:cNvPr id="7" name="Picture 6">
          <a:extLst>
            <a:ext uri="{FF2B5EF4-FFF2-40B4-BE49-F238E27FC236}">
              <a16:creationId xmlns:a16="http://schemas.microsoft.com/office/drawing/2014/main" id="{00000000-0008-0000-2A00-000007000000}"/>
            </a:ext>
          </a:extLst>
        </xdr:cNvPr>
        <xdr:cNvPicPr>
          <a:picLocks noChangeAspect="1"/>
        </xdr:cNvPicPr>
      </xdr:nvPicPr>
      <xdr:blipFill>
        <a:blip xmlns:r="http://schemas.openxmlformats.org/officeDocument/2006/relationships" r:embed="rId6"/>
        <a:stretch>
          <a:fillRect/>
        </a:stretch>
      </xdr:blipFill>
      <xdr:spPr>
        <a:xfrm>
          <a:off x="0" y="914400"/>
          <a:ext cx="11087618" cy="1809524"/>
        </a:xfrm>
        <a:prstGeom prst="rect">
          <a:avLst/>
        </a:prstGeom>
      </xdr:spPr>
    </xdr:pic>
    <xdr:clientData/>
  </xdr:oneCellAnchor>
  <xdr:oneCellAnchor>
    <xdr:from>
      <xdr:col>0</xdr:col>
      <xdr:colOff>0</xdr:colOff>
      <xdr:row>100</xdr:row>
      <xdr:rowOff>0</xdr:rowOff>
    </xdr:from>
    <xdr:ext cx="4133333" cy="3438095"/>
    <xdr:pic>
      <xdr:nvPicPr>
        <xdr:cNvPr id="8" name="Picture 7">
          <a:extLst>
            <a:ext uri="{FF2B5EF4-FFF2-40B4-BE49-F238E27FC236}">
              <a16:creationId xmlns:a16="http://schemas.microsoft.com/office/drawing/2014/main" id="{00000000-0008-0000-2A00-000008000000}"/>
            </a:ext>
          </a:extLst>
        </xdr:cNvPr>
        <xdr:cNvPicPr>
          <a:picLocks noChangeAspect="1"/>
        </xdr:cNvPicPr>
      </xdr:nvPicPr>
      <xdr:blipFill>
        <a:blip xmlns:r="http://schemas.openxmlformats.org/officeDocument/2006/relationships" r:embed="rId7"/>
        <a:stretch>
          <a:fillRect/>
        </a:stretch>
      </xdr:blipFill>
      <xdr:spPr>
        <a:xfrm>
          <a:off x="0" y="2926080"/>
          <a:ext cx="4133333" cy="3438095"/>
        </a:xfrm>
        <a:prstGeom prst="rect">
          <a:avLst/>
        </a:prstGeom>
      </xdr:spPr>
    </xdr:pic>
    <xdr:clientData/>
  </xdr:oneCellAnchor>
  <xdr:oneCellAnchor>
    <xdr:from>
      <xdr:col>3</xdr:col>
      <xdr:colOff>0</xdr:colOff>
      <xdr:row>100</xdr:row>
      <xdr:rowOff>0</xdr:rowOff>
    </xdr:from>
    <xdr:ext cx="4085714" cy="3419048"/>
    <xdr:pic>
      <xdr:nvPicPr>
        <xdr:cNvPr id="9" name="Picture 8">
          <a:extLst>
            <a:ext uri="{FF2B5EF4-FFF2-40B4-BE49-F238E27FC236}">
              <a16:creationId xmlns:a16="http://schemas.microsoft.com/office/drawing/2014/main" id="{00000000-0008-0000-2A00-000009000000}"/>
            </a:ext>
          </a:extLst>
        </xdr:cNvPr>
        <xdr:cNvPicPr>
          <a:picLocks noChangeAspect="1"/>
        </xdr:cNvPicPr>
      </xdr:nvPicPr>
      <xdr:blipFill>
        <a:blip xmlns:r="http://schemas.openxmlformats.org/officeDocument/2006/relationships" r:embed="rId8"/>
        <a:stretch>
          <a:fillRect/>
        </a:stretch>
      </xdr:blipFill>
      <xdr:spPr>
        <a:xfrm>
          <a:off x="1828800" y="2926080"/>
          <a:ext cx="4085714" cy="3419048"/>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twoCellAnchor>
    <xdr:from>
      <xdr:col>0</xdr:col>
      <xdr:colOff>1</xdr:colOff>
      <xdr:row>210</xdr:row>
      <xdr:rowOff>1</xdr:rowOff>
    </xdr:from>
    <xdr:to>
      <xdr:col>7</xdr:col>
      <xdr:colOff>478156</xdr:colOff>
      <xdr:row>226</xdr:row>
      <xdr:rowOff>120016</xdr:rowOff>
    </xdr:to>
    <xdr:pic>
      <xdr:nvPicPr>
        <xdr:cNvPr id="2" name="Picture 1" descr="image004">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4419601"/>
          <a:ext cx="7115175" cy="30460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246</xdr:row>
      <xdr:rowOff>0</xdr:rowOff>
    </xdr:from>
    <xdr:to>
      <xdr:col>10</xdr:col>
      <xdr:colOff>318926</xdr:colOff>
      <xdr:row>275</xdr:row>
      <xdr:rowOff>53623</xdr:rowOff>
    </xdr:to>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2"/>
        <a:stretch>
          <a:fillRect/>
        </a:stretch>
      </xdr:blipFill>
      <xdr:spPr>
        <a:xfrm>
          <a:off x="0" y="8275320"/>
          <a:ext cx="8914286" cy="5357143"/>
        </a:xfrm>
        <a:prstGeom prst="rect">
          <a:avLst/>
        </a:prstGeom>
      </xdr:spPr>
    </xdr:pic>
    <xdr:clientData/>
  </xdr:twoCellAnchor>
  <xdr:twoCellAnchor editAs="oneCell">
    <xdr:from>
      <xdr:col>0</xdr:col>
      <xdr:colOff>0</xdr:colOff>
      <xdr:row>231</xdr:row>
      <xdr:rowOff>1</xdr:rowOff>
    </xdr:from>
    <xdr:to>
      <xdr:col>1</xdr:col>
      <xdr:colOff>177332</xdr:colOff>
      <xdr:row>239</xdr:row>
      <xdr:rowOff>94104</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3"/>
        <a:stretch>
          <a:fillRect/>
        </a:stretch>
      </xdr:blipFill>
      <xdr:spPr>
        <a:xfrm>
          <a:off x="0" y="8275321"/>
          <a:ext cx="2478572" cy="1557143"/>
        </a:xfrm>
        <a:prstGeom prst="rect">
          <a:avLst/>
        </a:prstGeom>
      </xdr:spPr>
    </xdr:pic>
    <xdr:clientData/>
  </xdr:twoCellAnchor>
  <xdr:twoCellAnchor editAs="oneCell">
    <xdr:from>
      <xdr:col>1</xdr:col>
      <xdr:colOff>754380</xdr:colOff>
      <xdr:row>230</xdr:row>
      <xdr:rowOff>152400</xdr:rowOff>
    </xdr:from>
    <xdr:to>
      <xdr:col>7</xdr:col>
      <xdr:colOff>317632</xdr:colOff>
      <xdr:row>239</xdr:row>
      <xdr:rowOff>6480</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4"/>
        <a:stretch>
          <a:fillRect/>
        </a:stretch>
      </xdr:blipFill>
      <xdr:spPr>
        <a:xfrm>
          <a:off x="2926080" y="8244840"/>
          <a:ext cx="4028572" cy="1500000"/>
        </a:xfrm>
        <a:prstGeom prst="rect">
          <a:avLst/>
        </a:prstGeom>
      </xdr:spPr>
    </xdr:pic>
    <xdr:clientData/>
  </xdr:twoCellAnchor>
  <xdr:twoCellAnchor>
    <xdr:from>
      <xdr:col>0</xdr:col>
      <xdr:colOff>0</xdr:colOff>
      <xdr:row>70</xdr:row>
      <xdr:rowOff>0</xdr:rowOff>
    </xdr:from>
    <xdr:to>
      <xdr:col>7</xdr:col>
      <xdr:colOff>161925</xdr:colOff>
      <xdr:row>100</xdr:row>
      <xdr:rowOff>152400</xdr:rowOff>
    </xdr:to>
    <xdr:pic>
      <xdr:nvPicPr>
        <xdr:cNvPr id="9" name="Picture 4" descr="cid:image002.jpg@01D54145.7CFCAA60">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5" r:link="rId6">
          <a:extLst>
            <a:ext uri="{28A0092B-C50C-407E-A947-70E740481C1C}">
              <a14:useLocalDpi xmlns:a14="http://schemas.microsoft.com/office/drawing/2010/main" val="0"/>
            </a:ext>
          </a:extLst>
        </a:blip>
        <a:srcRect/>
        <a:stretch>
          <a:fillRect/>
        </a:stretch>
      </xdr:blipFill>
      <xdr:spPr bwMode="auto">
        <a:xfrm>
          <a:off x="0" y="3238500"/>
          <a:ext cx="6829425"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106</xdr:row>
      <xdr:rowOff>0</xdr:rowOff>
    </xdr:from>
    <xdr:to>
      <xdr:col>4</xdr:col>
      <xdr:colOff>438150</xdr:colOff>
      <xdr:row>137</xdr:row>
      <xdr:rowOff>19050</xdr:rowOff>
    </xdr:to>
    <xdr:pic>
      <xdr:nvPicPr>
        <xdr:cNvPr id="11" name="Picture 3" descr="cid:image007.jpg@01D54145.7CFCAA60">
          <a:extLst>
            <a:ext uri="{FF2B5EF4-FFF2-40B4-BE49-F238E27FC236}">
              <a16:creationId xmlns:a16="http://schemas.microsoft.com/office/drawing/2014/main" id="{00000000-0008-0000-2B00-00000B000000}"/>
            </a:ext>
          </a:extLst>
        </xdr:cNvPr>
        <xdr:cNvPicPr>
          <a:picLocks noChangeAspect="1" noChangeArrowheads="1"/>
        </xdr:cNvPicPr>
      </xdr:nvPicPr>
      <xdr:blipFill>
        <a:blip xmlns:r="http://schemas.openxmlformats.org/officeDocument/2006/relationships" r:embed="rId7" r:link="rId8">
          <a:extLst>
            <a:ext uri="{28A0092B-C50C-407E-A947-70E740481C1C}">
              <a14:useLocalDpi xmlns:a14="http://schemas.microsoft.com/office/drawing/2010/main" val="0"/>
            </a:ext>
          </a:extLst>
        </a:blip>
        <a:srcRect/>
        <a:stretch>
          <a:fillRect/>
        </a:stretch>
      </xdr:blipFill>
      <xdr:spPr bwMode="auto">
        <a:xfrm>
          <a:off x="0" y="10096500"/>
          <a:ext cx="5276850"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xdr:colOff>
      <xdr:row>18</xdr:row>
      <xdr:rowOff>22860</xdr:rowOff>
    </xdr:from>
    <xdr:to>
      <xdr:col>7</xdr:col>
      <xdr:colOff>236220</xdr:colOff>
      <xdr:row>48</xdr:row>
      <xdr:rowOff>175260</xdr:rowOff>
    </xdr:to>
    <xdr:pic>
      <xdr:nvPicPr>
        <xdr:cNvPr id="10" name="Picture 9" descr="image001">
          <a:extLst>
            <a:ext uri="{FF2B5EF4-FFF2-40B4-BE49-F238E27FC236}">
              <a16:creationId xmlns:a16="http://schemas.microsoft.com/office/drawing/2014/main" id="{00000000-0008-0000-2B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 y="2948940"/>
          <a:ext cx="6926580" cy="563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70</xdr:row>
      <xdr:rowOff>0</xdr:rowOff>
    </xdr:from>
    <xdr:to>
      <xdr:col>4</xdr:col>
      <xdr:colOff>403210</xdr:colOff>
      <xdr:row>86</xdr:row>
      <xdr:rowOff>83444</xdr:rowOff>
    </xdr:to>
    <xdr:pic>
      <xdr:nvPicPr>
        <xdr:cNvPr id="6" name="Picture 5">
          <a:extLst>
            <a:ext uri="{FF2B5EF4-FFF2-40B4-BE49-F238E27FC236}">
              <a16:creationId xmlns:a16="http://schemas.microsoft.com/office/drawing/2014/main" id="{00000000-0008-0000-2C00-000006000000}"/>
            </a:ext>
          </a:extLst>
        </xdr:cNvPr>
        <xdr:cNvPicPr>
          <a:picLocks noChangeAspect="1"/>
        </xdr:cNvPicPr>
      </xdr:nvPicPr>
      <xdr:blipFill>
        <a:blip xmlns:r="http://schemas.openxmlformats.org/officeDocument/2006/relationships" r:embed="rId1"/>
        <a:stretch>
          <a:fillRect/>
        </a:stretch>
      </xdr:blipFill>
      <xdr:spPr>
        <a:xfrm>
          <a:off x="1" y="7863840"/>
          <a:ext cx="5211429" cy="3009524"/>
        </a:xfrm>
        <a:prstGeom prst="rect">
          <a:avLst/>
        </a:prstGeom>
      </xdr:spPr>
    </xdr:pic>
    <xdr:clientData/>
  </xdr:twoCellAnchor>
  <xdr:twoCellAnchor editAs="oneCell">
    <xdr:from>
      <xdr:col>0</xdr:col>
      <xdr:colOff>0</xdr:colOff>
      <xdr:row>90</xdr:row>
      <xdr:rowOff>0</xdr:rowOff>
    </xdr:from>
    <xdr:to>
      <xdr:col>10</xdr:col>
      <xdr:colOff>515132</xdr:colOff>
      <xdr:row>95</xdr:row>
      <xdr:rowOff>57029</xdr:rowOff>
    </xdr:to>
    <xdr:pic>
      <xdr:nvPicPr>
        <xdr:cNvPr id="3" name="Picture 2">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2"/>
        <a:stretch>
          <a:fillRect/>
        </a:stretch>
      </xdr:blipFill>
      <xdr:spPr>
        <a:xfrm>
          <a:off x="0" y="10058400"/>
          <a:ext cx="8980952" cy="971429"/>
        </a:xfrm>
        <a:prstGeom prst="rect">
          <a:avLst/>
        </a:prstGeom>
      </xdr:spPr>
    </xdr:pic>
    <xdr:clientData/>
  </xdr:twoCellAnchor>
  <xdr:twoCellAnchor editAs="oneCell">
    <xdr:from>
      <xdr:col>0</xdr:col>
      <xdr:colOff>1</xdr:colOff>
      <xdr:row>96</xdr:row>
      <xdr:rowOff>0</xdr:rowOff>
    </xdr:from>
    <xdr:to>
      <xdr:col>6</xdr:col>
      <xdr:colOff>304010</xdr:colOff>
      <xdr:row>103</xdr:row>
      <xdr:rowOff>106506</xdr:rowOff>
    </xdr:to>
    <xdr:pic>
      <xdr:nvPicPr>
        <xdr:cNvPr id="5" name="Picture 4">
          <a:extLst>
            <a:ext uri="{FF2B5EF4-FFF2-40B4-BE49-F238E27FC236}">
              <a16:creationId xmlns:a16="http://schemas.microsoft.com/office/drawing/2014/main" id="{00000000-0008-0000-2C00-000005000000}"/>
            </a:ext>
          </a:extLst>
        </xdr:cNvPr>
        <xdr:cNvPicPr>
          <a:picLocks noChangeAspect="1"/>
        </xdr:cNvPicPr>
      </xdr:nvPicPr>
      <xdr:blipFill>
        <a:blip xmlns:r="http://schemas.openxmlformats.org/officeDocument/2006/relationships" r:embed="rId3"/>
        <a:stretch>
          <a:fillRect/>
        </a:stretch>
      </xdr:blipFill>
      <xdr:spPr>
        <a:xfrm>
          <a:off x="1" y="10424160"/>
          <a:ext cx="6331429" cy="1386666"/>
        </a:xfrm>
        <a:prstGeom prst="rect">
          <a:avLst/>
        </a:prstGeom>
      </xdr:spPr>
    </xdr:pic>
    <xdr:clientData/>
  </xdr:twoCellAnchor>
  <xdr:twoCellAnchor editAs="oneCell">
    <xdr:from>
      <xdr:col>0</xdr:col>
      <xdr:colOff>0</xdr:colOff>
      <xdr:row>130</xdr:row>
      <xdr:rowOff>0</xdr:rowOff>
    </xdr:from>
    <xdr:to>
      <xdr:col>6</xdr:col>
      <xdr:colOff>83056</xdr:colOff>
      <xdr:row>141</xdr:row>
      <xdr:rowOff>60701</xdr:rowOff>
    </xdr:to>
    <xdr:pic>
      <xdr:nvPicPr>
        <xdr:cNvPr id="8" name="Picture 7">
          <a:extLst>
            <a:ext uri="{FF2B5EF4-FFF2-40B4-BE49-F238E27FC236}">
              <a16:creationId xmlns:a16="http://schemas.microsoft.com/office/drawing/2014/main" id="{00000000-0008-0000-2C00-000008000000}"/>
            </a:ext>
          </a:extLst>
        </xdr:cNvPr>
        <xdr:cNvPicPr>
          <a:picLocks noChangeAspect="1"/>
        </xdr:cNvPicPr>
      </xdr:nvPicPr>
      <xdr:blipFill>
        <a:blip xmlns:r="http://schemas.openxmlformats.org/officeDocument/2006/relationships" r:embed="rId4"/>
        <a:stretch>
          <a:fillRect/>
        </a:stretch>
      </xdr:blipFill>
      <xdr:spPr>
        <a:xfrm>
          <a:off x="0" y="16642080"/>
          <a:ext cx="6110476" cy="2072381"/>
        </a:xfrm>
        <a:prstGeom prst="rect">
          <a:avLst/>
        </a:prstGeom>
      </xdr:spPr>
    </xdr:pic>
    <xdr:clientData/>
  </xdr:twoCellAnchor>
  <xdr:twoCellAnchor editAs="oneCell">
    <xdr:from>
      <xdr:col>0</xdr:col>
      <xdr:colOff>0</xdr:colOff>
      <xdr:row>2</xdr:row>
      <xdr:rowOff>0</xdr:rowOff>
    </xdr:from>
    <xdr:to>
      <xdr:col>6</xdr:col>
      <xdr:colOff>189722</xdr:colOff>
      <xdr:row>25</xdr:row>
      <xdr:rowOff>113760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5"/>
        <a:stretch>
          <a:fillRect/>
        </a:stretch>
      </xdr:blipFill>
      <xdr:spPr>
        <a:xfrm>
          <a:off x="0" y="365760"/>
          <a:ext cx="6217142" cy="432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apicasystems.com/blog/5-common-performance-bottlenecks/" TargetMode="External"/><Relationship Id="rId2" Type="http://schemas.openxmlformats.org/officeDocument/2006/relationships/hyperlink" Target="https://www.howtogeek.com/405806/windows-task-manager-the-complete-guide/" TargetMode="External"/><Relationship Id="rId1" Type="http://schemas.openxmlformats.org/officeDocument/2006/relationships/hyperlink" Target="mailto:FrankMak@Nedbank.co.za"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mailto:franco.gates@eoh.com" TargetMode="External"/><Relationship Id="rId13" Type="http://schemas.openxmlformats.org/officeDocument/2006/relationships/printerSettings" Target="../printerSettings/printerSettings5.bin"/><Relationship Id="rId3" Type="http://schemas.openxmlformats.org/officeDocument/2006/relationships/hyperlink" Target="https://txm.eoh.co.za/jetspeed/" TargetMode="External"/><Relationship Id="rId7" Type="http://schemas.openxmlformats.org/officeDocument/2006/relationships/hyperlink" Target="https://myess.eoh.co.za/" TargetMode="External"/><Relationship Id="rId12" Type="http://schemas.openxmlformats.org/officeDocument/2006/relationships/hyperlink" Target="mailto:Helpdesk@sybrin.com" TargetMode="External"/><Relationship Id="rId2" Type="http://schemas.openxmlformats.org/officeDocument/2006/relationships/hyperlink" Target="mailto:Wynand.Meijer@sybrin.co.za" TargetMode="External"/><Relationship Id="rId1" Type="http://schemas.openxmlformats.org/officeDocument/2006/relationships/hyperlink" Target="mailto:FrankMak@Nedbank.co.za" TargetMode="External"/><Relationship Id="rId6" Type="http://schemas.openxmlformats.org/officeDocument/2006/relationships/hyperlink" Target="mailto:help365@eoh.co.za" TargetMode="External"/><Relationship Id="rId11" Type="http://schemas.openxmlformats.org/officeDocument/2006/relationships/hyperlink" Target="mailto:FGates@sybrin.co.za" TargetMode="External"/><Relationship Id="rId5" Type="http://schemas.openxmlformats.org/officeDocument/2006/relationships/hyperlink" Target="mailto:franco.gates@eoh.com" TargetMode="External"/><Relationship Id="rId10" Type="http://schemas.openxmlformats.org/officeDocument/2006/relationships/hyperlink" Target="mailto:Franco.Gates@sybrin.co.za%20/%20.com" TargetMode="External"/><Relationship Id="rId4" Type="http://schemas.openxmlformats.org/officeDocument/2006/relationships/hyperlink" Target="https://servicesportal.itmaas.za.com/iam/im/eohcorp_public/ui7/index.jsp?task.tag=EOHCorpForgottenPasswordResetOTP" TargetMode="External"/><Relationship Id="rId9" Type="http://schemas.openxmlformats.org/officeDocument/2006/relationships/hyperlink" Target="mailto:ZaheerC@Nedbank.co.za" TargetMode="External"/><Relationship Id="rId1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jnb-rm-01\rc1\99.99.99\Modules\Sybrin7\Setup\Sybrin7.Client.7.99.99.99.exe"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file:///\\sigversybrinpr\Sybrin\Processed\Export\EREPORTS\2016\08\30" TargetMode="External"/><Relationship Id="rId7" Type="http://schemas.openxmlformats.org/officeDocument/2006/relationships/hyperlink" Target="file:///\\sigversybrinpr\Sybrin\Processed\Export\EREPORTS\" TargetMode="External"/><Relationship Id="rId2" Type="http://schemas.openxmlformats.org/officeDocument/2006/relationships/hyperlink" Target="file:///\\105cdappprod\Nedbank\DTRE\Prod\Day1\Data\xfer\to\HOST" TargetMode="External"/><Relationship Id="rId1" Type="http://schemas.openxmlformats.org/officeDocument/2006/relationships/hyperlink" Target="file:///\\sigversybrinpr\Sybrin\system\Export\EREPORTS" TargetMode="External"/><Relationship Id="rId6" Type="http://schemas.openxmlformats.org/officeDocument/2006/relationships/hyperlink" Target="file:///\\sigversybrinpr\Sybrin\system\logs" TargetMode="External"/><Relationship Id="rId5" Type="http://schemas.openxmlformats.org/officeDocument/2006/relationships/hyperlink" Target="file:///\\105cdappprod\Nedbank\DTRE\Prod\Day1\Data\xfer\to\HOST" TargetMode="External"/><Relationship Id="rId4" Type="http://schemas.openxmlformats.org/officeDocument/2006/relationships/hyperlink" Target="file:///\\sigversybrinpr\Sybrin\system\Export\EREPORTS" TargetMode="External"/><Relationship Id="rId9"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hyperlink" Target="file:///\\sigversybrinpr\Sybrin\system\import\nedmf\SYDMF" TargetMode="External"/><Relationship Id="rId7" Type="http://schemas.openxmlformats.org/officeDocument/2006/relationships/drawing" Target="../drawings/drawing7.xml"/><Relationship Id="rId2" Type="http://schemas.openxmlformats.org/officeDocument/2006/relationships/hyperlink" Target="file:///\\sigversybrinpr\Sybrin\system\import\nedmf\SYDMF" TargetMode="External"/><Relationship Id="rId1" Type="http://schemas.openxmlformats.org/officeDocument/2006/relationships/hyperlink" Target="file:///\\sigversybrinpr\Sybrin\system\Import\NEDMF\SYDMF" TargetMode="External"/><Relationship Id="rId6" Type="http://schemas.openxmlformats.org/officeDocument/2006/relationships/printerSettings" Target="../printerSettings/printerSettings10.bin"/><Relationship Id="rId5" Type="http://schemas.openxmlformats.org/officeDocument/2006/relationships/hyperlink" Target="file:///\\sigversybrinpr\Sybrin\system\import\nedmf\SYDMF" TargetMode="External"/><Relationship Id="rId4" Type="http://schemas.openxmlformats.org/officeDocument/2006/relationships/hyperlink" Target="file:///\\sigversybrinpr\Sybrin\system\import\nedmf\SYDMF"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Corne.deBeer@sybrin.com" TargetMode="External"/><Relationship Id="rId1" Type="http://schemas.openxmlformats.org/officeDocument/2006/relationships/hyperlink" Target="file:///\\sigversybrinqa\Sybrin\system\Import\ARF\" TargetMode="External"/><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2.bin"/><Relationship Id="rId1" Type="http://schemas.openxmlformats.org/officeDocument/2006/relationships/hyperlink" Target="http://10.75.131.94/Site/Home"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6.bin"/><Relationship Id="rId1" Type="http://schemas.openxmlformats.org/officeDocument/2006/relationships/hyperlink" Target="file:///\\sigversybrindr"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brnch=1234&amp;accno=1000000000&amp;user=NB100000&amp;amnt=100&amp;trantype=Transfers"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mailto:Louis.Schnetler@sybrin.com" TargetMode="External"/><Relationship Id="rId3" Type="http://schemas.openxmlformats.org/officeDocument/2006/relationships/hyperlink" Target="https://zasvn.sybrin.co.za:8443/svn/CSource6/NedServ" TargetMode="External"/><Relationship Id="rId7" Type="http://schemas.openxmlformats.org/officeDocument/2006/relationships/hyperlink" Target="https://zasvn.sybrin.co.za:8443/svn/CSource6/Nedbank/ZA/Trunk/SigVer/SybNedSigVerAdmin" TargetMode="External"/><Relationship Id="rId12" Type="http://schemas.openxmlformats.org/officeDocument/2006/relationships/drawing" Target="../drawings/drawing13.xml"/><Relationship Id="rId2" Type="http://schemas.openxmlformats.org/officeDocument/2006/relationships/hyperlink" Target="https://zasvn.sybrin.co.za:8443/svn/CSource6/BankServ" TargetMode="External"/><Relationship Id="rId1" Type="http://schemas.openxmlformats.org/officeDocument/2006/relationships/hyperlink" Target="https://zasvn.sybrin.co.za:8443/svn/CSource6/Nedbank/ZA" TargetMode="External"/><Relationship Id="rId6" Type="http://schemas.openxmlformats.org/officeDocument/2006/relationships/hyperlink" Target="https://zasvn.sybrin.co.za:8443/svn/CSource6/Nedbank/ZA/Trunk/SigVer/branches/SS11924" TargetMode="External"/><Relationship Id="rId11" Type="http://schemas.openxmlformats.org/officeDocument/2006/relationships/printerSettings" Target="../printerSettings/printerSettings20.bin"/><Relationship Id="rId5" Type="http://schemas.openxmlformats.org/officeDocument/2006/relationships/hyperlink" Target="mailto:ReleaseManager@sybrin.com" TargetMode="External"/><Relationship Id="rId10" Type="http://schemas.openxmlformats.org/officeDocument/2006/relationships/hyperlink" Target="https://zasvn.sybrin.co.za:8443/svn/CSource6/Nedbank/ZA/Trunk/SigVer/branches" TargetMode="External"/><Relationship Id="rId4" Type="http://schemas.openxmlformats.org/officeDocument/2006/relationships/hyperlink" Target="https://tortoisesvn.net/downloads.html" TargetMode="External"/><Relationship Id="rId9" Type="http://schemas.openxmlformats.org/officeDocument/2006/relationships/hyperlink" Target="https://zasvn.sybrin.co.za:8443/svn/CSource6/Nedbank/ZA/Trunk/SigVer/SybNedSigVerAdmin"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file:///\\sigversybrinpr\Sybrin\system\Installation\Licences\2016-10-25\PROD" TargetMode="External"/><Relationship Id="rId7" Type="http://schemas.openxmlformats.org/officeDocument/2006/relationships/drawing" Target="../drawings/drawing16.xml"/><Relationship Id="rId2" Type="http://schemas.openxmlformats.org/officeDocument/2006/relationships/hyperlink" Target="file:///\\sigversybrinpr\Sybrin\system\Installation\Licences\2017-01-16\QA" TargetMode="External"/><Relationship Id="rId1" Type="http://schemas.openxmlformats.org/officeDocument/2006/relationships/hyperlink" Target="file:///\\sigversybrinpr\Sybrin\system\Installation\Licences\2016-10-25\" TargetMode="External"/><Relationship Id="rId6" Type="http://schemas.openxmlformats.org/officeDocument/2006/relationships/printerSettings" Target="../printerSettings/printerSettings24.bin"/><Relationship Id="rId5" Type="http://schemas.openxmlformats.org/officeDocument/2006/relationships/hyperlink" Target="file:///\\sigversybrinpr\Sybrin\system\Installation\Licences\2016-10-25\ETE" TargetMode="External"/><Relationship Id="rId4" Type="http://schemas.openxmlformats.org/officeDocument/2006/relationships/hyperlink" Target="file:///\\sigversybrinpr\Sybrin\system\Installation\Licences\2016-10-25\DR"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5.bin"/><Relationship Id="rId1" Type="http://schemas.openxmlformats.org/officeDocument/2006/relationships/hyperlink" Target="https://ete-sigver.it.nednet.co.za/"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file:///\\nbpdtrefileqa\Sybrin\System\Software\KODAK%20Drivers.zip" TargetMode="External"/><Relationship Id="rId2" Type="http://schemas.openxmlformats.org/officeDocument/2006/relationships/hyperlink" Target="file:///\\jnb-fs-01\Public\Franco\Sybrin%207.99_NBS_20180207" TargetMode="External"/><Relationship Id="rId1" Type="http://schemas.openxmlformats.org/officeDocument/2006/relationships/hyperlink" Target="file:///\\jnb-fs-01\Public\Charles%20Hapgood%20Strickland" TargetMode="External"/><Relationship Id="rId6" Type="http://schemas.openxmlformats.org/officeDocument/2006/relationships/drawing" Target="../drawings/drawing19.xml"/><Relationship Id="rId5" Type="http://schemas.openxmlformats.org/officeDocument/2006/relationships/printerSettings" Target="../printerSettings/printerSettings28.bin"/><Relationship Id="rId4" Type="http://schemas.openxmlformats.org/officeDocument/2006/relationships/hyperlink" Target="mailto:JeffreyWi@Nedbank.co.z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mailto:BrendanC@Nedbank.co.za" TargetMode="External"/><Relationship Id="rId2" Type="http://schemas.openxmlformats.org/officeDocument/2006/relationships/hyperlink" Target="mailto:Franco.Gates@sybrin.co.za" TargetMode="External"/><Relationship Id="rId1" Type="http://schemas.openxmlformats.org/officeDocument/2006/relationships/hyperlink" Target="mailto:FrancoisVa@Nedbank.co.za" TargetMode="External"/><Relationship Id="rId6" Type="http://schemas.openxmlformats.org/officeDocument/2006/relationships/drawing" Target="../drawings/drawing21.xml"/><Relationship Id="rId5" Type="http://schemas.openxmlformats.org/officeDocument/2006/relationships/printerSettings" Target="../printerSettings/printerSettings31.bin"/><Relationship Id="rId4" Type="http://schemas.openxmlformats.org/officeDocument/2006/relationships/hyperlink" Target="mailto:Franco.Gates@sybrin.co.za" TargetMode="Externa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22.xml"/><Relationship Id="rId3" Type="http://schemas.openxmlformats.org/officeDocument/2006/relationships/hyperlink" Target="file:///\\sigversybrinpr\Sybrin\system\Export\EDW\SIGVER\" TargetMode="External"/><Relationship Id="rId7" Type="http://schemas.openxmlformats.org/officeDocument/2006/relationships/printerSettings" Target="../printerSettings/printerSettings32.bin"/><Relationship Id="rId2" Type="http://schemas.openxmlformats.org/officeDocument/2006/relationships/hyperlink" Target="file:///\\sigversybrinpr\Sybrin\Processed\Export\EDW\SIGADM\" TargetMode="External"/><Relationship Id="rId1" Type="http://schemas.openxmlformats.org/officeDocument/2006/relationships/hyperlink" Target="file:///\\sigversybrinpr\Sybrin\system\Export\EDW\SIGADM\" TargetMode="External"/><Relationship Id="rId6" Type="http://schemas.openxmlformats.org/officeDocument/2006/relationships/hyperlink" Target="file:///\\105cdappprod\Nedbank\DTRE\Prod\Day2\Data\Xfer\To\Host%3c\Path" TargetMode="External"/><Relationship Id="rId5" Type="http://schemas.openxmlformats.org/officeDocument/2006/relationships/hyperlink" Target="file:///\\105cdappprod\Nedbank\DTRE\Prod\Day2\Data\Xfer\To\Host%3c\Path" TargetMode="External"/><Relationship Id="rId4" Type="http://schemas.openxmlformats.org/officeDocument/2006/relationships/hyperlink" Target="file:///\\sigversybrinpr\Sybrin\Processed\Export\EDW\SIGVER\"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8" Type="http://schemas.openxmlformats.org/officeDocument/2006/relationships/hyperlink" Target="file:///\\105dtrefilepr\Sybrin\System\File%20Handlers\Handlers-2\SIGVER" TargetMode="External"/><Relationship Id="rId3" Type="http://schemas.openxmlformats.org/officeDocument/2006/relationships/hyperlink" Target="file:///\\sigversybrinpr\Sybrin\system\Export\EDW\SIGVER\" TargetMode="External"/><Relationship Id="rId7" Type="http://schemas.openxmlformats.org/officeDocument/2006/relationships/hyperlink" Target="file:///\\nbpdtreFileQA\Sybrin\System\File%20Handlers\Handlers-2\SIGVER" TargetMode="External"/><Relationship Id="rId2" Type="http://schemas.openxmlformats.org/officeDocument/2006/relationships/hyperlink" Target="file:///\\sigversybrinpr\Sybrin\Processed\Export\EDW\SIGADM\" TargetMode="External"/><Relationship Id="rId1" Type="http://schemas.openxmlformats.org/officeDocument/2006/relationships/hyperlink" Target="file:///\\sigversybrinpr\Sybrin\system\Export\EDW\SIGADM\" TargetMode="External"/><Relationship Id="rId6" Type="http://schemas.openxmlformats.org/officeDocument/2006/relationships/hyperlink" Target="file:///\\105cdappprod\Nedbank\DTRE\Prod\Day2\Data\Xfer\To\Host%3c\Path" TargetMode="External"/><Relationship Id="rId5" Type="http://schemas.openxmlformats.org/officeDocument/2006/relationships/hyperlink" Target="file:///\\105cdappprod\Nedbank\DTRE\Prod\Day2\Data\Xfer\To\Host%3c\Path" TargetMode="External"/><Relationship Id="rId10" Type="http://schemas.openxmlformats.org/officeDocument/2006/relationships/drawing" Target="../drawings/drawing26.xml"/><Relationship Id="rId4" Type="http://schemas.openxmlformats.org/officeDocument/2006/relationships/hyperlink" Target="file:///\\sigversybrinpr\Sybrin\Processed\Export\EDW\SIGVER\" TargetMode="External"/><Relationship Id="rId9"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41.bin"/><Relationship Id="rId1" Type="http://schemas.openxmlformats.org/officeDocument/2006/relationships/hyperlink" Target="file:///\\sigversybrinpr\Sybrin\Processed\Import\NITRO\2018\12\14%20(today's%20date)"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mailto:ITProd@Nedbank.co.za" TargetMode="External"/><Relationship Id="rId1" Type="http://schemas.openxmlformats.org/officeDocument/2006/relationships/hyperlink" Target="mailto:SORetail@Nedbank.co.za" TargetMode="External"/><Relationship Id="rId4"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44.bin"/><Relationship Id="rId1" Type="http://schemas.openxmlformats.org/officeDocument/2006/relationships/hyperlink" Target="file:///\\sigversybrinqa\Sybrin\system\Export\ARF"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6"/>
  <sheetViews>
    <sheetView tabSelected="1" topLeftCell="A16" workbookViewId="0"/>
  </sheetViews>
  <sheetFormatPr defaultRowHeight="14.4"/>
  <cols>
    <col min="1" max="1" width="29.6640625" customWidth="1"/>
  </cols>
  <sheetData>
    <row r="1" spans="1:5">
      <c r="A1" s="321" t="s">
        <v>2352</v>
      </c>
      <c r="B1" s="101"/>
      <c r="C1" s="101"/>
      <c r="D1" s="101"/>
      <c r="E1" s="101"/>
    </row>
    <row r="2" spans="1:5">
      <c r="A2" s="318" t="s">
        <v>606</v>
      </c>
    </row>
    <row r="3" spans="1:5">
      <c r="A3" s="320" t="s">
        <v>3219</v>
      </c>
    </row>
    <row r="4" spans="1:5">
      <c r="A4" s="320" t="s">
        <v>2353</v>
      </c>
    </row>
    <row r="5" spans="1:5">
      <c r="A5" s="318" t="s">
        <v>3135</v>
      </c>
    </row>
    <row r="6" spans="1:5">
      <c r="A6" s="320" t="s">
        <v>2348</v>
      </c>
    </row>
    <row r="7" spans="1:5">
      <c r="A7" s="320" t="s">
        <v>4292</v>
      </c>
    </row>
    <row r="8" spans="1:5">
      <c r="A8" s="320" t="s">
        <v>1314</v>
      </c>
    </row>
    <row r="9" spans="1:5">
      <c r="A9" s="320" t="s">
        <v>2480</v>
      </c>
    </row>
    <row r="10" spans="1:5">
      <c r="A10" s="320" t="s">
        <v>2479</v>
      </c>
    </row>
    <row r="11" spans="1:5">
      <c r="A11" s="320" t="s">
        <v>2574</v>
      </c>
    </row>
    <row r="12" spans="1:5">
      <c r="A12" s="320" t="s">
        <v>4647</v>
      </c>
    </row>
    <row r="13" spans="1:5">
      <c r="A13" s="320" t="s">
        <v>2573</v>
      </c>
    </row>
    <row r="14" spans="1:5">
      <c r="A14" s="320" t="s">
        <v>911</v>
      </c>
    </row>
    <row r="15" spans="1:5">
      <c r="A15" s="320" t="s">
        <v>2349</v>
      </c>
    </row>
    <row r="16" spans="1:5">
      <c r="A16" s="320" t="s">
        <v>180</v>
      </c>
    </row>
    <row r="17" spans="1:1">
      <c r="A17" s="320" t="s">
        <v>2478</v>
      </c>
    </row>
    <row r="18" spans="1:1">
      <c r="A18" s="320" t="s">
        <v>2454</v>
      </c>
    </row>
    <row r="19" spans="1:1">
      <c r="A19" s="320" t="s">
        <v>1657</v>
      </c>
    </row>
    <row r="20" spans="1:1">
      <c r="A20" s="320" t="s">
        <v>889</v>
      </c>
    </row>
    <row r="21" spans="1:1">
      <c r="A21" s="320" t="s">
        <v>3787</v>
      </c>
    </row>
    <row r="22" spans="1:1">
      <c r="A22" s="320" t="s">
        <v>3917</v>
      </c>
    </row>
    <row r="23" spans="1:1">
      <c r="A23" s="320" t="s">
        <v>2473</v>
      </c>
    </row>
    <row r="24" spans="1:1">
      <c r="A24" s="320" t="s">
        <v>2453</v>
      </c>
    </row>
    <row r="25" spans="1:1">
      <c r="A25" s="320" t="s">
        <v>3128</v>
      </c>
    </row>
    <row r="26" spans="1:1">
      <c r="A26" s="320" t="s">
        <v>4246</v>
      </c>
    </row>
    <row r="27" spans="1:1">
      <c r="A27" s="320" t="s">
        <v>2575</v>
      </c>
    </row>
    <row r="28" spans="1:1">
      <c r="A28" s="318" t="s">
        <v>2351</v>
      </c>
    </row>
    <row r="29" spans="1:1">
      <c r="A29" s="320" t="s">
        <v>2576</v>
      </c>
    </row>
    <row r="30" spans="1:1">
      <c r="A30" s="320" t="s">
        <v>2572</v>
      </c>
    </row>
    <row r="31" spans="1:1">
      <c r="A31" s="320" t="s">
        <v>2702</v>
      </c>
    </row>
    <row r="32" spans="1:1">
      <c r="A32" s="320" t="s">
        <v>3601</v>
      </c>
    </row>
    <row r="33" spans="1:1">
      <c r="A33" s="320" t="s">
        <v>150</v>
      </c>
    </row>
    <row r="34" spans="1:1">
      <c r="A34" s="320" t="s">
        <v>4458</v>
      </c>
    </row>
    <row r="35" spans="1:1">
      <c r="A35" s="320" t="s">
        <v>2701</v>
      </c>
    </row>
    <row r="36" spans="1:1">
      <c r="A36" s="320" t="s">
        <v>2324</v>
      </c>
    </row>
    <row r="37" spans="1:1">
      <c r="A37" s="318" t="s">
        <v>2475</v>
      </c>
    </row>
    <row r="38" spans="1:1">
      <c r="A38" s="318" t="s">
        <v>1645</v>
      </c>
    </row>
    <row r="39" spans="1:1">
      <c r="A39" s="320" t="s">
        <v>2476</v>
      </c>
    </row>
    <row r="40" spans="1:1">
      <c r="A40" s="320" t="s">
        <v>2021</v>
      </c>
    </row>
    <row r="41" spans="1:1">
      <c r="A41" s="320" t="s">
        <v>2226</v>
      </c>
    </row>
    <row r="42" spans="1:1">
      <c r="A42" s="320" t="s">
        <v>2477</v>
      </c>
    </row>
    <row r="43" spans="1:1">
      <c r="A43" s="320" t="s">
        <v>2774</v>
      </c>
    </row>
    <row r="44" spans="1:1">
      <c r="A44" s="320" t="s">
        <v>3422</v>
      </c>
    </row>
    <row r="45" spans="1:1">
      <c r="A45" s="320" t="s">
        <v>999</v>
      </c>
    </row>
    <row r="46" spans="1:1">
      <c r="A46" s="320" t="s">
        <v>3117</v>
      </c>
    </row>
  </sheetData>
  <sortState xmlns:xlrd2="http://schemas.microsoft.com/office/spreadsheetml/2017/richdata2" ref="A3:A46">
    <sortCondition ref="A46"/>
  </sortState>
  <hyperlinks>
    <hyperlink ref="A6" location="Comms!A1" display="Comms" xr:uid="{00000000-0004-0000-0000-000000000000}"/>
    <hyperlink ref="A15" location="Find_Images!A1" display="Find_Images" xr:uid="{00000000-0004-0000-0000-000001000000}"/>
    <hyperlink ref="A28" location="Reports!A1" display="Reports" xr:uid="{00000000-0004-0000-0000-000002000000}"/>
    <hyperlink ref="A4" location="BatchList_SQLView!A1" display="BatchList_SQLView" xr:uid="{00000000-0004-0000-0000-000003000000}"/>
    <hyperlink ref="A41" location="'Sybrin Referrals'!A1" display="Sybrin Referrals" xr:uid="{00000000-0004-0000-0000-000004000000}"/>
    <hyperlink ref="A24" location="New_Install_Versions!A1" display="New_Install_Versions" xr:uid="{00000000-0004-0000-0000-000005000000}"/>
    <hyperlink ref="A18" location="Logs_Sybrin!A1" display="Logs_Sybrin" xr:uid="{00000000-0004-0000-0000-000006000000}"/>
    <hyperlink ref="A20" location="Monthly_Onboarding_Stats!A1" display="Monthly Onboarding Stats" xr:uid="{00000000-0004-0000-0000-000007000000}"/>
    <hyperlink ref="A38" location="'SNOF Report'!A1" display="SNOF REPORT" xr:uid="{00000000-0004-0000-0000-000008000000}"/>
    <hyperlink ref="A23" location="'NEDMF Import'!A1" display="NEDMF" xr:uid="{00000000-0004-0000-0000-000009000000}"/>
    <hyperlink ref="A5" location="DIPs!A1" display="DIPs" xr:uid="{00000000-0004-0000-0000-00000A000000}"/>
    <hyperlink ref="A40" location="Sybrin_Buttons!A1" display="Sybrin Buttons" xr:uid="{00000000-0004-0000-0000-00000B000000}"/>
    <hyperlink ref="A37" location="SigverQA_Test!A1" display="SigverQA_Test" xr:uid="{00000000-0004-0000-0000-00000C000000}"/>
    <hyperlink ref="A8" location="DR!A1" display="DR: Disaster Recovery" xr:uid="{00000000-0004-0000-0000-00000D000000}"/>
    <hyperlink ref="A39" location="'SQL Sigver'!A1" display="SQL Sigver" xr:uid="{00000000-0004-0000-0000-00000E000000}"/>
    <hyperlink ref="A36" location="Sigver_Query_String!A1" display="Sigver_Query_String" xr:uid="{00000000-0004-0000-0000-00000F000000}"/>
    <hyperlink ref="A33" location="'Service Manager'!A1" display="Service Manager" xr:uid="{00000000-0004-0000-0000-000010000000}"/>
    <hyperlink ref="A42" location="Telephone!A1" display="Telephone" xr:uid="{00000000-0004-0000-0000-000011000000}"/>
    <hyperlink ref="A45" location="VBScript!A1" display="VBScript" xr:uid="{00000000-0004-0000-0000-000012000000}"/>
    <hyperlink ref="A17" location="Licensing!A1" display="Licensing" xr:uid="{00000000-0004-0000-0000-000013000000}"/>
    <hyperlink ref="A10" location="'ETE IIS'!A1" display="ETE IIS" xr:uid="{00000000-0004-0000-0000-000014000000}"/>
    <hyperlink ref="A2" location="Archiving!A1" display="Archiving" xr:uid="{00000000-0004-0000-0000-000015000000}"/>
    <hyperlink ref="A25" location="Patching!A1" display="Patching" xr:uid="{00000000-0004-0000-0000-000016000000}"/>
    <hyperlink ref="A19" location="Mandates!A1" display="Mandates" xr:uid="{00000000-0004-0000-0000-000017000000}"/>
    <hyperlink ref="A30" location="SA_Redirect_Component!A1" display="SA_Redirect_Component" xr:uid="{00000000-0004-0000-0000-000018000000}"/>
    <hyperlink ref="A9" location="'EDW Web Audit Data_File copier'!A1" display="EDW Web Audit Data_File copier" xr:uid="{00000000-0004-0000-0000-000019000000}"/>
    <hyperlink ref="A14" location="FileShareCleanUp!A1" display="FileShareCleanUp" xr:uid="{00000000-0004-0000-0000-00001A000000}"/>
    <hyperlink ref="A13" location="'File Handlers'!A1" display="File Handlers" xr:uid="{00000000-0004-0000-0000-00001B000000}"/>
    <hyperlink ref="A11" location="Excel!A1" display="Excel" xr:uid="{00000000-0004-0000-0000-00001C000000}"/>
    <hyperlink ref="A27" location="Remediation!A1" display="Remediation" xr:uid="{00000000-0004-0000-0000-00001D000000}"/>
    <hyperlink ref="A29" location="Reprocess_Card!A1" display="Reprocess_Card" xr:uid="{00000000-0004-0000-0000-00001E000000}"/>
    <hyperlink ref="A35" location="'SigverWeb Memory'!A1" display="Sigver Web Memory" xr:uid="{00000000-0004-0000-0000-00001F000000}"/>
    <hyperlink ref="A31" location="'Scheduler Restart'!A1" display="Scheduler Restart" xr:uid="{00000000-0004-0000-0000-000020000000}"/>
    <hyperlink ref="A43" location="Test_Server!A1" display="Test_Server" xr:uid="{00000000-0004-0000-0000-000021000000}"/>
    <hyperlink ref="A16" location="idmsSysLog!A1" display="idmsSysLog" xr:uid="{00000000-0004-0000-0000-000022000000}"/>
    <hyperlink ref="A46" location="Volumes_Sigver!A1" display="Volumes_Sigver" xr:uid="{00000000-0004-0000-0000-000023000000}"/>
    <hyperlink ref="A3" location="ARF_Success_File!A1" display="ARF_Success_File" xr:uid="{00000000-0004-0000-0000-000024000000}"/>
    <hyperlink ref="A44" location="TortoiseSVN!A1" display="TortoiseSVN" xr:uid="{00000000-0004-0000-0000-000025000000}"/>
    <hyperlink ref="A32" location="'Second QA release'!A1" display="Second QA release" xr:uid="{00000000-0004-0000-0000-000026000000}"/>
    <hyperlink ref="A21" location="'Multi Account Nitro'!A1" display="Multi Account Nitro" xr:uid="{00000000-0004-0000-0000-000027000000}"/>
    <hyperlink ref="A22" location="'Multiple Cards'!A1" display="Multiple Cards" xr:uid="{00000000-0004-0000-0000-000028000000}"/>
    <hyperlink ref="A26" location="Rejects!A1" display="Rejects" xr:uid="{00000000-0004-0000-0000-000029000000}"/>
    <hyperlink ref="A7" location="'DLL Create'!A1" display="DLL Create" xr:uid="{00000000-0004-0000-0000-00002A000000}"/>
    <hyperlink ref="A34" location="'Sigver Slow'!A1" display="Sigver Slow" xr:uid="{CDAF4148-1C2D-44ED-9AD9-A0BEFD614C1F}"/>
    <hyperlink ref="A12" location="Failover!A1" display="Failover" xr:uid="{340B12D3-D49F-4F2C-84BF-F274766DD99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A3524-359E-4980-8EF9-FA510FC13FE7}">
  <dimension ref="A1:L200"/>
  <sheetViews>
    <sheetView workbookViewId="0"/>
  </sheetViews>
  <sheetFormatPr defaultRowHeight="14.4"/>
  <sheetData>
    <row r="1" spans="1:7">
      <c r="A1" s="310" t="s">
        <v>4458</v>
      </c>
      <c r="B1" s="49"/>
      <c r="C1" s="49"/>
      <c r="D1" s="49"/>
      <c r="E1" s="49"/>
    </row>
    <row r="2" spans="1:7">
      <c r="A2">
        <v>4</v>
      </c>
      <c r="B2" s="114" t="s">
        <v>4461</v>
      </c>
      <c r="G2" s="5" t="s">
        <v>1943</v>
      </c>
    </row>
    <row r="4" spans="1:7">
      <c r="B4" s="477" t="s">
        <v>4469</v>
      </c>
    </row>
    <row r="5" spans="1:7">
      <c r="B5" s="477" t="s">
        <v>4470</v>
      </c>
    </row>
    <row r="6" spans="1:7">
      <c r="B6" s="477" t="s">
        <v>4471</v>
      </c>
    </row>
    <row r="7" spans="1:7">
      <c r="B7" s="477" t="s">
        <v>4472</v>
      </c>
    </row>
    <row r="8" spans="1:7">
      <c r="B8" s="477" t="s">
        <v>4473</v>
      </c>
    </row>
    <row r="9" spans="1:7">
      <c r="B9" s="477" t="s">
        <v>4474</v>
      </c>
    </row>
    <row r="10" spans="1:7">
      <c r="B10" s="423"/>
    </row>
    <row r="11" spans="1:7">
      <c r="B11" s="423" t="s">
        <v>4463</v>
      </c>
    </row>
    <row r="12" spans="1:7">
      <c r="B12" s="423"/>
    </row>
    <row r="13" spans="1:7">
      <c r="B13" s="423" t="s">
        <v>4475</v>
      </c>
    </row>
    <row r="14" spans="1:7">
      <c r="B14" s="423"/>
    </row>
    <row r="15" spans="1:7">
      <c r="B15" s="423" t="s">
        <v>4466</v>
      </c>
    </row>
    <row r="16" spans="1:7">
      <c r="B16" s="477" t="s">
        <v>4467</v>
      </c>
    </row>
    <row r="17" spans="1:10">
      <c r="B17" s="477" t="s">
        <v>4468</v>
      </c>
    </row>
    <row r="18" spans="1:10">
      <c r="B18" s="477"/>
    </row>
    <row r="19" spans="1:10">
      <c r="A19" s="50"/>
      <c r="B19" s="49"/>
      <c r="C19" s="49"/>
      <c r="D19" s="49"/>
      <c r="E19" s="49"/>
      <c r="F19" s="49"/>
      <c r="G19" s="49"/>
      <c r="H19" s="49"/>
      <c r="I19" s="49"/>
      <c r="J19" s="49"/>
    </row>
    <row r="20" spans="1:10">
      <c r="A20">
        <v>1</v>
      </c>
      <c r="B20" s="114" t="s">
        <v>4459</v>
      </c>
    </row>
    <row r="43" spans="1:2">
      <c r="A43">
        <v>2</v>
      </c>
      <c r="B43" s="114" t="s">
        <v>4460</v>
      </c>
    </row>
    <row r="87" spans="1:7">
      <c r="A87">
        <v>3</v>
      </c>
      <c r="B87" s="114" t="s">
        <v>4504</v>
      </c>
      <c r="G87" t="s">
        <v>4505</v>
      </c>
    </row>
    <row r="89" spans="1:7">
      <c r="B89" s="5" t="s">
        <v>4506</v>
      </c>
    </row>
    <row r="103" spans="1:7">
      <c r="A103">
        <v>4</v>
      </c>
      <c r="B103" s="114" t="s">
        <v>4461</v>
      </c>
      <c r="G103" s="5" t="s">
        <v>1943</v>
      </c>
    </row>
    <row r="105" spans="1:7">
      <c r="B105" s="477" t="s">
        <v>4469</v>
      </c>
    </row>
    <row r="106" spans="1:7">
      <c r="B106" s="477" t="s">
        <v>4470</v>
      </c>
    </row>
    <row r="107" spans="1:7">
      <c r="B107" s="477" t="s">
        <v>4471</v>
      </c>
    </row>
    <row r="108" spans="1:7">
      <c r="B108" s="477" t="s">
        <v>4472</v>
      </c>
    </row>
    <row r="109" spans="1:7">
      <c r="B109" s="477" t="s">
        <v>4473</v>
      </c>
    </row>
    <row r="110" spans="1:7">
      <c r="B110" s="477" t="s">
        <v>4474</v>
      </c>
    </row>
    <row r="111" spans="1:7">
      <c r="B111" s="423"/>
    </row>
    <row r="112" spans="1:7">
      <c r="B112" s="423" t="s">
        <v>4463</v>
      </c>
    </row>
    <row r="113" spans="1:2">
      <c r="B113" s="423"/>
    </row>
    <row r="114" spans="1:2">
      <c r="B114" s="423" t="s">
        <v>4475</v>
      </c>
    </row>
    <row r="115" spans="1:2">
      <c r="B115" s="423" t="s">
        <v>4464</v>
      </c>
    </row>
    <row r="116" spans="1:2">
      <c r="B116" s="423" t="s">
        <v>4465</v>
      </c>
    </row>
    <row r="117" spans="1:2">
      <c r="B117" s="423"/>
    </row>
    <row r="118" spans="1:2">
      <c r="B118" s="423" t="s">
        <v>4466</v>
      </c>
    </row>
    <row r="119" spans="1:2">
      <c r="B119" s="477" t="s">
        <v>4467</v>
      </c>
    </row>
    <row r="120" spans="1:2">
      <c r="B120" s="477" t="s">
        <v>4468</v>
      </c>
    </row>
    <row r="123" spans="1:2">
      <c r="A123" s="244" t="s">
        <v>4488</v>
      </c>
    </row>
    <row r="124" spans="1:2">
      <c r="A124" s="244" t="s">
        <v>4489</v>
      </c>
    </row>
    <row r="125" spans="1:2">
      <c r="A125" s="244" t="s">
        <v>4490</v>
      </c>
    </row>
    <row r="126" spans="1:2">
      <c r="A126" s="244" t="s">
        <v>4491</v>
      </c>
    </row>
    <row r="127" spans="1:2">
      <c r="A127" s="244" t="s">
        <v>4462</v>
      </c>
    </row>
    <row r="128" spans="1:2">
      <c r="A128" s="103"/>
    </row>
    <row r="129" spans="1:1">
      <c r="A129" s="103" t="s">
        <v>4492</v>
      </c>
    </row>
    <row r="130" spans="1:1">
      <c r="A130" s="103"/>
    </row>
    <row r="131" spans="1:1">
      <c r="A131" s="103" t="s">
        <v>4493</v>
      </c>
    </row>
    <row r="132" spans="1:1">
      <c r="A132" s="103"/>
    </row>
    <row r="134" spans="1:1">
      <c r="A134" s="103"/>
    </row>
    <row r="135" spans="1:1">
      <c r="A135" s="103"/>
    </row>
    <row r="136" spans="1:1">
      <c r="A136" s="61" t="s">
        <v>4494</v>
      </c>
    </row>
    <row r="137" spans="1:1">
      <c r="A137" s="244" t="s">
        <v>4495</v>
      </c>
    </row>
    <row r="138" spans="1:1">
      <c r="A138" s="244" t="s">
        <v>4490</v>
      </c>
    </row>
    <row r="139" spans="1:1">
      <c r="A139" s="244" t="s">
        <v>4491</v>
      </c>
    </row>
    <row r="140" spans="1:1">
      <c r="A140" s="244" t="s">
        <v>4462</v>
      </c>
    </row>
    <row r="141" spans="1:1">
      <c r="A141" s="103"/>
    </row>
    <row r="142" spans="1:1">
      <c r="A142" s="103" t="s">
        <v>4496</v>
      </c>
    </row>
    <row r="143" spans="1:1">
      <c r="A143" s="103"/>
    </row>
    <row r="145" spans="1:1">
      <c r="A145" s="103"/>
    </row>
    <row r="164" spans="1:10">
      <c r="A164" s="50" t="s">
        <v>4497</v>
      </c>
      <c r="B164" s="49"/>
      <c r="C164" s="49"/>
      <c r="D164" s="49"/>
      <c r="E164" s="49"/>
      <c r="F164" s="49"/>
      <c r="G164" s="49"/>
      <c r="H164" s="49"/>
      <c r="I164" s="49"/>
      <c r="J164" s="49"/>
    </row>
    <row r="165" spans="1:10">
      <c r="A165" s="244" t="s">
        <v>3458</v>
      </c>
    </row>
    <row r="166" spans="1:10">
      <c r="A166" s="244" t="s">
        <v>4476</v>
      </c>
    </row>
    <row r="167" spans="1:10">
      <c r="A167" s="244" t="s">
        <v>4477</v>
      </c>
    </row>
    <row r="168" spans="1:10">
      <c r="A168" s="244" t="s">
        <v>4478</v>
      </c>
    </row>
    <row r="169" spans="1:10">
      <c r="A169" s="244" t="s">
        <v>4462</v>
      </c>
    </row>
    <row r="170" spans="1:10">
      <c r="A170" s="244" t="s">
        <v>3709</v>
      </c>
    </row>
    <row r="171" spans="1:10">
      <c r="A171" s="103"/>
    </row>
    <row r="172" spans="1:10">
      <c r="A172" s="103" t="s">
        <v>4479</v>
      </c>
    </row>
    <row r="173" spans="1:10">
      <c r="A173" s="103"/>
    </row>
    <row r="174" spans="1:10">
      <c r="A174" s="103" t="s">
        <v>4480</v>
      </c>
    </row>
    <row r="175" spans="1:10">
      <c r="A175" s="103"/>
    </row>
    <row r="176" spans="1:10">
      <c r="A176" s="103" t="s">
        <v>4481</v>
      </c>
    </row>
    <row r="177" spans="1:12">
      <c r="A177" s="103" t="s">
        <v>4482</v>
      </c>
    </row>
    <row r="178" spans="1:12">
      <c r="A178" s="103" t="s">
        <v>4483</v>
      </c>
    </row>
    <row r="179" spans="1:12">
      <c r="A179" s="103"/>
    </row>
    <row r="180" spans="1:12">
      <c r="A180" s="103" t="s">
        <v>4484</v>
      </c>
    </row>
    <row r="181" spans="1:12">
      <c r="A181" s="103" t="s">
        <v>4485</v>
      </c>
    </row>
    <row r="182" spans="1:12">
      <c r="A182" s="103" t="s">
        <v>4486</v>
      </c>
    </row>
    <row r="183" spans="1:12">
      <c r="A183" s="103"/>
    </row>
    <row r="184" spans="1:12">
      <c r="A184" s="103" t="s">
        <v>4487</v>
      </c>
    </row>
    <row r="185" spans="1:12">
      <c r="A185" s="103"/>
    </row>
    <row r="186" spans="1:12">
      <c r="A186" s="50"/>
      <c r="B186" s="49"/>
      <c r="C186" s="49"/>
      <c r="D186" s="49"/>
      <c r="E186" s="49"/>
      <c r="F186" s="49"/>
      <c r="G186" s="49"/>
      <c r="H186" s="49"/>
      <c r="I186" s="49"/>
      <c r="J186" s="49"/>
    </row>
    <row r="188" spans="1:12">
      <c r="L188" s="64" t="s">
        <v>4501</v>
      </c>
    </row>
    <row r="190" spans="1:12">
      <c r="L190" t="s">
        <v>4502</v>
      </c>
    </row>
    <row r="194" spans="12:12">
      <c r="L194" s="64" t="s">
        <v>4498</v>
      </c>
    </row>
    <row r="196" spans="12:12">
      <c r="L196" t="s">
        <v>4499</v>
      </c>
    </row>
    <row r="198" spans="12:12">
      <c r="L198" t="s">
        <v>4500</v>
      </c>
    </row>
    <row r="200" spans="12:12">
      <c r="L200" t="s">
        <v>4503</v>
      </c>
    </row>
  </sheetData>
  <hyperlinks>
    <hyperlink ref="A1" location="_Contents!A1" display="Sigver Slow" xr:uid="{4D562946-F583-4DAB-B630-D55423D741E6}"/>
    <hyperlink ref="A136" r:id="rId1" display="mailto:FrankMak@Nedbank.co.za" xr:uid="{746DB4DA-0CC6-4A62-935D-A0EBDE32F881}"/>
    <hyperlink ref="L194" r:id="rId2" xr:uid="{034B024F-AA79-4D1D-8C8C-4B46B35C720F}"/>
    <hyperlink ref="L188" r:id="rId3" xr:uid="{34801DD4-93BA-42D3-964F-A12BB34181CD}"/>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5A08-E50F-4048-AE49-D1C84CB4EB2C}">
  <dimension ref="A1:D107"/>
  <sheetViews>
    <sheetView workbookViewId="0"/>
  </sheetViews>
  <sheetFormatPr defaultRowHeight="14.4"/>
  <cols>
    <col min="1" max="1" width="10.6640625" customWidth="1"/>
    <col min="2" max="2" width="18" customWidth="1"/>
    <col min="3" max="3" width="15.6640625" bestFit="1" customWidth="1"/>
    <col min="4" max="4" width="20.6640625" bestFit="1" customWidth="1"/>
  </cols>
  <sheetData>
    <row r="1" spans="1:3">
      <c r="A1" s="334" t="s">
        <v>4647</v>
      </c>
      <c r="B1" s="3"/>
      <c r="C1" s="3"/>
    </row>
    <row r="2" spans="1:3">
      <c r="A2" s="129" t="s">
        <v>4648</v>
      </c>
    </row>
    <row r="3" spans="1:3">
      <c r="A3" s="129" t="s">
        <v>4649</v>
      </c>
    </row>
    <row r="4" spans="1:3">
      <c r="A4" s="129"/>
    </row>
    <row r="5" spans="1:3">
      <c r="A5" s="149" t="s">
        <v>979</v>
      </c>
    </row>
    <row r="6" spans="1:3">
      <c r="A6" s="149"/>
    </row>
    <row r="7" spans="1:3">
      <c r="A7" s="149" t="s">
        <v>4650</v>
      </c>
    </row>
    <row r="8" spans="1:3">
      <c r="A8" s="149" t="s">
        <v>4651</v>
      </c>
    </row>
    <row r="9" spans="1:3">
      <c r="A9" s="149"/>
    </row>
    <row r="10" spans="1:3">
      <c r="A10" s="149" t="s">
        <v>4652</v>
      </c>
    </row>
    <row r="11" spans="1:3">
      <c r="A11" s="404" t="s">
        <v>4653</v>
      </c>
    </row>
    <row r="12" spans="1:3">
      <c r="A12" s="404" t="s">
        <v>4654</v>
      </c>
    </row>
    <row r="13" spans="1:3">
      <c r="A13" s="404" t="s">
        <v>4655</v>
      </c>
      <c r="B13" s="404"/>
    </row>
    <row r="14" spans="1:3">
      <c r="A14" s="404" t="s">
        <v>1624</v>
      </c>
    </row>
    <row r="15" spans="1:3">
      <c r="A15" s="149"/>
    </row>
    <row r="16" spans="1:3">
      <c r="A16" s="149" t="s">
        <v>4656</v>
      </c>
    </row>
    <row r="17" spans="1:4">
      <c r="A17" s="153" t="s">
        <v>4657</v>
      </c>
    </row>
    <row r="18" spans="1:4">
      <c r="A18" s="153" t="s">
        <v>4658</v>
      </c>
    </row>
    <row r="19" spans="1:4">
      <c r="A19" s="149"/>
    </row>
    <row r="20" spans="1:4">
      <c r="A20" s="149" t="s">
        <v>4659</v>
      </c>
    </row>
    <row r="21" spans="1:4">
      <c r="A21" s="149"/>
    </row>
    <row r="22" spans="1:4">
      <c r="A22" s="149" t="s">
        <v>4660</v>
      </c>
    </row>
    <row r="23" spans="1:4">
      <c r="A23" s="20" t="s">
        <v>4661</v>
      </c>
      <c r="B23" s="3"/>
      <c r="C23" s="3"/>
    </row>
    <row r="24" spans="1:4">
      <c r="A24" s="5" t="s">
        <v>1908</v>
      </c>
      <c r="B24" s="5" t="s">
        <v>1909</v>
      </c>
      <c r="C24" s="5" t="s">
        <v>1910</v>
      </c>
      <c r="D24" s="5" t="s">
        <v>1911</v>
      </c>
    </row>
    <row r="25" spans="1:4">
      <c r="B25" t="s">
        <v>1912</v>
      </c>
      <c r="C25" t="s">
        <v>1913</v>
      </c>
    </row>
    <row r="26" spans="1:4">
      <c r="B26" t="s">
        <v>1916</v>
      </c>
      <c r="C26" t="s">
        <v>1917</v>
      </c>
    </row>
    <row r="27" spans="1:4">
      <c r="A27" s="3"/>
      <c r="B27" s="3"/>
      <c r="C27" s="3"/>
    </row>
    <row r="28" spans="1:4">
      <c r="A28" s="404" t="s">
        <v>4662</v>
      </c>
    </row>
    <row r="29" spans="1:4">
      <c r="A29" s="404" t="s">
        <v>4663</v>
      </c>
    </row>
    <row r="30" spans="1:4">
      <c r="A30" s="404" t="s">
        <v>4664</v>
      </c>
    </row>
    <row r="31" spans="1:4">
      <c r="A31" s="404" t="s">
        <v>4665</v>
      </c>
    </row>
    <row r="32" spans="1:4">
      <c r="A32" s="404" t="s">
        <v>4666</v>
      </c>
    </row>
    <row r="33" spans="1:3">
      <c r="A33" s="3"/>
      <c r="B33" s="3"/>
      <c r="C33" s="3"/>
    </row>
    <row r="34" spans="1:3">
      <c r="A34" t="s">
        <v>4667</v>
      </c>
    </row>
    <row r="35" spans="1:3">
      <c r="A35" t="s">
        <v>4668</v>
      </c>
    </row>
    <row r="36" spans="1:3">
      <c r="A36" t="s">
        <v>4669</v>
      </c>
    </row>
    <row r="38" spans="1:3">
      <c r="A38" t="s">
        <v>4670</v>
      </c>
    </row>
    <row r="39" spans="1:3">
      <c r="A39" t="s">
        <v>4671</v>
      </c>
    </row>
    <row r="40" spans="1:3">
      <c r="A40" t="s">
        <v>4672</v>
      </c>
    </row>
    <row r="42" spans="1:3">
      <c r="A42" t="s">
        <v>4673</v>
      </c>
    </row>
    <row r="43" spans="1:3">
      <c r="A43" s="3"/>
      <c r="B43" s="3"/>
      <c r="C43" s="3"/>
    </row>
    <row r="44" spans="1:3">
      <c r="A44" s="103" t="s">
        <v>979</v>
      </c>
    </row>
    <row r="45" spans="1:3">
      <c r="A45" s="103"/>
    </row>
    <row r="46" spans="1:3">
      <c r="A46" s="103" t="s">
        <v>4674</v>
      </c>
    </row>
    <row r="47" spans="1:3">
      <c r="A47" s="103" t="s">
        <v>4675</v>
      </c>
    </row>
    <row r="48" spans="1:3">
      <c r="A48" s="103"/>
    </row>
    <row r="49" spans="1:3">
      <c r="A49" s="419" t="s">
        <v>4676</v>
      </c>
    </row>
    <row r="50" spans="1:3">
      <c r="A50" s="419" t="s">
        <v>4677</v>
      </c>
    </row>
    <row r="51" spans="1:3">
      <c r="A51" s="419" t="s">
        <v>4678</v>
      </c>
    </row>
    <row r="52" spans="1:3">
      <c r="A52" s="103"/>
    </row>
    <row r="53" spans="1:3">
      <c r="A53" s="103" t="s">
        <v>4679</v>
      </c>
    </row>
    <row r="54" spans="1:3">
      <c r="A54" s="103"/>
    </row>
    <row r="55" spans="1:3">
      <c r="A55" s="67" t="s">
        <v>4680</v>
      </c>
    </row>
    <row r="56" spans="1:3">
      <c r="A56" s="103" t="s">
        <v>4681</v>
      </c>
    </row>
    <row r="57" spans="1:3">
      <c r="A57" s="103"/>
    </row>
    <row r="58" spans="1:3">
      <c r="A58" s="67" t="s">
        <v>4682</v>
      </c>
    </row>
    <row r="59" spans="1:3">
      <c r="A59" s="103" t="s">
        <v>4683</v>
      </c>
    </row>
    <row r="60" spans="1:3">
      <c r="A60" s="103"/>
    </row>
    <row r="61" spans="1:3">
      <c r="A61" s="103" t="s">
        <v>4684</v>
      </c>
    </row>
    <row r="62" spans="1:3">
      <c r="A62" s="103"/>
    </row>
    <row r="63" spans="1:3">
      <c r="A63" s="20" t="s">
        <v>4685</v>
      </c>
      <c r="B63" s="3"/>
      <c r="C63" s="3"/>
    </row>
    <row r="64" spans="1:3">
      <c r="A64" s="103" t="s">
        <v>4686</v>
      </c>
    </row>
    <row r="86" spans="1:4">
      <c r="B86" t="s">
        <v>4263</v>
      </c>
    </row>
    <row r="87" spans="1:4">
      <c r="A87">
        <v>1</v>
      </c>
      <c r="B87" t="s">
        <v>4687</v>
      </c>
    </row>
    <row r="88" spans="1:4">
      <c r="A88">
        <v>2</v>
      </c>
      <c r="B88" t="s">
        <v>4688</v>
      </c>
    </row>
    <row r="89" spans="1:4">
      <c r="C89" t="s">
        <v>4689</v>
      </c>
    </row>
    <row r="90" spans="1:4">
      <c r="A90">
        <v>3</v>
      </c>
      <c r="B90" t="s">
        <v>4690</v>
      </c>
    </row>
    <row r="92" spans="1:4">
      <c r="A92">
        <v>4</v>
      </c>
      <c r="B92" t="s">
        <v>4691</v>
      </c>
      <c r="C92" t="s">
        <v>4692</v>
      </c>
    </row>
    <row r="93" spans="1:4">
      <c r="C93" t="s">
        <v>4693</v>
      </c>
    </row>
    <row r="94" spans="1:4">
      <c r="C94" s="114" t="s">
        <v>4694</v>
      </c>
    </row>
    <row r="96" spans="1:4">
      <c r="A96" s="50" t="s">
        <v>4695</v>
      </c>
      <c r="B96" s="49"/>
      <c r="C96" s="49"/>
      <c r="D96" s="49"/>
    </row>
    <row r="97" spans="1:4">
      <c r="A97" t="s">
        <v>4696</v>
      </c>
      <c r="B97" t="s">
        <v>4697</v>
      </c>
      <c r="C97" t="s">
        <v>4698</v>
      </c>
      <c r="D97" t="s">
        <v>4699</v>
      </c>
    </row>
    <row r="98" spans="1:4">
      <c r="A98" t="s">
        <v>4700</v>
      </c>
      <c r="B98" t="s">
        <v>4701</v>
      </c>
    </row>
    <row r="99" spans="1:4">
      <c r="A99" t="s">
        <v>4702</v>
      </c>
      <c r="B99" t="s">
        <v>4703</v>
      </c>
    </row>
    <row r="101" spans="1:4">
      <c r="A101" t="s">
        <v>4692</v>
      </c>
    </row>
    <row r="102" spans="1:4">
      <c r="A102" t="s">
        <v>4704</v>
      </c>
      <c r="B102" t="s">
        <v>4705</v>
      </c>
    </row>
    <row r="103" spans="1:4">
      <c r="A103" t="s">
        <v>4706</v>
      </c>
      <c r="B103" t="s">
        <v>4705</v>
      </c>
    </row>
    <row r="105" spans="1:4">
      <c r="A105" t="s">
        <v>4696</v>
      </c>
      <c r="B105" t="s">
        <v>4697</v>
      </c>
      <c r="C105" t="s">
        <v>4698</v>
      </c>
      <c r="D105" t="s">
        <v>4699</v>
      </c>
    </row>
    <row r="106" spans="1:4">
      <c r="A106" t="s">
        <v>4707</v>
      </c>
      <c r="B106" t="s">
        <v>4705</v>
      </c>
      <c r="C106" s="1" t="s">
        <v>4708</v>
      </c>
    </row>
    <row r="107" spans="1:4">
      <c r="A107" t="s">
        <v>4709</v>
      </c>
      <c r="B107" t="s">
        <v>4705</v>
      </c>
      <c r="C107" t="s">
        <v>4698</v>
      </c>
    </row>
  </sheetData>
  <hyperlinks>
    <hyperlink ref="A1" location="_Contents!A1" display="Failover" xr:uid="{358A9D54-6FCD-4FEB-AF7B-161ADCFD9949}"/>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1"/>
  <sheetViews>
    <sheetView workbookViewId="0"/>
  </sheetViews>
  <sheetFormatPr defaultRowHeight="14.4"/>
  <cols>
    <col min="1" max="1" width="10.44140625" bestFit="1" customWidth="1"/>
  </cols>
  <sheetData>
    <row r="1" spans="1:4">
      <c r="A1" s="310" t="s">
        <v>4246</v>
      </c>
      <c r="B1" s="49"/>
      <c r="C1" s="49"/>
    </row>
    <row r="3" spans="1:4">
      <c r="A3" s="53">
        <v>43692</v>
      </c>
    </row>
    <row r="4" spans="1:4">
      <c r="A4" s="20" t="s">
        <v>4250</v>
      </c>
      <c r="B4" s="20" t="s">
        <v>2185</v>
      </c>
      <c r="C4" s="20" t="s">
        <v>4251</v>
      </c>
      <c r="D4" s="457" t="s">
        <v>644</v>
      </c>
    </row>
    <row r="5" spans="1:4">
      <c r="A5" t="s">
        <v>4247</v>
      </c>
      <c r="B5" t="s">
        <v>4248</v>
      </c>
      <c r="C5" t="s">
        <v>4249</v>
      </c>
      <c r="D5" s="44" t="s">
        <v>2771</v>
      </c>
    </row>
    <row r="6" spans="1:4">
      <c r="B6" t="s">
        <v>58</v>
      </c>
      <c r="D6" s="44" t="s">
        <v>4252</v>
      </c>
    </row>
    <row r="7" spans="1:4">
      <c r="A7" t="s">
        <v>4253</v>
      </c>
      <c r="B7" t="s">
        <v>4248</v>
      </c>
      <c r="D7" s="44" t="s">
        <v>4252</v>
      </c>
    </row>
    <row r="8" spans="1:4">
      <c r="D8" s="44"/>
    </row>
    <row r="9" spans="1:4">
      <c r="A9" t="s">
        <v>1840</v>
      </c>
      <c r="B9" t="s">
        <v>4248</v>
      </c>
      <c r="C9" t="s">
        <v>4249</v>
      </c>
      <c r="D9" s="44" t="s">
        <v>2771</v>
      </c>
    </row>
    <row r="10" spans="1:4">
      <c r="B10" t="s">
        <v>58</v>
      </c>
      <c r="D10" s="44" t="s">
        <v>4252</v>
      </c>
    </row>
    <row r="11" spans="1:4">
      <c r="A11" t="s">
        <v>4254</v>
      </c>
      <c r="B11" t="s">
        <v>4248</v>
      </c>
      <c r="D11" s="44" t="s">
        <v>4252</v>
      </c>
    </row>
    <row r="26" spans="1:17">
      <c r="A26" s="20" t="s">
        <v>2993</v>
      </c>
      <c r="B26" s="3"/>
      <c r="C26" s="3"/>
      <c r="D26" s="20" t="s">
        <v>4256</v>
      </c>
      <c r="E26" s="3"/>
      <c r="F26" s="3"/>
      <c r="G26" s="20" t="s">
        <v>2185</v>
      </c>
      <c r="H26" s="3"/>
      <c r="I26" s="3"/>
      <c r="J26" s="3"/>
      <c r="K26" s="3"/>
      <c r="L26" s="20" t="s">
        <v>4263</v>
      </c>
      <c r="M26" s="20" t="s">
        <v>4262</v>
      </c>
      <c r="N26" s="3"/>
      <c r="O26" s="20" t="s">
        <v>4263</v>
      </c>
      <c r="P26" s="20"/>
      <c r="Q26" s="20"/>
    </row>
    <row r="27" spans="1:17">
      <c r="A27" t="s">
        <v>4255</v>
      </c>
      <c r="D27" t="s">
        <v>4257</v>
      </c>
      <c r="G27" t="s">
        <v>4258</v>
      </c>
      <c r="L27" t="s">
        <v>2972</v>
      </c>
      <c r="M27" t="s">
        <v>2903</v>
      </c>
      <c r="O27" t="s">
        <v>4264</v>
      </c>
    </row>
    <row r="28" spans="1:17">
      <c r="A28" t="s">
        <v>4259</v>
      </c>
      <c r="G28" t="s">
        <v>4268</v>
      </c>
      <c r="L28" t="s">
        <v>2972</v>
      </c>
      <c r="M28" t="s">
        <v>2933</v>
      </c>
      <c r="O28" t="s">
        <v>4264</v>
      </c>
    </row>
    <row r="29" spans="1:17">
      <c r="A29" t="s">
        <v>4260</v>
      </c>
      <c r="G29" t="s">
        <v>4271</v>
      </c>
      <c r="L29" t="s">
        <v>2972</v>
      </c>
      <c r="M29" t="s">
        <v>2998</v>
      </c>
      <c r="O29" t="s">
        <v>4264</v>
      </c>
    </row>
    <row r="30" spans="1:17">
      <c r="A30" t="s">
        <v>4261</v>
      </c>
      <c r="G30" t="s">
        <v>4273</v>
      </c>
      <c r="L30" t="s">
        <v>2972</v>
      </c>
      <c r="M30" t="s">
        <v>2908</v>
      </c>
      <c r="O30" t="s">
        <v>4264</v>
      </c>
    </row>
    <row r="32" spans="1:17">
      <c r="A32" s="11" t="s">
        <v>4258</v>
      </c>
    </row>
    <row r="33" spans="1:1">
      <c r="A33" t="s">
        <v>4276</v>
      </c>
    </row>
    <row r="34" spans="1:1">
      <c r="A34" t="s">
        <v>4277</v>
      </c>
    </row>
    <row r="35" spans="1:1">
      <c r="A35" t="s">
        <v>4265</v>
      </c>
    </row>
    <row r="36" spans="1:1">
      <c r="A36" t="s">
        <v>4266</v>
      </c>
    </row>
    <row r="37" spans="1:1">
      <c r="A37" t="s">
        <v>4267</v>
      </c>
    </row>
    <row r="38" spans="1:1">
      <c r="A38" t="s">
        <v>4281</v>
      </c>
    </row>
    <row r="39" spans="1:1">
      <c r="A39" t="s">
        <v>4278</v>
      </c>
    </row>
    <row r="41" spans="1:1">
      <c r="A41" s="11" t="s">
        <v>4268</v>
      </c>
    </row>
    <row r="42" spans="1:1">
      <c r="A42" t="s">
        <v>4282</v>
      </c>
    </row>
    <row r="43" spans="1:1">
      <c r="A43" t="s">
        <v>4269</v>
      </c>
    </row>
    <row r="44" spans="1:1">
      <c r="A44" t="s">
        <v>4266</v>
      </c>
    </row>
    <row r="45" spans="1:1">
      <c r="A45" t="s">
        <v>4270</v>
      </c>
    </row>
    <row r="46" spans="1:1">
      <c r="A46" t="s">
        <v>4283</v>
      </c>
    </row>
    <row r="48" spans="1:1">
      <c r="A48" s="11" t="s">
        <v>4271</v>
      </c>
    </row>
    <row r="49" spans="1:1">
      <c r="A49" t="s">
        <v>4272</v>
      </c>
    </row>
    <row r="50" spans="1:1">
      <c r="A50" t="s">
        <v>4269</v>
      </c>
    </row>
    <row r="51" spans="1:1">
      <c r="A51" t="s">
        <v>4266</v>
      </c>
    </row>
    <row r="52" spans="1:1">
      <c r="A52" t="s">
        <v>4270</v>
      </c>
    </row>
    <row r="53" spans="1:1">
      <c r="A53" t="s">
        <v>4279</v>
      </c>
    </row>
    <row r="55" spans="1:1">
      <c r="A55" s="11" t="s">
        <v>4273</v>
      </c>
    </row>
    <row r="56" spans="1:1">
      <c r="A56" t="s">
        <v>4274</v>
      </c>
    </row>
    <row r="57" spans="1:1">
      <c r="A57" t="s">
        <v>4269</v>
      </c>
    </row>
    <row r="58" spans="1:1">
      <c r="A58" t="s">
        <v>4266</v>
      </c>
    </row>
    <row r="59" spans="1:1">
      <c r="A59" t="s">
        <v>4270</v>
      </c>
    </row>
    <row r="60" spans="1:1">
      <c r="A60" t="s">
        <v>4275</v>
      </c>
    </row>
    <row r="61" spans="1:1">
      <c r="A61" t="s">
        <v>4280</v>
      </c>
    </row>
  </sheetData>
  <hyperlinks>
    <hyperlink ref="A1" location="_Contents!A1" display="Rejects" xr:uid="{00000000-0004-0000-0100-000000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15"/>
  <sheetViews>
    <sheetView zoomScaleNormal="100" workbookViewId="0"/>
  </sheetViews>
  <sheetFormatPr defaultColWidth="20.6640625" defaultRowHeight="14.4"/>
  <cols>
    <col min="1" max="1" width="21.6640625" customWidth="1"/>
    <col min="3" max="3" width="20.6640625" customWidth="1"/>
  </cols>
  <sheetData>
    <row r="1" spans="1:6">
      <c r="A1" s="310" t="s">
        <v>2348</v>
      </c>
    </row>
    <row r="2" spans="1:6">
      <c r="A2" s="381" t="s">
        <v>4176</v>
      </c>
      <c r="B2" t="s">
        <v>4177</v>
      </c>
      <c r="C2" s="1" t="s">
        <v>4307</v>
      </c>
      <c r="D2" s="1" t="s">
        <v>4308</v>
      </c>
      <c r="E2" s="64" t="s">
        <v>4434</v>
      </c>
    </row>
    <row r="3" spans="1:6">
      <c r="A3" s="381"/>
      <c r="C3" s="1"/>
      <c r="D3" s="1"/>
    </row>
    <row r="4" spans="1:6">
      <c r="A4" s="381" t="s">
        <v>924</v>
      </c>
      <c r="C4" s="1"/>
      <c r="D4" s="1"/>
    </row>
    <row r="5" spans="1:6">
      <c r="A5" s="381"/>
      <c r="C5" s="1"/>
      <c r="D5" s="1"/>
    </row>
    <row r="6" spans="1:6">
      <c r="A6" s="39" t="s">
        <v>4539</v>
      </c>
      <c r="C6" s="1"/>
      <c r="D6" s="1"/>
    </row>
    <row r="7" spans="1:6">
      <c r="A7" s="381"/>
      <c r="C7" s="1"/>
      <c r="D7" s="1"/>
    </row>
    <row r="8" spans="1:6">
      <c r="A8" s="381"/>
      <c r="C8" s="1"/>
      <c r="D8" s="1"/>
    </row>
    <row r="9" spans="1:6">
      <c r="A9" s="475" t="s">
        <v>3262</v>
      </c>
      <c r="B9" s="5"/>
      <c r="C9" t="s">
        <v>4284</v>
      </c>
      <c r="E9" t="s">
        <v>4409</v>
      </c>
      <c r="F9" t="s">
        <v>4410</v>
      </c>
    </row>
    <row r="10" spans="1:6">
      <c r="A10" s="381"/>
      <c r="B10" s="381"/>
      <c r="C10" s="381"/>
      <c r="D10" s="381"/>
      <c r="E10" t="s">
        <v>4413</v>
      </c>
      <c r="F10" t="s">
        <v>4414</v>
      </c>
    </row>
    <row r="11" spans="1:6">
      <c r="A11" s="381" t="s">
        <v>4311</v>
      </c>
      <c r="C11" s="381" t="s">
        <v>4312</v>
      </c>
      <c r="D11" s="381"/>
      <c r="E11" s="381"/>
    </row>
    <row r="12" spans="1:6">
      <c r="A12" s="381" t="s">
        <v>4313</v>
      </c>
      <c r="B12" s="381"/>
      <c r="C12" s="381" t="s">
        <v>4314</v>
      </c>
      <c r="D12" s="381"/>
      <c r="E12" s="381"/>
    </row>
    <row r="13" spans="1:6">
      <c r="A13" s="381"/>
      <c r="B13" s="381"/>
      <c r="C13" s="381"/>
      <c r="D13" s="381"/>
      <c r="E13" s="381"/>
    </row>
    <row r="14" spans="1:6">
      <c r="A14" s="50" t="s">
        <v>3912</v>
      </c>
      <c r="B14" s="49"/>
      <c r="C14" s="39"/>
      <c r="D14" s="39"/>
      <c r="E14" s="39"/>
    </row>
    <row r="15" spans="1:6" s="15" customFormat="1">
      <c r="A15" s="473" t="s">
        <v>3911</v>
      </c>
      <c r="B15" s="22">
        <v>43801</v>
      </c>
      <c r="C15" s="22">
        <v>43836</v>
      </c>
      <c r="D15" s="22">
        <v>43936</v>
      </c>
    </row>
    <row r="16" spans="1:6" s="15" customFormat="1">
      <c r="A16" s="474" t="s">
        <v>3915</v>
      </c>
      <c r="B16" s="15" t="s">
        <v>4386</v>
      </c>
      <c r="C16" s="15" t="s">
        <v>4411</v>
      </c>
      <c r="D16" s="15" t="s">
        <v>4552</v>
      </c>
    </row>
    <row r="18" spans="1:3">
      <c r="A18" s="12" t="s">
        <v>3913</v>
      </c>
      <c r="B18" s="454" t="s">
        <v>3914</v>
      </c>
    </row>
    <row r="19" spans="1:3">
      <c r="A19" s="12" t="s">
        <v>4237</v>
      </c>
      <c r="B19" s="454" t="s">
        <v>4238</v>
      </c>
    </row>
    <row r="20" spans="1:3">
      <c r="B20" s="64"/>
    </row>
    <row r="21" spans="1:3">
      <c r="A21" s="64" t="s">
        <v>3695</v>
      </c>
      <c r="B21" s="1" t="s">
        <v>3696</v>
      </c>
      <c r="C21" s="1" t="s">
        <v>3916</v>
      </c>
    </row>
    <row r="22" spans="1:3">
      <c r="A22" s="64"/>
      <c r="B22" s="1"/>
      <c r="C22" s="1"/>
    </row>
    <row r="23" spans="1:3">
      <c r="A23" s="244" t="s">
        <v>3458</v>
      </c>
      <c r="B23" s="1"/>
      <c r="C23" s="1"/>
    </row>
    <row r="24" spans="1:3">
      <c r="A24" s="244" t="s">
        <v>3974</v>
      </c>
      <c r="B24" s="1"/>
      <c r="C24" s="1"/>
    </row>
    <row r="25" spans="1:3">
      <c r="A25" s="244" t="s">
        <v>3975</v>
      </c>
      <c r="B25" s="1"/>
      <c r="C25" s="1"/>
    </row>
    <row r="26" spans="1:3">
      <c r="A26" s="244" t="s">
        <v>3976</v>
      </c>
      <c r="B26" s="1"/>
      <c r="C26" s="1"/>
    </row>
    <row r="27" spans="1:3">
      <c r="A27" s="103"/>
      <c r="B27" s="1"/>
      <c r="C27" s="1"/>
    </row>
    <row r="28" spans="1:3">
      <c r="A28" s="103" t="s">
        <v>924</v>
      </c>
      <c r="B28" s="1"/>
      <c r="C28" s="1"/>
    </row>
    <row r="29" spans="1:3">
      <c r="A29" s="103"/>
      <c r="B29" s="1"/>
      <c r="C29" s="1"/>
    </row>
    <row r="30" spans="1:3">
      <c r="A30" s="103" t="s">
        <v>3973</v>
      </c>
      <c r="B30" s="1"/>
      <c r="C30" s="1"/>
    </row>
    <row r="31" spans="1:3">
      <c r="A31" s="103"/>
      <c r="B31" s="1"/>
      <c r="C31" s="1"/>
    </row>
    <row r="32" spans="1:3">
      <c r="A32" s="61" t="s">
        <v>3912</v>
      </c>
      <c r="B32" s="1"/>
      <c r="C32" s="1"/>
    </row>
    <row r="33" spans="1:5">
      <c r="A33" s="103"/>
      <c r="B33" s="1"/>
      <c r="C33" s="1"/>
    </row>
    <row r="34" spans="1:5">
      <c r="A34" s="61" t="s">
        <v>3915</v>
      </c>
      <c r="B34" s="1"/>
      <c r="C34" s="1"/>
    </row>
    <row r="35" spans="1:5">
      <c r="A35" s="103"/>
      <c r="B35" s="1"/>
      <c r="C35" s="1"/>
    </row>
    <row r="36" spans="1:5" s="39" customFormat="1">
      <c r="A36" s="59" t="s">
        <v>4226</v>
      </c>
    </row>
    <row r="37" spans="1:5">
      <c r="A37" t="s">
        <v>1903</v>
      </c>
      <c r="B37" t="s">
        <v>1904</v>
      </c>
    </row>
    <row r="38" spans="1:5">
      <c r="A38" t="s">
        <v>1905</v>
      </c>
      <c r="B38" t="s">
        <v>1906</v>
      </c>
      <c r="C38" t="s">
        <v>1907</v>
      </c>
    </row>
    <row r="39" spans="1:5">
      <c r="A39" t="s">
        <v>4511</v>
      </c>
      <c r="B39" s="336" t="s">
        <v>4512</v>
      </c>
      <c r="C39" t="s">
        <v>4513</v>
      </c>
    </row>
    <row r="41" spans="1:5">
      <c r="A41" s="5" t="s">
        <v>1908</v>
      </c>
      <c r="B41" s="5" t="s">
        <v>1909</v>
      </c>
      <c r="C41" s="5" t="s">
        <v>1910</v>
      </c>
      <c r="D41" s="5" t="s">
        <v>1911</v>
      </c>
    </row>
    <row r="42" spans="1:5">
      <c r="B42" t="s">
        <v>1912</v>
      </c>
      <c r="C42" t="s">
        <v>1913</v>
      </c>
      <c r="D42" t="s">
        <v>1914</v>
      </c>
      <c r="E42" t="s">
        <v>1915</v>
      </c>
    </row>
    <row r="43" spans="1:5">
      <c r="B43" t="s">
        <v>1916</v>
      </c>
      <c r="C43" t="s">
        <v>1917</v>
      </c>
    </row>
    <row r="44" spans="1:5">
      <c r="B44" t="s">
        <v>4224</v>
      </c>
      <c r="C44" t="s">
        <v>4225</v>
      </c>
    </row>
    <row r="46" spans="1:5">
      <c r="A46" s="2" t="s">
        <v>4227</v>
      </c>
      <c r="C46" t="s">
        <v>4228</v>
      </c>
    </row>
    <row r="50" spans="1:6">
      <c r="A50" s="2" t="s">
        <v>1918</v>
      </c>
      <c r="B50" t="s">
        <v>1919</v>
      </c>
      <c r="C50" t="s">
        <v>1920</v>
      </c>
      <c r="D50" s="1" t="s">
        <v>4174</v>
      </c>
    </row>
    <row r="51" spans="1:6">
      <c r="B51" s="54" t="s">
        <v>3751</v>
      </c>
      <c r="C51" s="54" t="s">
        <v>1923</v>
      </c>
      <c r="D51" s="54" t="s">
        <v>1924</v>
      </c>
    </row>
    <row r="52" spans="1:6">
      <c r="B52" s="54" t="s">
        <v>3756</v>
      </c>
      <c r="C52" s="54" t="s">
        <v>1925</v>
      </c>
      <c r="D52" s="54" t="s">
        <v>1926</v>
      </c>
      <c r="E52" s="1" t="s">
        <v>1927</v>
      </c>
    </row>
    <row r="53" spans="1:6">
      <c r="B53" t="s">
        <v>1928</v>
      </c>
      <c r="C53" t="s">
        <v>1929</v>
      </c>
      <c r="D53" s="54" t="s">
        <v>1930</v>
      </c>
      <c r="E53" s="1" t="s">
        <v>1931</v>
      </c>
    </row>
    <row r="54" spans="1:6">
      <c r="B54" t="s">
        <v>1932</v>
      </c>
      <c r="C54" t="s">
        <v>1933</v>
      </c>
      <c r="D54" s="54" t="s">
        <v>1934</v>
      </c>
    </row>
    <row r="55" spans="1:6">
      <c r="B55" t="s">
        <v>1935</v>
      </c>
      <c r="C55" t="s">
        <v>1936</v>
      </c>
      <c r="D55" s="54" t="s">
        <v>1937</v>
      </c>
      <c r="E55" s="1" t="s">
        <v>3290</v>
      </c>
    </row>
    <row r="56" spans="1:6">
      <c r="B56" t="s">
        <v>1938</v>
      </c>
      <c r="C56" t="s">
        <v>1939</v>
      </c>
      <c r="D56" s="54" t="s">
        <v>1940</v>
      </c>
      <c r="E56" s="1" t="s">
        <v>1941</v>
      </c>
    </row>
    <row r="57" spans="1:6">
      <c r="A57" s="38" t="s">
        <v>1922</v>
      </c>
      <c r="B57" t="s">
        <v>3752</v>
      </c>
      <c r="C57" t="s">
        <v>3753</v>
      </c>
      <c r="D57" s="431" t="s">
        <v>3754</v>
      </c>
      <c r="E57" s="1"/>
    </row>
    <row r="58" spans="1:6">
      <c r="A58" s="38"/>
      <c r="B58" t="s">
        <v>3757</v>
      </c>
      <c r="C58" t="s">
        <v>3755</v>
      </c>
      <c r="D58" s="54"/>
      <c r="E58" s="1"/>
    </row>
    <row r="59" spans="1:6">
      <c r="A59" t="s">
        <v>4012</v>
      </c>
      <c r="B59" t="s">
        <v>4014</v>
      </c>
      <c r="C59" t="s">
        <v>4013</v>
      </c>
      <c r="D59" s="1" t="s">
        <v>4015</v>
      </c>
      <c r="E59" s="1" t="s">
        <v>4016</v>
      </c>
    </row>
    <row r="62" spans="1:6">
      <c r="A62" t="s">
        <v>1942</v>
      </c>
      <c r="B62" t="s">
        <v>1943</v>
      </c>
      <c r="D62" t="s">
        <v>1944</v>
      </c>
    </row>
    <row r="63" spans="1:6">
      <c r="A63" t="s">
        <v>2594</v>
      </c>
      <c r="B63" s="64" t="s">
        <v>2595</v>
      </c>
      <c r="D63" t="s">
        <v>2596</v>
      </c>
      <c r="E63" s="1" t="s">
        <v>3943</v>
      </c>
      <c r="F63" s="53">
        <v>43559</v>
      </c>
    </row>
    <row r="64" spans="1:6">
      <c r="B64" t="s">
        <v>2594</v>
      </c>
      <c r="D64" s="336" t="s">
        <v>3470</v>
      </c>
      <c r="E64" t="s">
        <v>3471</v>
      </c>
    </row>
    <row r="65" spans="1:6">
      <c r="D65" s="336" t="s">
        <v>3472</v>
      </c>
    </row>
    <row r="66" spans="1:6">
      <c r="D66" s="336"/>
    </row>
    <row r="67" spans="1:6">
      <c r="A67" t="s">
        <v>3473</v>
      </c>
      <c r="B67" t="s">
        <v>904</v>
      </c>
      <c r="D67" s="336" t="s">
        <v>3968</v>
      </c>
    </row>
    <row r="68" spans="1:6">
      <c r="B68" s="1"/>
      <c r="D68" s="336"/>
    </row>
    <row r="69" spans="1:6">
      <c r="B69" t="s">
        <v>1945</v>
      </c>
      <c r="C69" t="s">
        <v>1946</v>
      </c>
      <c r="D69" t="s">
        <v>1947</v>
      </c>
      <c r="F69" s="5" t="s">
        <v>1948</v>
      </c>
    </row>
    <row r="70" spans="1:6" ht="15">
      <c r="B70" s="146" t="s">
        <v>1949</v>
      </c>
    </row>
    <row r="71" spans="1:6">
      <c r="F71" s="5"/>
    </row>
    <row r="72" spans="1:6">
      <c r="A72" t="s">
        <v>4179</v>
      </c>
      <c r="B72" t="s">
        <v>4183</v>
      </c>
      <c r="C72" t="s">
        <v>4180</v>
      </c>
      <c r="F72" s="5"/>
    </row>
    <row r="73" spans="1:6">
      <c r="B73" t="s">
        <v>4182</v>
      </c>
      <c r="C73" t="s">
        <v>4181</v>
      </c>
      <c r="F73" s="5"/>
    </row>
    <row r="74" spans="1:6">
      <c r="B74" s="54" t="s">
        <v>4184</v>
      </c>
      <c r="C74" s="54" t="s">
        <v>4185</v>
      </c>
      <c r="F74" s="5"/>
    </row>
    <row r="75" spans="1:6">
      <c r="B75" s="12" t="s">
        <v>4186</v>
      </c>
      <c r="C75" s="12" t="s">
        <v>4187</v>
      </c>
      <c r="F75" s="5"/>
    </row>
    <row r="76" spans="1:6">
      <c r="F76" s="5"/>
    </row>
    <row r="77" spans="1:6">
      <c r="A77" t="s">
        <v>1077</v>
      </c>
      <c r="B77" t="s">
        <v>1634</v>
      </c>
      <c r="C77" t="s">
        <v>4193</v>
      </c>
      <c r="F77" s="5"/>
    </row>
    <row r="78" spans="1:6">
      <c r="F78" s="5"/>
    </row>
    <row r="79" spans="1:6">
      <c r="A79" t="s">
        <v>4194</v>
      </c>
      <c r="B79" t="s">
        <v>4191</v>
      </c>
      <c r="C79" t="s">
        <v>4192</v>
      </c>
      <c r="F79" s="5"/>
    </row>
    <row r="80" spans="1:6">
      <c r="F80" s="5"/>
    </row>
    <row r="81" spans="1:6">
      <c r="A81" t="s">
        <v>4188</v>
      </c>
      <c r="F81" s="5"/>
    </row>
    <row r="82" spans="1:6">
      <c r="B82" t="s">
        <v>4189</v>
      </c>
      <c r="C82" s="64" t="s">
        <v>4190</v>
      </c>
      <c r="F82" s="5"/>
    </row>
    <row r="83" spans="1:6">
      <c r="F83" s="5"/>
    </row>
    <row r="84" spans="1:6" ht="15">
      <c r="A84" s="278" t="s">
        <v>1950</v>
      </c>
      <c r="F84" s="5"/>
    </row>
    <row r="85" spans="1:6">
      <c r="F85" s="5"/>
    </row>
    <row r="86" spans="1:6">
      <c r="A86" s="129" t="s">
        <v>1951</v>
      </c>
      <c r="F86" s="5"/>
    </row>
    <row r="87" spans="1:6">
      <c r="A87" s="129"/>
      <c r="F87" s="5"/>
    </row>
    <row r="88" spans="1:6">
      <c r="A88" s="279" t="s">
        <v>1952</v>
      </c>
      <c r="F88" s="5"/>
    </row>
    <row r="89" spans="1:6">
      <c r="A89" s="373" t="s">
        <v>1953</v>
      </c>
      <c r="F89" s="5"/>
    </row>
    <row r="90" spans="1:6">
      <c r="A90" s="129" t="s">
        <v>1954</v>
      </c>
      <c r="F90" s="5"/>
    </row>
    <row r="91" spans="1:6">
      <c r="A91" s="129" t="s">
        <v>1955</v>
      </c>
      <c r="F91" s="5"/>
    </row>
    <row r="92" spans="1:6">
      <c r="A92" s="129"/>
      <c r="F92" s="5"/>
    </row>
    <row r="93" spans="1:6">
      <c r="A93" s="279" t="s">
        <v>1956</v>
      </c>
      <c r="F93" s="5"/>
    </row>
    <row r="94" spans="1:6">
      <c r="A94" s="129" t="s">
        <v>1957</v>
      </c>
      <c r="F94" s="5"/>
    </row>
    <row r="95" spans="1:6">
      <c r="A95" s="129" t="s">
        <v>1958</v>
      </c>
      <c r="F95" s="5"/>
    </row>
    <row r="96" spans="1:6">
      <c r="A96" s="129" t="s">
        <v>1955</v>
      </c>
      <c r="F96" s="5"/>
    </row>
    <row r="97" spans="1:6">
      <c r="A97" s="129"/>
      <c r="F97" s="5"/>
    </row>
    <row r="98" spans="1:6">
      <c r="A98" s="286" t="s">
        <v>3293</v>
      </c>
      <c r="B98" s="49"/>
      <c r="C98" s="49"/>
      <c r="D98" s="49"/>
      <c r="E98" s="49"/>
      <c r="F98" s="5"/>
    </row>
    <row r="99" spans="1:6" s="39" customFormat="1">
      <c r="A99" s="383" t="s">
        <v>3294</v>
      </c>
      <c r="F99" s="58"/>
    </row>
    <row r="100" spans="1:6">
      <c r="A100" s="129" t="s">
        <v>2016</v>
      </c>
      <c r="F100" s="5"/>
    </row>
    <row r="101" spans="1:6">
      <c r="A101" s="129" t="s">
        <v>3291</v>
      </c>
      <c r="F101" s="5"/>
    </row>
    <row r="102" spans="1:6">
      <c r="A102" t="s">
        <v>3292</v>
      </c>
      <c r="F102" s="5"/>
    </row>
    <row r="103" spans="1:6">
      <c r="A103" s="286" t="s">
        <v>2218</v>
      </c>
      <c r="B103" s="49"/>
      <c r="C103" s="49"/>
      <c r="D103" s="49"/>
      <c r="E103" s="49"/>
    </row>
    <row r="104" spans="1:6">
      <c r="A104" t="s">
        <v>1977</v>
      </c>
      <c r="B104" t="s">
        <v>1978</v>
      </c>
    </row>
    <row r="105" spans="1:6">
      <c r="B105" t="s">
        <v>1979</v>
      </c>
    </row>
    <row r="106" spans="1:6">
      <c r="A106" t="s">
        <v>1980</v>
      </c>
      <c r="B106" t="s">
        <v>1981</v>
      </c>
    </row>
    <row r="107" spans="1:6">
      <c r="A107" t="s">
        <v>1982</v>
      </c>
      <c r="B107" t="s">
        <v>1983</v>
      </c>
    </row>
    <row r="108" spans="1:6">
      <c r="B108" t="s">
        <v>1984</v>
      </c>
    </row>
    <row r="110" spans="1:6" s="54" customFormat="1">
      <c r="A110" s="54" t="s">
        <v>1985</v>
      </c>
      <c r="B110" s="54" t="s">
        <v>1986</v>
      </c>
      <c r="C110" s="316" t="s">
        <v>1987</v>
      </c>
      <c r="D110" s="54" t="s">
        <v>1988</v>
      </c>
      <c r="E110" s="54" t="s">
        <v>1989</v>
      </c>
    </row>
    <row r="111" spans="1:6" s="54" customFormat="1">
      <c r="C111" s="54" t="s">
        <v>2217</v>
      </c>
      <c r="D111" s="54" t="s">
        <v>1990</v>
      </c>
    </row>
    <row r="112" spans="1:6" s="54" customFormat="1">
      <c r="C112" s="317"/>
    </row>
    <row r="113" spans="1:6" s="54" customFormat="1">
      <c r="C113" s="317"/>
      <c r="D113" s="54" t="s">
        <v>1991</v>
      </c>
    </row>
    <row r="114" spans="1:6">
      <c r="C114" s="1"/>
      <c r="D114" s="12"/>
      <c r="E114" s="54"/>
    </row>
    <row r="115" spans="1:6">
      <c r="A115" t="s">
        <v>2219</v>
      </c>
      <c r="B115" t="s">
        <v>2220</v>
      </c>
      <c r="C115" s="1"/>
      <c r="D115" s="12"/>
      <c r="E115" s="54"/>
    </row>
    <row r="116" spans="1:6">
      <c r="B116" t="s">
        <v>2321</v>
      </c>
      <c r="C116" s="1"/>
      <c r="D116" s="12"/>
      <c r="E116" s="54"/>
    </row>
    <row r="117" spans="1:6">
      <c r="A117" s="49"/>
      <c r="B117" s="49"/>
      <c r="C117" s="49"/>
      <c r="D117" s="49"/>
      <c r="E117" s="49"/>
    </row>
    <row r="118" spans="1:6">
      <c r="A118" s="1" t="s">
        <v>1959</v>
      </c>
      <c r="C118" t="s">
        <v>1960</v>
      </c>
      <c r="F118" s="11" t="s">
        <v>3227</v>
      </c>
    </row>
    <row r="119" spans="1:6">
      <c r="A119" s="1" t="s">
        <v>1961</v>
      </c>
      <c r="F119" t="s">
        <v>2016</v>
      </c>
    </row>
    <row r="120" spans="1:6">
      <c r="A120" s="1"/>
      <c r="F120" t="s">
        <v>3228</v>
      </c>
    </row>
    <row r="121" spans="1:6">
      <c r="A121" s="1" t="s">
        <v>1962</v>
      </c>
      <c r="F121" t="s">
        <v>3229</v>
      </c>
    </row>
    <row r="122" spans="1:6">
      <c r="A122" s="1" t="s">
        <v>1963</v>
      </c>
      <c r="B122" t="s">
        <v>1964</v>
      </c>
      <c r="C122" t="s">
        <v>1965</v>
      </c>
      <c r="D122" t="s">
        <v>1966</v>
      </c>
      <c r="E122" t="s">
        <v>1967</v>
      </c>
    </row>
    <row r="123" spans="1:6">
      <c r="A123" s="1" t="s">
        <v>1968</v>
      </c>
      <c r="B123" t="s">
        <v>1969</v>
      </c>
    </row>
    <row r="124" spans="1:6">
      <c r="A124" s="1" t="s">
        <v>1970</v>
      </c>
      <c r="B124" t="s">
        <v>1971</v>
      </c>
    </row>
    <row r="125" spans="1:6">
      <c r="A125" s="73" t="s">
        <v>1972</v>
      </c>
    </row>
    <row r="126" spans="1:6">
      <c r="A126" s="73"/>
    </row>
    <row r="127" spans="1:6">
      <c r="A127" s="73" t="s">
        <v>1973</v>
      </c>
    </row>
    <row r="128" spans="1:6">
      <c r="A128" s="73"/>
    </row>
    <row r="129" spans="1:5">
      <c r="A129" s="73" t="s">
        <v>1974</v>
      </c>
    </row>
    <row r="130" spans="1:5">
      <c r="A130" s="280"/>
      <c r="B130" s="49"/>
      <c r="C130" s="49"/>
      <c r="D130" s="49"/>
      <c r="E130" s="49"/>
    </row>
    <row r="131" spans="1:5">
      <c r="A131" s="103" t="s">
        <v>979</v>
      </c>
      <c r="D131" s="21"/>
    </row>
    <row r="132" spans="1:5">
      <c r="A132" s="103"/>
      <c r="D132" s="21"/>
    </row>
    <row r="133" spans="1:5">
      <c r="A133" s="103" t="s">
        <v>1975</v>
      </c>
      <c r="D133" s="21"/>
    </row>
    <row r="134" spans="1:5">
      <c r="A134" s="103" t="s">
        <v>1976</v>
      </c>
      <c r="D134" s="21"/>
    </row>
    <row r="135" spans="1:5">
      <c r="A135" s="103"/>
      <c r="D135" s="21"/>
    </row>
    <row r="136" spans="1:5">
      <c r="A136" s="103" t="s">
        <v>251</v>
      </c>
      <c r="B136" t="s">
        <v>3394</v>
      </c>
      <c r="D136" s="21"/>
    </row>
    <row r="137" spans="1:5" s="49" customFormat="1"/>
    <row r="138" spans="1:5">
      <c r="A138" t="s">
        <v>1992</v>
      </c>
    </row>
    <row r="139" spans="1:5">
      <c r="A139" s="1" t="s">
        <v>1993</v>
      </c>
    </row>
    <row r="140" spans="1:5">
      <c r="A140" t="s">
        <v>1994</v>
      </c>
    </row>
    <row r="141" spans="1:5">
      <c r="A141" t="s">
        <v>1995</v>
      </c>
    </row>
    <row r="142" spans="1:5">
      <c r="A142" t="s">
        <v>1996</v>
      </c>
    </row>
    <row r="144" spans="1:5">
      <c r="A144" t="s">
        <v>2571</v>
      </c>
    </row>
    <row r="145" spans="1:3">
      <c r="A145" s="18" t="s">
        <v>1997</v>
      </c>
    </row>
    <row r="146" spans="1:3">
      <c r="A146" t="s">
        <v>1998</v>
      </c>
      <c r="B146" s="2" t="s">
        <v>1999</v>
      </c>
    </row>
    <row r="147" spans="1:3">
      <c r="A147" t="s">
        <v>2000</v>
      </c>
      <c r="B147" s="1" t="s">
        <v>2001</v>
      </c>
    </row>
    <row r="148" spans="1:3">
      <c r="B148" s="1" t="s">
        <v>2002</v>
      </c>
    </row>
    <row r="150" spans="1:3">
      <c r="A150" t="s">
        <v>2003</v>
      </c>
      <c r="B150" s="2" t="s">
        <v>2004</v>
      </c>
    </row>
    <row r="151" spans="1:3">
      <c r="B151" s="1" t="s">
        <v>2005</v>
      </c>
    </row>
    <row r="152" spans="1:3">
      <c r="B152" s="1" t="s">
        <v>2006</v>
      </c>
    </row>
    <row r="153" spans="1:3">
      <c r="B153" s="1" t="s">
        <v>2007</v>
      </c>
    </row>
    <row r="154" spans="1:3">
      <c r="A154" s="49"/>
      <c r="B154" s="49"/>
      <c r="C154" s="49"/>
    </row>
    <row r="155" spans="1:3">
      <c r="A155" s="281" t="s">
        <v>2011</v>
      </c>
    </row>
    <row r="156" spans="1:3">
      <c r="A156" t="s">
        <v>2012</v>
      </c>
    </row>
    <row r="157" spans="1:3">
      <c r="A157" t="s">
        <v>2013</v>
      </c>
    </row>
    <row r="158" spans="1:3">
      <c r="A158" t="s">
        <v>2014</v>
      </c>
    </row>
    <row r="160" spans="1:3">
      <c r="A160" t="s">
        <v>2015</v>
      </c>
    </row>
    <row r="162" spans="1:3">
      <c r="A162" s="50" t="s">
        <v>3064</v>
      </c>
      <c r="B162" s="280"/>
      <c r="C162" s="49"/>
    </row>
    <row r="163" spans="1:3" s="39" customFormat="1">
      <c r="A163" s="111" t="s">
        <v>3964</v>
      </c>
      <c r="B163" s="1" t="s">
        <v>3965</v>
      </c>
    </row>
    <row r="164" spans="1:3">
      <c r="A164" s="50"/>
      <c r="B164" s="280"/>
      <c r="C164" s="49"/>
    </row>
    <row r="165" spans="1:3">
      <c r="A165" t="s">
        <v>3065</v>
      </c>
    </row>
    <row r="167" spans="1:3">
      <c r="A167" s="129" t="s">
        <v>3066</v>
      </c>
    </row>
    <row r="168" spans="1:3">
      <c r="A168" s="129"/>
    </row>
    <row r="169" spans="1:3">
      <c r="A169" s="129" t="s">
        <v>3067</v>
      </c>
    </row>
    <row r="170" spans="1:3">
      <c r="A170" s="129"/>
    </row>
    <row r="171" spans="1:3">
      <c r="A171" t="s">
        <v>3465</v>
      </c>
    </row>
    <row r="172" spans="1:3">
      <c r="A172" t="s">
        <v>3466</v>
      </c>
    </row>
    <row r="173" spans="1:3">
      <c r="A173" s="130" t="s">
        <v>3068</v>
      </c>
    </row>
    <row r="174" spans="1:3">
      <c r="A174" s="130" t="s">
        <v>3069</v>
      </c>
    </row>
    <row r="175" spans="1:3">
      <c r="A175" s="130" t="s">
        <v>3070</v>
      </c>
    </row>
    <row r="176" spans="1:3">
      <c r="A176" s="130" t="s">
        <v>3071</v>
      </c>
    </row>
    <row r="177" spans="1:1">
      <c r="A177" s="349" t="s">
        <v>3072</v>
      </c>
    </row>
    <row r="178" spans="1:1">
      <c r="A178" s="349" t="s">
        <v>3073</v>
      </c>
    </row>
    <row r="179" spans="1:1">
      <c r="A179" s="349" t="s">
        <v>3074</v>
      </c>
    </row>
    <row r="180" spans="1:1">
      <c r="A180" s="129"/>
    </row>
    <row r="181" spans="1:1">
      <c r="A181" s="129" t="s">
        <v>3075</v>
      </c>
    </row>
    <row r="182" spans="1:1">
      <c r="A182" s="103"/>
    </row>
    <row r="183" spans="1:1">
      <c r="A183" s="129" t="s">
        <v>3076</v>
      </c>
    </row>
    <row r="184" spans="1:1" ht="15" thickBot="1">
      <c r="A184" s="129"/>
    </row>
    <row r="185" spans="1:1" ht="15" thickBot="1">
      <c r="A185" s="350" t="s">
        <v>3077</v>
      </c>
    </row>
    <row r="186" spans="1:1" ht="15" thickBot="1">
      <c r="A186" s="351" t="s">
        <v>3078</v>
      </c>
    </row>
    <row r="187" spans="1:1" ht="15" thickBot="1">
      <c r="A187" s="351" t="s">
        <v>1006</v>
      </c>
    </row>
    <row r="188" spans="1:1" ht="29.4" thickBot="1">
      <c r="A188" s="351" t="s">
        <v>3079</v>
      </c>
    </row>
    <row r="189" spans="1:1" ht="15" thickBot="1">
      <c r="A189" s="351" t="s">
        <v>3080</v>
      </c>
    </row>
    <row r="190" spans="1:1" ht="15" thickBot="1">
      <c r="A190" s="351" t="s">
        <v>3081</v>
      </c>
    </row>
    <row r="191" spans="1:1" ht="29.4" thickBot="1">
      <c r="A191" s="351" t="s">
        <v>3082</v>
      </c>
    </row>
    <row r="192" spans="1:1" ht="43.8" thickBot="1">
      <c r="A192" s="351" t="s">
        <v>3083</v>
      </c>
    </row>
    <row r="193" spans="1:5" ht="29.4" thickBot="1">
      <c r="A193" s="351" t="s">
        <v>3084</v>
      </c>
    </row>
    <row r="194" spans="1:5" ht="29.4" thickBot="1">
      <c r="A194" s="351" t="s">
        <v>3085</v>
      </c>
    </row>
    <row r="195" spans="1:5" ht="15" thickBot="1">
      <c r="A195" s="352" t="s">
        <v>3086</v>
      </c>
    </row>
    <row r="196" spans="1:5" ht="15" thickBot="1">
      <c r="A196" s="351" t="s">
        <v>3078</v>
      </c>
    </row>
    <row r="197" spans="1:5" ht="29.4" thickBot="1">
      <c r="A197" s="351" t="s">
        <v>3087</v>
      </c>
    </row>
    <row r="198" spans="1:5" ht="15" thickBot="1">
      <c r="A198" s="351" t="s">
        <v>3080</v>
      </c>
    </row>
    <row r="199" spans="1:5" ht="29.4" thickBot="1">
      <c r="A199" s="351" t="s">
        <v>3088</v>
      </c>
    </row>
    <row r="200" spans="1:5" ht="15" thickBot="1">
      <c r="A200" s="351" t="s">
        <v>3089</v>
      </c>
    </row>
    <row r="201" spans="1:5">
      <c r="A201" s="129"/>
    </row>
    <row r="202" spans="1:5">
      <c r="A202" s="129" t="s">
        <v>3090</v>
      </c>
    </row>
    <row r="203" spans="1:5">
      <c r="A203" s="129"/>
    </row>
    <row r="204" spans="1:5">
      <c r="A204" s="61" t="s">
        <v>3091</v>
      </c>
    </row>
    <row r="205" spans="1:5">
      <c r="A205" s="129"/>
    </row>
    <row r="206" spans="1:5">
      <c r="A206" s="286" t="s">
        <v>2008</v>
      </c>
      <c r="B206" s="280"/>
      <c r="C206" s="49"/>
      <c r="D206" s="49"/>
      <c r="E206" s="49"/>
    </row>
    <row r="207" spans="1:5">
      <c r="B207" s="5" t="s">
        <v>2009</v>
      </c>
    </row>
    <row r="208" spans="1:5">
      <c r="A208" s="64" t="s">
        <v>3262</v>
      </c>
      <c r="B208" s="5"/>
    </row>
    <row r="209" spans="1:5">
      <c r="A209" s="103" t="s">
        <v>3263</v>
      </c>
      <c r="B209" s="378" t="s">
        <v>3264</v>
      </c>
      <c r="C209" t="s">
        <v>3695</v>
      </c>
      <c r="D209" s="1" t="s">
        <v>3696</v>
      </c>
    </row>
    <row r="210" spans="1:5">
      <c r="A210" s="93" t="s">
        <v>3260</v>
      </c>
      <c r="B210" t="s">
        <v>3261</v>
      </c>
      <c r="C210" s="1" t="s">
        <v>3698</v>
      </c>
    </row>
    <row r="211" spans="1:5">
      <c r="A211" s="93"/>
      <c r="C211" s="428"/>
    </row>
    <row r="212" spans="1:5">
      <c r="A212" s="379" t="s">
        <v>3265</v>
      </c>
      <c r="B212" t="s">
        <v>3267</v>
      </c>
    </row>
    <row r="222" spans="1:5">
      <c r="A222" s="1" t="s">
        <v>3266</v>
      </c>
      <c r="B222" t="s">
        <v>3574</v>
      </c>
      <c r="D222" t="s">
        <v>3575</v>
      </c>
      <c r="E222" t="s">
        <v>3600</v>
      </c>
    </row>
    <row r="225" spans="1:9">
      <c r="G225" t="s">
        <v>4509</v>
      </c>
      <c r="I225" t="s">
        <v>4239</v>
      </c>
    </row>
    <row r="227" spans="1:9">
      <c r="G227" s="5" t="s">
        <v>4240</v>
      </c>
      <c r="I227" t="s">
        <v>4241</v>
      </c>
    </row>
    <row r="229" spans="1:9">
      <c r="G229" s="455">
        <v>43891</v>
      </c>
      <c r="I229">
        <v>1650</v>
      </c>
    </row>
    <row r="230" spans="1:9">
      <c r="G230" t="s">
        <v>4309</v>
      </c>
    </row>
    <row r="231" spans="1:9">
      <c r="G231" t="s">
        <v>4242</v>
      </c>
      <c r="I231" t="s">
        <v>3277</v>
      </c>
    </row>
    <row r="232" spans="1:9">
      <c r="A232" s="1" t="s">
        <v>3268</v>
      </c>
      <c r="B232" s="380" t="s">
        <v>3269</v>
      </c>
    </row>
    <row r="233" spans="1:9">
      <c r="A233" s="1" t="s">
        <v>3270</v>
      </c>
      <c r="B233" t="s">
        <v>3271</v>
      </c>
      <c r="G233" t="s">
        <v>4243</v>
      </c>
      <c r="I233" t="s">
        <v>4510</v>
      </c>
    </row>
    <row r="235" spans="1:9">
      <c r="I235" t="s">
        <v>162</v>
      </c>
    </row>
    <row r="237" spans="1:9">
      <c r="G237" t="s">
        <v>4244</v>
      </c>
    </row>
    <row r="244" spans="1:3">
      <c r="A244" s="379" t="s">
        <v>3273</v>
      </c>
      <c r="B244" t="s">
        <v>3272</v>
      </c>
    </row>
    <row r="245" spans="1:3">
      <c r="A245" t="s">
        <v>2010</v>
      </c>
      <c r="B245" t="s">
        <v>3276</v>
      </c>
      <c r="C245" t="s">
        <v>3277</v>
      </c>
    </row>
    <row r="261" spans="1:2">
      <c r="A261" s="1" t="s">
        <v>3274</v>
      </c>
      <c r="B261" t="s">
        <v>3275</v>
      </c>
    </row>
    <row r="289" spans="1:5">
      <c r="A289" t="s">
        <v>3573</v>
      </c>
    </row>
    <row r="304" spans="1:5">
      <c r="A304" s="101"/>
      <c r="B304" s="101"/>
      <c r="C304" s="101"/>
      <c r="D304" s="101"/>
      <c r="E304" s="101"/>
    </row>
    <row r="305" spans="1:5">
      <c r="A305" t="s">
        <v>3577</v>
      </c>
      <c r="B305" t="s">
        <v>3578</v>
      </c>
      <c r="C305" t="s">
        <v>3576</v>
      </c>
    </row>
    <row r="306" spans="1:5" s="39" customFormat="1">
      <c r="A306" s="50"/>
    </row>
    <row r="307" spans="1:5" s="39" customFormat="1">
      <c r="A307" s="58" t="s">
        <v>150</v>
      </c>
    </row>
    <row r="308" spans="1:5" s="39" customFormat="1">
      <c r="A308" s="39" t="s">
        <v>3694</v>
      </c>
    </row>
    <row r="309" spans="1:5" s="39" customFormat="1">
      <c r="A309" s="111" t="s">
        <v>3693</v>
      </c>
    </row>
    <row r="310" spans="1:5" s="39" customFormat="1">
      <c r="A310" s="111" t="s">
        <v>3745</v>
      </c>
    </row>
    <row r="311" spans="1:5" s="39" customFormat="1">
      <c r="A311" s="111" t="s">
        <v>3942</v>
      </c>
    </row>
    <row r="313" spans="1:5">
      <c r="A313" s="286" t="s">
        <v>2218</v>
      </c>
      <c r="B313" s="280"/>
      <c r="C313" s="49"/>
      <c r="D313" s="49"/>
      <c r="E313" s="49"/>
    </row>
    <row r="315" spans="1:5">
      <c r="D315" s="53">
        <v>43823</v>
      </c>
    </row>
  </sheetData>
  <hyperlinks>
    <hyperlink ref="A1" location="_Contents!A1" display="Comms" xr:uid="{00000000-0004-0000-0200-000000000000}"/>
    <hyperlink ref="B63" r:id="rId1" xr:uid="{00000000-0004-0000-0200-000001000000}"/>
    <hyperlink ref="A204" r:id="rId2" display="mailto:Wynand.Meijer@sybrin.co.za" xr:uid="{00000000-0004-0000-0200-000002000000}"/>
    <hyperlink ref="A208" r:id="rId3" xr:uid="{00000000-0004-0000-0200-000003000000}"/>
    <hyperlink ref="B18" r:id="rId4" xr:uid="{00000000-0004-0000-0200-000004000000}"/>
    <hyperlink ref="A16" r:id="rId5" xr:uid="{00000000-0004-0000-0200-000005000000}"/>
    <hyperlink ref="A21" r:id="rId6" display="mailto:help365@eoh.co.za" xr:uid="{00000000-0004-0000-0200-000006000000}"/>
    <hyperlink ref="A32" r:id="rId7" xr:uid="{00000000-0004-0000-0200-000007000000}"/>
    <hyperlink ref="A34" r:id="rId8" display="mailto:franco.gates@eoh.com" xr:uid="{00000000-0004-0000-0200-000008000000}"/>
    <hyperlink ref="C82" r:id="rId9" xr:uid="{00000000-0004-0000-0200-000009000000}"/>
    <hyperlink ref="A9" location="Comms!G230" display="https://txm.eoh.co.za/jetspeed/" xr:uid="{00000000-0004-0000-0200-00000B000000}"/>
    <hyperlink ref="A12" r:id="rId10" xr:uid="{00000000-0004-0000-0200-00000C000000}"/>
    <hyperlink ref="A11" r:id="rId11" xr:uid="{00000000-0004-0000-0200-00000D000000}"/>
    <hyperlink ref="E2" r:id="rId12" display="mailto:Helpdesk@sybrin.com" xr:uid="{0198AC33-0D41-408F-8854-D21D12AB2208}"/>
  </hyperlinks>
  <pageMargins left="0.7" right="0.7" top="0.75" bottom="0.75" header="0.3" footer="0.3"/>
  <pageSetup orientation="portrait"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4"/>
  <sheetViews>
    <sheetView workbookViewId="0">
      <selection activeCell="E1" sqref="A1:E1"/>
    </sheetView>
  </sheetViews>
  <sheetFormatPr defaultRowHeight="14.4"/>
  <cols>
    <col min="2" max="2" width="16.6640625" customWidth="1"/>
    <col min="3" max="3" width="9.6640625" bestFit="1" customWidth="1"/>
    <col min="4" max="5" width="16.109375" bestFit="1" customWidth="1"/>
    <col min="6" max="6" width="10.88671875" bestFit="1" customWidth="1"/>
    <col min="7" max="7" width="7.33203125" bestFit="1" customWidth="1"/>
    <col min="8" max="8" width="6.6640625" bestFit="1" customWidth="1"/>
    <col min="9" max="9" width="6" bestFit="1" customWidth="1"/>
  </cols>
  <sheetData>
    <row r="1" spans="1:5">
      <c r="A1" s="363" t="s">
        <v>3117</v>
      </c>
      <c r="B1" s="49"/>
      <c r="C1" s="49"/>
      <c r="D1" s="49"/>
      <c r="E1" s="49"/>
    </row>
    <row r="2" spans="1:5">
      <c r="A2" s="20" t="s">
        <v>3118</v>
      </c>
      <c r="B2" s="3"/>
      <c r="C2" s="3"/>
      <c r="D2" s="3"/>
    </row>
    <row r="3" spans="1:5">
      <c r="A3" t="s">
        <v>3116</v>
      </c>
    </row>
    <row r="4" spans="1:5">
      <c r="A4" s="3"/>
      <c r="B4" s="3"/>
      <c r="C4" s="3"/>
    </row>
    <row r="5" spans="1:5">
      <c r="A5" s="20" t="s">
        <v>3142</v>
      </c>
      <c r="B5" s="3"/>
      <c r="C5" s="3"/>
      <c r="D5" s="3"/>
      <c r="E5" s="3"/>
    </row>
    <row r="6" spans="1:5">
      <c r="A6" s="168" t="s">
        <v>3732</v>
      </c>
    </row>
    <row r="8" spans="1:5">
      <c r="A8" t="s">
        <v>3120</v>
      </c>
    </row>
    <row r="9" spans="1:5">
      <c r="A9" t="s">
        <v>3121</v>
      </c>
    </row>
    <row r="10" spans="1:5">
      <c r="A10" t="s">
        <v>2366</v>
      </c>
    </row>
    <row r="12" spans="1:5">
      <c r="A12" t="s">
        <v>3122</v>
      </c>
    </row>
    <row r="14" spans="1:5">
      <c r="A14" t="s">
        <v>3123</v>
      </c>
    </row>
    <row r="16" spans="1:5">
      <c r="A16" t="s">
        <v>3124</v>
      </c>
    </row>
    <row r="17" spans="1:1">
      <c r="A17" t="s">
        <v>3125</v>
      </c>
    </row>
    <row r="18" spans="1:1">
      <c r="A18" t="s">
        <v>3126</v>
      </c>
    </row>
    <row r="19" spans="1:1">
      <c r="A19" t="s">
        <v>3127</v>
      </c>
    </row>
    <row r="36" spans="1:10">
      <c r="A36" s="3"/>
      <c r="B36" s="3"/>
      <c r="C36" s="3"/>
    </row>
    <row r="37" spans="1:10" ht="15.6">
      <c r="A37" s="362" t="s">
        <v>3115</v>
      </c>
    </row>
    <row r="38" spans="1:10" ht="15.6">
      <c r="A38" s="362" t="s">
        <v>3114</v>
      </c>
    </row>
    <row r="39" spans="1:10" ht="15.6">
      <c r="A39" s="362" t="s">
        <v>3113</v>
      </c>
    </row>
    <row r="40" spans="1:10" ht="15.6">
      <c r="A40" s="362"/>
    </row>
    <row r="41" spans="1:10" ht="15.6">
      <c r="A41" s="362" t="s">
        <v>3112</v>
      </c>
    </row>
    <row r="42" spans="1:10">
      <c r="A42" s="3"/>
      <c r="B42" s="3"/>
      <c r="C42" s="3"/>
    </row>
    <row r="43" spans="1:10">
      <c r="A43" s="2" t="s">
        <v>3111</v>
      </c>
    </row>
    <row r="44" spans="1:10">
      <c r="A44" t="s">
        <v>3110</v>
      </c>
    </row>
    <row r="46" spans="1:10" s="5" customFormat="1">
      <c r="A46" s="5" t="s">
        <v>3063</v>
      </c>
      <c r="B46" s="5" t="s">
        <v>1246</v>
      </c>
      <c r="C46" s="5" t="s">
        <v>1258</v>
      </c>
      <c r="D46" s="5" t="s">
        <v>1254</v>
      </c>
      <c r="E46" s="5" t="s">
        <v>2820</v>
      </c>
      <c r="F46" s="5" t="s">
        <v>1260</v>
      </c>
      <c r="G46" s="5" t="s">
        <v>2185</v>
      </c>
      <c r="H46" s="5" t="s">
        <v>3062</v>
      </c>
      <c r="I46" s="5" t="s">
        <v>3061</v>
      </c>
      <c r="J46" s="5" t="s">
        <v>3060</v>
      </c>
    </row>
    <row r="47" spans="1:10">
      <c r="A47">
        <v>34394465</v>
      </c>
      <c r="B47" s="359">
        <v>42779.418449074074</v>
      </c>
      <c r="C47" t="s">
        <v>3026</v>
      </c>
      <c r="D47" t="s">
        <v>2980</v>
      </c>
      <c r="E47" t="s">
        <v>1312</v>
      </c>
      <c r="F47" t="s">
        <v>3028</v>
      </c>
      <c r="H47">
        <v>0</v>
      </c>
      <c r="I47">
        <v>0</v>
      </c>
    </row>
    <row r="49" spans="1:10">
      <c r="A49" s="2" t="s">
        <v>3109</v>
      </c>
      <c r="D49" s="78" t="s">
        <v>3119</v>
      </c>
    </row>
    <row r="50" spans="1:10" s="5" customFormat="1">
      <c r="A50" s="5" t="s">
        <v>3063</v>
      </c>
      <c r="B50" s="5" t="s">
        <v>1246</v>
      </c>
      <c r="C50" s="5" t="s">
        <v>1258</v>
      </c>
      <c r="D50" s="5" t="s">
        <v>1254</v>
      </c>
      <c r="E50" s="5" t="s">
        <v>2820</v>
      </c>
      <c r="F50" s="5" t="s">
        <v>1260</v>
      </c>
      <c r="G50" s="5" t="s">
        <v>2185</v>
      </c>
      <c r="H50" s="5" t="s">
        <v>3062</v>
      </c>
      <c r="I50" s="5" t="s">
        <v>3061</v>
      </c>
      <c r="J50" s="5" t="s">
        <v>3060</v>
      </c>
    </row>
    <row r="51" spans="1:10">
      <c r="A51">
        <v>34394466</v>
      </c>
      <c r="B51" s="359">
        <v>42779.421111111114</v>
      </c>
      <c r="C51" t="s">
        <v>3036</v>
      </c>
      <c r="D51" t="s">
        <v>1254</v>
      </c>
      <c r="E51" t="s">
        <v>2820</v>
      </c>
      <c r="F51" t="s">
        <v>2969</v>
      </c>
      <c r="G51" t="s">
        <v>2798</v>
      </c>
      <c r="H51">
        <v>0</v>
      </c>
      <c r="I51">
        <v>0</v>
      </c>
      <c r="J51" t="s">
        <v>3108</v>
      </c>
    </row>
    <row r="53" spans="1:10">
      <c r="A53" s="361" t="s">
        <v>3107</v>
      </c>
      <c r="D53" s="78" t="s">
        <v>3106</v>
      </c>
    </row>
    <row r="54" spans="1:10" s="360" customFormat="1">
      <c r="A54" s="360" t="s">
        <v>3063</v>
      </c>
      <c r="B54" s="360" t="s">
        <v>1246</v>
      </c>
      <c r="C54" s="360" t="s">
        <v>1258</v>
      </c>
      <c r="D54" s="360" t="s">
        <v>1254</v>
      </c>
      <c r="E54" s="360" t="s">
        <v>2820</v>
      </c>
      <c r="F54" s="360" t="s">
        <v>1260</v>
      </c>
      <c r="G54" s="360" t="s">
        <v>2185</v>
      </c>
      <c r="H54" s="360" t="s">
        <v>3062</v>
      </c>
      <c r="I54" s="360" t="s">
        <v>3061</v>
      </c>
      <c r="J54" s="360" t="s">
        <v>3060</v>
      </c>
    </row>
    <row r="55" spans="1:10">
      <c r="A55">
        <v>34394467</v>
      </c>
      <c r="B55" s="359">
        <v>42779.422719907408</v>
      </c>
      <c r="C55" t="s">
        <v>3036</v>
      </c>
      <c r="D55" t="s">
        <v>1254</v>
      </c>
      <c r="E55" t="s">
        <v>2820</v>
      </c>
      <c r="F55" t="s">
        <v>2969</v>
      </c>
      <c r="G55" t="s">
        <v>2798</v>
      </c>
      <c r="H55">
        <v>0</v>
      </c>
      <c r="I55">
        <v>0</v>
      </c>
      <c r="J55" t="s">
        <v>3105</v>
      </c>
    </row>
    <row r="57" spans="1:10">
      <c r="A57" s="2" t="s">
        <v>3104</v>
      </c>
      <c r="D57" s="78" t="s">
        <v>3103</v>
      </c>
    </row>
    <row r="58" spans="1:10" s="5" customFormat="1">
      <c r="A58" s="5" t="s">
        <v>3063</v>
      </c>
      <c r="B58" s="5" t="s">
        <v>1246</v>
      </c>
      <c r="C58" s="5" t="s">
        <v>1258</v>
      </c>
      <c r="D58" s="5" t="s">
        <v>1254</v>
      </c>
      <c r="E58" s="5" t="s">
        <v>2820</v>
      </c>
      <c r="F58" s="5" t="s">
        <v>1260</v>
      </c>
      <c r="G58" s="5" t="s">
        <v>2185</v>
      </c>
      <c r="H58" s="5" t="s">
        <v>3062</v>
      </c>
      <c r="I58" s="5" t="s">
        <v>3061</v>
      </c>
      <c r="J58" s="5" t="s">
        <v>3060</v>
      </c>
    </row>
    <row r="59" spans="1:10">
      <c r="A59">
        <v>34394469</v>
      </c>
      <c r="B59" s="359">
        <v>42779.425787037035</v>
      </c>
      <c r="C59" t="s">
        <v>3036</v>
      </c>
      <c r="D59" t="s">
        <v>1254</v>
      </c>
      <c r="E59" t="s">
        <v>2820</v>
      </c>
      <c r="F59" t="s">
        <v>2969</v>
      </c>
      <c r="G59" t="s">
        <v>2798</v>
      </c>
      <c r="H59">
        <v>0</v>
      </c>
      <c r="I59">
        <v>0</v>
      </c>
      <c r="J59" t="s">
        <v>3102</v>
      </c>
    </row>
    <row r="61" spans="1:10">
      <c r="A61" s="2" t="s">
        <v>3101</v>
      </c>
      <c r="D61" s="78" t="s">
        <v>3100</v>
      </c>
      <c r="E61" s="78"/>
    </row>
    <row r="62" spans="1:10" s="5" customFormat="1">
      <c r="A62" s="5" t="s">
        <v>3063</v>
      </c>
      <c r="B62" s="5" t="s">
        <v>1246</v>
      </c>
      <c r="C62" s="5" t="s">
        <v>1258</v>
      </c>
      <c r="D62" s="5" t="s">
        <v>1254</v>
      </c>
      <c r="E62" s="5" t="s">
        <v>2820</v>
      </c>
      <c r="F62" s="5" t="s">
        <v>1260</v>
      </c>
      <c r="G62" s="5" t="s">
        <v>2185</v>
      </c>
      <c r="H62" s="5" t="s">
        <v>3062</v>
      </c>
      <c r="I62" s="5" t="s">
        <v>3061</v>
      </c>
      <c r="J62" s="5" t="s">
        <v>3060</v>
      </c>
    </row>
    <row r="63" spans="1:10">
      <c r="A63">
        <v>34394471</v>
      </c>
      <c r="B63" s="359">
        <v>42779.42763888889</v>
      </c>
      <c r="C63" t="s">
        <v>3036</v>
      </c>
      <c r="D63" t="s">
        <v>1254</v>
      </c>
      <c r="E63" t="s">
        <v>2820</v>
      </c>
      <c r="F63" t="s">
        <v>2969</v>
      </c>
      <c r="G63" t="s">
        <v>2798</v>
      </c>
      <c r="H63">
        <v>0</v>
      </c>
      <c r="I63">
        <v>0</v>
      </c>
      <c r="J63" t="s">
        <v>3099</v>
      </c>
    </row>
    <row r="65" spans="1:6">
      <c r="A65" t="s">
        <v>3098</v>
      </c>
    </row>
    <row r="66" spans="1:6">
      <c r="A66" s="284" t="s">
        <v>3097</v>
      </c>
    </row>
    <row r="67" spans="1:6">
      <c r="D67" s="358" t="s">
        <v>3096</v>
      </c>
      <c r="E67" s="358" t="s">
        <v>3095</v>
      </c>
      <c r="F67" s="358" t="s">
        <v>3094</v>
      </c>
    </row>
    <row r="68" spans="1:6">
      <c r="D68" s="357">
        <v>42614</v>
      </c>
      <c r="E68" s="356" t="s">
        <v>3093</v>
      </c>
      <c r="F68" s="355">
        <v>314032</v>
      </c>
    </row>
    <row r="69" spans="1:6">
      <c r="D69" s="357">
        <v>42644</v>
      </c>
      <c r="E69" s="356" t="s">
        <v>3093</v>
      </c>
      <c r="F69" s="355">
        <v>281357</v>
      </c>
    </row>
    <row r="70" spans="1:6">
      <c r="D70" s="357">
        <v>42675</v>
      </c>
      <c r="E70" s="356" t="s">
        <v>3093</v>
      </c>
      <c r="F70" s="355">
        <v>296905</v>
      </c>
    </row>
    <row r="71" spans="1:6">
      <c r="D71" s="357">
        <v>42705</v>
      </c>
      <c r="E71" s="356" t="s">
        <v>3093</v>
      </c>
      <c r="F71" s="355">
        <v>268365</v>
      </c>
    </row>
    <row r="72" spans="1:6" ht="15" thickBot="1">
      <c r="D72" s="357">
        <v>42736</v>
      </c>
      <c r="E72" s="356" t="s">
        <v>3093</v>
      </c>
      <c r="F72" s="355">
        <v>253024</v>
      </c>
    </row>
    <row r="73" spans="1:6" ht="15" thickBot="1">
      <c r="D73" s="354"/>
      <c r="E73" s="354"/>
      <c r="F73" s="353">
        <v>1413683</v>
      </c>
    </row>
    <row r="74" spans="1:6" ht="15" thickTop="1"/>
  </sheetData>
  <hyperlinks>
    <hyperlink ref="A1" location="_Contents!A1" display="Volumes_Sigver" xr:uid="{00000000-0004-0000-03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54"/>
  <sheetViews>
    <sheetView workbookViewId="0"/>
  </sheetViews>
  <sheetFormatPr defaultRowHeight="14.4"/>
  <cols>
    <col min="1" max="1" width="16.88671875" bestFit="1" customWidth="1"/>
    <col min="2" max="2" width="21.6640625" bestFit="1" customWidth="1"/>
    <col min="3" max="3" width="10.109375" bestFit="1" customWidth="1"/>
    <col min="4" max="4" width="15.33203125" bestFit="1" customWidth="1"/>
    <col min="5" max="6" width="21.44140625" bestFit="1" customWidth="1"/>
    <col min="7" max="7" width="7.33203125" bestFit="1" customWidth="1"/>
  </cols>
  <sheetData>
    <row r="1" spans="1:10" s="49" customFormat="1">
      <c r="A1" s="310" t="s">
        <v>180</v>
      </c>
    </row>
    <row r="2" spans="1:10" s="58" customFormat="1">
      <c r="A2" s="58" t="s">
        <v>3063</v>
      </c>
      <c r="B2" s="58" t="s">
        <v>1246</v>
      </c>
      <c r="C2" s="58" t="s">
        <v>1258</v>
      </c>
      <c r="D2" s="58" t="s">
        <v>1254</v>
      </c>
      <c r="E2" s="58" t="s">
        <v>2820</v>
      </c>
      <c r="F2" s="58" t="s">
        <v>1260</v>
      </c>
      <c r="G2" s="58" t="s">
        <v>2185</v>
      </c>
      <c r="H2" s="58" t="s">
        <v>3062</v>
      </c>
      <c r="I2" s="58" t="s">
        <v>3061</v>
      </c>
      <c r="J2" s="58" t="s">
        <v>3060</v>
      </c>
    </row>
    <row r="3" spans="1:10" s="39" customFormat="1">
      <c r="A3" s="111">
        <v>285226379</v>
      </c>
      <c r="B3" s="348" t="s">
        <v>3057</v>
      </c>
      <c r="C3" s="39" t="s">
        <v>3052</v>
      </c>
      <c r="D3" s="39" t="s">
        <v>2995</v>
      </c>
      <c r="E3" s="39" t="s">
        <v>2996</v>
      </c>
      <c r="H3" s="39">
        <v>80</v>
      </c>
      <c r="I3" s="39">
        <v>17226</v>
      </c>
      <c r="J3" s="39" t="s">
        <v>3059</v>
      </c>
    </row>
    <row r="4" spans="1:10" s="39" customFormat="1">
      <c r="A4" s="111">
        <v>285226380</v>
      </c>
      <c r="B4" s="348" t="s">
        <v>3057</v>
      </c>
      <c r="C4" s="39" t="s">
        <v>3052</v>
      </c>
      <c r="D4" s="39" t="s">
        <v>2995</v>
      </c>
      <c r="E4" s="39" t="s">
        <v>2996</v>
      </c>
      <c r="H4" s="39">
        <v>80</v>
      </c>
      <c r="I4" s="39">
        <v>17227</v>
      </c>
      <c r="J4" s="39" t="s">
        <v>3058</v>
      </c>
    </row>
    <row r="5" spans="1:10" s="39" customFormat="1">
      <c r="A5" s="111">
        <v>285226381</v>
      </c>
      <c r="B5" s="348" t="s">
        <v>3057</v>
      </c>
      <c r="C5" s="39" t="s">
        <v>3052</v>
      </c>
      <c r="D5" s="39" t="s">
        <v>2995</v>
      </c>
      <c r="E5" s="39" t="s">
        <v>2996</v>
      </c>
      <c r="H5" s="39">
        <v>80</v>
      </c>
      <c r="I5" s="39">
        <v>17228</v>
      </c>
      <c r="J5" s="39" t="s">
        <v>3056</v>
      </c>
    </row>
    <row r="6" spans="1:10" s="39" customFormat="1">
      <c r="A6" s="58"/>
    </row>
    <row r="7" spans="1:10">
      <c r="A7" s="50"/>
      <c r="B7" s="49"/>
      <c r="C7" s="49"/>
      <c r="D7" s="49"/>
      <c r="E7" s="49"/>
      <c r="F7" s="49"/>
      <c r="G7" s="49"/>
      <c r="H7" s="49"/>
    </row>
    <row r="8" spans="1:10">
      <c r="A8" s="111" t="s">
        <v>3055</v>
      </c>
    </row>
    <row r="9" spans="1:10">
      <c r="A9" s="111" t="s">
        <v>3054</v>
      </c>
    </row>
    <row r="10" spans="1:10">
      <c r="A10" s="5" t="s">
        <v>1260</v>
      </c>
      <c r="B10" s="5" t="s">
        <v>2185</v>
      </c>
      <c r="C10" s="5" t="s">
        <v>1258</v>
      </c>
      <c r="E10" s="5" t="s">
        <v>2820</v>
      </c>
      <c r="F10" s="5" t="s">
        <v>1254</v>
      </c>
      <c r="G10" s="5"/>
      <c r="H10" s="5" t="s">
        <v>3053</v>
      </c>
    </row>
    <row r="11" spans="1:10">
      <c r="C11" t="s">
        <v>3052</v>
      </c>
      <c r="E11" t="s">
        <v>2936</v>
      </c>
      <c r="H11" t="s">
        <v>3051</v>
      </c>
    </row>
    <row r="12" spans="1:10">
      <c r="A12" t="s">
        <v>3050</v>
      </c>
      <c r="B12" t="s">
        <v>3049</v>
      </c>
      <c r="C12" t="s">
        <v>3045</v>
      </c>
      <c r="E12" t="s">
        <v>3048</v>
      </c>
      <c r="H12" t="s">
        <v>3047</v>
      </c>
    </row>
    <row r="13" spans="1:10">
      <c r="A13" t="s">
        <v>3046</v>
      </c>
      <c r="B13" t="s">
        <v>3045</v>
      </c>
      <c r="C13" t="s">
        <v>3044</v>
      </c>
      <c r="E13" t="s">
        <v>3043</v>
      </c>
      <c r="H13" t="s">
        <v>3042</v>
      </c>
    </row>
    <row r="14" spans="1:10">
      <c r="A14" s="5" t="s">
        <v>3041</v>
      </c>
      <c r="B14" t="s">
        <v>3040</v>
      </c>
      <c r="C14" t="s">
        <v>3039</v>
      </c>
      <c r="E14" t="s">
        <v>2938</v>
      </c>
      <c r="H14" t="s">
        <v>3038</v>
      </c>
    </row>
    <row r="15" spans="1:10">
      <c r="A15" t="s">
        <v>3037</v>
      </c>
      <c r="B15" t="s">
        <v>2307</v>
      </c>
      <c r="C15" t="s">
        <v>3036</v>
      </c>
      <c r="E15" t="s">
        <v>3035</v>
      </c>
      <c r="H15" s="347" t="s">
        <v>3034</v>
      </c>
    </row>
    <row r="16" spans="1:10">
      <c r="A16" t="s">
        <v>3033</v>
      </c>
      <c r="B16" t="s">
        <v>3032</v>
      </c>
      <c r="C16" t="s">
        <v>3031</v>
      </c>
      <c r="E16" t="s">
        <v>3030</v>
      </c>
      <c r="H16" s="347" t="s">
        <v>3029</v>
      </c>
    </row>
    <row r="17" spans="1:8">
      <c r="A17" t="s">
        <v>3028</v>
      </c>
      <c r="B17" t="s">
        <v>3027</v>
      </c>
      <c r="C17" t="s">
        <v>3026</v>
      </c>
      <c r="E17" t="s">
        <v>2941</v>
      </c>
      <c r="H17" s="347" t="s">
        <v>3025</v>
      </c>
    </row>
    <row r="18" spans="1:8">
      <c r="A18" t="s">
        <v>3024</v>
      </c>
      <c r="B18" t="s">
        <v>3023</v>
      </c>
      <c r="C18" t="s">
        <v>3022</v>
      </c>
      <c r="E18" t="s">
        <v>3021</v>
      </c>
      <c r="H18" s="347" t="s">
        <v>3020</v>
      </c>
    </row>
    <row r="19" spans="1:8">
      <c r="A19" t="s">
        <v>3019</v>
      </c>
      <c r="B19" t="s">
        <v>3018</v>
      </c>
      <c r="C19" t="s">
        <v>3017</v>
      </c>
      <c r="E19" t="s">
        <v>3016</v>
      </c>
      <c r="H19" s="347" t="s">
        <v>3015</v>
      </c>
    </row>
    <row r="20" spans="1:8">
      <c r="A20" t="s">
        <v>3014</v>
      </c>
      <c r="B20" t="s">
        <v>3013</v>
      </c>
      <c r="C20" t="s">
        <v>3012</v>
      </c>
      <c r="E20" t="s">
        <v>2923</v>
      </c>
      <c r="H20" s="347" t="s">
        <v>3011</v>
      </c>
    </row>
    <row r="21" spans="1:8">
      <c r="A21" t="s">
        <v>3010</v>
      </c>
      <c r="B21" t="s">
        <v>3009</v>
      </c>
      <c r="C21" t="s">
        <v>3008</v>
      </c>
      <c r="E21" t="s">
        <v>3007</v>
      </c>
      <c r="H21" s="347" t="s">
        <v>3006</v>
      </c>
    </row>
    <row r="22" spans="1:8">
      <c r="A22" t="s">
        <v>3005</v>
      </c>
      <c r="B22" t="s">
        <v>2215</v>
      </c>
      <c r="C22" t="s">
        <v>3004</v>
      </c>
      <c r="E22" t="s">
        <v>2936</v>
      </c>
      <c r="F22">
        <v>919</v>
      </c>
      <c r="H22" s="347" t="s">
        <v>3003</v>
      </c>
    </row>
    <row r="23" spans="1:8">
      <c r="A23" s="5" t="s">
        <v>3002</v>
      </c>
      <c r="B23" t="s">
        <v>2216</v>
      </c>
      <c r="C23" t="s">
        <v>2185</v>
      </c>
      <c r="E23" t="s">
        <v>3001</v>
      </c>
      <c r="F23" t="s">
        <v>487</v>
      </c>
      <c r="H23" s="347" t="s">
        <v>3000</v>
      </c>
    </row>
    <row r="24" spans="1:8">
      <c r="A24" s="5" t="s">
        <v>2999</v>
      </c>
      <c r="B24" t="s">
        <v>2998</v>
      </c>
      <c r="C24" t="s">
        <v>2997</v>
      </c>
      <c r="E24" t="s">
        <v>2996</v>
      </c>
      <c r="F24" t="s">
        <v>2995</v>
      </c>
      <c r="H24" s="347" t="s">
        <v>2994</v>
      </c>
    </row>
    <row r="25" spans="1:8">
      <c r="A25" t="s">
        <v>2993</v>
      </c>
      <c r="B25" t="s">
        <v>2992</v>
      </c>
      <c r="C25" t="s">
        <v>2991</v>
      </c>
      <c r="E25" t="s">
        <v>2910</v>
      </c>
      <c r="F25">
        <v>151886</v>
      </c>
      <c r="H25" s="347" t="s">
        <v>2990</v>
      </c>
    </row>
    <row r="26" spans="1:8">
      <c r="A26" t="s">
        <v>2989</v>
      </c>
      <c r="B26" t="s">
        <v>2988</v>
      </c>
      <c r="E26" t="s">
        <v>2677</v>
      </c>
      <c r="F26" t="s">
        <v>2980</v>
      </c>
      <c r="H26" s="347" t="s">
        <v>2987</v>
      </c>
    </row>
    <row r="27" spans="1:8">
      <c r="A27" s="12" t="s">
        <v>2986</v>
      </c>
      <c r="B27" t="s">
        <v>2985</v>
      </c>
      <c r="E27" t="s">
        <v>2984</v>
      </c>
      <c r="F27" t="s">
        <v>2980</v>
      </c>
      <c r="H27" s="347" t="s">
        <v>2983</v>
      </c>
    </row>
    <row r="28" spans="1:8">
      <c r="A28" s="12" t="s">
        <v>2982</v>
      </c>
      <c r="B28" t="s">
        <v>2981</v>
      </c>
      <c r="E28" t="s">
        <v>2680</v>
      </c>
      <c r="F28" t="s">
        <v>2980</v>
      </c>
      <c r="H28" s="347" t="s">
        <v>2979</v>
      </c>
    </row>
    <row r="29" spans="1:8">
      <c r="A29" s="12" t="s">
        <v>2978</v>
      </c>
      <c r="B29" t="s">
        <v>2977</v>
      </c>
      <c r="E29" t="s">
        <v>2829</v>
      </c>
      <c r="F29" t="s">
        <v>413</v>
      </c>
      <c r="H29" s="347" t="s">
        <v>2976</v>
      </c>
    </row>
    <row r="30" spans="1:8">
      <c r="A30" t="s">
        <v>2975</v>
      </c>
      <c r="B30" s="91" t="s">
        <v>2974</v>
      </c>
      <c r="E30" t="s">
        <v>2825</v>
      </c>
      <c r="F30" t="s">
        <v>413</v>
      </c>
      <c r="H30" t="s">
        <v>2973</v>
      </c>
    </row>
    <row r="31" spans="1:8">
      <c r="A31" t="s">
        <v>2972</v>
      </c>
      <c r="B31" s="91" t="s">
        <v>2971</v>
      </c>
      <c r="E31" s="5" t="s">
        <v>2813</v>
      </c>
      <c r="F31" s="5" t="s">
        <v>2964</v>
      </c>
      <c r="H31" t="s">
        <v>2970</v>
      </c>
    </row>
    <row r="32" spans="1:8">
      <c r="A32" s="11" t="s">
        <v>2969</v>
      </c>
      <c r="B32" s="91" t="s">
        <v>2968</v>
      </c>
      <c r="E32" s="5" t="s">
        <v>2816</v>
      </c>
      <c r="F32" s="5" t="s">
        <v>2964</v>
      </c>
      <c r="H32" t="s">
        <v>2967</v>
      </c>
    </row>
    <row r="33" spans="1:8">
      <c r="A33" t="s">
        <v>2966</v>
      </c>
      <c r="B33" s="91" t="s">
        <v>2965</v>
      </c>
      <c r="E33" s="5" t="s">
        <v>2926</v>
      </c>
      <c r="F33" s="5" t="s">
        <v>2964</v>
      </c>
      <c r="H33" t="s">
        <v>2963</v>
      </c>
    </row>
    <row r="34" spans="1:8">
      <c r="A34" s="5" t="s">
        <v>2962</v>
      </c>
      <c r="B34" s="91" t="s">
        <v>2961</v>
      </c>
      <c r="E34" t="s">
        <v>2816</v>
      </c>
      <c r="F34" t="s">
        <v>2960</v>
      </c>
      <c r="H34" t="s">
        <v>2959</v>
      </c>
    </row>
    <row r="35" spans="1:8">
      <c r="A35" t="s">
        <v>2958</v>
      </c>
      <c r="B35" s="347" t="s">
        <v>2186</v>
      </c>
      <c r="E35" s="114" t="s">
        <v>2816</v>
      </c>
      <c r="F35" s="114" t="s">
        <v>2953</v>
      </c>
      <c r="H35" s="44" t="s">
        <v>2957</v>
      </c>
    </row>
    <row r="36" spans="1:8">
      <c r="B36" s="347" t="s">
        <v>2187</v>
      </c>
      <c r="E36" s="114" t="s">
        <v>2956</v>
      </c>
      <c r="F36" s="114" t="s">
        <v>2953</v>
      </c>
      <c r="H36" s="44" t="s">
        <v>2955</v>
      </c>
    </row>
    <row r="37" spans="1:8">
      <c r="B37" s="347" t="s">
        <v>2204</v>
      </c>
      <c r="E37" s="114" t="s">
        <v>2954</v>
      </c>
      <c r="F37" s="114" t="s">
        <v>2953</v>
      </c>
      <c r="H37" s="44" t="s">
        <v>2952</v>
      </c>
    </row>
    <row r="38" spans="1:8">
      <c r="B38" s="347" t="s">
        <v>2205</v>
      </c>
      <c r="E38" t="s">
        <v>2951</v>
      </c>
      <c r="F38" t="s">
        <v>2951</v>
      </c>
      <c r="H38" s="44" t="s">
        <v>2950</v>
      </c>
    </row>
    <row r="39" spans="1:8">
      <c r="B39" s="347" t="s">
        <v>2206</v>
      </c>
      <c r="E39" t="s">
        <v>2949</v>
      </c>
      <c r="F39" t="s">
        <v>2949</v>
      </c>
      <c r="H39" s="44" t="s">
        <v>2948</v>
      </c>
    </row>
    <row r="40" spans="1:8">
      <c r="B40" s="347" t="s">
        <v>2207</v>
      </c>
      <c r="E40" t="s">
        <v>2947</v>
      </c>
      <c r="F40" t="s">
        <v>2947</v>
      </c>
      <c r="H40" s="44" t="s">
        <v>2946</v>
      </c>
    </row>
    <row r="41" spans="1:8">
      <c r="B41" s="347" t="s">
        <v>2203</v>
      </c>
      <c r="E41" t="s">
        <v>2945</v>
      </c>
      <c r="F41" t="s">
        <v>2945</v>
      </c>
      <c r="H41" s="44" t="s">
        <v>2944</v>
      </c>
    </row>
    <row r="42" spans="1:8">
      <c r="B42" s="347" t="s">
        <v>2208</v>
      </c>
      <c r="E42" t="s">
        <v>2943</v>
      </c>
      <c r="F42" t="s">
        <v>2943</v>
      </c>
      <c r="H42" s="44" t="s">
        <v>2942</v>
      </c>
    </row>
    <row r="43" spans="1:8">
      <c r="B43" s="347" t="s">
        <v>2209</v>
      </c>
      <c r="E43" t="s">
        <v>2941</v>
      </c>
      <c r="F43" t="s">
        <v>2941</v>
      </c>
      <c r="H43" s="44" t="s">
        <v>2940</v>
      </c>
    </row>
    <row r="44" spans="1:8">
      <c r="B44" s="347" t="s">
        <v>2211</v>
      </c>
      <c r="E44" t="s">
        <v>2845</v>
      </c>
      <c r="F44" t="s">
        <v>2845</v>
      </c>
      <c r="H44" s="44" t="s">
        <v>2939</v>
      </c>
    </row>
    <row r="45" spans="1:8">
      <c r="B45" s="347" t="s">
        <v>2210</v>
      </c>
      <c r="E45" t="s">
        <v>2938</v>
      </c>
      <c r="F45" t="s">
        <v>2938</v>
      </c>
      <c r="H45" s="44" t="s">
        <v>2937</v>
      </c>
    </row>
    <row r="46" spans="1:8">
      <c r="B46" s="347" t="s">
        <v>2212</v>
      </c>
      <c r="E46" t="s">
        <v>2936</v>
      </c>
      <c r="F46" t="s">
        <v>2935</v>
      </c>
      <c r="H46" s="44" t="s">
        <v>2934</v>
      </c>
    </row>
    <row r="47" spans="1:8">
      <c r="B47" s="347" t="s">
        <v>2933</v>
      </c>
      <c r="E47" t="s">
        <v>2932</v>
      </c>
      <c r="F47" t="s">
        <v>2931</v>
      </c>
      <c r="H47" s="44" t="s">
        <v>2930</v>
      </c>
    </row>
    <row r="48" spans="1:8">
      <c r="B48" s="347" t="s">
        <v>2929</v>
      </c>
      <c r="E48" t="s">
        <v>2913</v>
      </c>
      <c r="F48" t="s">
        <v>2928</v>
      </c>
      <c r="H48" s="44" t="s">
        <v>2927</v>
      </c>
    </row>
    <row r="49" spans="2:8">
      <c r="B49" s="347" t="s">
        <v>2213</v>
      </c>
      <c r="E49" t="s">
        <v>2926</v>
      </c>
      <c r="F49" t="s">
        <v>2925</v>
      </c>
      <c r="H49" s="44" t="s">
        <v>2924</v>
      </c>
    </row>
    <row r="50" spans="2:8">
      <c r="B50" s="347" t="s">
        <v>2214</v>
      </c>
      <c r="E50" t="s">
        <v>2923</v>
      </c>
      <c r="F50" t="s">
        <v>2922</v>
      </c>
      <c r="H50" s="44" t="s">
        <v>2921</v>
      </c>
    </row>
    <row r="51" spans="2:8">
      <c r="B51" t="s">
        <v>2920</v>
      </c>
      <c r="E51" t="s">
        <v>2865</v>
      </c>
      <c r="F51" t="s">
        <v>2919</v>
      </c>
      <c r="H51" s="44" t="s">
        <v>2918</v>
      </c>
    </row>
    <row r="52" spans="2:8">
      <c r="B52" t="s">
        <v>2917</v>
      </c>
      <c r="E52" t="s">
        <v>2916</v>
      </c>
      <c r="F52" t="s">
        <v>2915</v>
      </c>
    </row>
    <row r="53" spans="2:8">
      <c r="B53" t="s">
        <v>2914</v>
      </c>
      <c r="E53" t="s">
        <v>2913</v>
      </c>
      <c r="F53" t="s">
        <v>2912</v>
      </c>
    </row>
    <row r="54" spans="2:8">
      <c r="B54" s="91" t="s">
        <v>2911</v>
      </c>
      <c r="E54" t="s">
        <v>2910</v>
      </c>
      <c r="F54" t="s">
        <v>2909</v>
      </c>
    </row>
    <row r="55" spans="2:8">
      <c r="B55" s="91" t="s">
        <v>2908</v>
      </c>
      <c r="E55" t="s">
        <v>2907</v>
      </c>
      <c r="F55" t="s">
        <v>2906</v>
      </c>
    </row>
    <row r="56" spans="2:8">
      <c r="B56" s="91" t="s">
        <v>2905</v>
      </c>
      <c r="E56" t="s">
        <v>2881</v>
      </c>
      <c r="F56" t="s">
        <v>2904</v>
      </c>
    </row>
    <row r="57" spans="2:8">
      <c r="B57" s="91" t="s">
        <v>2903</v>
      </c>
      <c r="E57" t="s">
        <v>2902</v>
      </c>
      <c r="F57" t="s">
        <v>2901</v>
      </c>
    </row>
    <row r="58" spans="2:8">
      <c r="B58" s="91" t="s">
        <v>2900</v>
      </c>
      <c r="E58" t="s">
        <v>2899</v>
      </c>
      <c r="F58" t="s">
        <v>2898</v>
      </c>
    </row>
    <row r="59" spans="2:8">
      <c r="B59" s="91" t="s">
        <v>2897</v>
      </c>
      <c r="E59" t="s">
        <v>2896</v>
      </c>
      <c r="F59" t="s">
        <v>2892</v>
      </c>
    </row>
    <row r="60" spans="2:8">
      <c r="B60" s="91" t="s">
        <v>2895</v>
      </c>
      <c r="E60" t="s">
        <v>2894</v>
      </c>
      <c r="F60" t="s">
        <v>2892</v>
      </c>
    </row>
    <row r="61" spans="2:8">
      <c r="B61" s="95" t="s">
        <v>2893</v>
      </c>
      <c r="E61" t="s">
        <v>2890</v>
      </c>
      <c r="F61" t="s">
        <v>2892</v>
      </c>
    </row>
    <row r="62" spans="2:8">
      <c r="B62" s="95" t="s">
        <v>2891</v>
      </c>
      <c r="E62" t="s">
        <v>2890</v>
      </c>
      <c r="F62" t="s">
        <v>2889</v>
      </c>
    </row>
    <row r="63" spans="2:8">
      <c r="B63" s="95" t="s">
        <v>2888</v>
      </c>
      <c r="E63" t="s">
        <v>2887</v>
      </c>
      <c r="F63" t="s">
        <v>2886</v>
      </c>
    </row>
    <row r="64" spans="2:8">
      <c r="B64" s="95" t="s">
        <v>2885</v>
      </c>
      <c r="E64" t="s">
        <v>2884</v>
      </c>
      <c r="F64" t="s">
        <v>2883</v>
      </c>
    </row>
    <row r="65" spans="2:6">
      <c r="B65" s="95" t="s">
        <v>2882</v>
      </c>
      <c r="E65" t="s">
        <v>2881</v>
      </c>
      <c r="F65" t="s">
        <v>2880</v>
      </c>
    </row>
    <row r="66" spans="2:6">
      <c r="B66" s="95" t="s">
        <v>2879</v>
      </c>
      <c r="E66" t="s">
        <v>2878</v>
      </c>
      <c r="F66" t="s">
        <v>2877</v>
      </c>
    </row>
    <row r="67" spans="2:6">
      <c r="B67" s="95" t="s">
        <v>2876</v>
      </c>
      <c r="E67" t="s">
        <v>2875</v>
      </c>
      <c r="F67" t="s">
        <v>2874</v>
      </c>
    </row>
    <row r="68" spans="2:6">
      <c r="B68" s="95" t="s">
        <v>2873</v>
      </c>
      <c r="E68" t="s">
        <v>2872</v>
      </c>
      <c r="F68" t="s">
        <v>2871</v>
      </c>
    </row>
    <row r="69" spans="2:6">
      <c r="B69" s="95" t="s">
        <v>2870</v>
      </c>
      <c r="E69" t="s">
        <v>2816</v>
      </c>
      <c r="F69" t="s">
        <v>2869</v>
      </c>
    </row>
    <row r="70" spans="2:6">
      <c r="B70" s="95" t="s">
        <v>2868</v>
      </c>
      <c r="E70" t="s">
        <v>2867</v>
      </c>
      <c r="F70" t="s">
        <v>2862</v>
      </c>
    </row>
    <row r="71" spans="2:6">
      <c r="B71" s="95" t="s">
        <v>2866</v>
      </c>
      <c r="E71" t="s">
        <v>2865</v>
      </c>
      <c r="F71" t="s">
        <v>2862</v>
      </c>
    </row>
    <row r="72" spans="2:6">
      <c r="B72" s="95" t="s">
        <v>2864</v>
      </c>
      <c r="E72" t="s">
        <v>2863</v>
      </c>
      <c r="F72" t="s">
        <v>2862</v>
      </c>
    </row>
    <row r="73" spans="2:6">
      <c r="B73" s="95" t="s">
        <v>2861</v>
      </c>
      <c r="E73" t="s">
        <v>2860</v>
      </c>
      <c r="F73" t="s">
        <v>2856</v>
      </c>
    </row>
    <row r="74" spans="2:6">
      <c r="B74" s="95" t="s">
        <v>2859</v>
      </c>
      <c r="E74" t="s">
        <v>2843</v>
      </c>
      <c r="F74" t="s">
        <v>2856</v>
      </c>
    </row>
    <row r="75" spans="2:6">
      <c r="B75" s="95" t="s">
        <v>2858</v>
      </c>
      <c r="E75" t="s">
        <v>2857</v>
      </c>
      <c r="F75" t="s">
        <v>2856</v>
      </c>
    </row>
    <row r="76" spans="2:6">
      <c r="B76" s="95" t="s">
        <v>2855</v>
      </c>
      <c r="E76" t="s">
        <v>2854</v>
      </c>
      <c r="F76" t="s">
        <v>2853</v>
      </c>
    </row>
    <row r="77" spans="2:6">
      <c r="B77" s="95" t="s">
        <v>2852</v>
      </c>
      <c r="E77" t="s">
        <v>2851</v>
      </c>
      <c r="F77" t="s">
        <v>2850</v>
      </c>
    </row>
    <row r="78" spans="2:6">
      <c r="B78" s="95" t="s">
        <v>2849</v>
      </c>
      <c r="E78" t="s">
        <v>2848</v>
      </c>
      <c r="F78" t="s">
        <v>2847</v>
      </c>
    </row>
    <row r="79" spans="2:6">
      <c r="B79" s="95" t="s">
        <v>2846</v>
      </c>
      <c r="E79" t="s">
        <v>2845</v>
      </c>
      <c r="F79" t="s">
        <v>2842</v>
      </c>
    </row>
    <row r="80" spans="2:6">
      <c r="B80" s="95" t="s">
        <v>2844</v>
      </c>
      <c r="E80" t="s">
        <v>2843</v>
      </c>
      <c r="F80" t="s">
        <v>2842</v>
      </c>
    </row>
    <row r="81" spans="2:6">
      <c r="B81" s="95" t="s">
        <v>2841</v>
      </c>
      <c r="E81" t="s">
        <v>2840</v>
      </c>
      <c r="F81" t="s">
        <v>2837</v>
      </c>
    </row>
    <row r="82" spans="2:6">
      <c r="B82" s="95" t="s">
        <v>2839</v>
      </c>
      <c r="E82" t="s">
        <v>2838</v>
      </c>
      <c r="F82" t="s">
        <v>2837</v>
      </c>
    </row>
    <row r="83" spans="2:6">
      <c r="B83" s="95" t="s">
        <v>2836</v>
      </c>
      <c r="E83" t="s">
        <v>2829</v>
      </c>
      <c r="F83" t="s">
        <v>2834</v>
      </c>
    </row>
    <row r="84" spans="2:6">
      <c r="B84" s="95" t="s">
        <v>2835</v>
      </c>
      <c r="E84" t="s">
        <v>2825</v>
      </c>
      <c r="F84" t="s">
        <v>2834</v>
      </c>
    </row>
    <row r="85" spans="2:6">
      <c r="B85" s="95" t="s">
        <v>2833</v>
      </c>
      <c r="E85" t="s">
        <v>2825</v>
      </c>
      <c r="F85" t="s">
        <v>2831</v>
      </c>
    </row>
    <row r="86" spans="2:6">
      <c r="B86" s="95" t="s">
        <v>2832</v>
      </c>
      <c r="E86" t="s">
        <v>2829</v>
      </c>
      <c r="F86" t="s">
        <v>2831</v>
      </c>
    </row>
    <row r="87" spans="2:6">
      <c r="B87" s="95" t="s">
        <v>2830</v>
      </c>
      <c r="E87" t="s">
        <v>2829</v>
      </c>
      <c r="F87" t="s">
        <v>405</v>
      </c>
    </row>
    <row r="88" spans="2:6">
      <c r="B88" s="95" t="s">
        <v>2828</v>
      </c>
      <c r="E88" t="s">
        <v>2827</v>
      </c>
      <c r="F88" t="s">
        <v>405</v>
      </c>
    </row>
    <row r="89" spans="2:6">
      <c r="B89" s="95" t="s">
        <v>2826</v>
      </c>
      <c r="E89" t="s">
        <v>2825</v>
      </c>
      <c r="F89" t="s">
        <v>405</v>
      </c>
    </row>
    <row r="90" spans="2:6">
      <c r="B90" s="95" t="s">
        <v>2824</v>
      </c>
      <c r="E90" t="s">
        <v>2823</v>
      </c>
      <c r="F90" t="s">
        <v>2822</v>
      </c>
    </row>
    <row r="91" spans="2:6">
      <c r="B91" s="91" t="s">
        <v>2821</v>
      </c>
      <c r="E91" t="s">
        <v>2820</v>
      </c>
      <c r="F91" t="s">
        <v>1254</v>
      </c>
    </row>
    <row r="92" spans="2:6">
      <c r="B92" s="91" t="s">
        <v>2819</v>
      </c>
      <c r="E92" s="5" t="s">
        <v>2818</v>
      </c>
      <c r="F92" s="5" t="s">
        <v>251</v>
      </c>
    </row>
    <row r="93" spans="2:6">
      <c r="B93" s="44" t="s">
        <v>2817</v>
      </c>
      <c r="E93" s="5" t="s">
        <v>2816</v>
      </c>
      <c r="F93" s="5" t="s">
        <v>251</v>
      </c>
    </row>
    <row r="94" spans="2:6">
      <c r="B94" s="44" t="s">
        <v>2815</v>
      </c>
      <c r="E94" s="5" t="s">
        <v>2814</v>
      </c>
      <c r="F94" s="5" t="s">
        <v>251</v>
      </c>
    </row>
    <row r="95" spans="2:6">
      <c r="B95" s="44" t="s">
        <v>2191</v>
      </c>
      <c r="E95" s="5" t="s">
        <v>2813</v>
      </c>
      <c r="F95" s="5" t="s">
        <v>251</v>
      </c>
    </row>
    <row r="96" spans="2:6">
      <c r="B96" s="44" t="s">
        <v>2188</v>
      </c>
      <c r="E96" t="s">
        <v>2812</v>
      </c>
      <c r="F96" t="s">
        <v>2812</v>
      </c>
    </row>
    <row r="97" spans="2:2">
      <c r="B97" s="44" t="s">
        <v>2192</v>
      </c>
    </row>
    <row r="98" spans="2:2">
      <c r="B98" s="44" t="s">
        <v>2193</v>
      </c>
    </row>
    <row r="99" spans="2:2">
      <c r="B99" s="44" t="s">
        <v>2194</v>
      </c>
    </row>
    <row r="100" spans="2:2">
      <c r="B100" s="44" t="s">
        <v>2195</v>
      </c>
    </row>
    <row r="101" spans="2:2">
      <c r="B101" s="44" t="s">
        <v>2190</v>
      </c>
    </row>
    <row r="102" spans="2:2">
      <c r="B102" s="44" t="s">
        <v>2196</v>
      </c>
    </row>
    <row r="103" spans="2:2">
      <c r="B103" s="44" t="s">
        <v>2811</v>
      </c>
    </row>
    <row r="104" spans="2:2">
      <c r="B104" s="44" t="s">
        <v>2197</v>
      </c>
    </row>
    <row r="105" spans="2:2">
      <c r="B105" s="44" t="s">
        <v>2810</v>
      </c>
    </row>
    <row r="106" spans="2:2">
      <c r="B106" s="44" t="s">
        <v>2198</v>
      </c>
    </row>
    <row r="107" spans="2:2">
      <c r="B107" s="44" t="s">
        <v>2201</v>
      </c>
    </row>
    <row r="108" spans="2:2">
      <c r="B108" s="44" t="s">
        <v>2202</v>
      </c>
    </row>
    <row r="109" spans="2:2">
      <c r="B109" s="44" t="s">
        <v>2199</v>
      </c>
    </row>
    <row r="110" spans="2:2">
      <c r="B110" s="44" t="s">
        <v>2809</v>
      </c>
    </row>
    <row r="111" spans="2:2">
      <c r="B111" s="44" t="s">
        <v>2808</v>
      </c>
    </row>
    <row r="112" spans="2:2">
      <c r="B112" s="44" t="s">
        <v>2807</v>
      </c>
    </row>
    <row r="113" spans="1:8">
      <c r="B113" s="44" t="s">
        <v>2200</v>
      </c>
    </row>
    <row r="114" spans="1:8">
      <c r="B114" t="s">
        <v>2806</v>
      </c>
    </row>
    <row r="115" spans="1:8">
      <c r="B115" t="s">
        <v>2805</v>
      </c>
    </row>
    <row r="116" spans="1:8">
      <c r="B116" t="s">
        <v>2804</v>
      </c>
    </row>
    <row r="117" spans="1:8">
      <c r="B117" t="s">
        <v>2803</v>
      </c>
    </row>
    <row r="118" spans="1:8">
      <c r="B118" t="s">
        <v>2802</v>
      </c>
    </row>
    <row r="119" spans="1:8">
      <c r="B119" t="s">
        <v>2801</v>
      </c>
    </row>
    <row r="120" spans="1:8">
      <c r="B120" t="s">
        <v>2800</v>
      </c>
    </row>
    <row r="121" spans="1:8">
      <c r="B121" t="s">
        <v>2799</v>
      </c>
    </row>
    <row r="122" spans="1:8">
      <c r="B122" t="s">
        <v>2798</v>
      </c>
    </row>
    <row r="123" spans="1:8">
      <c r="A123" s="50" t="s">
        <v>2797</v>
      </c>
      <c r="B123" s="49"/>
      <c r="C123" s="49"/>
      <c r="D123" s="49"/>
      <c r="E123" s="49"/>
      <c r="F123" s="49"/>
      <c r="G123" s="49"/>
      <c r="H123" s="49"/>
    </row>
    <row r="124" spans="1:8">
      <c r="A124" t="s">
        <v>2796</v>
      </c>
    </row>
    <row r="126" spans="1:8">
      <c r="A126" t="s">
        <v>2795</v>
      </c>
    </row>
    <row r="128" spans="1:8">
      <c r="A128" t="s">
        <v>2794</v>
      </c>
    </row>
    <row r="130" spans="1:5">
      <c r="A130" t="s">
        <v>2793</v>
      </c>
    </row>
    <row r="132" spans="1:5">
      <c r="A132" t="s">
        <v>2792</v>
      </c>
    </row>
    <row r="134" spans="1:5">
      <c r="A134" s="50" t="s">
        <v>3655</v>
      </c>
      <c r="B134" s="49"/>
      <c r="C134" s="49"/>
      <c r="D134" s="49"/>
      <c r="E134" s="49"/>
    </row>
    <row r="135" spans="1:5">
      <c r="A135" t="s">
        <v>3650</v>
      </c>
    </row>
    <row r="136" spans="1:5">
      <c r="A136" t="s">
        <v>2791</v>
      </c>
    </row>
    <row r="137" spans="1:5">
      <c r="A137" t="s">
        <v>3651</v>
      </c>
    </row>
    <row r="138" spans="1:5">
      <c r="A138" t="s">
        <v>3652</v>
      </c>
    </row>
    <row r="139" spans="1:5">
      <c r="A139" t="s">
        <v>3653</v>
      </c>
    </row>
    <row r="140" spans="1:5">
      <c r="A140" t="s">
        <v>3654</v>
      </c>
    </row>
    <row r="142" spans="1:5">
      <c r="A142" s="50" t="s">
        <v>3656</v>
      </c>
      <c r="B142" s="49"/>
      <c r="C142" s="49"/>
      <c r="D142" s="49"/>
      <c r="E142" s="49"/>
    </row>
    <row r="143" spans="1:5">
      <c r="A143" t="s">
        <v>3657</v>
      </c>
    </row>
    <row r="144" spans="1:5">
      <c r="A144" t="s">
        <v>3658</v>
      </c>
    </row>
    <row r="145" spans="1:1">
      <c r="A145" t="s">
        <v>3659</v>
      </c>
    </row>
    <row r="146" spans="1:1">
      <c r="A146" t="s">
        <v>3660</v>
      </c>
    </row>
    <row r="147" spans="1:1">
      <c r="A147" t="s">
        <v>3661</v>
      </c>
    </row>
    <row r="148" spans="1:1">
      <c r="A148" t="s">
        <v>3662</v>
      </c>
    </row>
    <row r="149" spans="1:1">
      <c r="A149" t="s">
        <v>3663</v>
      </c>
    </row>
    <row r="150" spans="1:1">
      <c r="A150" t="s">
        <v>3664</v>
      </c>
    </row>
    <row r="151" spans="1:1">
      <c r="A151" t="s">
        <v>3644</v>
      </c>
    </row>
    <row r="152" spans="1:1">
      <c r="A152" t="s">
        <v>3651</v>
      </c>
    </row>
    <row r="153" spans="1:1">
      <c r="A153" t="s">
        <v>3665</v>
      </c>
    </row>
    <row r="154" spans="1:1">
      <c r="A154" t="s">
        <v>3666</v>
      </c>
    </row>
  </sheetData>
  <hyperlinks>
    <hyperlink ref="A1" location="_Contents!A1" display="idmsSysLog" xr:uid="{00000000-0004-0000-0400-000000000000}"/>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77"/>
  <sheetViews>
    <sheetView workbookViewId="0"/>
  </sheetViews>
  <sheetFormatPr defaultColWidth="14.6640625" defaultRowHeight="14.4"/>
  <cols>
    <col min="7" max="7" width="21.6640625" style="15" bestFit="1" customWidth="1"/>
    <col min="8" max="8" width="21.6640625" style="15" customWidth="1"/>
  </cols>
  <sheetData>
    <row r="1" spans="1:11">
      <c r="A1" s="310" t="s">
        <v>3128</v>
      </c>
      <c r="B1" s="333"/>
      <c r="C1" s="333"/>
      <c r="D1" s="333"/>
      <c r="E1" s="333"/>
    </row>
    <row r="2" spans="1:11">
      <c r="A2" s="5" t="s">
        <v>1064</v>
      </c>
      <c r="B2" t="s">
        <v>2564</v>
      </c>
      <c r="E2" s="5" t="s">
        <v>2570</v>
      </c>
      <c r="H2" s="68" t="s">
        <v>2569</v>
      </c>
      <c r="K2" t="s">
        <v>2568</v>
      </c>
    </row>
    <row r="3" spans="1:11">
      <c r="B3" t="s">
        <v>2567</v>
      </c>
      <c r="E3" s="5" t="s">
        <v>2566</v>
      </c>
    </row>
    <row r="4" spans="1:11">
      <c r="E4" s="5"/>
    </row>
    <row r="5" spans="1:11">
      <c r="A5" s="5" t="s">
        <v>2565</v>
      </c>
      <c r="B5" t="s">
        <v>2564</v>
      </c>
      <c r="E5" t="s">
        <v>2563</v>
      </c>
    </row>
    <row r="6" spans="1:11">
      <c r="A6" s="5"/>
      <c r="E6" s="5" t="s">
        <v>2562</v>
      </c>
    </row>
    <row r="7" spans="1:11">
      <c r="A7" s="5"/>
      <c r="E7" s="5"/>
    </row>
    <row r="8" spans="1:11">
      <c r="A8" s="5" t="s">
        <v>3699</v>
      </c>
      <c r="B8" t="s">
        <v>3700</v>
      </c>
      <c r="E8" s="5"/>
    </row>
    <row r="9" spans="1:11">
      <c r="A9" s="49"/>
      <c r="B9" s="49"/>
      <c r="C9" s="49"/>
      <c r="D9" s="49"/>
      <c r="E9" s="49"/>
      <c r="F9" s="49"/>
      <c r="G9" s="99"/>
      <c r="H9" s="99"/>
      <c r="I9" s="49"/>
    </row>
    <row r="10" spans="1:11" s="39" customFormat="1">
      <c r="A10" s="39" t="s">
        <v>2561</v>
      </c>
      <c r="G10" s="46"/>
      <c r="H10" s="46"/>
    </row>
    <row r="11" spans="1:11" s="39" customFormat="1">
      <c r="A11" s="64" t="s">
        <v>2560</v>
      </c>
      <c r="G11" s="46"/>
      <c r="H11" s="46"/>
    </row>
    <row r="12" spans="1:11">
      <c r="A12" s="49"/>
      <c r="B12" s="49"/>
      <c r="C12" s="49"/>
      <c r="D12" s="49"/>
      <c r="E12" s="49"/>
      <c r="F12" s="49"/>
      <c r="G12" s="99"/>
      <c r="H12" s="99"/>
      <c r="I12" s="49"/>
    </row>
    <row r="13" spans="1:11">
      <c r="A13" s="5" t="s">
        <v>2559</v>
      </c>
    </row>
    <row r="14" spans="1:11">
      <c r="A14" s="5" t="s">
        <v>2558</v>
      </c>
    </row>
    <row r="15" spans="1:11">
      <c r="A15" s="12" t="s">
        <v>2763</v>
      </c>
    </row>
    <row r="16" spans="1:11">
      <c r="A16" s="5" t="s">
        <v>3129</v>
      </c>
    </row>
    <row r="17" spans="1:9">
      <c r="A17" t="s">
        <v>3134</v>
      </c>
    </row>
    <row r="18" spans="1:9">
      <c r="B18" s="12" t="s">
        <v>3130</v>
      </c>
      <c r="D18" s="53">
        <v>41441</v>
      </c>
      <c r="E18" t="s">
        <v>3131</v>
      </c>
    </row>
    <row r="19" spans="1:9">
      <c r="B19" s="12" t="s">
        <v>3132</v>
      </c>
      <c r="D19" s="53">
        <v>41349</v>
      </c>
      <c r="E19" t="s">
        <v>3133</v>
      </c>
    </row>
    <row r="20" spans="1:9">
      <c r="A20" s="12"/>
    </row>
    <row r="21" spans="1:9">
      <c r="A21" s="5" t="s">
        <v>2557</v>
      </c>
    </row>
    <row r="22" spans="1:9">
      <c r="A22" s="1" t="s">
        <v>28</v>
      </c>
    </row>
    <row r="23" spans="1:9">
      <c r="A23" t="s">
        <v>27</v>
      </c>
      <c r="F23" s="1" t="s">
        <v>26</v>
      </c>
    </row>
    <row r="25" spans="1:9">
      <c r="A25" t="s">
        <v>4</v>
      </c>
    </row>
    <row r="26" spans="1:9">
      <c r="A26" t="s">
        <v>2556</v>
      </c>
    </row>
    <row r="27" spans="1:9">
      <c r="A27" t="s">
        <v>2</v>
      </c>
    </row>
    <row r="28" spans="1:9">
      <c r="A28" s="1" t="s">
        <v>1</v>
      </c>
    </row>
    <row r="29" spans="1:9">
      <c r="A29" t="s">
        <v>0</v>
      </c>
    </row>
    <row r="30" spans="1:9">
      <c r="A30" s="49"/>
      <c r="B30" s="49"/>
      <c r="C30" s="49"/>
      <c r="D30" s="49"/>
      <c r="E30" s="49"/>
      <c r="F30" s="49"/>
      <c r="G30" s="99"/>
      <c r="H30" s="99"/>
      <c r="I30" s="49"/>
    </row>
    <row r="32" spans="1:9">
      <c r="A32" s="242" t="s">
        <v>2555</v>
      </c>
    </row>
    <row r="33" spans="1:10">
      <c r="A33" s="114" t="s">
        <v>2554</v>
      </c>
    </row>
    <row r="34" spans="1:10">
      <c r="A34" s="330" t="s">
        <v>2553</v>
      </c>
    </row>
    <row r="35" spans="1:10">
      <c r="A35" s="330"/>
    </row>
    <row r="36" spans="1:10">
      <c r="A36" s="332" t="s">
        <v>2552</v>
      </c>
      <c r="C36" s="332" t="s">
        <v>2551</v>
      </c>
    </row>
    <row r="37" spans="1:10">
      <c r="A37" s="332" t="s">
        <v>2550</v>
      </c>
    </row>
    <row r="39" spans="1:10">
      <c r="A39" s="332" t="s">
        <v>2549</v>
      </c>
      <c r="C39" s="332" t="s">
        <v>2548</v>
      </c>
    </row>
    <row r="40" spans="1:10">
      <c r="A40" s="332" t="s">
        <v>2547</v>
      </c>
    </row>
    <row r="41" spans="1:10">
      <c r="A41" s="332"/>
    </row>
    <row r="42" spans="1:10">
      <c r="A42" s="331" t="s">
        <v>2546</v>
      </c>
      <c r="G42" s="86" t="s">
        <v>2545</v>
      </c>
      <c r="H42" s="86" t="s">
        <v>2544</v>
      </c>
      <c r="I42" s="24" t="s">
        <v>2543</v>
      </c>
      <c r="J42" s="331" t="s">
        <v>2542</v>
      </c>
    </row>
    <row r="43" spans="1:10">
      <c r="A43" s="330"/>
      <c r="G43" s="86"/>
      <c r="H43" s="86"/>
    </row>
    <row r="44" spans="1:10">
      <c r="A44" s="237" t="s">
        <v>2540</v>
      </c>
      <c r="F44" s="329" t="s">
        <v>2541</v>
      </c>
      <c r="G44" s="86" t="s">
        <v>1064</v>
      </c>
      <c r="H44" s="86" t="s">
        <v>1064</v>
      </c>
      <c r="I44" s="15" t="s">
        <v>1064</v>
      </c>
      <c r="J44" t="s">
        <v>2540</v>
      </c>
    </row>
    <row r="45" spans="1:10">
      <c r="A45" s="237" t="s">
        <v>2539</v>
      </c>
      <c r="F45" s="329" t="s">
        <v>2538</v>
      </c>
      <c r="G45" s="86" t="s">
        <v>2537</v>
      </c>
      <c r="H45" s="86" t="s">
        <v>2536</v>
      </c>
      <c r="I45" s="15" t="s">
        <v>2535</v>
      </c>
      <c r="J45" t="s">
        <v>2534</v>
      </c>
    </row>
    <row r="46" spans="1:10">
      <c r="A46" s="237" t="s">
        <v>2533</v>
      </c>
      <c r="J46" t="s">
        <v>2532</v>
      </c>
    </row>
    <row r="47" spans="1:10">
      <c r="A47" s="237" t="s">
        <v>2531</v>
      </c>
      <c r="J47" t="s">
        <v>2530</v>
      </c>
    </row>
    <row r="48" spans="1:10">
      <c r="A48" s="237" t="s">
        <v>2529</v>
      </c>
      <c r="J48" t="s">
        <v>2528</v>
      </c>
    </row>
    <row r="49" spans="1:10">
      <c r="A49" s="237" t="s">
        <v>2527</v>
      </c>
      <c r="J49" t="s">
        <v>2526</v>
      </c>
    </row>
    <row r="50" spans="1:10">
      <c r="A50" s="237" t="s">
        <v>2525</v>
      </c>
      <c r="J50" t="s">
        <v>2524</v>
      </c>
    </row>
    <row r="51" spans="1:10">
      <c r="A51" s="237" t="s">
        <v>2523</v>
      </c>
      <c r="J51" t="s">
        <v>2522</v>
      </c>
    </row>
    <row r="52" spans="1:10" s="2" customFormat="1">
      <c r="A52" s="327" t="s">
        <v>2521</v>
      </c>
      <c r="G52" s="24" t="s">
        <v>2483</v>
      </c>
      <c r="H52" s="24"/>
      <c r="J52" s="2" t="s">
        <v>2520</v>
      </c>
    </row>
    <row r="53" spans="1:10" s="2" customFormat="1">
      <c r="A53" s="327" t="s">
        <v>2519</v>
      </c>
      <c r="G53" s="24" t="s">
        <v>364</v>
      </c>
      <c r="H53" s="24"/>
      <c r="J53" s="2" t="s">
        <v>2518</v>
      </c>
    </row>
    <row r="54" spans="1:10" s="2" customFormat="1">
      <c r="A54" s="327" t="s">
        <v>2517</v>
      </c>
      <c r="G54" s="24" t="s">
        <v>2483</v>
      </c>
      <c r="H54" s="24"/>
      <c r="J54" s="2" t="s">
        <v>1485</v>
      </c>
    </row>
    <row r="55" spans="1:10">
      <c r="A55" s="237" t="s">
        <v>2482</v>
      </c>
      <c r="J55" t="s">
        <v>2482</v>
      </c>
    </row>
    <row r="56" spans="1:10">
      <c r="A56" s="237"/>
    </row>
    <row r="57" spans="1:10">
      <c r="A57" s="237" t="s">
        <v>2516</v>
      </c>
      <c r="J57" t="s">
        <v>2516</v>
      </c>
    </row>
    <row r="58" spans="1:10">
      <c r="A58" s="237" t="s">
        <v>2515</v>
      </c>
      <c r="G58" s="68"/>
      <c r="J58" t="s">
        <v>2514</v>
      </c>
    </row>
    <row r="59" spans="1:10">
      <c r="A59" s="237" t="s">
        <v>2513</v>
      </c>
      <c r="G59" s="68"/>
      <c r="J59" t="s">
        <v>2512</v>
      </c>
    </row>
    <row r="60" spans="1:10" s="2" customFormat="1">
      <c r="A60" s="327" t="s">
        <v>2511</v>
      </c>
      <c r="G60" s="328"/>
      <c r="H60" s="24"/>
      <c r="J60" s="2" t="s">
        <v>2510</v>
      </c>
    </row>
    <row r="61" spans="1:10" s="2" customFormat="1">
      <c r="A61" s="327" t="s">
        <v>2509</v>
      </c>
      <c r="G61" s="328"/>
      <c r="H61" s="24"/>
      <c r="J61" s="2" t="s">
        <v>2508</v>
      </c>
    </row>
    <row r="62" spans="1:10">
      <c r="A62" s="237" t="s">
        <v>2482</v>
      </c>
      <c r="J62" t="s">
        <v>2482</v>
      </c>
    </row>
    <row r="63" spans="1:10">
      <c r="A63" s="237"/>
      <c r="G63" s="86" t="s">
        <v>2507</v>
      </c>
      <c r="H63" s="86" t="s">
        <v>2506</v>
      </c>
    </row>
    <row r="64" spans="1:10">
      <c r="A64" s="237" t="s">
        <v>2503</v>
      </c>
      <c r="G64" s="328" t="s">
        <v>2505</v>
      </c>
      <c r="H64" s="328" t="s">
        <v>2504</v>
      </c>
      <c r="J64" t="s">
        <v>2503</v>
      </c>
    </row>
    <row r="65" spans="1:10">
      <c r="A65" s="237" t="s">
        <v>2502</v>
      </c>
      <c r="H65" s="267">
        <v>41234</v>
      </c>
      <c r="J65" t="s">
        <v>2501</v>
      </c>
    </row>
    <row r="66" spans="1:10">
      <c r="A66" s="237" t="s">
        <v>2500</v>
      </c>
      <c r="H66" s="267">
        <v>41234</v>
      </c>
      <c r="J66" t="s">
        <v>2499</v>
      </c>
    </row>
    <row r="67" spans="1:10">
      <c r="A67" s="237" t="s">
        <v>2498</v>
      </c>
      <c r="H67" s="267">
        <v>41234</v>
      </c>
      <c r="J67" t="s">
        <v>2497</v>
      </c>
    </row>
    <row r="68" spans="1:10">
      <c r="A68" s="237" t="s">
        <v>2496</v>
      </c>
      <c r="H68" s="267">
        <v>41192</v>
      </c>
      <c r="J68" t="s">
        <v>2495</v>
      </c>
    </row>
    <row r="69" spans="1:10">
      <c r="A69" s="237" t="s">
        <v>2494</v>
      </c>
      <c r="H69" s="267">
        <v>41192</v>
      </c>
      <c r="J69" t="s">
        <v>2493</v>
      </c>
    </row>
    <row r="70" spans="1:10">
      <c r="A70" s="237" t="s">
        <v>2492</v>
      </c>
      <c r="H70" s="267">
        <v>41192</v>
      </c>
      <c r="J70" t="s">
        <v>2491</v>
      </c>
    </row>
    <row r="71" spans="1:10">
      <c r="A71" s="237" t="s">
        <v>2490</v>
      </c>
      <c r="H71" s="267">
        <v>41192</v>
      </c>
      <c r="J71" t="s">
        <v>2489</v>
      </c>
    </row>
    <row r="72" spans="1:10" s="2" customFormat="1">
      <c r="A72" s="327" t="s">
        <v>2488</v>
      </c>
      <c r="G72" s="24" t="s">
        <v>2483</v>
      </c>
      <c r="H72" s="326">
        <v>41192</v>
      </c>
      <c r="J72" s="2" t="s">
        <v>2487</v>
      </c>
    </row>
    <row r="73" spans="1:10" s="2" customFormat="1">
      <c r="A73" s="327" t="s">
        <v>2486</v>
      </c>
      <c r="G73" s="24" t="s">
        <v>364</v>
      </c>
      <c r="H73" s="86" t="s">
        <v>364</v>
      </c>
      <c r="J73" s="2" t="s">
        <v>2485</v>
      </c>
    </row>
    <row r="74" spans="1:10" s="2" customFormat="1">
      <c r="A74" s="327" t="s">
        <v>2484</v>
      </c>
      <c r="G74" s="24" t="s">
        <v>2483</v>
      </c>
      <c r="H74" s="326">
        <v>41295</v>
      </c>
      <c r="J74" s="2" t="s">
        <v>1486</v>
      </c>
    </row>
    <row r="75" spans="1:10">
      <c r="A75" s="237" t="s">
        <v>2482</v>
      </c>
      <c r="I75" s="2"/>
      <c r="J75" t="s">
        <v>2482</v>
      </c>
    </row>
    <row r="76" spans="1:10">
      <c r="A76" s="237"/>
      <c r="I76" s="2"/>
    </row>
    <row r="77" spans="1:10">
      <c r="A77" s="114" t="s">
        <v>2481</v>
      </c>
    </row>
  </sheetData>
  <hyperlinks>
    <hyperlink ref="A11" r:id="rId1" display="\\jnb-rm-01\rc1\99.99.99\Modules\Sybrin7\Setup\Sybrin7.Client.7.99.99.99.exe" xr:uid="{00000000-0004-0000-0500-000000000000}"/>
    <hyperlink ref="A1" location="_Contents!A1" display="Install_Patching" xr:uid="{00000000-0004-0000-0500-000001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808"/>
  <sheetViews>
    <sheetView workbookViewId="0"/>
  </sheetViews>
  <sheetFormatPr defaultColWidth="31.6640625" defaultRowHeight="14.4"/>
  <cols>
    <col min="1" max="2" width="32.6640625" customWidth="1"/>
    <col min="6" max="6" width="33" customWidth="1"/>
    <col min="8" max="16384" width="31.6640625" style="39"/>
  </cols>
  <sheetData>
    <row r="1" spans="1:7">
      <c r="A1" s="319" t="s">
        <v>1645</v>
      </c>
    </row>
    <row r="2" spans="1:7">
      <c r="A2" s="391" t="s">
        <v>4340</v>
      </c>
      <c r="B2" s="466"/>
      <c r="C2" s="466"/>
      <c r="D2" s="466"/>
      <c r="E2" s="39"/>
      <c r="F2" s="39"/>
      <c r="G2" s="39"/>
    </row>
    <row r="3" spans="1:7">
      <c r="A3" s="391"/>
      <c r="B3" s="248" t="s">
        <v>4339</v>
      </c>
      <c r="C3" s="466"/>
      <c r="D3" s="466"/>
      <c r="E3" s="39"/>
      <c r="F3" s="39"/>
      <c r="G3" s="39"/>
    </row>
    <row r="4" spans="1:7">
      <c r="A4" s="391"/>
      <c r="B4" s="466"/>
      <c r="C4" s="248" t="s">
        <v>4341</v>
      </c>
      <c r="D4" s="466"/>
      <c r="E4" s="39"/>
      <c r="F4" s="39"/>
      <c r="G4" s="39"/>
    </row>
    <row r="5" spans="1:7">
      <c r="A5" s="391"/>
      <c r="B5" s="466"/>
      <c r="C5" s="248"/>
      <c r="D5" s="466"/>
      <c r="E5" s="39"/>
      <c r="F5" s="39"/>
      <c r="G5" s="39"/>
    </row>
    <row r="6" spans="1:7">
      <c r="A6" s="391"/>
      <c r="B6" s="248" t="s">
        <v>4337</v>
      </c>
      <c r="C6" s="466"/>
      <c r="D6" s="466"/>
      <c r="E6" s="39"/>
      <c r="F6" s="39"/>
      <c r="G6" s="39"/>
    </row>
    <row r="7" spans="1:7">
      <c r="A7" s="391"/>
      <c r="B7" s="466"/>
      <c r="C7" s="248" t="s">
        <v>4338</v>
      </c>
      <c r="D7" s="466"/>
      <c r="E7" s="39"/>
      <c r="F7" s="39"/>
      <c r="G7" s="39"/>
    </row>
    <row r="8" spans="1:7">
      <c r="A8" s="391"/>
      <c r="B8" s="466"/>
      <c r="C8" s="466"/>
      <c r="D8" s="466"/>
      <c r="E8" s="39"/>
      <c r="F8" s="39"/>
      <c r="G8" s="39"/>
    </row>
    <row r="9" spans="1:7">
      <c r="A9" s="467" t="s">
        <v>4336</v>
      </c>
      <c r="B9" s="466"/>
      <c r="C9" s="466"/>
      <c r="D9" s="466"/>
      <c r="E9" s="39"/>
      <c r="F9" s="39"/>
      <c r="G9" s="39"/>
    </row>
    <row r="10" spans="1:7">
      <c r="A10" s="391" t="s">
        <v>4315</v>
      </c>
      <c r="B10" s="466"/>
      <c r="C10" s="466"/>
      <c r="D10" s="466"/>
      <c r="E10" s="39"/>
      <c r="F10" s="39"/>
      <c r="G10" s="39"/>
    </row>
    <row r="11" spans="1:7">
      <c r="A11" s="391" t="s">
        <v>4316</v>
      </c>
      <c r="B11" s="466"/>
      <c r="C11" s="466"/>
      <c r="D11" s="466"/>
      <c r="E11" s="39"/>
      <c r="F11" s="39"/>
      <c r="G11" s="39"/>
    </row>
    <row r="12" spans="1:7">
      <c r="A12" s="391" t="s">
        <v>4317</v>
      </c>
      <c r="B12" s="466"/>
      <c r="C12" s="466"/>
      <c r="D12" s="466"/>
      <c r="E12" s="39"/>
      <c r="F12" s="39"/>
      <c r="G12" s="39"/>
    </row>
    <row r="13" spans="1:7">
      <c r="A13" s="391" t="s">
        <v>4318</v>
      </c>
      <c r="B13" s="466"/>
      <c r="C13" s="466"/>
      <c r="D13" s="466"/>
      <c r="E13" s="39"/>
      <c r="F13" s="39"/>
      <c r="G13" s="39"/>
    </row>
    <row r="14" spans="1:7">
      <c r="A14" s="391" t="s">
        <v>4319</v>
      </c>
      <c r="B14" s="466"/>
      <c r="C14" s="466"/>
      <c r="D14" s="466"/>
      <c r="E14" s="39"/>
      <c r="F14" s="39"/>
      <c r="G14" s="39"/>
    </row>
    <row r="15" spans="1:7">
      <c r="A15" s="391" t="s">
        <v>4320</v>
      </c>
      <c r="B15" s="466"/>
      <c r="C15" s="466"/>
      <c r="D15" s="466"/>
      <c r="E15" s="39"/>
      <c r="F15" s="39"/>
      <c r="G15" s="39"/>
    </row>
    <row r="16" spans="1:7">
      <c r="A16" s="391" t="s">
        <v>4321</v>
      </c>
      <c r="B16" s="466"/>
      <c r="C16" s="466"/>
      <c r="D16" s="466"/>
      <c r="E16" s="39"/>
      <c r="F16" s="39"/>
      <c r="G16" s="39"/>
    </row>
    <row r="17" spans="1:7">
      <c r="A17" s="391" t="s">
        <v>4322</v>
      </c>
      <c r="B17" s="466"/>
      <c r="C17" s="466"/>
      <c r="D17" s="466"/>
      <c r="E17" s="39"/>
      <c r="F17" s="39"/>
      <c r="G17" s="39"/>
    </row>
    <row r="18" spans="1:7">
      <c r="A18" s="391" t="s">
        <v>4323</v>
      </c>
      <c r="B18" s="466"/>
      <c r="C18" s="466"/>
      <c r="D18" s="466"/>
      <c r="E18" s="39"/>
      <c r="F18" s="39"/>
      <c r="G18" s="39"/>
    </row>
    <row r="19" spans="1:7">
      <c r="A19" s="391" t="s">
        <v>4324</v>
      </c>
      <c r="B19" s="466"/>
      <c r="C19" s="466"/>
      <c r="D19" s="466"/>
      <c r="E19" s="39"/>
      <c r="F19" s="39"/>
      <c r="G19" s="39"/>
    </row>
    <row r="20" spans="1:7">
      <c r="A20" s="391" t="s">
        <v>4325</v>
      </c>
      <c r="B20" s="466"/>
      <c r="C20" s="466"/>
      <c r="D20" s="466"/>
      <c r="E20" s="39"/>
      <c r="F20" s="39"/>
      <c r="G20" s="39"/>
    </row>
    <row r="21" spans="1:7">
      <c r="A21" s="391" t="s">
        <v>4326</v>
      </c>
      <c r="B21" s="466"/>
      <c r="C21" s="466"/>
      <c r="D21" s="466"/>
      <c r="E21" s="39"/>
      <c r="F21" s="39"/>
      <c r="G21" s="39"/>
    </row>
    <row r="22" spans="1:7">
      <c r="A22" s="391" t="s">
        <v>4327</v>
      </c>
      <c r="B22" s="466"/>
      <c r="C22" s="466"/>
      <c r="D22" s="466"/>
      <c r="E22" s="39"/>
      <c r="F22" s="39"/>
      <c r="G22" s="39"/>
    </row>
    <row r="23" spans="1:7">
      <c r="A23" s="391" t="s">
        <v>4328</v>
      </c>
      <c r="B23" s="466"/>
      <c r="C23" s="466"/>
      <c r="D23" s="466"/>
      <c r="E23" s="39"/>
      <c r="F23" s="39"/>
      <c r="G23" s="39"/>
    </row>
    <row r="24" spans="1:7">
      <c r="A24" s="391" t="s">
        <v>4329</v>
      </c>
      <c r="B24" s="466"/>
      <c r="C24" s="466"/>
      <c r="D24" s="466"/>
      <c r="E24" s="39"/>
      <c r="F24" s="39"/>
      <c r="G24" s="39"/>
    </row>
    <row r="25" spans="1:7">
      <c r="A25" s="391" t="s">
        <v>4330</v>
      </c>
      <c r="B25" s="466"/>
      <c r="C25" s="466"/>
      <c r="D25" s="466"/>
      <c r="E25" s="39"/>
      <c r="F25" s="39"/>
      <c r="G25" s="39"/>
    </row>
    <row r="26" spans="1:7">
      <c r="A26" s="391" t="s">
        <v>4331</v>
      </c>
      <c r="B26" s="466"/>
      <c r="C26" s="466"/>
      <c r="D26" s="466"/>
      <c r="E26" s="39"/>
      <c r="F26" s="39"/>
      <c r="G26" s="39"/>
    </row>
    <row r="27" spans="1:7">
      <c r="A27" s="391" t="s">
        <v>4332</v>
      </c>
      <c r="B27" s="466"/>
      <c r="C27" s="466"/>
      <c r="D27" s="466"/>
      <c r="E27" s="39"/>
      <c r="F27" s="39"/>
      <c r="G27" s="39"/>
    </row>
    <row r="28" spans="1:7">
      <c r="A28" s="391" t="s">
        <v>4333</v>
      </c>
      <c r="B28" s="466"/>
      <c r="C28" s="466"/>
      <c r="D28" s="466"/>
      <c r="E28" s="39"/>
      <c r="F28" s="39"/>
      <c r="G28" s="39"/>
    </row>
    <row r="29" spans="1:7">
      <c r="A29" s="391" t="s">
        <v>4334</v>
      </c>
      <c r="B29" s="466"/>
      <c r="C29" s="466"/>
      <c r="D29" s="466"/>
      <c r="E29" s="39"/>
      <c r="F29" s="39"/>
      <c r="G29" s="39"/>
    </row>
    <row r="30" spans="1:7">
      <c r="A30" s="391" t="s">
        <v>4335</v>
      </c>
      <c r="B30" s="466"/>
      <c r="C30" s="466"/>
      <c r="D30" s="466"/>
      <c r="E30" s="39"/>
      <c r="F30" s="39"/>
      <c r="G30" s="39"/>
    </row>
    <row r="31" spans="1:7">
      <c r="A31" s="391"/>
      <c r="B31" s="466"/>
      <c r="C31" s="466"/>
      <c r="D31" s="466"/>
      <c r="E31" s="39"/>
      <c r="F31" s="39"/>
      <c r="G31" s="39"/>
    </row>
    <row r="32" spans="1:7">
      <c r="A32" s="18" t="s">
        <v>770</v>
      </c>
      <c r="B32" s="18"/>
      <c r="E32" t="s">
        <v>3883</v>
      </c>
    </row>
    <row r="33" spans="1:7">
      <c r="A33" s="93" t="s">
        <v>771</v>
      </c>
      <c r="B33" s="136" t="s">
        <v>1631</v>
      </c>
      <c r="C33" t="s">
        <v>3580</v>
      </c>
      <c r="E33" t="s">
        <v>3881</v>
      </c>
      <c r="G33" s="68">
        <f>49-6</f>
        <v>43</v>
      </c>
    </row>
    <row r="34" spans="1:7">
      <c r="A34" s="98" t="s">
        <v>772</v>
      </c>
      <c r="B34" t="s">
        <v>1629</v>
      </c>
      <c r="C34" s="98" t="s">
        <v>774</v>
      </c>
      <c r="E34" t="s">
        <v>3882</v>
      </c>
      <c r="G34" s="68"/>
    </row>
    <row r="35" spans="1:7">
      <c r="A35" s="98" t="s">
        <v>773</v>
      </c>
      <c r="B35" t="s">
        <v>1630</v>
      </c>
      <c r="C35" s="98" t="s">
        <v>775</v>
      </c>
      <c r="E35" t="s">
        <v>3884</v>
      </c>
      <c r="G35" s="68">
        <f>318-215</f>
        <v>103</v>
      </c>
    </row>
    <row r="36" spans="1:7">
      <c r="A36" s="93"/>
    </row>
    <row r="37" spans="1:7">
      <c r="A37" s="2" t="s">
        <v>3239</v>
      </c>
      <c r="B37" s="50" t="s">
        <v>926</v>
      </c>
      <c r="C37" s="49"/>
      <c r="D37" s="49"/>
      <c r="E37" s="49"/>
      <c r="F37" s="49"/>
      <c r="G37" s="39"/>
    </row>
    <row r="38" spans="1:7">
      <c r="A38" t="s">
        <v>3237</v>
      </c>
      <c r="B38" s="39" t="s">
        <v>928</v>
      </c>
      <c r="C38" s="39" t="s">
        <v>512</v>
      </c>
      <c r="D38" s="39"/>
      <c r="E38" s="39" t="s">
        <v>513</v>
      </c>
      <c r="F38" s="39"/>
      <c r="G38" s="39"/>
    </row>
    <row r="39" spans="1:7">
      <c r="A39" t="s">
        <v>3579</v>
      </c>
      <c r="B39" s="39" t="s">
        <v>929</v>
      </c>
      <c r="C39" s="39" t="s">
        <v>927</v>
      </c>
      <c r="D39" s="39"/>
      <c r="E39" s="39" t="s">
        <v>513</v>
      </c>
      <c r="F39" s="39"/>
      <c r="G39" s="39"/>
    </row>
    <row r="40" spans="1:7">
      <c r="B40" s="39"/>
      <c r="C40" s="39"/>
      <c r="D40" s="39"/>
      <c r="E40" s="39"/>
      <c r="F40" s="39"/>
      <c r="G40" s="39"/>
    </row>
    <row r="41" spans="1:7">
      <c r="A41" s="369" t="s">
        <v>3191</v>
      </c>
    </row>
    <row r="42" spans="1:7">
      <c r="A42" t="s">
        <v>3195</v>
      </c>
      <c r="B42" t="s">
        <v>3192</v>
      </c>
    </row>
    <row r="43" spans="1:7">
      <c r="A43" t="s">
        <v>3197</v>
      </c>
    </row>
    <row r="44" spans="1:7">
      <c r="A44" t="s">
        <v>3198</v>
      </c>
    </row>
    <row r="45" spans="1:7">
      <c r="A45" s="377" t="s">
        <v>2465</v>
      </c>
      <c r="B45" t="s">
        <v>3193</v>
      </c>
    </row>
    <row r="46" spans="1:7">
      <c r="A46" s="377" t="s">
        <v>929</v>
      </c>
      <c r="B46" t="s">
        <v>3258</v>
      </c>
    </row>
    <row r="47" spans="1:7">
      <c r="A47" s="93"/>
    </row>
    <row r="48" spans="1:7">
      <c r="A48" s="93"/>
    </row>
    <row r="49" spans="1:1">
      <c r="A49" s="93"/>
    </row>
    <row r="50" spans="1:1">
      <c r="A50" s="93"/>
    </row>
    <row r="51" spans="1:1">
      <c r="A51" s="93"/>
    </row>
    <row r="52" spans="1:1">
      <c r="A52" s="93"/>
    </row>
    <row r="53" spans="1:1">
      <c r="A53" s="93"/>
    </row>
    <row r="54" spans="1:1">
      <c r="A54" s="93"/>
    </row>
    <row r="55" spans="1:1">
      <c r="A55" s="93"/>
    </row>
    <row r="56" spans="1:1">
      <c r="A56" s="93"/>
    </row>
    <row r="57" spans="1:1">
      <c r="A57" s="93"/>
    </row>
    <row r="58" spans="1:1">
      <c r="A58" s="93"/>
    </row>
    <row r="59" spans="1:1">
      <c r="A59" s="93"/>
    </row>
    <row r="60" spans="1:1">
      <c r="A60" s="93"/>
    </row>
    <row r="61" spans="1:1">
      <c r="A61" s="93"/>
    </row>
    <row r="62" spans="1:1">
      <c r="A62" s="93"/>
    </row>
    <row r="63" spans="1:1">
      <c r="A63" s="93"/>
    </row>
    <row r="64" spans="1:1">
      <c r="A64" s="93"/>
    </row>
    <row r="65" spans="1:1">
      <c r="A65" s="93"/>
    </row>
    <row r="66" spans="1:1">
      <c r="A66" s="93"/>
    </row>
    <row r="67" spans="1:1">
      <c r="A67" s="93"/>
    </row>
    <row r="68" spans="1:1">
      <c r="A68" s="93"/>
    </row>
    <row r="69" spans="1:1">
      <c r="A69" s="93"/>
    </row>
    <row r="70" spans="1:1">
      <c r="A70" s="93"/>
    </row>
    <row r="71" spans="1:1">
      <c r="A71" s="93"/>
    </row>
    <row r="72" spans="1:1">
      <c r="A72" s="93"/>
    </row>
    <row r="73" spans="1:1">
      <c r="A73" s="93"/>
    </row>
    <row r="74" spans="1:1">
      <c r="A74" s="93"/>
    </row>
    <row r="75" spans="1:1">
      <c r="A75" s="93"/>
    </row>
    <row r="76" spans="1:1">
      <c r="A76" s="93" t="s">
        <v>3194</v>
      </c>
    </row>
    <row r="77" spans="1:1">
      <c r="A77" s="93"/>
    </row>
    <row r="78" spans="1:1" ht="15">
      <c r="A78" s="370" t="s">
        <v>3196</v>
      </c>
    </row>
    <row r="79" spans="1:1">
      <c r="A79" s="93"/>
    </row>
    <row r="80" spans="1:1">
      <c r="A80" s="93"/>
    </row>
    <row r="81" spans="1:1">
      <c r="A81" s="93"/>
    </row>
    <row r="82" spans="1:1">
      <c r="A82" s="93"/>
    </row>
    <row r="83" spans="1:1">
      <c r="A83" s="93"/>
    </row>
    <row r="84" spans="1:1">
      <c r="A84" s="93"/>
    </row>
    <row r="85" spans="1:1">
      <c r="A85" s="93"/>
    </row>
    <row r="86" spans="1:1">
      <c r="A86" s="93"/>
    </row>
    <row r="87" spans="1:1">
      <c r="A87" s="93"/>
    </row>
    <row r="88" spans="1:1">
      <c r="A88" s="93"/>
    </row>
    <row r="89" spans="1:1">
      <c r="A89" s="93"/>
    </row>
    <row r="90" spans="1:1">
      <c r="A90" s="93"/>
    </row>
    <row r="91" spans="1:1">
      <c r="A91" s="93"/>
    </row>
    <row r="92" spans="1:1">
      <c r="A92" s="93"/>
    </row>
    <row r="93" spans="1:1">
      <c r="A93" s="93"/>
    </row>
    <row r="94" spans="1:1">
      <c r="A94" s="93"/>
    </row>
    <row r="95" spans="1:1">
      <c r="A95" s="93"/>
    </row>
    <row r="96" spans="1:1">
      <c r="A96" s="93"/>
    </row>
    <row r="97" spans="1:7">
      <c r="A97" s="18" t="s">
        <v>769</v>
      </c>
    </row>
    <row r="98" spans="1:7">
      <c r="A98" s="93" t="s">
        <v>1072</v>
      </c>
    </row>
    <row r="99" spans="1:7">
      <c r="A99" s="93" t="s">
        <v>740</v>
      </c>
    </row>
    <row r="100" spans="1:7">
      <c r="A100" s="93" t="s">
        <v>1073</v>
      </c>
    </row>
    <row r="101" spans="1:7">
      <c r="A101" s="93" t="s">
        <v>741</v>
      </c>
    </row>
    <row r="102" spans="1:7">
      <c r="A102" s="93" t="s">
        <v>742</v>
      </c>
    </row>
    <row r="103" spans="1:7">
      <c r="A103" s="61" t="s">
        <v>1544</v>
      </c>
    </row>
    <row r="104" spans="1:7">
      <c r="A104" s="93" t="s">
        <v>744</v>
      </c>
    </row>
    <row r="105" spans="1:7">
      <c r="A105" s="61" t="s">
        <v>745</v>
      </c>
    </row>
    <row r="106" spans="1:7">
      <c r="A106" s="93" t="s">
        <v>746</v>
      </c>
    </row>
    <row r="107" spans="1:7">
      <c r="A107" s="61" t="s">
        <v>747</v>
      </c>
    </row>
    <row r="108" spans="1:7">
      <c r="A108" s="93" t="s">
        <v>748</v>
      </c>
    </row>
    <row r="109" spans="1:7">
      <c r="A109" s="61" t="s">
        <v>447</v>
      </c>
    </row>
    <row r="110" spans="1:7">
      <c r="A110" s="93" t="s">
        <v>1058</v>
      </c>
      <c r="B110" t="s">
        <v>1059</v>
      </c>
    </row>
    <row r="111" spans="1:7">
      <c r="A111" s="155"/>
      <c r="B111" s="49"/>
      <c r="C111" s="49"/>
    </row>
    <row r="112" spans="1:7">
      <c r="A112" s="129" t="s">
        <v>1646</v>
      </c>
      <c r="B112" s="39"/>
      <c r="C112" s="39"/>
      <c r="D112" s="39"/>
      <c r="E112" s="39"/>
      <c r="F112" s="39"/>
      <c r="G112" s="39"/>
    </row>
    <row r="113" spans="1:7">
      <c r="A113" s="129" t="s">
        <v>1647</v>
      </c>
      <c r="B113" s="39"/>
      <c r="C113" s="39"/>
      <c r="D113" s="39"/>
      <c r="E113" s="39"/>
      <c r="F113" s="39"/>
      <c r="G113" s="39"/>
    </row>
    <row r="114" spans="1:7">
      <c r="A114" s="130" t="s">
        <v>1648</v>
      </c>
      <c r="B114" s="39"/>
      <c r="C114" s="39"/>
      <c r="D114" s="39"/>
      <c r="E114" s="39"/>
      <c r="F114" s="39"/>
      <c r="G114" s="39"/>
    </row>
    <row r="115" spans="1:7">
      <c r="A115" s="130" t="s">
        <v>1649</v>
      </c>
      <c r="B115" s="39"/>
      <c r="C115" s="39"/>
      <c r="D115" s="39"/>
      <c r="E115" s="39"/>
      <c r="F115" s="39"/>
      <c r="G115" s="39"/>
    </row>
    <row r="116" spans="1:7">
      <c r="A116" s="130" t="s">
        <v>1650</v>
      </c>
      <c r="B116" s="39"/>
      <c r="C116" s="39"/>
      <c r="D116" s="39"/>
      <c r="E116" s="39"/>
      <c r="F116" s="39"/>
      <c r="G116" s="39"/>
    </row>
    <row r="117" spans="1:7">
      <c r="A117" s="130" t="s">
        <v>1651</v>
      </c>
      <c r="B117" s="39"/>
      <c r="C117" s="39"/>
      <c r="D117" s="39"/>
      <c r="E117" s="39"/>
      <c r="F117" s="39"/>
      <c r="G117" s="39"/>
    </row>
    <row r="118" spans="1:7">
      <c r="A118" s="130"/>
      <c r="B118" s="39"/>
      <c r="C118" s="39"/>
      <c r="D118" s="39"/>
      <c r="E118" s="39"/>
      <c r="F118" s="39"/>
      <c r="G118" s="39"/>
    </row>
    <row r="119" spans="1:7">
      <c r="A119" s="130"/>
      <c r="B119" s="39"/>
      <c r="C119" s="39"/>
      <c r="D119" s="39"/>
      <c r="E119" s="39"/>
      <c r="F119" s="39"/>
      <c r="G119" s="39"/>
    </row>
    <row r="120" spans="1:7" ht="15">
      <c r="A120" s="107" t="s">
        <v>1652</v>
      </c>
      <c r="B120" s="39"/>
      <c r="C120" s="39"/>
      <c r="D120" s="39"/>
      <c r="E120" s="39"/>
      <c r="F120" s="39"/>
      <c r="G120" s="39"/>
    </row>
    <row r="121" spans="1:7">
      <c r="A121" s="130"/>
      <c r="B121" s="39"/>
      <c r="C121" s="39"/>
      <c r="D121" s="39"/>
      <c r="E121" s="39"/>
      <c r="F121" s="39"/>
      <c r="G121" s="39"/>
    </row>
    <row r="122" spans="1:7" ht="15">
      <c r="A122" s="107" t="s">
        <v>1653</v>
      </c>
      <c r="B122" s="39"/>
      <c r="C122" s="39"/>
      <c r="D122" s="39"/>
      <c r="E122" s="39"/>
      <c r="F122" s="39"/>
      <c r="G122" s="39"/>
    </row>
    <row r="123" spans="1:7" ht="15">
      <c r="A123" s="107"/>
      <c r="B123" s="39"/>
      <c r="C123" s="39"/>
      <c r="D123" s="39"/>
      <c r="E123" s="39"/>
      <c r="F123" s="39"/>
      <c r="G123" s="39"/>
    </row>
    <row r="124" spans="1:7" ht="15">
      <c r="A124" s="107" t="s">
        <v>1654</v>
      </c>
      <c r="B124" s="39"/>
      <c r="C124" s="39"/>
      <c r="D124" s="39"/>
      <c r="E124" s="39"/>
      <c r="F124" s="39"/>
      <c r="G124" s="39"/>
    </row>
    <row r="125" spans="1:7" ht="15">
      <c r="A125" s="107"/>
      <c r="B125" s="39"/>
      <c r="C125" s="39"/>
      <c r="D125" s="39"/>
      <c r="E125" s="39"/>
      <c r="F125" s="39"/>
      <c r="G125" s="39"/>
    </row>
    <row r="126" spans="1:7" ht="15">
      <c r="A126" s="108" t="s">
        <v>1655</v>
      </c>
      <c r="B126" s="39"/>
      <c r="C126" s="39"/>
      <c r="D126" s="39"/>
      <c r="E126" s="39"/>
      <c r="F126" s="39"/>
      <c r="G126" s="39"/>
    </row>
    <row r="127" spans="1:7" ht="15">
      <c r="A127" s="108" t="s">
        <v>1656</v>
      </c>
      <c r="B127" s="39"/>
      <c r="C127" s="39"/>
      <c r="D127" s="39"/>
      <c r="E127" s="39"/>
      <c r="F127" s="39"/>
      <c r="G127" s="39"/>
    </row>
    <row r="128" spans="1:7" ht="15">
      <c r="A128" s="108"/>
      <c r="B128" s="39"/>
      <c r="C128" s="39"/>
      <c r="D128" s="39"/>
      <c r="E128" s="39"/>
      <c r="F128" s="39"/>
      <c r="G128" s="39"/>
    </row>
    <row r="129" spans="1:7">
      <c r="A129" s="50" t="s">
        <v>3692</v>
      </c>
      <c r="B129" s="49"/>
      <c r="C129" s="49"/>
      <c r="D129" s="49"/>
      <c r="E129" s="49"/>
      <c r="F129" s="49"/>
      <c r="G129" s="49"/>
    </row>
    <row r="130" spans="1:7">
      <c r="A130" s="393" t="s">
        <v>3445</v>
      </c>
      <c r="B130" s="39"/>
      <c r="C130" s="39"/>
      <c r="D130" s="39"/>
      <c r="E130" s="39"/>
      <c r="F130" s="39"/>
      <c r="G130" s="39"/>
    </row>
    <row r="131" spans="1:7">
      <c r="A131" s="393" t="s">
        <v>4229</v>
      </c>
      <c r="B131" s="39"/>
      <c r="C131" s="39"/>
      <c r="D131" s="39"/>
      <c r="E131" s="39"/>
      <c r="F131" s="39"/>
      <c r="G131" s="39"/>
    </row>
    <row r="132" spans="1:7">
      <c r="A132" s="393" t="s">
        <v>4230</v>
      </c>
      <c r="B132" s="39"/>
      <c r="C132" s="39"/>
      <c r="D132" s="39"/>
      <c r="E132" s="39"/>
      <c r="F132" s="39"/>
      <c r="G132" s="39"/>
    </row>
    <row r="133" spans="1:7">
      <c r="A133" s="393" t="s">
        <v>4231</v>
      </c>
      <c r="B133" s="39"/>
      <c r="C133" s="39"/>
      <c r="D133" s="39"/>
      <c r="E133" s="39"/>
      <c r="F133" s="39"/>
      <c r="G133" s="39"/>
    </row>
    <row r="134" spans="1:7">
      <c r="A134" s="393" t="s">
        <v>4232</v>
      </c>
      <c r="B134" s="39"/>
      <c r="C134" s="39"/>
      <c r="D134" s="39"/>
      <c r="E134" s="39"/>
      <c r="F134" s="39"/>
      <c r="G134" s="39"/>
    </row>
    <row r="135" spans="1:7" ht="15.6">
      <c r="A135" s="394"/>
      <c r="B135" s="39"/>
      <c r="C135" s="39"/>
      <c r="D135" s="39"/>
      <c r="E135" s="39"/>
      <c r="F135" s="39"/>
      <c r="G135" s="39"/>
    </row>
    <row r="136" spans="1:7">
      <c r="A136" s="93" t="s">
        <v>924</v>
      </c>
      <c r="B136" s="39"/>
      <c r="C136" s="39"/>
      <c r="D136" s="39"/>
      <c r="E136" s="39"/>
      <c r="F136" s="39"/>
      <c r="G136" s="39"/>
    </row>
    <row r="137" spans="1:7">
      <c r="A137" s="93" t="s">
        <v>4233</v>
      </c>
      <c r="B137" s="39"/>
      <c r="C137" s="39"/>
      <c r="D137" s="39"/>
      <c r="E137" s="39"/>
      <c r="F137" s="39"/>
      <c r="G137" s="39"/>
    </row>
    <row r="138" spans="1:7">
      <c r="A138" s="93"/>
      <c r="B138" s="39"/>
      <c r="C138" s="39"/>
      <c r="D138" s="39"/>
      <c r="E138" s="39"/>
      <c r="F138" s="39"/>
      <c r="G138" s="39"/>
    </row>
    <row r="139" spans="1:7">
      <c r="A139" s="93" t="s">
        <v>4234</v>
      </c>
      <c r="B139" s="39"/>
      <c r="C139" s="39"/>
      <c r="D139" s="39"/>
      <c r="E139" s="39"/>
      <c r="F139" s="39"/>
      <c r="G139" s="39"/>
    </row>
    <row r="140" spans="1:7">
      <c r="A140" s="93" t="s">
        <v>4235</v>
      </c>
      <c r="B140" s="39"/>
      <c r="C140" s="39"/>
      <c r="D140" s="39"/>
      <c r="E140" s="39"/>
      <c r="F140" s="39"/>
      <c r="G140" s="39"/>
    </row>
    <row r="141" spans="1:7">
      <c r="A141" s="93"/>
      <c r="B141" s="39"/>
      <c r="C141" s="39"/>
      <c r="D141" s="39"/>
      <c r="E141" s="39"/>
      <c r="F141" s="39"/>
      <c r="G141" s="39"/>
    </row>
    <row r="142" spans="1:7">
      <c r="A142" s="50" t="s">
        <v>1564</v>
      </c>
      <c r="B142" s="49"/>
      <c r="C142" s="49"/>
      <c r="D142" s="49"/>
      <c r="E142" s="49"/>
      <c r="F142" s="49"/>
      <c r="G142" s="49"/>
    </row>
    <row r="143" spans="1:7">
      <c r="A143" s="93" t="s">
        <v>1074</v>
      </c>
    </row>
    <row r="145" spans="1:7" ht="15">
      <c r="A145" s="107" t="s">
        <v>1075</v>
      </c>
    </row>
    <row r="146" spans="1:7" ht="15">
      <c r="A146" s="107" t="s">
        <v>3137</v>
      </c>
    </row>
    <row r="147" spans="1:7">
      <c r="A147" t="s">
        <v>1640</v>
      </c>
      <c r="B147" t="s">
        <v>1641</v>
      </c>
      <c r="C147" t="s">
        <v>1642</v>
      </c>
    </row>
    <row r="149" spans="1:7">
      <c r="A149" s="18" t="s">
        <v>1563</v>
      </c>
      <c r="B149" s="49"/>
      <c r="C149" s="49"/>
      <c r="D149" s="49"/>
      <c r="E149" s="49"/>
      <c r="F149" s="49"/>
      <c r="G149" s="49"/>
    </row>
    <row r="150" spans="1:7">
      <c r="A150" s="248" t="s">
        <v>1582</v>
      </c>
      <c r="B150" s="39"/>
      <c r="C150" s="39"/>
      <c r="D150" s="39"/>
      <c r="E150" s="39"/>
      <c r="F150" s="39"/>
      <c r="G150" s="39"/>
    </row>
    <row r="151" spans="1:7">
      <c r="A151" s="248" t="s">
        <v>1586</v>
      </c>
      <c r="B151" s="39"/>
      <c r="C151" s="39"/>
      <c r="D151" s="39"/>
      <c r="E151" s="39"/>
      <c r="F151" s="39"/>
      <c r="G151" s="39"/>
    </row>
    <row r="152" spans="1:7">
      <c r="A152" s="47"/>
      <c r="B152" s="39"/>
      <c r="C152" s="39"/>
      <c r="D152" s="39"/>
      <c r="E152" s="39"/>
      <c r="F152" s="39"/>
      <c r="G152" s="39"/>
    </row>
    <row r="153" spans="1:7" ht="15">
      <c r="A153" s="104" t="s">
        <v>979</v>
      </c>
      <c r="B153" s="39"/>
      <c r="C153" s="39"/>
      <c r="D153" s="39"/>
      <c r="E153" s="39"/>
      <c r="F153" s="39"/>
      <c r="G153" s="39"/>
    </row>
    <row r="154" spans="1:7" ht="15">
      <c r="A154" s="104"/>
      <c r="B154" s="39"/>
      <c r="C154" s="39"/>
      <c r="D154" s="39"/>
      <c r="E154" s="39"/>
      <c r="F154" s="39"/>
      <c r="G154" s="39"/>
    </row>
    <row r="155" spans="1:7" ht="15">
      <c r="A155" s="104" t="s">
        <v>1583</v>
      </c>
      <c r="B155" s="104"/>
      <c r="C155" s="39"/>
      <c r="D155" s="39"/>
      <c r="E155" s="39"/>
      <c r="F155" s="39"/>
      <c r="G155" s="39"/>
    </row>
    <row r="156" spans="1:7" ht="15">
      <c r="A156" s="104" t="s">
        <v>1584</v>
      </c>
      <c r="B156" s="104"/>
      <c r="C156" s="39"/>
      <c r="D156" s="39"/>
      <c r="E156" s="39"/>
      <c r="F156" s="39"/>
      <c r="G156" s="39"/>
    </row>
    <row r="157" spans="1:7" ht="15">
      <c r="A157" s="104"/>
      <c r="B157" s="104"/>
      <c r="C157" s="39"/>
      <c r="D157" s="39"/>
      <c r="E157" s="39"/>
      <c r="F157" s="39"/>
      <c r="G157" s="39"/>
    </row>
    <row r="158" spans="1:7" ht="15">
      <c r="A158" s="104" t="s">
        <v>1623</v>
      </c>
      <c r="B158" s="104"/>
      <c r="C158" s="39"/>
      <c r="D158" s="39"/>
      <c r="E158" s="39"/>
      <c r="F158" s="39"/>
      <c r="G158" s="39"/>
    </row>
    <row r="159" spans="1:7" ht="15">
      <c r="A159" s="104" t="s">
        <v>1627</v>
      </c>
      <c r="B159" s="104"/>
      <c r="C159" s="39"/>
      <c r="D159" s="39"/>
      <c r="E159" s="39"/>
      <c r="F159" s="39"/>
      <c r="G159" s="39"/>
    </row>
    <row r="160" spans="1:7" ht="15">
      <c r="A160" s="104" t="s">
        <v>1628</v>
      </c>
      <c r="B160" s="104"/>
      <c r="C160" s="39"/>
      <c r="D160" s="39"/>
      <c r="E160" s="39"/>
      <c r="F160" s="39"/>
      <c r="G160" s="39"/>
    </row>
    <row r="161" spans="1:7" ht="15">
      <c r="A161" s="104" t="s">
        <v>1624</v>
      </c>
      <c r="B161" s="104"/>
      <c r="C161" s="39"/>
      <c r="D161" s="39"/>
      <c r="E161" s="39"/>
      <c r="F161" s="39"/>
      <c r="G161" s="39"/>
    </row>
    <row r="162" spans="1:7" ht="15">
      <c r="A162" s="104"/>
      <c r="B162" s="104"/>
      <c r="C162" s="39"/>
      <c r="D162" s="39"/>
      <c r="E162" s="39"/>
      <c r="F162" s="39"/>
      <c r="G162" s="39"/>
    </row>
    <row r="163" spans="1:7" ht="15">
      <c r="A163" s="104" t="s">
        <v>1625</v>
      </c>
      <c r="B163" s="104"/>
      <c r="C163" s="39"/>
      <c r="D163" s="39"/>
      <c r="E163" s="39"/>
      <c r="F163" s="39"/>
      <c r="G163" s="39"/>
    </row>
    <row r="164" spans="1:7" ht="15">
      <c r="A164" s="104"/>
      <c r="B164" s="104"/>
      <c r="C164" s="39"/>
      <c r="D164" s="39"/>
      <c r="E164" s="39"/>
      <c r="F164" s="39"/>
      <c r="G164" s="39"/>
    </row>
    <row r="165" spans="1:7" ht="15">
      <c r="A165" s="104" t="s">
        <v>1626</v>
      </c>
      <c r="B165" s="104"/>
      <c r="C165" s="39"/>
      <c r="D165" s="39"/>
      <c r="E165" s="39"/>
      <c r="F165" s="39"/>
      <c r="G165" s="39"/>
    </row>
    <row r="166" spans="1:7" ht="15">
      <c r="A166" s="104"/>
      <c r="B166" s="104"/>
      <c r="C166" s="39"/>
      <c r="D166" s="39"/>
      <c r="E166" s="39"/>
      <c r="F166" s="39"/>
      <c r="G166" s="39"/>
    </row>
    <row r="167" spans="1:7" ht="15">
      <c r="A167" s="104" t="s">
        <v>1585</v>
      </c>
      <c r="B167" s="39"/>
      <c r="C167" s="39"/>
      <c r="D167" s="39"/>
      <c r="E167" s="39"/>
      <c r="F167" s="39"/>
      <c r="G167" s="39"/>
    </row>
    <row r="168" spans="1:7" ht="15">
      <c r="A168" s="107"/>
      <c r="B168" s="39"/>
      <c r="C168" s="39"/>
      <c r="D168" s="39"/>
      <c r="E168" s="39"/>
      <c r="F168" s="39"/>
      <c r="G168" s="39"/>
    </row>
    <row r="169" spans="1:7" ht="15">
      <c r="A169" s="107"/>
      <c r="B169" s="39"/>
      <c r="C169" s="39"/>
      <c r="D169" s="39"/>
      <c r="E169" s="39"/>
      <c r="F169" s="39"/>
      <c r="G169" s="39"/>
    </row>
    <row r="170" spans="1:7" ht="15">
      <c r="A170" s="107" t="s">
        <v>825</v>
      </c>
      <c r="B170" s="39"/>
      <c r="C170" s="39"/>
      <c r="D170" s="39"/>
      <c r="E170" s="39"/>
      <c r="F170" s="39"/>
      <c r="G170" s="39"/>
    </row>
    <row r="171" spans="1:7" ht="15">
      <c r="A171" s="107"/>
      <c r="B171" s="39"/>
      <c r="C171" s="39"/>
      <c r="D171" s="39"/>
      <c r="E171" s="39"/>
      <c r="F171" s="39"/>
      <c r="G171" s="39"/>
    </row>
    <row r="172" spans="1:7" ht="15">
      <c r="A172" s="107" t="s">
        <v>826</v>
      </c>
      <c r="B172" s="39"/>
      <c r="C172" s="39"/>
      <c r="D172" s="39"/>
      <c r="E172" s="39"/>
      <c r="F172" s="39"/>
      <c r="G172" s="39"/>
    </row>
    <row r="173" spans="1:7" ht="15">
      <c r="A173" s="107"/>
      <c r="B173" s="39"/>
      <c r="C173" s="39"/>
      <c r="D173" s="39"/>
      <c r="E173" s="39"/>
      <c r="F173" s="39"/>
      <c r="G173" s="39"/>
    </row>
    <row r="174" spans="1:7" ht="15">
      <c r="A174" s="107" t="s">
        <v>827</v>
      </c>
      <c r="B174" s="39"/>
      <c r="C174" s="39"/>
      <c r="D174" s="39"/>
      <c r="E174" s="39"/>
      <c r="F174" s="39"/>
      <c r="G174" s="39"/>
    </row>
    <row r="175" spans="1:7" ht="15">
      <c r="A175" s="107"/>
      <c r="B175" s="39"/>
      <c r="C175" s="39"/>
      <c r="D175" s="39"/>
      <c r="E175" s="39"/>
      <c r="F175" s="39"/>
      <c r="G175" s="39"/>
    </row>
    <row r="176" spans="1:7">
      <c r="A176" s="155"/>
      <c r="B176" s="49"/>
      <c r="C176" s="49"/>
      <c r="D176" s="49"/>
      <c r="E176" s="49"/>
      <c r="F176" s="49"/>
      <c r="G176" s="49"/>
    </row>
    <row r="177" spans="1:1" ht="15">
      <c r="A177" s="112" t="s">
        <v>846</v>
      </c>
    </row>
    <row r="178" spans="1:1" ht="15">
      <c r="A178" s="112"/>
    </row>
    <row r="179" spans="1:1" ht="15">
      <c r="A179" s="112" t="s">
        <v>849</v>
      </c>
    </row>
    <row r="180" spans="1:1" ht="15">
      <c r="A180" s="112" t="s">
        <v>850</v>
      </c>
    </row>
    <row r="181" spans="1:1" ht="15">
      <c r="A181" s="112"/>
    </row>
    <row r="182" spans="1:1" ht="15">
      <c r="A182" s="112" t="s">
        <v>847</v>
      </c>
    </row>
    <row r="183" spans="1:1" ht="15">
      <c r="A183" s="112"/>
    </row>
    <row r="184" spans="1:1" ht="15">
      <c r="A184" s="112" t="s">
        <v>848</v>
      </c>
    </row>
    <row r="185" spans="1:1" ht="15">
      <c r="A185" s="112"/>
    </row>
    <row r="186" spans="1:1" ht="15">
      <c r="A186" s="113" t="s">
        <v>851</v>
      </c>
    </row>
    <row r="187" spans="1:1" ht="15">
      <c r="A187" s="113" t="s">
        <v>852</v>
      </c>
    </row>
    <row r="188" spans="1:1" ht="15">
      <c r="A188" s="113" t="s">
        <v>853</v>
      </c>
    </row>
    <row r="189" spans="1:1" ht="15">
      <c r="A189" s="113"/>
    </row>
    <row r="190" spans="1:1" ht="15">
      <c r="A190" s="113"/>
    </row>
    <row r="191" spans="1:1" ht="15">
      <c r="A191" s="113"/>
    </row>
    <row r="192" spans="1:1" ht="15">
      <c r="A192" s="113"/>
    </row>
    <row r="193" spans="1:1" ht="15">
      <c r="A193" s="113"/>
    </row>
    <row r="194" spans="1:1" ht="15">
      <c r="A194" s="113"/>
    </row>
    <row r="195" spans="1:1" ht="15">
      <c r="A195" s="113"/>
    </row>
    <row r="196" spans="1:1" ht="15">
      <c r="A196" s="113"/>
    </row>
    <row r="197" spans="1:1" ht="15">
      <c r="A197" s="113"/>
    </row>
    <row r="198" spans="1:1" ht="15">
      <c r="A198" s="113"/>
    </row>
    <row r="199" spans="1:1" ht="15">
      <c r="A199" s="113"/>
    </row>
    <row r="200" spans="1:1" ht="15">
      <c r="A200" s="113"/>
    </row>
    <row r="201" spans="1:1" ht="15">
      <c r="A201" s="113" t="s">
        <v>856</v>
      </c>
    </row>
    <row r="202" spans="1:1" ht="15">
      <c r="A202" s="113" t="s">
        <v>857</v>
      </c>
    </row>
    <row r="203" spans="1:1" ht="15">
      <c r="A203" s="113" t="s">
        <v>858</v>
      </c>
    </row>
    <row r="204" spans="1:1" ht="15">
      <c r="A204" s="113" t="s">
        <v>863</v>
      </c>
    </row>
    <row r="205" spans="1:1" ht="15">
      <c r="A205" s="113" t="s">
        <v>859</v>
      </c>
    </row>
    <row r="206" spans="1:1" ht="15">
      <c r="A206" s="113"/>
    </row>
    <row r="207" spans="1:1">
      <c r="A207" s="103" t="s">
        <v>860</v>
      </c>
    </row>
    <row r="208" spans="1:1">
      <c r="A208" s="103"/>
    </row>
    <row r="209" spans="1:1">
      <c r="A209" s="103" t="s">
        <v>861</v>
      </c>
    </row>
    <row r="210" spans="1:1">
      <c r="A210" s="103" t="s">
        <v>862</v>
      </c>
    </row>
    <row r="211" spans="1:1" ht="15">
      <c r="A211" s="113"/>
    </row>
    <row r="212" spans="1:1" ht="15">
      <c r="A212" s="113" t="s">
        <v>854</v>
      </c>
    </row>
    <row r="213" spans="1:1" ht="15">
      <c r="A213" s="113" t="s">
        <v>855</v>
      </c>
    </row>
    <row r="232" spans="1:7">
      <c r="A232" s="18" t="s">
        <v>768</v>
      </c>
      <c r="B232" s="49"/>
      <c r="C232" s="49"/>
      <c r="D232" s="49"/>
      <c r="E232" s="49"/>
      <c r="F232" s="49"/>
      <c r="G232" s="49"/>
    </row>
    <row r="233" spans="1:7">
      <c r="A233" s="13" t="s">
        <v>71</v>
      </c>
      <c r="B233" t="s">
        <v>75</v>
      </c>
    </row>
    <row r="234" spans="1:7">
      <c r="A234" s="13"/>
    </row>
    <row r="235" spans="1:7">
      <c r="A235" s="70" t="s">
        <v>512</v>
      </c>
      <c r="C235" t="s">
        <v>513</v>
      </c>
    </row>
    <row r="236" spans="1:7">
      <c r="A236" s="47"/>
    </row>
    <row r="237" spans="1:7">
      <c r="A237" s="47"/>
      <c r="B237" t="s">
        <v>498</v>
      </c>
    </row>
    <row r="238" spans="1:7">
      <c r="A238" s="47"/>
      <c r="B238" t="s">
        <v>587</v>
      </c>
    </row>
    <row r="239" spans="1:7">
      <c r="A239" s="47"/>
      <c r="B239" s="71" t="s">
        <v>588</v>
      </c>
    </row>
    <row r="240" spans="1:7">
      <c r="A240" s="47"/>
      <c r="B240" t="s">
        <v>589</v>
      </c>
    </row>
    <row r="241" spans="1:4">
      <c r="A241" s="47"/>
      <c r="B241" t="s">
        <v>590</v>
      </c>
    </row>
    <row r="242" spans="1:4">
      <c r="A242" s="47"/>
      <c r="B242" s="71" t="s">
        <v>591</v>
      </c>
    </row>
    <row r="243" spans="1:4">
      <c r="A243" s="47"/>
      <c r="B243" t="s">
        <v>592</v>
      </c>
    </row>
    <row r="244" spans="1:4">
      <c r="A244" s="47"/>
      <c r="B244" t="s">
        <v>593</v>
      </c>
    </row>
    <row r="245" spans="1:4">
      <c r="A245" s="47"/>
      <c r="B245" t="s">
        <v>590</v>
      </c>
    </row>
    <row r="246" spans="1:4">
      <c r="A246" s="47"/>
      <c r="B246" s="71" t="s">
        <v>594</v>
      </c>
    </row>
    <row r="247" spans="1:4">
      <c r="A247" s="47"/>
      <c r="B247" t="s">
        <v>592</v>
      </c>
    </row>
    <row r="248" spans="1:4">
      <c r="A248" s="47"/>
      <c r="B248" t="s">
        <v>593</v>
      </c>
    </row>
    <row r="249" spans="1:4">
      <c r="A249" s="47"/>
      <c r="B249" t="s">
        <v>595</v>
      </c>
    </row>
    <row r="250" spans="1:4">
      <c r="A250" s="47"/>
      <c r="B250" t="s">
        <v>508</v>
      </c>
    </row>
    <row r="251" spans="1:4">
      <c r="A251" s="47"/>
    </row>
    <row r="252" spans="1:4">
      <c r="A252" s="19" t="s">
        <v>74</v>
      </c>
    </row>
    <row r="253" spans="1:4">
      <c r="A253" t="s">
        <v>78</v>
      </c>
      <c r="C253" t="s">
        <v>76</v>
      </c>
      <c r="D253" t="s">
        <v>669</v>
      </c>
    </row>
    <row r="254" spans="1:4">
      <c r="A254" t="s">
        <v>79</v>
      </c>
      <c r="C254" t="s">
        <v>77</v>
      </c>
      <c r="D254" t="s">
        <v>668</v>
      </c>
    </row>
    <row r="256" spans="1:4">
      <c r="A256" s="70" t="s">
        <v>596</v>
      </c>
      <c r="C256" t="s">
        <v>597</v>
      </c>
    </row>
    <row r="257" spans="1:7">
      <c r="A257" s="47"/>
    </row>
    <row r="258" spans="1:7">
      <c r="A258" s="72" t="s">
        <v>600</v>
      </c>
    </row>
    <row r="259" spans="1:7">
      <c r="A259" s="72" t="s">
        <v>601</v>
      </c>
    </row>
    <row r="260" spans="1:7">
      <c r="A260" s="72" t="s">
        <v>602</v>
      </c>
    </row>
    <row r="261" spans="1:7">
      <c r="A261" s="72" t="s">
        <v>603</v>
      </c>
    </row>
    <row r="262" spans="1:7">
      <c r="A262" s="72"/>
    </row>
    <row r="263" spans="1:7" ht="16.2">
      <c r="A263" s="72" t="s">
        <v>604</v>
      </c>
    </row>
    <row r="264" spans="1:7">
      <c r="A264" s="72" t="s">
        <v>605</v>
      </c>
    </row>
    <row r="265" spans="1:7">
      <c r="A265" s="72"/>
    </row>
    <row r="266" spans="1:7">
      <c r="A266" s="72" t="s">
        <v>598</v>
      </c>
    </row>
    <row r="267" spans="1:7">
      <c r="A267" s="72"/>
    </row>
    <row r="268" spans="1:7" ht="13.95" customHeight="1">
      <c r="A268" s="72" t="s">
        <v>599</v>
      </c>
    </row>
    <row r="269" spans="1:7">
      <c r="A269" s="72"/>
    </row>
    <row r="270" spans="1:7">
      <c r="A270" s="18"/>
      <c r="B270" s="49"/>
      <c r="C270" s="49"/>
      <c r="D270" s="49"/>
      <c r="E270" s="49"/>
      <c r="F270" s="49"/>
      <c r="G270" s="49"/>
    </row>
    <row r="271" spans="1:7">
      <c r="A271" s="47" t="s">
        <v>241</v>
      </c>
      <c r="B271" t="s">
        <v>252</v>
      </c>
    </row>
    <row r="272" spans="1:7">
      <c r="A272" s="47"/>
      <c r="B272" s="2" t="s">
        <v>242</v>
      </c>
    </row>
    <row r="273" spans="1:4">
      <c r="A273" s="47"/>
      <c r="B273" s="12" t="s">
        <v>262</v>
      </c>
    </row>
    <row r="274" spans="1:4">
      <c r="A274" s="47"/>
      <c r="B274" t="s">
        <v>243</v>
      </c>
    </row>
    <row r="275" spans="1:4">
      <c r="A275" s="48" t="s">
        <v>244</v>
      </c>
    </row>
    <row r="276" spans="1:4">
      <c r="A276" s="48"/>
      <c r="B276" s="2" t="s">
        <v>246</v>
      </c>
    </row>
    <row r="277" spans="1:4">
      <c r="A277" s="48"/>
      <c r="B277" t="s">
        <v>251</v>
      </c>
    </row>
    <row r="278" spans="1:4">
      <c r="B278" t="s">
        <v>250</v>
      </c>
    </row>
    <row r="279" spans="1:4">
      <c r="A279" s="48" t="s">
        <v>245</v>
      </c>
    </row>
    <row r="280" spans="1:4">
      <c r="A280" s="48"/>
      <c r="B280" s="2" t="s">
        <v>246</v>
      </c>
    </row>
    <row r="281" spans="1:4">
      <c r="A281" s="48"/>
      <c r="B281" t="s">
        <v>247</v>
      </c>
    </row>
    <row r="282" spans="1:4">
      <c r="A282" s="48"/>
      <c r="B282" t="s">
        <v>248</v>
      </c>
    </row>
    <row r="283" spans="1:4">
      <c r="A283" s="48"/>
      <c r="B283" t="s">
        <v>249</v>
      </c>
    </row>
    <row r="284" spans="1:4">
      <c r="A284" s="18"/>
      <c r="B284" s="49"/>
      <c r="C284" s="49"/>
      <c r="D284" s="49"/>
    </row>
    <row r="285" spans="1:4">
      <c r="A285" s="51" t="s">
        <v>253</v>
      </c>
    </row>
    <row r="286" spans="1:4">
      <c r="A286" s="51" t="s">
        <v>254</v>
      </c>
    </row>
    <row r="287" spans="1:4">
      <c r="A287" s="51" t="s">
        <v>260</v>
      </c>
    </row>
    <row r="288" spans="1:4">
      <c r="A288" s="51" t="s">
        <v>261</v>
      </c>
    </row>
    <row r="289" spans="1:4">
      <c r="A289" s="51" t="s">
        <v>255</v>
      </c>
    </row>
    <row r="290" spans="1:4">
      <c r="A290" s="51" t="s">
        <v>293</v>
      </c>
    </row>
    <row r="291" spans="1:4">
      <c r="A291" s="51" t="s">
        <v>256</v>
      </c>
      <c r="C291">
        <f>236404+9333</f>
        <v>245737</v>
      </c>
    </row>
    <row r="292" spans="1:4">
      <c r="A292" s="52"/>
    </row>
    <row r="293" spans="1:4">
      <c r="A293" s="52" t="s">
        <v>257</v>
      </c>
    </row>
    <row r="294" spans="1:4">
      <c r="A294" s="52" t="s">
        <v>258</v>
      </c>
    </row>
    <row r="295" spans="1:4">
      <c r="A295" s="52" t="s">
        <v>259</v>
      </c>
    </row>
    <row r="296" spans="1:4">
      <c r="A296" s="18"/>
      <c r="B296" s="49"/>
      <c r="C296" s="49"/>
      <c r="D296" s="49"/>
    </row>
    <row r="297" spans="1:4">
      <c r="A297" t="s">
        <v>63</v>
      </c>
    </row>
    <row r="298" spans="1:4">
      <c r="A298" t="s">
        <v>64</v>
      </c>
    </row>
    <row r="299" spans="1:4">
      <c r="A299" t="s">
        <v>65</v>
      </c>
    </row>
    <row r="300" spans="1:4">
      <c r="A300" t="s">
        <v>66</v>
      </c>
    </row>
    <row r="303" spans="1:4">
      <c r="A303" s="13" t="s">
        <v>72</v>
      </c>
    </row>
    <row r="304" spans="1:4">
      <c r="A304" s="1" t="s">
        <v>80</v>
      </c>
      <c r="B304" t="s">
        <v>81</v>
      </c>
    </row>
    <row r="305" spans="1:1">
      <c r="A305" s="1" t="s">
        <v>83</v>
      </c>
    </row>
    <row r="306" spans="1:1">
      <c r="A306" s="1"/>
    </row>
    <row r="307" spans="1:1">
      <c r="A307" t="s">
        <v>108</v>
      </c>
    </row>
    <row r="308" spans="1:1">
      <c r="A308" t="s">
        <v>109</v>
      </c>
    </row>
    <row r="309" spans="1:1">
      <c r="A309" s="1"/>
    </row>
    <row r="310" spans="1:1">
      <c r="A310" s="1"/>
    </row>
    <row r="311" spans="1:1">
      <c r="A311" s="13" t="s">
        <v>73</v>
      </c>
    </row>
    <row r="312" spans="1:1">
      <c r="A312" t="s">
        <v>82</v>
      </c>
    </row>
    <row r="314" spans="1:1">
      <c r="A314" t="s">
        <v>736</v>
      </c>
    </row>
    <row r="315" spans="1:1">
      <c r="A315" t="s">
        <v>737</v>
      </c>
    </row>
    <row r="316" spans="1:1">
      <c r="A316" t="s">
        <v>738</v>
      </c>
    </row>
    <row r="318" spans="1:1">
      <c r="A318" t="s">
        <v>105</v>
      </c>
    </row>
    <row r="319" spans="1:1">
      <c r="A319" t="s">
        <v>106</v>
      </c>
    </row>
    <row r="320" spans="1:1">
      <c r="A320" t="s">
        <v>107</v>
      </c>
    </row>
    <row r="323" spans="1:4">
      <c r="A323" s="11" t="s">
        <v>110</v>
      </c>
    </row>
    <row r="324" spans="1:4">
      <c r="A324" t="s">
        <v>116</v>
      </c>
      <c r="B324" t="s">
        <v>111</v>
      </c>
    </row>
    <row r="326" spans="1:4">
      <c r="A326" t="s">
        <v>115</v>
      </c>
      <c r="B326" t="s">
        <v>112</v>
      </c>
    </row>
    <row r="327" spans="1:4">
      <c r="A327" t="s">
        <v>114</v>
      </c>
      <c r="B327" t="s">
        <v>113</v>
      </c>
    </row>
    <row r="329" spans="1:4">
      <c r="A329" s="50" t="s">
        <v>288</v>
      </c>
      <c r="B329" s="49"/>
      <c r="C329" s="49"/>
      <c r="D329" s="49"/>
    </row>
    <row r="330" spans="1:4">
      <c r="A330" t="s">
        <v>289</v>
      </c>
    </row>
    <row r="331" spans="1:4">
      <c r="A331" t="s">
        <v>263</v>
      </c>
    </row>
    <row r="332" spans="1:4">
      <c r="A332" t="s">
        <v>264</v>
      </c>
    </row>
    <row r="333" spans="1:4">
      <c r="A333" t="s">
        <v>265</v>
      </c>
    </row>
    <row r="334" spans="1:4">
      <c r="A334" t="s">
        <v>266</v>
      </c>
    </row>
    <row r="335" spans="1:4">
      <c r="A335" t="s">
        <v>267</v>
      </c>
    </row>
    <row r="336" spans="1:4">
      <c r="A336" t="s">
        <v>268</v>
      </c>
    </row>
    <row r="337" spans="1:1">
      <c r="A337" t="s">
        <v>269</v>
      </c>
    </row>
    <row r="338" spans="1:1">
      <c r="A338" t="s">
        <v>270</v>
      </c>
    </row>
    <row r="339" spans="1:1">
      <c r="A339" t="s">
        <v>271</v>
      </c>
    </row>
    <row r="340" spans="1:1">
      <c r="A340" t="s">
        <v>272</v>
      </c>
    </row>
    <row r="341" spans="1:1">
      <c r="A341" t="s">
        <v>273</v>
      </c>
    </row>
    <row r="342" spans="1:1">
      <c r="A342" t="s">
        <v>290</v>
      </c>
    </row>
    <row r="343" spans="1:1">
      <c r="A343" t="s">
        <v>274</v>
      </c>
    </row>
    <row r="344" spans="1:1">
      <c r="A344" t="s">
        <v>275</v>
      </c>
    </row>
    <row r="345" spans="1:1">
      <c r="A345" t="s">
        <v>276</v>
      </c>
    </row>
    <row r="346" spans="1:1">
      <c r="A346" t="s">
        <v>277</v>
      </c>
    </row>
    <row r="347" spans="1:1">
      <c r="A347" t="s">
        <v>278</v>
      </c>
    </row>
    <row r="348" spans="1:1">
      <c r="A348" t="s">
        <v>279</v>
      </c>
    </row>
    <row r="349" spans="1:1">
      <c r="A349" t="s">
        <v>280</v>
      </c>
    </row>
    <row r="350" spans="1:1">
      <c r="A350" t="s">
        <v>281</v>
      </c>
    </row>
    <row r="351" spans="1:1">
      <c r="A351" t="s">
        <v>282</v>
      </c>
    </row>
    <row r="352" spans="1:1">
      <c r="A352" t="s">
        <v>283</v>
      </c>
    </row>
    <row r="353" spans="1:7">
      <c r="A353" t="s">
        <v>284</v>
      </c>
    </row>
    <row r="354" spans="1:7">
      <c r="A354" t="s">
        <v>285</v>
      </c>
    </row>
    <row r="355" spans="1:7">
      <c r="A355" t="s">
        <v>286</v>
      </c>
    </row>
    <row r="356" spans="1:7">
      <c r="A356" t="s">
        <v>287</v>
      </c>
    </row>
    <row r="357" spans="1:7">
      <c r="A357" t="s">
        <v>291</v>
      </c>
    </row>
    <row r="358" spans="1:7">
      <c r="A358" t="s">
        <v>292</v>
      </c>
    </row>
    <row r="360" spans="1:7">
      <c r="A360" t="s">
        <v>294</v>
      </c>
    </row>
    <row r="362" spans="1:7">
      <c r="A362" s="102" t="s">
        <v>802</v>
      </c>
      <c r="B362" s="101"/>
      <c r="C362" s="101"/>
      <c r="D362" s="101"/>
      <c r="E362" s="101"/>
      <c r="F362" s="101"/>
      <c r="G362" s="101"/>
    </row>
    <row r="363" spans="1:7">
      <c r="A363" s="73" t="s">
        <v>798</v>
      </c>
      <c r="C363" s="122" t="s">
        <v>739</v>
      </c>
    </row>
    <row r="364" spans="1:7">
      <c r="A364" s="123" t="s">
        <v>885</v>
      </c>
      <c r="C364" s="93" t="s">
        <v>740</v>
      </c>
    </row>
    <row r="365" spans="1:7">
      <c r="A365" s="73" t="s">
        <v>799</v>
      </c>
      <c r="C365" s="93" t="s">
        <v>741</v>
      </c>
    </row>
    <row r="366" spans="1:7">
      <c r="A366" s="73" t="s">
        <v>800</v>
      </c>
      <c r="C366" s="93" t="s">
        <v>742</v>
      </c>
    </row>
    <row r="367" spans="1:7">
      <c r="A367" s="73" t="s">
        <v>888</v>
      </c>
      <c r="C367" s="61" t="s">
        <v>743</v>
      </c>
    </row>
    <row r="368" spans="1:7">
      <c r="A368" s="73"/>
      <c r="C368" s="93" t="s">
        <v>744</v>
      </c>
    </row>
    <row r="369" spans="1:3">
      <c r="A369" s="73" t="s">
        <v>801</v>
      </c>
      <c r="C369" s="61" t="s">
        <v>745</v>
      </c>
    </row>
    <row r="370" spans="1:3">
      <c r="C370" s="93" t="s">
        <v>746</v>
      </c>
    </row>
    <row r="371" spans="1:3">
      <c r="A371" s="123" t="s">
        <v>886</v>
      </c>
      <c r="C371" s="61" t="s">
        <v>747</v>
      </c>
    </row>
    <row r="372" spans="1:3">
      <c r="A372" s="121" t="s">
        <v>881</v>
      </c>
      <c r="C372" s="93" t="s">
        <v>748</v>
      </c>
    </row>
    <row r="373" spans="1:3">
      <c r="A373" s="121" t="s">
        <v>901</v>
      </c>
      <c r="B373" t="s">
        <v>922</v>
      </c>
    </row>
    <row r="374" spans="1:3">
      <c r="A374" s="121" t="s">
        <v>882</v>
      </c>
    </row>
    <row r="375" spans="1:3">
      <c r="A375" s="121" t="s">
        <v>902</v>
      </c>
    </row>
    <row r="376" spans="1:3">
      <c r="A376" s="121" t="s">
        <v>883</v>
      </c>
      <c r="B376" t="s">
        <v>745</v>
      </c>
    </row>
    <row r="377" spans="1:3">
      <c r="A377" s="121" t="s">
        <v>903</v>
      </c>
      <c r="B377" t="s">
        <v>747</v>
      </c>
    </row>
    <row r="378" spans="1:3">
      <c r="A378" s="120">
        <v>1137090073</v>
      </c>
    </row>
    <row r="379" spans="1:3">
      <c r="A379" s="120">
        <v>1137234857</v>
      </c>
    </row>
    <row r="380" spans="1:3">
      <c r="A380" s="120">
        <v>1590367499</v>
      </c>
    </row>
    <row r="381" spans="1:3">
      <c r="A381" s="120">
        <v>1590367472</v>
      </c>
    </row>
    <row r="382" spans="1:3">
      <c r="A382" s="120">
        <v>1135953791</v>
      </c>
      <c r="B382" t="s">
        <v>923</v>
      </c>
    </row>
    <row r="383" spans="1:3">
      <c r="A383" s="120">
        <v>1137479515</v>
      </c>
      <c r="B383" t="s">
        <v>183</v>
      </c>
    </row>
    <row r="384" spans="1:3">
      <c r="A384" s="120">
        <v>1137541911</v>
      </c>
      <c r="B384" t="s">
        <v>183</v>
      </c>
    </row>
    <row r="385" spans="1:7">
      <c r="A385" s="120">
        <v>1137620668</v>
      </c>
      <c r="B385" t="s">
        <v>183</v>
      </c>
    </row>
    <row r="386" spans="1:7">
      <c r="A386" s="120">
        <v>1137600225</v>
      </c>
      <c r="B386" t="s">
        <v>183</v>
      </c>
    </row>
    <row r="387" spans="1:7">
      <c r="A387" s="120">
        <v>1590367502</v>
      </c>
    </row>
    <row r="388" spans="1:7">
      <c r="A388" s="121" t="s">
        <v>884</v>
      </c>
      <c r="B388" t="s">
        <v>904</v>
      </c>
      <c r="C388" t="s">
        <v>905</v>
      </c>
    </row>
    <row r="389" spans="1:7">
      <c r="A389" s="120" t="s">
        <v>924</v>
      </c>
    </row>
    <row r="390" spans="1:7">
      <c r="A390" s="120"/>
    </row>
    <row r="391" spans="1:7">
      <c r="A391" s="120" t="s">
        <v>925</v>
      </c>
    </row>
    <row r="392" spans="1:7">
      <c r="A392" s="120"/>
    </row>
    <row r="393" spans="1:7">
      <c r="A393" s="73" t="s">
        <v>797</v>
      </c>
    </row>
    <row r="394" spans="1:7">
      <c r="A394" s="123" t="s">
        <v>887</v>
      </c>
    </row>
    <row r="395" spans="1:7">
      <c r="A395" s="120" t="s">
        <v>795</v>
      </c>
    </row>
    <row r="396" spans="1:7">
      <c r="A396" s="120" t="s">
        <v>796</v>
      </c>
    </row>
    <row r="397" spans="1:7">
      <c r="A397" s="120" t="s">
        <v>888</v>
      </c>
    </row>
    <row r="398" spans="1:7">
      <c r="A398" s="120"/>
    </row>
    <row r="399" spans="1:7">
      <c r="A399" s="50" t="s">
        <v>1565</v>
      </c>
      <c r="B399" s="49"/>
      <c r="C399" s="49"/>
      <c r="D399" s="49"/>
      <c r="E399" s="49"/>
      <c r="F399" s="49"/>
      <c r="G399" s="49"/>
    </row>
    <row r="469" spans="1:4">
      <c r="A469" s="49"/>
      <c r="B469" s="49"/>
      <c r="C469" s="49"/>
      <c r="D469" s="49"/>
    </row>
    <row r="470" spans="1:4">
      <c r="A470" s="393" t="s">
        <v>3429</v>
      </c>
    </row>
    <row r="471" spans="1:4">
      <c r="A471" s="393" t="s">
        <v>3430</v>
      </c>
    </row>
    <row r="472" spans="1:4">
      <c r="A472" s="393" t="s">
        <v>3431</v>
      </c>
    </row>
    <row r="473" spans="1:4">
      <c r="A473" s="393" t="s">
        <v>3432</v>
      </c>
    </row>
    <row r="474" spans="1:4">
      <c r="A474" s="393" t="s">
        <v>3433</v>
      </c>
    </row>
    <row r="475" spans="1:4" ht="15.6">
      <c r="A475" s="394"/>
    </row>
    <row r="476" spans="1:4" ht="15">
      <c r="A476" s="107" t="s">
        <v>1668</v>
      </c>
    </row>
    <row r="477" spans="1:4" ht="15">
      <c r="A477" s="107"/>
    </row>
    <row r="478" spans="1:4" ht="15">
      <c r="A478" s="107" t="s">
        <v>3434</v>
      </c>
    </row>
    <row r="479" spans="1:4" ht="15">
      <c r="A479" s="107"/>
    </row>
    <row r="480" spans="1:4" ht="15">
      <c r="A480" s="107" t="s">
        <v>3435</v>
      </c>
    </row>
    <row r="499" spans="1:4" ht="15">
      <c r="A499" s="107" t="s">
        <v>3436</v>
      </c>
    </row>
    <row r="500" spans="1:4" ht="15">
      <c r="A500" s="107"/>
    </row>
    <row r="501" spans="1:4" ht="15">
      <c r="A501" s="107" t="s">
        <v>3437</v>
      </c>
    </row>
    <row r="502" spans="1:4" ht="15">
      <c r="A502" s="107"/>
    </row>
    <row r="503" spans="1:4" ht="24.6">
      <c r="A503" s="395" t="s">
        <v>3438</v>
      </c>
    </row>
    <row r="505" spans="1:4">
      <c r="A505" s="50" t="s">
        <v>3692</v>
      </c>
      <c r="B505" s="49"/>
      <c r="C505" s="49"/>
      <c r="D505" s="49"/>
    </row>
    <row r="506" spans="1:4">
      <c r="A506" s="244" t="s">
        <v>3685</v>
      </c>
    </row>
    <row r="507" spans="1:4">
      <c r="A507" s="244" t="s">
        <v>3686</v>
      </c>
    </row>
    <row r="508" spans="1:4">
      <c r="A508" s="244" t="s">
        <v>3687</v>
      </c>
    </row>
    <row r="509" spans="1:4">
      <c r="A509" s="244" t="s">
        <v>3688</v>
      </c>
    </row>
    <row r="510" spans="1:4">
      <c r="A510" s="103"/>
    </row>
    <row r="511" spans="1:4">
      <c r="A511" s="129" t="s">
        <v>1668</v>
      </c>
    </row>
    <row r="512" spans="1:4">
      <c r="A512" s="129"/>
    </row>
    <row r="513" spans="1:2">
      <c r="A513" s="129" t="s">
        <v>3689</v>
      </c>
    </row>
    <row r="514" spans="1:2">
      <c r="A514" s="129"/>
    </row>
    <row r="515" spans="1:2">
      <c r="A515" s="129" t="s">
        <v>3690</v>
      </c>
    </row>
    <row r="516" spans="1:2">
      <c r="A516" s="129"/>
    </row>
    <row r="517" spans="1:2">
      <c r="A517" s="129" t="s">
        <v>3691</v>
      </c>
    </row>
    <row r="520" spans="1:2">
      <c r="A520" s="50" t="s">
        <v>3970</v>
      </c>
      <c r="B520" s="49"/>
    </row>
    <row r="521" spans="1:2">
      <c r="A521" t="s">
        <v>3969</v>
      </c>
    </row>
    <row r="523" spans="1:2">
      <c r="A523" s="129" t="s">
        <v>3971</v>
      </c>
    </row>
    <row r="583" spans="1:2">
      <c r="A583" s="50" t="s">
        <v>4553</v>
      </c>
      <c r="B583" s="49"/>
    </row>
    <row r="584" spans="1:2">
      <c r="A584" t="s">
        <v>4554</v>
      </c>
    </row>
    <row r="585" spans="1:2">
      <c r="A585" t="s">
        <v>4555</v>
      </c>
    </row>
    <row r="586" spans="1:2">
      <c r="A586" t="s">
        <v>4556</v>
      </c>
    </row>
    <row r="587" spans="1:2">
      <c r="A587" t="s">
        <v>4557</v>
      </c>
    </row>
    <row r="588" spans="1:2">
      <c r="A588" t="s">
        <v>4558</v>
      </c>
    </row>
    <row r="590" spans="1:2">
      <c r="A590" t="s">
        <v>4559</v>
      </c>
    </row>
    <row r="591" spans="1:2">
      <c r="A591" t="s">
        <v>4560</v>
      </c>
    </row>
    <row r="601" spans="1:1">
      <c r="A601" t="s">
        <v>4561</v>
      </c>
    </row>
    <row r="602" spans="1:1">
      <c r="A602" t="s">
        <v>4562</v>
      </c>
    </row>
    <row r="603" spans="1:1">
      <c r="A603" t="s">
        <v>4563</v>
      </c>
    </row>
    <row r="605" spans="1:1">
      <c r="A605" s="5" t="s">
        <v>4564</v>
      </c>
    </row>
    <row r="635" spans="1:1">
      <c r="A635" s="5" t="s">
        <v>4565</v>
      </c>
    </row>
    <row r="660" spans="1:3">
      <c r="A660" t="s">
        <v>4566</v>
      </c>
    </row>
    <row r="661" spans="1:3">
      <c r="A661" t="s">
        <v>4567</v>
      </c>
    </row>
    <row r="662" spans="1:3">
      <c r="A662" t="s">
        <v>4568</v>
      </c>
    </row>
    <row r="664" spans="1:3">
      <c r="A664" t="s">
        <v>4569</v>
      </c>
    </row>
    <row r="665" spans="1:3">
      <c r="A665" t="s">
        <v>4570</v>
      </c>
    </row>
    <row r="668" spans="1:3">
      <c r="A668" s="50" t="s">
        <v>4642</v>
      </c>
      <c r="B668" s="482">
        <v>43943</v>
      </c>
      <c r="C668" t="s">
        <v>4643</v>
      </c>
    </row>
    <row r="669" spans="1:3">
      <c r="A669" s="103" t="s">
        <v>4571</v>
      </c>
    </row>
    <row r="670" spans="1:3">
      <c r="A670" s="103" t="s">
        <v>4572</v>
      </c>
    </row>
    <row r="671" spans="1:3">
      <c r="A671" s="103"/>
    </row>
    <row r="672" spans="1:3">
      <c r="A672" s="50"/>
    </row>
    <row r="673" spans="1:1">
      <c r="A673" s="103" t="s">
        <v>4573</v>
      </c>
    </row>
    <row r="674" spans="1:1">
      <c r="A674" s="39" t="s">
        <v>4644</v>
      </c>
    </row>
    <row r="692" spans="1:1">
      <c r="A692" s="481" t="s">
        <v>4574</v>
      </c>
    </row>
    <row r="699" spans="1:1">
      <c r="A699" s="481" t="s">
        <v>4575</v>
      </c>
    </row>
    <row r="700" spans="1:1">
      <c r="A700" s="103" t="s">
        <v>4576</v>
      </c>
    </row>
    <row r="701" spans="1:1">
      <c r="A701" s="103" t="s">
        <v>4577</v>
      </c>
    </row>
    <row r="702" spans="1:1">
      <c r="A702" s="103"/>
    </row>
    <row r="703" spans="1:1">
      <c r="A703" s="103" t="s">
        <v>4578</v>
      </c>
    </row>
    <row r="704" spans="1:1">
      <c r="A704" s="103" t="s">
        <v>4579</v>
      </c>
    </row>
    <row r="705" spans="1:1">
      <c r="A705" s="103" t="s">
        <v>4580</v>
      </c>
    </row>
    <row r="706" spans="1:1">
      <c r="A706" s="103" t="s">
        <v>4581</v>
      </c>
    </row>
    <row r="707" spans="1:1">
      <c r="A707" s="103" t="s">
        <v>4582</v>
      </c>
    </row>
    <row r="708" spans="1:1">
      <c r="A708" s="103" t="s">
        <v>4583</v>
      </c>
    </row>
    <row r="709" spans="1:1">
      <c r="A709" s="103" t="s">
        <v>4584</v>
      </c>
    </row>
    <row r="710" spans="1:1">
      <c r="A710" s="103" t="s">
        <v>4585</v>
      </c>
    </row>
    <row r="711" spans="1:1">
      <c r="A711" s="103" t="s">
        <v>4586</v>
      </c>
    </row>
    <row r="712" spans="1:1">
      <c r="A712" s="103" t="s">
        <v>4587</v>
      </c>
    </row>
    <row r="713" spans="1:1">
      <c r="A713" s="103" t="s">
        <v>4588</v>
      </c>
    </row>
    <row r="714" spans="1:1">
      <c r="A714" s="103" t="s">
        <v>4589</v>
      </c>
    </row>
    <row r="715" spans="1:1">
      <c r="A715" s="103" t="s">
        <v>4590</v>
      </c>
    </row>
    <row r="716" spans="1:1">
      <c r="A716" s="103" t="s">
        <v>4591</v>
      </c>
    </row>
    <row r="717" spans="1:1">
      <c r="A717" s="103" t="s">
        <v>4592</v>
      </c>
    </row>
    <row r="718" spans="1:1">
      <c r="A718" s="103" t="s">
        <v>4593</v>
      </c>
    </row>
    <row r="719" spans="1:1">
      <c r="A719" s="103" t="s">
        <v>4594</v>
      </c>
    </row>
    <row r="720" spans="1:1">
      <c r="A720" s="103" t="s">
        <v>4595</v>
      </c>
    </row>
    <row r="722" spans="1:1">
      <c r="A722" s="50"/>
    </row>
    <row r="723" spans="1:1">
      <c r="A723" s="39" t="s">
        <v>4645</v>
      </c>
    </row>
    <row r="729" spans="1:1">
      <c r="A729" s="481" t="s">
        <v>4596</v>
      </c>
    </row>
    <row r="741" spans="1:1">
      <c r="A741" s="481" t="s">
        <v>4597</v>
      </c>
    </row>
    <row r="742" spans="1:1">
      <c r="A742" s="103" t="s">
        <v>4598</v>
      </c>
    </row>
    <row r="743" spans="1:1">
      <c r="A743" s="103" t="s">
        <v>4599</v>
      </c>
    </row>
    <row r="744" spans="1:1">
      <c r="A744" s="103" t="s">
        <v>4600</v>
      </c>
    </row>
    <row r="745" spans="1:1">
      <c r="A745" s="103" t="s">
        <v>4601</v>
      </c>
    </row>
    <row r="746" spans="1:1">
      <c r="A746" s="103" t="s">
        <v>4602</v>
      </c>
    </row>
    <row r="747" spans="1:1">
      <c r="A747" s="103" t="s">
        <v>4603</v>
      </c>
    </row>
    <row r="748" spans="1:1">
      <c r="A748" s="103" t="s">
        <v>4604</v>
      </c>
    </row>
    <row r="749" spans="1:1">
      <c r="A749" s="103" t="s">
        <v>4605</v>
      </c>
    </row>
    <row r="750" spans="1:1">
      <c r="A750" s="103" t="s">
        <v>4606</v>
      </c>
    </row>
    <row r="751" spans="1:1">
      <c r="A751" s="103" t="s">
        <v>4607</v>
      </c>
    </row>
    <row r="752" spans="1:1">
      <c r="A752" s="103" t="s">
        <v>4608</v>
      </c>
    </row>
    <row r="753" spans="1:1">
      <c r="A753" s="103" t="s">
        <v>4609</v>
      </c>
    </row>
    <row r="754" spans="1:1">
      <c r="A754" s="103" t="s">
        <v>4610</v>
      </c>
    </row>
    <row r="755" spans="1:1">
      <c r="A755" s="103" t="s">
        <v>4611</v>
      </c>
    </row>
    <row r="756" spans="1:1">
      <c r="A756" s="103" t="s">
        <v>4612</v>
      </c>
    </row>
    <row r="757" spans="1:1">
      <c r="A757" s="103" t="s">
        <v>4613</v>
      </c>
    </row>
    <row r="758" spans="1:1">
      <c r="A758" s="103" t="s">
        <v>4614</v>
      </c>
    </row>
    <row r="760" spans="1:1">
      <c r="A760" s="50"/>
    </row>
    <row r="761" spans="1:1">
      <c r="A761" s="39" t="s">
        <v>4646</v>
      </c>
    </row>
    <row r="767" spans="1:1">
      <c r="A767" s="481" t="s">
        <v>4615</v>
      </c>
    </row>
    <row r="777" spans="1:1">
      <c r="A777" s="481" t="s">
        <v>4616</v>
      </c>
    </row>
    <row r="778" spans="1:1">
      <c r="A778" s="103" t="s">
        <v>4576</v>
      </c>
    </row>
    <row r="779" spans="1:1">
      <c r="A779" s="103" t="s">
        <v>4577</v>
      </c>
    </row>
    <row r="780" spans="1:1">
      <c r="A780" s="103"/>
    </row>
    <row r="781" spans="1:1">
      <c r="A781" s="103" t="s">
        <v>4617</v>
      </c>
    </row>
    <row r="782" spans="1:1">
      <c r="A782" s="103" t="s">
        <v>4618</v>
      </c>
    </row>
    <row r="783" spans="1:1">
      <c r="A783" s="103" t="s">
        <v>4619</v>
      </c>
    </row>
    <row r="784" spans="1:1">
      <c r="A784" s="103" t="s">
        <v>4620</v>
      </c>
    </row>
    <row r="785" spans="1:1">
      <c r="A785" s="103" t="s">
        <v>4621</v>
      </c>
    </row>
    <row r="786" spans="1:1">
      <c r="A786" s="103" t="s">
        <v>4622</v>
      </c>
    </row>
    <row r="787" spans="1:1">
      <c r="A787" s="103" t="s">
        <v>4623</v>
      </c>
    </row>
    <row r="788" spans="1:1">
      <c r="A788" s="103" t="s">
        <v>4624</v>
      </c>
    </row>
    <row r="789" spans="1:1">
      <c r="A789" s="103" t="s">
        <v>4625</v>
      </c>
    </row>
    <row r="790" spans="1:1">
      <c r="A790" s="103" t="s">
        <v>4626</v>
      </c>
    </row>
    <row r="791" spans="1:1">
      <c r="A791" s="103" t="s">
        <v>4627</v>
      </c>
    </row>
    <row r="792" spans="1:1">
      <c r="A792" s="103" t="s">
        <v>4628</v>
      </c>
    </row>
    <row r="793" spans="1:1">
      <c r="A793" s="103" t="s">
        <v>4629</v>
      </c>
    </row>
    <row r="794" spans="1:1">
      <c r="A794" s="103" t="s">
        <v>4630</v>
      </c>
    </row>
    <row r="795" spans="1:1">
      <c r="A795" s="103" t="s">
        <v>4631</v>
      </c>
    </row>
    <row r="796" spans="1:1">
      <c r="A796" s="103" t="s">
        <v>4632</v>
      </c>
    </row>
    <row r="797" spans="1:1">
      <c r="A797" s="103" t="s">
        <v>4633</v>
      </c>
    </row>
    <row r="798" spans="1:1">
      <c r="A798" s="103" t="s">
        <v>4634</v>
      </c>
    </row>
    <row r="799" spans="1:1">
      <c r="A799" s="103" t="s">
        <v>4635</v>
      </c>
    </row>
    <row r="800" spans="1:1">
      <c r="A800" s="103" t="s">
        <v>4636</v>
      </c>
    </row>
    <row r="801" spans="1:2">
      <c r="A801" s="103" t="s">
        <v>4637</v>
      </c>
    </row>
    <row r="802" spans="1:2">
      <c r="A802" s="103" t="s">
        <v>4638</v>
      </c>
    </row>
    <row r="803" spans="1:2">
      <c r="A803" s="103" t="s">
        <v>4639</v>
      </c>
    </row>
    <row r="804" spans="1:2">
      <c r="A804" s="103" t="s">
        <v>4640</v>
      </c>
    </row>
    <row r="805" spans="1:2">
      <c r="A805" s="103" t="s">
        <v>4641</v>
      </c>
    </row>
    <row r="808" spans="1:2">
      <c r="A808" s="50"/>
      <c r="B808" s="50"/>
    </row>
  </sheetData>
  <hyperlinks>
    <hyperlink ref="A105" r:id="rId1" xr:uid="{00000000-0004-0000-0600-000000000000}"/>
    <hyperlink ref="A107" r:id="rId2" xr:uid="{00000000-0004-0000-0600-000001000000}"/>
    <hyperlink ref="C367" r:id="rId3" xr:uid="{00000000-0004-0000-0600-000002000000}"/>
    <hyperlink ref="C369" r:id="rId4" xr:uid="{00000000-0004-0000-0600-000003000000}"/>
    <hyperlink ref="C371" r:id="rId5" xr:uid="{00000000-0004-0000-0600-000004000000}"/>
    <hyperlink ref="A109" r:id="rId6" xr:uid="{00000000-0004-0000-0600-000005000000}"/>
    <hyperlink ref="A103" r:id="rId7" xr:uid="{00000000-0004-0000-0600-000006000000}"/>
    <hyperlink ref="A1" location="_Contents!A1" display="SNOF REPORT" xr:uid="{00000000-0004-0000-0600-000007000000}"/>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832"/>
  <sheetViews>
    <sheetView workbookViewId="0"/>
  </sheetViews>
  <sheetFormatPr defaultRowHeight="14.4"/>
  <cols>
    <col min="1" max="1" width="15.88671875" customWidth="1"/>
    <col min="3" max="4" width="11.6640625" customWidth="1"/>
    <col min="5" max="5" width="17.5546875" customWidth="1"/>
    <col min="6" max="8" width="11.6640625" customWidth="1"/>
    <col min="10" max="10" width="15.109375" bestFit="1" customWidth="1"/>
    <col min="11" max="11" width="16.5546875" customWidth="1"/>
    <col min="13" max="13" width="15.33203125" customWidth="1"/>
    <col min="14" max="14" width="15.5546875" customWidth="1"/>
  </cols>
  <sheetData>
    <row r="1" spans="1:8">
      <c r="A1" s="310" t="s">
        <v>3418</v>
      </c>
      <c r="B1" s="49"/>
      <c r="C1" s="49"/>
      <c r="D1" s="39"/>
    </row>
    <row r="2" spans="1:8" s="39" customFormat="1">
      <c r="A2" s="382" t="s">
        <v>1606</v>
      </c>
    </row>
    <row r="3" spans="1:8">
      <c r="A3" s="412" t="s">
        <v>3440</v>
      </c>
      <c r="B3" s="407"/>
      <c r="C3" s="15"/>
      <c r="D3" s="15"/>
      <c r="E3" s="15"/>
      <c r="F3" s="15"/>
      <c r="G3" s="15"/>
      <c r="H3" s="15"/>
    </row>
    <row r="4" spans="1:8">
      <c r="B4" s="408" t="s">
        <v>3475</v>
      </c>
      <c r="C4" s="409" t="s">
        <v>3474</v>
      </c>
      <c r="D4" s="15"/>
      <c r="E4" s="15"/>
      <c r="F4" s="15"/>
      <c r="G4" s="15"/>
      <c r="H4" s="15"/>
    </row>
    <row r="5" spans="1:8">
      <c r="A5" s="410" t="s">
        <v>3476</v>
      </c>
      <c r="B5" s="411" t="s">
        <v>3477</v>
      </c>
      <c r="C5" s="14" t="s">
        <v>3478</v>
      </c>
      <c r="D5" s="413">
        <v>0.79166666666666663</v>
      </c>
      <c r="F5" s="15"/>
      <c r="G5" s="15"/>
      <c r="H5" s="15"/>
    </row>
    <row r="6" spans="1:8">
      <c r="A6" s="406" t="s">
        <v>3479</v>
      </c>
      <c r="B6" s="15" t="s">
        <v>3478</v>
      </c>
      <c r="C6" s="15" t="s">
        <v>3480</v>
      </c>
      <c r="D6" s="413">
        <v>0.10416666666666667</v>
      </c>
      <c r="E6" s="15"/>
      <c r="F6" s="15"/>
      <c r="G6" s="15"/>
      <c r="H6" s="15"/>
    </row>
    <row r="7" spans="1:8">
      <c r="A7" s="406" t="s">
        <v>3479</v>
      </c>
      <c r="B7" s="15" t="s">
        <v>3480</v>
      </c>
      <c r="C7" s="15" t="s">
        <v>3481</v>
      </c>
      <c r="D7" s="413">
        <v>0.10416666666666667</v>
      </c>
      <c r="E7" s="15"/>
      <c r="F7" s="15"/>
      <c r="G7" s="15"/>
      <c r="H7" s="15"/>
    </row>
    <row r="8" spans="1:8">
      <c r="A8" s="406" t="s">
        <v>3479</v>
      </c>
      <c r="B8" s="407" t="s">
        <v>3481</v>
      </c>
      <c r="C8" s="15" t="s">
        <v>3482</v>
      </c>
      <c r="D8" s="413">
        <v>0.10416666666666667</v>
      </c>
      <c r="E8" s="414">
        <v>43176</v>
      </c>
      <c r="F8" s="15"/>
      <c r="G8" s="15"/>
      <c r="H8" s="15"/>
    </row>
    <row r="9" spans="1:8">
      <c r="A9" s="406" t="s">
        <v>3479</v>
      </c>
      <c r="B9" s="417" t="s">
        <v>3482</v>
      </c>
      <c r="C9" s="76" t="s">
        <v>3483</v>
      </c>
      <c r="D9" s="413">
        <v>0.10416666666666667</v>
      </c>
      <c r="E9" s="414">
        <v>43177</v>
      </c>
      <c r="F9" s="15"/>
      <c r="G9" s="15"/>
      <c r="H9" s="15"/>
    </row>
    <row r="10" spans="1:8">
      <c r="A10" s="410" t="s">
        <v>2483</v>
      </c>
      <c r="B10" s="411" t="s">
        <v>3483</v>
      </c>
      <c r="C10" s="14" t="s">
        <v>3484</v>
      </c>
      <c r="D10" s="413" t="s">
        <v>2784</v>
      </c>
      <c r="E10" s="414">
        <v>43178</v>
      </c>
      <c r="F10" s="15"/>
      <c r="G10" s="15" t="s">
        <v>3488</v>
      </c>
      <c r="H10" s="15"/>
    </row>
    <row r="11" spans="1:8">
      <c r="A11" s="406" t="s">
        <v>3479</v>
      </c>
      <c r="B11" s="417" t="s">
        <v>3484</v>
      </c>
      <c r="C11" s="76" t="s">
        <v>3477</v>
      </c>
      <c r="D11" s="413">
        <v>0.10416666666666667</v>
      </c>
      <c r="E11" s="414">
        <v>43179</v>
      </c>
      <c r="F11" s="15"/>
      <c r="G11" s="15"/>
      <c r="H11" s="15"/>
    </row>
    <row r="12" spans="1:8">
      <c r="A12" s="406"/>
      <c r="B12" s="407"/>
      <c r="C12" s="15"/>
      <c r="D12" s="15"/>
      <c r="E12" s="15"/>
      <c r="F12" s="15"/>
      <c r="G12" s="15"/>
      <c r="H12" s="15"/>
    </row>
    <row r="13" spans="1:8">
      <c r="A13" s="400"/>
      <c r="B13" s="401" t="s">
        <v>3444</v>
      </c>
      <c r="C13" s="401">
        <v>43070</v>
      </c>
      <c r="D13" s="402">
        <v>43073</v>
      </c>
      <c r="E13" s="402">
        <v>43074</v>
      </c>
      <c r="F13" s="402">
        <v>43075</v>
      </c>
      <c r="G13" s="402">
        <v>43076</v>
      </c>
      <c r="H13" s="401">
        <v>43077</v>
      </c>
    </row>
    <row r="14" spans="1:8">
      <c r="A14" s="396" t="s">
        <v>3439</v>
      </c>
      <c r="B14" s="397"/>
      <c r="C14" s="15"/>
      <c r="D14" s="15"/>
      <c r="E14" s="15"/>
      <c r="F14" s="15"/>
      <c r="G14" s="15"/>
      <c r="H14" s="15"/>
    </row>
    <row r="15" spans="1:8">
      <c r="A15" s="398" t="s">
        <v>3440</v>
      </c>
      <c r="B15" s="399"/>
      <c r="C15" s="15" t="s">
        <v>3441</v>
      </c>
      <c r="D15" s="15" t="s">
        <v>3442</v>
      </c>
      <c r="E15" s="15" t="s">
        <v>3441</v>
      </c>
      <c r="F15" s="15" t="s">
        <v>3443</v>
      </c>
      <c r="G15" s="15" t="s">
        <v>3441</v>
      </c>
      <c r="H15" s="15" t="s">
        <v>3441</v>
      </c>
    </row>
    <row r="16" spans="1:8">
      <c r="A16" s="406"/>
      <c r="B16" s="407"/>
      <c r="C16" s="15"/>
      <c r="D16" s="15"/>
      <c r="E16" s="15"/>
      <c r="F16" s="15"/>
      <c r="G16" s="15"/>
      <c r="H16" s="15"/>
    </row>
    <row r="17" spans="1:17">
      <c r="A17" t="s">
        <v>3485</v>
      </c>
      <c r="B17" s="410" t="s">
        <v>2624</v>
      </c>
      <c r="C17" s="15"/>
      <c r="D17" s="15"/>
      <c r="E17" s="15"/>
      <c r="F17" s="15"/>
      <c r="G17" s="15"/>
      <c r="H17" s="15"/>
    </row>
    <row r="18" spans="1:17">
      <c r="A18" s="406"/>
      <c r="B18" s="407"/>
      <c r="C18" s="15"/>
      <c r="D18" s="15"/>
      <c r="E18" s="15"/>
      <c r="F18" s="15"/>
      <c r="G18" s="15"/>
      <c r="H18" s="15"/>
    </row>
    <row r="19" spans="1:17">
      <c r="A19" s="11" t="s">
        <v>3804</v>
      </c>
      <c r="B19" s="12" t="s">
        <v>4454</v>
      </c>
      <c r="E19" t="s">
        <v>4455</v>
      </c>
      <c r="H19" t="s">
        <v>4456</v>
      </c>
    </row>
    <row r="20" spans="1:17">
      <c r="A20" s="11"/>
      <c r="B20" t="s">
        <v>3805</v>
      </c>
      <c r="E20" t="s">
        <v>3972</v>
      </c>
      <c r="H20" t="s">
        <v>3806</v>
      </c>
    </row>
    <row r="21" spans="1:17">
      <c r="A21" s="11" t="s">
        <v>3814</v>
      </c>
      <c r="B21" t="s">
        <v>1640</v>
      </c>
      <c r="D21" t="s">
        <v>1641</v>
      </c>
      <c r="F21" t="s">
        <v>1642</v>
      </c>
    </row>
    <row r="22" spans="1:17">
      <c r="A22" s="11"/>
    </row>
    <row r="23" spans="1:17">
      <c r="A23" s="368" t="s">
        <v>3417</v>
      </c>
      <c r="B23" s="141"/>
      <c r="C23" s="141"/>
      <c r="D23" s="141"/>
      <c r="E23" s="141"/>
    </row>
    <row r="24" spans="1:17">
      <c r="A24" s="367" t="s">
        <v>3173</v>
      </c>
      <c r="B24" s="111"/>
      <c r="C24" s="111" t="s">
        <v>1514</v>
      </c>
      <c r="D24" s="111" t="s">
        <v>3415</v>
      </c>
      <c r="E24" s="39"/>
      <c r="G24" s="39" t="s">
        <v>3390</v>
      </c>
    </row>
    <row r="25" spans="1:17">
      <c r="A25" s="367" t="s">
        <v>3391</v>
      </c>
      <c r="B25" s="111"/>
      <c r="C25" s="111"/>
      <c r="D25" s="111" t="s">
        <v>3416</v>
      </c>
      <c r="E25" s="39"/>
      <c r="F25" s="39"/>
      <c r="I25" t="s">
        <v>3392</v>
      </c>
      <c r="K25" t="s">
        <v>3393</v>
      </c>
    </row>
    <row r="26" spans="1:17">
      <c r="A26" s="367" t="s">
        <v>3234</v>
      </c>
      <c r="B26" s="111"/>
      <c r="C26" s="111"/>
      <c r="D26" s="111" t="s">
        <v>3233</v>
      </c>
      <c r="E26" s="39"/>
    </row>
    <row r="27" spans="1:17">
      <c r="A27" s="367" t="s">
        <v>3232</v>
      </c>
      <c r="B27" s="111"/>
      <c r="C27" s="111"/>
      <c r="D27" s="111" t="s">
        <v>112</v>
      </c>
      <c r="E27" s="39"/>
    </row>
    <row r="28" spans="1:17">
      <c r="A28" s="367"/>
      <c r="B28" s="111"/>
      <c r="C28" s="111"/>
      <c r="D28" s="111"/>
      <c r="E28" s="39"/>
    </row>
    <row r="29" spans="1:17">
      <c r="A29" s="367" t="s">
        <v>3174</v>
      </c>
      <c r="B29" s="111"/>
      <c r="C29" s="111"/>
      <c r="D29" s="111"/>
      <c r="E29" s="39" t="s">
        <v>3256</v>
      </c>
      <c r="L29" t="s">
        <v>3177</v>
      </c>
      <c r="Q29" t="s">
        <v>3178</v>
      </c>
    </row>
    <row r="30" spans="1:17">
      <c r="A30" s="367"/>
      <c r="B30" s="111"/>
      <c r="C30" s="111"/>
      <c r="D30" s="111"/>
      <c r="E30" s="39" t="s">
        <v>3176</v>
      </c>
      <c r="L30" t="s">
        <v>3183</v>
      </c>
      <c r="Q30" t="s">
        <v>3184</v>
      </c>
    </row>
    <row r="31" spans="1:17">
      <c r="A31" s="367"/>
      <c r="B31" s="111"/>
      <c r="C31" s="111"/>
      <c r="D31" s="111"/>
      <c r="E31" s="39" t="s">
        <v>3182</v>
      </c>
    </row>
    <row r="32" spans="1:17">
      <c r="A32" s="367"/>
      <c r="B32" s="111"/>
      <c r="C32" s="111"/>
      <c r="D32" s="111"/>
    </row>
    <row r="33" spans="1:5">
      <c r="A33" s="367" t="s">
        <v>3175</v>
      </c>
      <c r="B33" s="111"/>
      <c r="C33" t="s">
        <v>3230</v>
      </c>
      <c r="D33" s="111"/>
      <c r="E33" s="39"/>
    </row>
    <row r="34" spans="1:5">
      <c r="A34" s="367"/>
      <c r="B34" s="111"/>
      <c r="C34" s="111"/>
      <c r="D34" s="111"/>
      <c r="E34" s="39"/>
    </row>
    <row r="35" spans="1:5">
      <c r="A35" s="367" t="s">
        <v>3180</v>
      </c>
      <c r="B35" s="111"/>
      <c r="C35" s="111" t="s">
        <v>3181</v>
      </c>
      <c r="D35" s="111"/>
      <c r="E35" s="39"/>
    </row>
    <row r="36" spans="1:5">
      <c r="A36" s="367"/>
      <c r="B36" s="111"/>
      <c r="C36" s="111" t="s">
        <v>3231</v>
      </c>
      <c r="D36" s="111"/>
      <c r="E36" s="39"/>
    </row>
    <row r="37" spans="1:5">
      <c r="A37" s="367"/>
      <c r="B37" s="111"/>
      <c r="C37" s="111"/>
      <c r="D37" s="111"/>
      <c r="E37" s="39"/>
    </row>
    <row r="38" spans="1:5">
      <c r="A38" s="367"/>
      <c r="B38" s="111"/>
      <c r="C38" s="111"/>
      <c r="D38" s="111"/>
      <c r="E38" s="39"/>
    </row>
    <row r="39" spans="1:5">
      <c r="A39" s="367"/>
      <c r="B39" s="111"/>
      <c r="C39" s="111"/>
      <c r="D39" s="111"/>
      <c r="E39" s="39"/>
    </row>
    <row r="40" spans="1:5">
      <c r="A40" s="367"/>
      <c r="B40" s="111"/>
      <c r="C40" s="111"/>
      <c r="D40" s="111"/>
      <c r="E40" s="39"/>
    </row>
    <row r="41" spans="1:5">
      <c r="A41" s="367"/>
      <c r="B41" s="111"/>
      <c r="C41" s="111"/>
      <c r="D41" s="111"/>
      <c r="E41" s="39"/>
    </row>
    <row r="42" spans="1:5">
      <c r="A42" s="367"/>
      <c r="B42" s="111"/>
      <c r="C42" s="111"/>
      <c r="D42" s="111"/>
      <c r="E42" s="39"/>
    </row>
    <row r="43" spans="1:5">
      <c r="A43" s="367"/>
      <c r="B43" s="111"/>
      <c r="C43" s="111"/>
      <c r="D43" s="111"/>
      <c r="E43" s="39"/>
    </row>
    <row r="44" spans="1:5">
      <c r="A44" s="367"/>
      <c r="B44" s="111"/>
      <c r="C44" s="111"/>
      <c r="D44" s="111"/>
      <c r="E44" s="39"/>
    </row>
    <row r="45" spans="1:5">
      <c r="A45" s="367"/>
      <c r="B45" s="111"/>
      <c r="C45" s="111"/>
      <c r="D45" s="111"/>
      <c r="E45" s="39"/>
    </row>
    <row r="46" spans="1:5">
      <c r="A46" s="367"/>
      <c r="B46" s="111"/>
      <c r="C46" s="111"/>
      <c r="D46" s="111"/>
      <c r="E46" s="39"/>
    </row>
    <row r="47" spans="1:5">
      <c r="A47" s="367"/>
      <c r="B47" s="111"/>
      <c r="C47" s="111"/>
      <c r="D47" s="111"/>
      <c r="E47" s="39"/>
    </row>
    <row r="48" spans="1:5">
      <c r="A48" s="367"/>
      <c r="B48" s="111"/>
      <c r="C48" s="111"/>
      <c r="D48" s="111"/>
      <c r="E48" s="39"/>
    </row>
    <row r="49" spans="1:5">
      <c r="A49" s="367"/>
      <c r="B49" s="111"/>
      <c r="C49" s="111"/>
      <c r="D49" s="111"/>
      <c r="E49" s="39"/>
    </row>
    <row r="50" spans="1:5">
      <c r="A50" s="367"/>
      <c r="B50" s="111"/>
      <c r="C50" s="111"/>
      <c r="D50" s="111"/>
      <c r="E50" s="39"/>
    </row>
    <row r="51" spans="1:5">
      <c r="A51" s="367"/>
      <c r="B51" s="111"/>
      <c r="C51" s="111"/>
      <c r="D51" s="111"/>
      <c r="E51" s="39"/>
    </row>
    <row r="52" spans="1:5">
      <c r="A52" s="367"/>
      <c r="B52" s="111"/>
      <c r="C52" s="111"/>
      <c r="D52" s="111"/>
      <c r="E52" s="39"/>
    </row>
    <row r="53" spans="1:5">
      <c r="A53" s="367"/>
      <c r="B53" s="111"/>
      <c r="C53" s="111"/>
      <c r="D53" s="111"/>
      <c r="E53" s="39"/>
    </row>
    <row r="54" spans="1:5">
      <c r="A54" s="367"/>
      <c r="B54" s="111"/>
      <c r="C54" s="111"/>
      <c r="D54" s="111"/>
      <c r="E54" s="39"/>
    </row>
    <row r="55" spans="1:5">
      <c r="A55" s="367"/>
      <c r="B55" s="111"/>
      <c r="C55" s="111"/>
      <c r="D55" s="111"/>
      <c r="E55" s="39"/>
    </row>
    <row r="56" spans="1:5">
      <c r="A56" s="367"/>
      <c r="B56" s="111"/>
      <c r="C56" s="111"/>
      <c r="D56" s="111"/>
      <c r="E56" s="39"/>
    </row>
    <row r="57" spans="1:5">
      <c r="A57" s="367"/>
      <c r="B57" s="111"/>
      <c r="C57" s="111"/>
      <c r="D57" s="111"/>
      <c r="E57" s="39"/>
    </row>
    <row r="58" spans="1:5">
      <c r="A58" s="367"/>
      <c r="B58" s="111"/>
      <c r="C58" s="111"/>
      <c r="D58" s="111"/>
      <c r="E58" s="39"/>
    </row>
    <row r="59" spans="1:5">
      <c r="A59" s="367"/>
      <c r="B59" s="111"/>
      <c r="C59" s="111"/>
      <c r="D59" s="111"/>
      <c r="E59" s="39"/>
    </row>
    <row r="60" spans="1:5">
      <c r="A60" s="367"/>
      <c r="B60" s="111"/>
      <c r="C60" s="111"/>
      <c r="D60" s="111"/>
      <c r="E60" s="39"/>
    </row>
    <row r="61" spans="1:5">
      <c r="A61" s="367"/>
      <c r="B61" s="111"/>
      <c r="C61" s="111"/>
      <c r="D61" s="111"/>
      <c r="E61" s="39"/>
    </row>
    <row r="62" spans="1:5">
      <c r="A62" s="367"/>
      <c r="B62" s="111"/>
      <c r="C62" s="111"/>
      <c r="D62" s="111"/>
      <c r="E62" s="39"/>
    </row>
    <row r="63" spans="1:5">
      <c r="A63" s="367"/>
      <c r="B63" s="111"/>
      <c r="C63" s="111"/>
      <c r="D63" s="111"/>
      <c r="E63" s="39"/>
    </row>
    <row r="64" spans="1:5">
      <c r="A64" s="367"/>
      <c r="B64" s="111"/>
      <c r="C64" s="111"/>
      <c r="D64" s="111"/>
      <c r="E64" s="39"/>
    </row>
    <row r="65" spans="1:11">
      <c r="A65" s="367"/>
      <c r="B65" s="111"/>
      <c r="C65" s="111"/>
      <c r="D65" s="111"/>
      <c r="E65" s="39"/>
    </row>
    <row r="66" spans="1:11">
      <c r="A66" s="367"/>
      <c r="B66" s="111"/>
      <c r="C66" s="111"/>
      <c r="D66" s="111"/>
      <c r="E66" s="39"/>
    </row>
    <row r="67" spans="1:11">
      <c r="A67" s="367"/>
      <c r="B67" s="111"/>
      <c r="C67" s="111"/>
      <c r="D67" s="111"/>
      <c r="E67" s="39"/>
    </row>
    <row r="68" spans="1:11">
      <c r="A68" s="367"/>
      <c r="B68" s="111"/>
      <c r="C68" s="111"/>
      <c r="D68" s="111"/>
      <c r="E68" s="39"/>
    </row>
    <row r="69" spans="1:11">
      <c r="A69" s="367"/>
      <c r="B69" s="111"/>
      <c r="C69" s="111"/>
      <c r="D69" s="111"/>
      <c r="E69" s="39"/>
    </row>
    <row r="70" spans="1:11">
      <c r="A70" s="367"/>
      <c r="B70" s="111"/>
      <c r="C70" s="111"/>
      <c r="D70" s="111"/>
      <c r="E70" s="39"/>
    </row>
    <row r="71" spans="1:11">
      <c r="A71" s="367"/>
      <c r="B71" s="111"/>
      <c r="C71" s="111"/>
      <c r="D71" s="111"/>
      <c r="E71" s="39"/>
    </row>
    <row r="72" spans="1:11">
      <c r="A72" s="367"/>
      <c r="B72" s="111"/>
      <c r="C72" s="111"/>
      <c r="D72" s="111"/>
      <c r="E72" s="39"/>
    </row>
    <row r="73" spans="1:11">
      <c r="A73" s="367"/>
      <c r="B73" s="111"/>
      <c r="C73" s="111"/>
      <c r="D73" s="111"/>
      <c r="E73" s="39"/>
    </row>
    <row r="74" spans="1:11">
      <c r="A74" s="367"/>
      <c r="B74" s="111"/>
      <c r="C74" s="111"/>
      <c r="D74" s="111"/>
      <c r="E74" s="39"/>
    </row>
    <row r="75" spans="1:11">
      <c r="A75" s="367"/>
      <c r="B75" s="111"/>
      <c r="C75" s="111"/>
      <c r="D75" s="111"/>
      <c r="E75" s="39"/>
    </row>
    <row r="76" spans="1:11">
      <c r="A76" s="367"/>
      <c r="B76" s="111"/>
      <c r="C76" s="111"/>
      <c r="D76" s="111"/>
      <c r="E76" s="39"/>
    </row>
    <row r="77" spans="1:11">
      <c r="A77" s="367"/>
      <c r="B77" s="111"/>
      <c r="C77" s="111"/>
      <c r="D77" s="111"/>
      <c r="E77" s="39"/>
    </row>
    <row r="78" spans="1:11" s="39" customFormat="1">
      <c r="B78" s="50" t="s">
        <v>2628</v>
      </c>
      <c r="C78" s="49"/>
      <c r="D78" s="49"/>
      <c r="E78" s="49"/>
      <c r="F78" s="49"/>
    </row>
    <row r="79" spans="1:11" s="39" customFormat="1"/>
    <row r="80" spans="1:11" s="39" customFormat="1">
      <c r="B80" s="39" t="s">
        <v>3236</v>
      </c>
      <c r="C80" s="58"/>
      <c r="K80" s="39" t="s">
        <v>3185</v>
      </c>
    </row>
    <row r="81" spans="2:3" s="39" customFormat="1">
      <c r="B81" s="39" t="s">
        <v>3257</v>
      </c>
      <c r="C81" s="58"/>
    </row>
    <row r="82" spans="2:3" s="39" customFormat="1">
      <c r="B82" s="39" t="s">
        <v>3235</v>
      </c>
      <c r="C82" s="58"/>
    </row>
    <row r="83" spans="2:3" s="39" customFormat="1">
      <c r="B83" s="58"/>
    </row>
    <row r="173" spans="1:17">
      <c r="A173" s="367"/>
      <c r="B173" s="111"/>
      <c r="C173" s="111"/>
      <c r="D173" s="111"/>
      <c r="E173" s="39"/>
    </row>
    <row r="174" spans="1:17" s="39" customFormat="1">
      <c r="B174" s="50" t="s">
        <v>2628</v>
      </c>
      <c r="C174" s="49"/>
      <c r="D174" s="49"/>
      <c r="E174" s="49"/>
      <c r="F174" s="49"/>
    </row>
    <row r="175" spans="1:17">
      <c r="A175" s="367" t="s">
        <v>3174</v>
      </c>
      <c r="B175" s="111"/>
      <c r="C175" s="111"/>
      <c r="D175" s="111"/>
      <c r="E175" s="39" t="s">
        <v>1606</v>
      </c>
      <c r="L175" t="s">
        <v>3188</v>
      </c>
      <c r="Q175" t="s">
        <v>3189</v>
      </c>
    </row>
    <row r="176" spans="1:17">
      <c r="A176" s="367"/>
      <c r="B176" s="111"/>
      <c r="C176" s="111"/>
      <c r="D176" s="111"/>
      <c r="E176" s="39"/>
    </row>
    <row r="177" spans="1:5">
      <c r="A177" s="367" t="s">
        <v>3175</v>
      </c>
      <c r="B177" s="111"/>
      <c r="C177" s="111" t="s">
        <v>3187</v>
      </c>
      <c r="D177" s="111"/>
      <c r="E177" s="39"/>
    </row>
    <row r="178" spans="1:5">
      <c r="A178" s="367" t="s">
        <v>3180</v>
      </c>
      <c r="B178" s="111"/>
      <c r="C178" s="111" t="s">
        <v>3186</v>
      </c>
      <c r="D178" s="111"/>
      <c r="E178" s="39"/>
    </row>
    <row r="179" spans="1:5">
      <c r="A179" s="367"/>
      <c r="B179" s="111"/>
      <c r="C179" s="111"/>
      <c r="D179" s="111"/>
      <c r="E179" s="39"/>
    </row>
    <row r="180" spans="1:5">
      <c r="A180" t="s">
        <v>3179</v>
      </c>
    </row>
    <row r="191" spans="1:5">
      <c r="B191" t="s">
        <v>3190</v>
      </c>
    </row>
    <row r="252" spans="1:1" ht="16.2">
      <c r="A252" s="129" t="s">
        <v>2629</v>
      </c>
    </row>
    <row r="253" spans="1:1">
      <c r="A253" s="129" t="s">
        <v>2630</v>
      </c>
    </row>
    <row r="254" spans="1:1">
      <c r="A254" s="129" t="s">
        <v>2631</v>
      </c>
    </row>
    <row r="255" spans="1:1">
      <c r="A255" s="129" t="s">
        <v>2632</v>
      </c>
    </row>
    <row r="259" spans="1:5">
      <c r="A259" s="50" t="s">
        <v>2474</v>
      </c>
      <c r="B259" s="49"/>
      <c r="C259" s="49"/>
      <c r="D259" s="49"/>
      <c r="E259" s="49"/>
    </row>
    <row r="260" spans="1:5" s="111" customFormat="1">
      <c r="A260" s="111" t="s">
        <v>2590</v>
      </c>
    </row>
    <row r="261" spans="1:5" s="111" customFormat="1">
      <c r="A261" s="111" t="s">
        <v>2603</v>
      </c>
    </row>
    <row r="262" spans="1:5" s="111" customFormat="1">
      <c r="A262" s="111" t="s">
        <v>2604</v>
      </c>
      <c r="E262" s="153" t="s">
        <v>2624</v>
      </c>
    </row>
    <row r="263" spans="1:5" s="111" customFormat="1"/>
    <row r="264" spans="1:5">
      <c r="A264" s="50"/>
      <c r="B264" s="49"/>
      <c r="C264" s="49"/>
      <c r="D264" s="49"/>
    </row>
    <row r="265" spans="1:5" ht="15">
      <c r="A265" s="107" t="s">
        <v>1601</v>
      </c>
    </row>
    <row r="266" spans="1:5" ht="15">
      <c r="A266" s="107" t="s">
        <v>1600</v>
      </c>
    </row>
    <row r="267" spans="1:5" ht="15">
      <c r="A267" s="107"/>
    </row>
    <row r="268" spans="1:5">
      <c r="A268" s="61" t="s">
        <v>1599</v>
      </c>
    </row>
    <row r="270" spans="1:5">
      <c r="A270" t="s">
        <v>1598</v>
      </c>
    </row>
    <row r="272" spans="1:5">
      <c r="A272" s="249">
        <v>42794</v>
      </c>
    </row>
    <row r="301" spans="6:7">
      <c r="F301" s="296" t="s">
        <v>3467</v>
      </c>
      <c r="G301" s="136"/>
    </row>
    <row r="317" spans="1:8">
      <c r="A317" s="103" t="s">
        <v>3468</v>
      </c>
    </row>
    <row r="318" spans="1:8">
      <c r="A318" s="432" t="s">
        <v>3469</v>
      </c>
      <c r="B318" s="136"/>
      <c r="C318" s="136"/>
      <c r="D318" s="136"/>
      <c r="E318" s="136"/>
      <c r="F318" s="136"/>
      <c r="G318" s="136"/>
      <c r="H318" s="136"/>
    </row>
    <row r="321" spans="1:30">
      <c r="A321" s="11" t="s">
        <v>4050</v>
      </c>
      <c r="B321" s="11" t="s">
        <v>4051</v>
      </c>
    </row>
    <row r="322" spans="1:30">
      <c r="A322" s="5"/>
    </row>
    <row r="323" spans="1:30">
      <c r="A323" s="11" t="s">
        <v>4115</v>
      </c>
      <c r="B323" s="11" t="s">
        <v>4116</v>
      </c>
    </row>
    <row r="324" spans="1:30">
      <c r="A324" s="5"/>
    </row>
    <row r="325" spans="1:30">
      <c r="A325" s="5"/>
    </row>
    <row r="336" spans="1:30">
      <c r="A336" s="5" t="s">
        <v>4157</v>
      </c>
      <c r="J336" s="5" t="s">
        <v>4158</v>
      </c>
      <c r="S336" s="5" t="s">
        <v>4166</v>
      </c>
      <c r="AD336" s="5" t="s">
        <v>4171</v>
      </c>
    </row>
    <row r="337" spans="1:30">
      <c r="A337" t="s">
        <v>4052</v>
      </c>
      <c r="J337" t="s">
        <v>4052</v>
      </c>
      <c r="S337" t="s">
        <v>4052</v>
      </c>
      <c r="AD337" t="s">
        <v>4052</v>
      </c>
    </row>
    <row r="338" spans="1:30">
      <c r="A338" t="s">
        <v>4053</v>
      </c>
      <c r="J338" t="s">
        <v>4053</v>
      </c>
      <c r="S338" t="s">
        <v>4053</v>
      </c>
      <c r="AD338" t="s">
        <v>4053</v>
      </c>
    </row>
    <row r="339" spans="1:30">
      <c r="A339" t="s">
        <v>4052</v>
      </c>
      <c r="J339" t="s">
        <v>4052</v>
      </c>
      <c r="S339" t="s">
        <v>4052</v>
      </c>
      <c r="AD339" t="s">
        <v>4052</v>
      </c>
    </row>
    <row r="341" spans="1:30">
      <c r="A341" t="s">
        <v>4054</v>
      </c>
      <c r="J341" t="s">
        <v>4054</v>
      </c>
      <c r="S341" t="s">
        <v>4054</v>
      </c>
      <c r="AD341" t="s">
        <v>4054</v>
      </c>
    </row>
    <row r="342" spans="1:30">
      <c r="A342" t="s">
        <v>4055</v>
      </c>
      <c r="J342" t="s">
        <v>4119</v>
      </c>
      <c r="S342" t="s">
        <v>4055</v>
      </c>
      <c r="AD342" t="s">
        <v>4119</v>
      </c>
    </row>
    <row r="343" spans="1:30">
      <c r="A343" t="s">
        <v>4056</v>
      </c>
      <c r="J343" t="s">
        <v>4120</v>
      </c>
      <c r="S343" t="s">
        <v>4056</v>
      </c>
      <c r="AD343" t="s">
        <v>4120</v>
      </c>
    </row>
    <row r="344" spans="1:30">
      <c r="A344" t="s">
        <v>4057</v>
      </c>
      <c r="J344" t="s">
        <v>4057</v>
      </c>
      <c r="S344" t="s">
        <v>4057</v>
      </c>
      <c r="AD344" t="s">
        <v>4057</v>
      </c>
    </row>
    <row r="345" spans="1:30">
      <c r="A345" t="s">
        <v>4058</v>
      </c>
      <c r="J345" t="s">
        <v>4121</v>
      </c>
      <c r="S345" t="s">
        <v>4058</v>
      </c>
      <c r="AD345" t="s">
        <v>4121</v>
      </c>
    </row>
    <row r="346" spans="1:30">
      <c r="A346" t="s">
        <v>4059</v>
      </c>
      <c r="J346" t="s">
        <v>4122</v>
      </c>
      <c r="S346" t="s">
        <v>4059</v>
      </c>
      <c r="AD346" t="s">
        <v>4122</v>
      </c>
    </row>
    <row r="347" spans="1:30">
      <c r="A347" t="s">
        <v>4060</v>
      </c>
      <c r="J347" t="s">
        <v>4123</v>
      </c>
      <c r="S347" t="s">
        <v>4060</v>
      </c>
      <c r="AD347" t="s">
        <v>4123</v>
      </c>
    </row>
    <row r="348" spans="1:30">
      <c r="A348" t="s">
        <v>4061</v>
      </c>
      <c r="J348" t="s">
        <v>4124</v>
      </c>
      <c r="S348" t="s">
        <v>4061</v>
      </c>
      <c r="AD348" t="s">
        <v>4124</v>
      </c>
    </row>
    <row r="349" spans="1:30">
      <c r="A349" t="s">
        <v>4062</v>
      </c>
      <c r="J349" t="s">
        <v>4062</v>
      </c>
      <c r="S349" t="s">
        <v>4062</v>
      </c>
      <c r="AD349" t="s">
        <v>4062</v>
      </c>
    </row>
    <row r="350" spans="1:30">
      <c r="A350" t="s">
        <v>4063</v>
      </c>
      <c r="J350" t="s">
        <v>4063</v>
      </c>
      <c r="S350" t="s">
        <v>4063</v>
      </c>
      <c r="AD350" t="s">
        <v>4063</v>
      </c>
    </row>
    <row r="351" spans="1:30">
      <c r="A351" t="s">
        <v>4064</v>
      </c>
      <c r="J351" t="s">
        <v>4064</v>
      </c>
      <c r="S351" t="s">
        <v>4064</v>
      </c>
      <c r="AD351" t="s">
        <v>4064</v>
      </c>
    </row>
    <row r="352" spans="1:30">
      <c r="A352" t="s">
        <v>4065</v>
      </c>
      <c r="J352" t="s">
        <v>4065</v>
      </c>
      <c r="S352" t="s">
        <v>4065</v>
      </c>
      <c r="AD352" t="s">
        <v>4065</v>
      </c>
    </row>
    <row r="353" spans="1:30">
      <c r="A353" t="s">
        <v>4062</v>
      </c>
      <c r="J353" t="s">
        <v>4062</v>
      </c>
      <c r="S353" t="s">
        <v>4062</v>
      </c>
      <c r="AD353" t="s">
        <v>4062</v>
      </c>
    </row>
    <row r="354" spans="1:30">
      <c r="A354" t="s">
        <v>4066</v>
      </c>
      <c r="J354" t="s">
        <v>4125</v>
      </c>
      <c r="S354" t="s">
        <v>4066</v>
      </c>
      <c r="AD354" t="s">
        <v>4125</v>
      </c>
    </row>
    <row r="355" spans="1:30">
      <c r="A355" t="s">
        <v>4067</v>
      </c>
      <c r="J355" t="s">
        <v>4126</v>
      </c>
      <c r="S355" t="s">
        <v>4067</v>
      </c>
      <c r="AD355" t="s">
        <v>4126</v>
      </c>
    </row>
    <row r="356" spans="1:30">
      <c r="A356" t="s">
        <v>4062</v>
      </c>
      <c r="J356" t="s">
        <v>4062</v>
      </c>
      <c r="S356" t="s">
        <v>4062</v>
      </c>
      <c r="AD356" t="s">
        <v>4062</v>
      </c>
    </row>
    <row r="357" spans="1:30">
      <c r="A357" t="s">
        <v>4068</v>
      </c>
      <c r="J357" t="s">
        <v>4068</v>
      </c>
      <c r="S357" t="s">
        <v>4068</v>
      </c>
      <c r="AD357" t="s">
        <v>4068</v>
      </c>
    </row>
    <row r="358" spans="1:30">
      <c r="A358" t="s">
        <v>4062</v>
      </c>
      <c r="J358" t="s">
        <v>4062</v>
      </c>
      <c r="S358" t="s">
        <v>4062</v>
      </c>
      <c r="AD358" t="s">
        <v>4062</v>
      </c>
    </row>
    <row r="359" spans="1:30">
      <c r="A359" t="s">
        <v>4069</v>
      </c>
      <c r="J359" t="s">
        <v>4069</v>
      </c>
      <c r="S359" t="s">
        <v>4159</v>
      </c>
      <c r="AD359" t="s">
        <v>4159</v>
      </c>
    </row>
    <row r="360" spans="1:30">
      <c r="A360" t="s">
        <v>4070</v>
      </c>
      <c r="J360" t="s">
        <v>4070</v>
      </c>
      <c r="S360" t="s">
        <v>4160</v>
      </c>
      <c r="AD360" t="s">
        <v>4160</v>
      </c>
    </row>
    <row r="361" spans="1:30">
      <c r="A361" t="s">
        <v>4071</v>
      </c>
      <c r="J361" t="s">
        <v>4071</v>
      </c>
      <c r="S361" t="s">
        <v>4161</v>
      </c>
      <c r="AD361" t="s">
        <v>4161</v>
      </c>
    </row>
    <row r="362" spans="1:30">
      <c r="A362" t="s">
        <v>4072</v>
      </c>
      <c r="J362" t="s">
        <v>4072</v>
      </c>
      <c r="S362" t="s">
        <v>4162</v>
      </c>
      <c r="AD362" t="s">
        <v>4162</v>
      </c>
    </row>
    <row r="363" spans="1:30">
      <c r="A363" t="s">
        <v>4073</v>
      </c>
      <c r="J363" t="s">
        <v>4127</v>
      </c>
      <c r="S363" t="s">
        <v>4073</v>
      </c>
      <c r="AD363" t="s">
        <v>4127</v>
      </c>
    </row>
    <row r="364" spans="1:30">
      <c r="A364" t="s">
        <v>4062</v>
      </c>
      <c r="J364" t="s">
        <v>4128</v>
      </c>
      <c r="S364" t="s">
        <v>4062</v>
      </c>
      <c r="AD364" t="s">
        <v>4128</v>
      </c>
    </row>
    <row r="365" spans="1:30">
      <c r="A365" t="s">
        <v>4074</v>
      </c>
      <c r="J365" t="s">
        <v>4129</v>
      </c>
      <c r="S365" t="s">
        <v>4074</v>
      </c>
      <c r="AD365" t="s">
        <v>4129</v>
      </c>
    </row>
    <row r="366" spans="1:30">
      <c r="A366" t="s">
        <v>4075</v>
      </c>
      <c r="J366" t="s">
        <v>4130</v>
      </c>
      <c r="S366" t="s">
        <v>4075</v>
      </c>
      <c r="AD366" t="s">
        <v>4130</v>
      </c>
    </row>
    <row r="367" spans="1:30">
      <c r="A367" t="s">
        <v>4076</v>
      </c>
      <c r="S367" t="s">
        <v>4076</v>
      </c>
    </row>
    <row r="368" spans="1:30">
      <c r="A368" t="s">
        <v>4077</v>
      </c>
      <c r="J368" t="s">
        <v>4077</v>
      </c>
      <c r="S368" t="s">
        <v>4077</v>
      </c>
      <c r="AD368" t="s">
        <v>4077</v>
      </c>
    </row>
    <row r="369" spans="1:30">
      <c r="A369" t="s">
        <v>4078</v>
      </c>
      <c r="J369" t="s">
        <v>4131</v>
      </c>
      <c r="S369" t="s">
        <v>4078</v>
      </c>
      <c r="AD369" t="s">
        <v>4131</v>
      </c>
    </row>
    <row r="370" spans="1:30">
      <c r="A370" t="s">
        <v>4079</v>
      </c>
      <c r="J370" t="s">
        <v>4132</v>
      </c>
      <c r="S370" t="s">
        <v>4079</v>
      </c>
      <c r="AD370" t="s">
        <v>4132</v>
      </c>
    </row>
    <row r="371" spans="1:30">
      <c r="A371" t="s">
        <v>4080</v>
      </c>
      <c r="J371" t="s">
        <v>4133</v>
      </c>
      <c r="S371" t="s">
        <v>4080</v>
      </c>
      <c r="AD371" t="s">
        <v>4133</v>
      </c>
    </row>
    <row r="372" spans="1:30">
      <c r="A372" t="s">
        <v>4081</v>
      </c>
      <c r="J372" t="s">
        <v>4134</v>
      </c>
      <c r="S372" t="s">
        <v>4081</v>
      </c>
      <c r="AD372" t="s">
        <v>4134</v>
      </c>
    </row>
    <row r="373" spans="1:30">
      <c r="A373" t="s">
        <v>4082</v>
      </c>
      <c r="J373" t="s">
        <v>4135</v>
      </c>
      <c r="S373" t="s">
        <v>4082</v>
      </c>
      <c r="AD373" t="s">
        <v>4135</v>
      </c>
    </row>
    <row r="374" spans="1:30">
      <c r="A374" t="s">
        <v>4083</v>
      </c>
      <c r="J374" t="s">
        <v>4136</v>
      </c>
      <c r="S374" t="s">
        <v>4083</v>
      </c>
      <c r="AD374" t="s">
        <v>4136</v>
      </c>
    </row>
    <row r="375" spans="1:30">
      <c r="A375" t="s">
        <v>4084</v>
      </c>
      <c r="J375" t="s">
        <v>4137</v>
      </c>
      <c r="S375" t="s">
        <v>4084</v>
      </c>
      <c r="AD375" t="s">
        <v>4167</v>
      </c>
    </row>
    <row r="376" spans="1:30">
      <c r="A376" t="s">
        <v>4085</v>
      </c>
      <c r="J376" t="s">
        <v>4138</v>
      </c>
      <c r="S376" t="s">
        <v>4085</v>
      </c>
      <c r="AD376" t="s">
        <v>4168</v>
      </c>
    </row>
    <row r="377" spans="1:30">
      <c r="A377" t="s">
        <v>4086</v>
      </c>
      <c r="J377" t="s">
        <v>4139</v>
      </c>
      <c r="S377" t="s">
        <v>4163</v>
      </c>
      <c r="AD377" t="s">
        <v>4169</v>
      </c>
    </row>
    <row r="378" spans="1:30">
      <c r="A378" t="s">
        <v>4087</v>
      </c>
      <c r="J378" t="s">
        <v>4140</v>
      </c>
      <c r="S378" t="s">
        <v>4164</v>
      </c>
      <c r="AD378" t="s">
        <v>4140</v>
      </c>
    </row>
    <row r="379" spans="1:30">
      <c r="A379" t="s">
        <v>4088</v>
      </c>
      <c r="J379" t="s">
        <v>4141</v>
      </c>
      <c r="S379" t="s">
        <v>4165</v>
      </c>
      <c r="AD379" t="s">
        <v>4170</v>
      </c>
    </row>
    <row r="380" spans="1:30">
      <c r="A380" t="s">
        <v>4089</v>
      </c>
      <c r="J380" t="s">
        <v>4142</v>
      </c>
      <c r="S380" t="s">
        <v>4089</v>
      </c>
      <c r="AD380" t="s">
        <v>4142</v>
      </c>
    </row>
    <row r="381" spans="1:30">
      <c r="A381" t="s">
        <v>4090</v>
      </c>
      <c r="J381" t="s">
        <v>4089</v>
      </c>
      <c r="S381" t="s">
        <v>4090</v>
      </c>
      <c r="AD381" t="s">
        <v>4089</v>
      </c>
    </row>
    <row r="382" spans="1:30">
      <c r="A382" t="s">
        <v>4091</v>
      </c>
      <c r="J382" t="s">
        <v>4143</v>
      </c>
      <c r="S382" t="s">
        <v>4091</v>
      </c>
      <c r="AD382" t="s">
        <v>4143</v>
      </c>
    </row>
    <row r="383" spans="1:30">
      <c r="A383" t="s">
        <v>4092</v>
      </c>
      <c r="J383" t="s">
        <v>4144</v>
      </c>
      <c r="S383" t="s">
        <v>4092</v>
      </c>
      <c r="AD383" t="s">
        <v>4144</v>
      </c>
    </row>
    <row r="384" spans="1:30">
      <c r="A384" t="s">
        <v>4093</v>
      </c>
      <c r="J384" t="s">
        <v>4145</v>
      </c>
      <c r="S384" t="s">
        <v>4093</v>
      </c>
      <c r="AD384" t="s">
        <v>4145</v>
      </c>
    </row>
    <row r="385" spans="1:30">
      <c r="A385" t="s">
        <v>4094</v>
      </c>
      <c r="J385" t="s">
        <v>4146</v>
      </c>
      <c r="S385" t="s">
        <v>4094</v>
      </c>
      <c r="AD385" t="s">
        <v>4146</v>
      </c>
    </row>
    <row r="386" spans="1:30">
      <c r="A386" t="s">
        <v>4095</v>
      </c>
      <c r="J386" t="s">
        <v>4140</v>
      </c>
      <c r="S386" t="s">
        <v>4095</v>
      </c>
      <c r="AD386" t="s">
        <v>4140</v>
      </c>
    </row>
    <row r="387" spans="1:30">
      <c r="A387" t="s">
        <v>4096</v>
      </c>
      <c r="J387" t="s">
        <v>4147</v>
      </c>
      <c r="S387" t="s">
        <v>4096</v>
      </c>
      <c r="AD387" t="s">
        <v>4147</v>
      </c>
    </row>
    <row r="388" spans="1:30">
      <c r="A388" t="s">
        <v>4097</v>
      </c>
      <c r="J388" t="s">
        <v>4142</v>
      </c>
      <c r="S388" t="s">
        <v>4097</v>
      </c>
      <c r="AD388" t="s">
        <v>4142</v>
      </c>
    </row>
    <row r="389" spans="1:30">
      <c r="A389" t="s">
        <v>4089</v>
      </c>
      <c r="J389" t="s">
        <v>4091</v>
      </c>
      <c r="S389" t="s">
        <v>4089</v>
      </c>
      <c r="AD389" t="s">
        <v>4091</v>
      </c>
    </row>
    <row r="390" spans="1:30">
      <c r="A390" t="s">
        <v>4098</v>
      </c>
      <c r="J390" t="s">
        <v>4148</v>
      </c>
      <c r="S390" t="s">
        <v>4098</v>
      </c>
      <c r="AD390" t="s">
        <v>4148</v>
      </c>
    </row>
    <row r="391" spans="1:30">
      <c r="A391" t="s">
        <v>4091</v>
      </c>
      <c r="J391" t="s">
        <v>4149</v>
      </c>
      <c r="S391" t="s">
        <v>4091</v>
      </c>
      <c r="AD391" t="s">
        <v>4149</v>
      </c>
    </row>
    <row r="392" spans="1:30">
      <c r="A392" t="s">
        <v>4099</v>
      </c>
      <c r="J392" t="s">
        <v>4099</v>
      </c>
      <c r="S392" t="s">
        <v>4099</v>
      </c>
      <c r="AD392" t="s">
        <v>4099</v>
      </c>
    </row>
    <row r="393" spans="1:30">
      <c r="A393" t="s">
        <v>4100</v>
      </c>
      <c r="J393" t="s">
        <v>4103</v>
      </c>
      <c r="S393" t="s">
        <v>4100</v>
      </c>
      <c r="AD393" t="s">
        <v>4103</v>
      </c>
    </row>
    <row r="394" spans="1:30">
      <c r="A394" t="s">
        <v>4101</v>
      </c>
      <c r="J394" t="s">
        <v>4150</v>
      </c>
      <c r="S394" t="s">
        <v>4101</v>
      </c>
      <c r="AD394" t="s">
        <v>4150</v>
      </c>
    </row>
    <row r="395" spans="1:30">
      <c r="A395" t="s">
        <v>4102</v>
      </c>
      <c r="J395" t="s">
        <v>4151</v>
      </c>
      <c r="S395" t="s">
        <v>4102</v>
      </c>
      <c r="AD395" t="s">
        <v>4151</v>
      </c>
    </row>
    <row r="396" spans="1:30">
      <c r="A396" t="s">
        <v>4103</v>
      </c>
      <c r="J396" t="s">
        <v>4106</v>
      </c>
      <c r="S396" t="s">
        <v>4103</v>
      </c>
      <c r="AD396" t="s">
        <v>4106</v>
      </c>
    </row>
    <row r="397" spans="1:30">
      <c r="A397" t="s">
        <v>4104</v>
      </c>
      <c r="J397" t="s">
        <v>4152</v>
      </c>
      <c r="S397" t="s">
        <v>4104</v>
      </c>
      <c r="AD397" t="s">
        <v>4152</v>
      </c>
    </row>
    <row r="398" spans="1:30">
      <c r="A398" t="s">
        <v>4105</v>
      </c>
      <c r="J398" t="s">
        <v>4153</v>
      </c>
      <c r="S398" t="s">
        <v>4105</v>
      </c>
      <c r="AD398" t="s">
        <v>4153</v>
      </c>
    </row>
    <row r="399" spans="1:30">
      <c r="A399" t="s">
        <v>4106</v>
      </c>
      <c r="J399" t="s">
        <v>4154</v>
      </c>
      <c r="S399" t="s">
        <v>4106</v>
      </c>
      <c r="AD399" t="s">
        <v>4154</v>
      </c>
    </row>
    <row r="400" spans="1:30">
      <c r="A400" t="s">
        <v>4107</v>
      </c>
      <c r="J400" t="s">
        <v>4110</v>
      </c>
      <c r="S400" t="s">
        <v>4107</v>
      </c>
      <c r="AD400" t="s">
        <v>4110</v>
      </c>
    </row>
    <row r="401" spans="1:30">
      <c r="A401" t="s">
        <v>4108</v>
      </c>
      <c r="J401" t="s">
        <v>4155</v>
      </c>
      <c r="S401" t="s">
        <v>4108</v>
      </c>
      <c r="AD401" t="s">
        <v>4155</v>
      </c>
    </row>
    <row r="402" spans="1:30">
      <c r="A402" t="s">
        <v>4109</v>
      </c>
      <c r="J402" t="s">
        <v>4156</v>
      </c>
      <c r="S402" t="s">
        <v>4109</v>
      </c>
      <c r="AD402" t="s">
        <v>4156</v>
      </c>
    </row>
    <row r="403" spans="1:30">
      <c r="A403" t="s">
        <v>4110</v>
      </c>
      <c r="J403" t="s">
        <v>4113</v>
      </c>
      <c r="S403" t="s">
        <v>4110</v>
      </c>
      <c r="AD403" t="s">
        <v>4113</v>
      </c>
    </row>
    <row r="404" spans="1:30">
      <c r="A404" t="s">
        <v>4111</v>
      </c>
      <c r="J404" t="s">
        <v>4114</v>
      </c>
      <c r="S404" t="s">
        <v>4111</v>
      </c>
      <c r="AD404" t="s">
        <v>4114</v>
      </c>
    </row>
    <row r="405" spans="1:30">
      <c r="A405" t="s">
        <v>4112</v>
      </c>
      <c r="S405" t="s">
        <v>4112</v>
      </c>
    </row>
    <row r="406" spans="1:30">
      <c r="A406" t="s">
        <v>4113</v>
      </c>
      <c r="S406" t="s">
        <v>4113</v>
      </c>
    </row>
    <row r="407" spans="1:30">
      <c r="A407" t="s">
        <v>4114</v>
      </c>
      <c r="S407" t="s">
        <v>4114</v>
      </c>
    </row>
    <row r="409" spans="1:30">
      <c r="A409" s="11" t="s">
        <v>4117</v>
      </c>
      <c r="B409" s="11" t="s">
        <v>4118</v>
      </c>
    </row>
    <row r="446" spans="1:1">
      <c r="A446" t="s">
        <v>1602</v>
      </c>
    </row>
    <row r="447" spans="1:1">
      <c r="A447" t="s">
        <v>1603</v>
      </c>
    </row>
    <row r="448" spans="1:1">
      <c r="A448" t="s">
        <v>1604</v>
      </c>
    </row>
    <row r="450" spans="1:1">
      <c r="A450" t="s">
        <v>1605</v>
      </c>
    </row>
    <row r="451" spans="1:1">
      <c r="A451" t="s">
        <v>1606</v>
      </c>
    </row>
    <row r="473" spans="1:5">
      <c r="A473" s="44" t="s">
        <v>1607</v>
      </c>
    </row>
    <row r="476" spans="1:5">
      <c r="A476" s="50" t="s">
        <v>2623</v>
      </c>
      <c r="B476" s="49"/>
      <c r="C476" s="49"/>
      <c r="D476" s="49"/>
      <c r="E476" s="49"/>
    </row>
    <row r="477" spans="1:5" s="39" customFormat="1">
      <c r="A477" s="58"/>
    </row>
    <row r="478" spans="1:5" s="39" customFormat="1">
      <c r="A478" s="58"/>
    </row>
    <row r="479" spans="1:5" s="39" customFormat="1">
      <c r="A479" s="58"/>
    </row>
    <row r="480" spans="1:5" s="39" customFormat="1">
      <c r="A480" s="58"/>
    </row>
    <row r="481" spans="1:1" s="39" customFormat="1">
      <c r="A481" s="58"/>
    </row>
    <row r="482" spans="1:1" s="39" customFormat="1">
      <c r="A482" s="58"/>
    </row>
    <row r="483" spans="1:1" s="39" customFormat="1">
      <c r="A483" s="58"/>
    </row>
    <row r="484" spans="1:1" s="39" customFormat="1">
      <c r="A484" s="58"/>
    </row>
    <row r="485" spans="1:1" s="39" customFormat="1">
      <c r="A485" s="58"/>
    </row>
    <row r="486" spans="1:1" s="39" customFormat="1">
      <c r="A486" s="58"/>
    </row>
    <row r="487" spans="1:1" s="39" customFormat="1">
      <c r="A487" s="58"/>
    </row>
    <row r="488" spans="1:1" s="39" customFormat="1">
      <c r="A488" s="58"/>
    </row>
    <row r="489" spans="1:1" s="39" customFormat="1">
      <c r="A489" s="58"/>
    </row>
    <row r="490" spans="1:1" s="39" customFormat="1">
      <c r="A490" s="58"/>
    </row>
    <row r="491" spans="1:1" s="39" customFormat="1">
      <c r="A491" s="58"/>
    </row>
    <row r="492" spans="1:1" s="39" customFormat="1">
      <c r="A492" s="58"/>
    </row>
    <row r="493" spans="1:1" s="39" customFormat="1">
      <c r="A493" s="58"/>
    </row>
    <row r="494" spans="1:1" s="39" customFormat="1">
      <c r="A494" s="58"/>
    </row>
    <row r="495" spans="1:1" s="39" customFormat="1">
      <c r="A495" s="58"/>
    </row>
    <row r="496" spans="1:1" s="39" customFormat="1">
      <c r="A496" s="58"/>
    </row>
    <row r="497" spans="1:1" s="39" customFormat="1">
      <c r="A497" s="58"/>
    </row>
    <row r="498" spans="1:1" s="39" customFormat="1">
      <c r="A498" s="58"/>
    </row>
    <row r="499" spans="1:1" s="39" customFormat="1">
      <c r="A499" s="58"/>
    </row>
    <row r="500" spans="1:1" s="39" customFormat="1">
      <c r="A500" s="58"/>
    </row>
    <row r="501" spans="1:1" s="39" customFormat="1">
      <c r="A501" s="58"/>
    </row>
    <row r="502" spans="1:1" s="39" customFormat="1">
      <c r="A502" s="58"/>
    </row>
    <row r="503" spans="1:1" s="39" customFormat="1">
      <c r="A503" s="58"/>
    </row>
    <row r="504" spans="1:1" s="39" customFormat="1">
      <c r="A504" s="58"/>
    </row>
    <row r="505" spans="1:1" s="39" customFormat="1">
      <c r="A505" s="58"/>
    </row>
    <row r="506" spans="1:1" s="39" customFormat="1">
      <c r="A506" s="58"/>
    </row>
    <row r="507" spans="1:1" s="39" customFormat="1">
      <c r="A507" s="58"/>
    </row>
    <row r="508" spans="1:1" s="39" customFormat="1">
      <c r="A508" s="58"/>
    </row>
    <row r="509" spans="1:1" s="39" customFormat="1">
      <c r="A509" s="58"/>
    </row>
    <row r="510" spans="1:1" s="39" customFormat="1">
      <c r="A510" s="58"/>
    </row>
    <row r="511" spans="1:1" s="39" customFormat="1">
      <c r="A511" s="58"/>
    </row>
    <row r="512" spans="1:1" s="39" customFormat="1">
      <c r="A512" s="58"/>
    </row>
    <row r="513" spans="1:11" s="39" customFormat="1">
      <c r="A513" s="58"/>
    </row>
    <row r="514" spans="1:11" s="39" customFormat="1">
      <c r="A514" s="58"/>
    </row>
    <row r="515" spans="1:11" s="39" customFormat="1">
      <c r="A515" s="58"/>
    </row>
    <row r="516" spans="1:11" s="39" customFormat="1">
      <c r="A516" s="58"/>
    </row>
    <row r="517" spans="1:11" s="39" customFormat="1">
      <c r="A517" s="58"/>
    </row>
    <row r="518" spans="1:11" s="39" customFormat="1">
      <c r="A518" s="58"/>
    </row>
    <row r="519" spans="1:11" s="39" customFormat="1">
      <c r="A519" s="58"/>
    </row>
    <row r="520" spans="1:11" s="39" customFormat="1">
      <c r="A520" s="58"/>
    </row>
    <row r="521" spans="1:11" s="39" customFormat="1">
      <c r="A521" s="58"/>
    </row>
    <row r="522" spans="1:11" s="39" customFormat="1">
      <c r="A522" s="58"/>
    </row>
    <row r="523" spans="1:11" s="39" customFormat="1">
      <c r="A523" s="58"/>
    </row>
    <row r="524" spans="1:11" s="39" customFormat="1">
      <c r="A524" s="58"/>
    </row>
    <row r="525" spans="1:11" s="39" customFormat="1">
      <c r="A525" s="58"/>
    </row>
    <row r="526" spans="1:11" s="39" customFormat="1">
      <c r="A526" s="58"/>
      <c r="J526" s="5" t="s">
        <v>3967</v>
      </c>
      <c r="K526" s="5" t="s">
        <v>3966</v>
      </c>
    </row>
    <row r="527" spans="1:11" s="39" customFormat="1">
      <c r="A527" s="58"/>
    </row>
    <row r="528" spans="1:11" s="39" customFormat="1">
      <c r="A528" s="58"/>
    </row>
    <row r="529" spans="1:1" s="39" customFormat="1">
      <c r="A529" s="58"/>
    </row>
    <row r="530" spans="1:1" s="39" customFormat="1">
      <c r="A530" s="58"/>
    </row>
    <row r="531" spans="1:1" s="39" customFormat="1">
      <c r="A531" s="58"/>
    </row>
    <row r="532" spans="1:1" s="39" customFormat="1">
      <c r="A532" s="58"/>
    </row>
    <row r="533" spans="1:1" s="39" customFormat="1">
      <c r="A533" s="58"/>
    </row>
    <row r="534" spans="1:1" s="39" customFormat="1">
      <c r="A534" s="58"/>
    </row>
    <row r="535" spans="1:1" s="39" customFormat="1">
      <c r="A535" s="58"/>
    </row>
    <row r="536" spans="1:1" s="39" customFormat="1">
      <c r="A536" s="58"/>
    </row>
    <row r="537" spans="1:1" s="39" customFormat="1">
      <c r="A537" s="58"/>
    </row>
    <row r="538" spans="1:1" s="39" customFormat="1">
      <c r="A538" s="58"/>
    </row>
    <row r="539" spans="1:1" s="39" customFormat="1">
      <c r="A539" s="58"/>
    </row>
    <row r="540" spans="1:1" s="39" customFormat="1">
      <c r="A540" s="58"/>
    </row>
    <row r="541" spans="1:1" s="39" customFormat="1">
      <c r="A541" s="58"/>
    </row>
    <row r="542" spans="1:1" s="39" customFormat="1">
      <c r="A542" s="58"/>
    </row>
    <row r="543" spans="1:1" s="39" customFormat="1">
      <c r="A543" s="58"/>
    </row>
    <row r="544" spans="1:1" s="39" customFormat="1">
      <c r="A544" s="58"/>
    </row>
    <row r="545" spans="1:2" s="39" customFormat="1">
      <c r="A545" s="58"/>
    </row>
    <row r="546" spans="1:2" s="39" customFormat="1">
      <c r="A546" s="58"/>
    </row>
    <row r="547" spans="1:2" s="39" customFormat="1">
      <c r="A547" s="58"/>
    </row>
    <row r="548" spans="1:2" s="39" customFormat="1">
      <c r="A548" s="58"/>
    </row>
    <row r="549" spans="1:2" s="39" customFormat="1">
      <c r="A549" s="58" t="s">
        <v>3963</v>
      </c>
      <c r="B549" s="11" t="s">
        <v>2624</v>
      </c>
    </row>
    <row r="550" spans="1:2">
      <c r="A550" t="s">
        <v>3962</v>
      </c>
    </row>
    <row r="552" spans="1:2" s="39" customFormat="1">
      <c r="A552" s="58" t="s">
        <v>2605</v>
      </c>
    </row>
    <row r="553" spans="1:2" s="39" customFormat="1">
      <c r="A553" s="111" t="s">
        <v>2606</v>
      </c>
    </row>
    <row r="554" spans="1:2" s="39" customFormat="1">
      <c r="A554" s="111" t="s">
        <v>2607</v>
      </c>
    </row>
    <row r="555" spans="1:2" s="39" customFormat="1">
      <c r="A555" s="111" t="s">
        <v>2608</v>
      </c>
    </row>
    <row r="556" spans="1:2" s="39" customFormat="1">
      <c r="A556" s="111" t="s">
        <v>2609</v>
      </c>
    </row>
    <row r="557" spans="1:2" s="39" customFormat="1">
      <c r="A557" s="111" t="s">
        <v>2610</v>
      </c>
    </row>
    <row r="558" spans="1:2" s="39" customFormat="1">
      <c r="A558" s="111" t="s">
        <v>2611</v>
      </c>
    </row>
    <row r="559" spans="1:2" s="39" customFormat="1">
      <c r="A559" s="111" t="s">
        <v>2612</v>
      </c>
    </row>
    <row r="560" spans="1:2" s="39" customFormat="1">
      <c r="A560" s="111" t="s">
        <v>2613</v>
      </c>
    </row>
    <row r="561" spans="1:14" s="39" customFormat="1">
      <c r="A561" s="111" t="s">
        <v>2614</v>
      </c>
    </row>
    <row r="562" spans="1:14" s="39" customFormat="1">
      <c r="A562" s="111" t="s">
        <v>2615</v>
      </c>
    </row>
    <row r="563" spans="1:14" s="39" customFormat="1">
      <c r="A563" s="111" t="s">
        <v>2616</v>
      </c>
    </row>
    <row r="564" spans="1:14" s="39" customFormat="1">
      <c r="A564" s="111" t="s">
        <v>2617</v>
      </c>
    </row>
    <row r="565" spans="1:14" s="39" customFormat="1">
      <c r="A565" s="111" t="s">
        <v>2618</v>
      </c>
    </row>
    <row r="566" spans="1:14" s="39" customFormat="1">
      <c r="A566" s="111" t="s">
        <v>2619</v>
      </c>
    </row>
    <row r="567" spans="1:14" s="39" customFormat="1">
      <c r="A567" s="111" t="s">
        <v>2620</v>
      </c>
    </row>
    <row r="568" spans="1:14" s="39" customFormat="1">
      <c r="A568" s="111" t="s">
        <v>2621</v>
      </c>
    </row>
    <row r="569" spans="1:14" s="39" customFormat="1">
      <c r="A569" s="111" t="s">
        <v>2622</v>
      </c>
    </row>
    <row r="570" spans="1:14" s="39" customFormat="1">
      <c r="A570" s="58"/>
    </row>
    <row r="571" spans="1:14" s="39" customFormat="1">
      <c r="A571" s="58"/>
    </row>
    <row r="572" spans="1:14" s="39" customFormat="1">
      <c r="A572" s="58"/>
      <c r="J572" s="415"/>
      <c r="N572" s="415"/>
    </row>
    <row r="573" spans="1:14" s="39" customFormat="1">
      <c r="A573" s="58"/>
      <c r="J573" s="416">
        <v>42934</v>
      </c>
      <c r="K573" s="416">
        <v>42935</v>
      </c>
      <c r="L573" s="47" t="s">
        <v>3443</v>
      </c>
      <c r="M573" s="416">
        <v>43165</v>
      </c>
      <c r="N573" s="416">
        <v>43166</v>
      </c>
    </row>
    <row r="574" spans="1:14" s="39" customFormat="1">
      <c r="A574" s="58"/>
      <c r="J574" s="415">
        <v>42935</v>
      </c>
      <c r="K574" s="415">
        <v>42936</v>
      </c>
      <c r="L574" s="46" t="s">
        <v>3441</v>
      </c>
      <c r="M574" s="415">
        <v>43166</v>
      </c>
      <c r="N574" s="415">
        <v>43167</v>
      </c>
    </row>
    <row r="575" spans="1:14" s="39" customFormat="1">
      <c r="A575" s="58"/>
      <c r="J575" s="415">
        <v>42936</v>
      </c>
      <c r="K575" s="415">
        <v>42937</v>
      </c>
      <c r="L575" s="46" t="s">
        <v>3441</v>
      </c>
      <c r="M575" s="415">
        <v>43167</v>
      </c>
      <c r="N575" s="415">
        <v>43168</v>
      </c>
    </row>
    <row r="576" spans="1:14" s="39" customFormat="1">
      <c r="A576" s="58"/>
      <c r="J576" s="415">
        <v>42937</v>
      </c>
      <c r="K576" s="415">
        <v>42938</v>
      </c>
      <c r="L576" s="46" t="s">
        <v>3441</v>
      </c>
      <c r="M576" s="415">
        <v>43168</v>
      </c>
      <c r="N576" s="415">
        <v>43169</v>
      </c>
    </row>
    <row r="577" spans="1:14" s="39" customFormat="1">
      <c r="A577" s="58"/>
      <c r="J577" s="415">
        <v>42938</v>
      </c>
      <c r="K577" s="415">
        <v>42939</v>
      </c>
      <c r="L577" s="46" t="s">
        <v>3441</v>
      </c>
      <c r="M577" s="415">
        <v>43169</v>
      </c>
      <c r="N577" s="415">
        <v>43170</v>
      </c>
    </row>
    <row r="578" spans="1:14" s="39" customFormat="1">
      <c r="A578" s="58"/>
      <c r="J578" s="415"/>
      <c r="K578" s="415"/>
      <c r="L578" s="46"/>
      <c r="M578" s="415"/>
      <c r="N578" s="415"/>
    </row>
    <row r="579" spans="1:14" s="39" customFormat="1">
      <c r="A579" s="58"/>
      <c r="J579" s="415">
        <v>42940</v>
      </c>
      <c r="K579" s="415">
        <v>42941</v>
      </c>
      <c r="L579" s="46" t="s">
        <v>3441</v>
      </c>
      <c r="M579" s="415">
        <v>43171</v>
      </c>
      <c r="N579" s="415">
        <v>43172</v>
      </c>
    </row>
    <row r="580" spans="1:14" s="39" customFormat="1">
      <c r="A580" s="58"/>
      <c r="J580" s="416">
        <v>42941</v>
      </c>
      <c r="K580" s="416">
        <v>42942</v>
      </c>
      <c r="L580" s="47" t="s">
        <v>3443</v>
      </c>
      <c r="M580" s="416">
        <v>43172</v>
      </c>
      <c r="N580" s="416">
        <v>43173</v>
      </c>
    </row>
    <row r="581" spans="1:14" s="39" customFormat="1">
      <c r="A581" s="58"/>
      <c r="J581" s="415"/>
    </row>
    <row r="582" spans="1:14" s="39" customFormat="1">
      <c r="A582" s="58"/>
      <c r="J582" s="415"/>
    </row>
    <row r="583" spans="1:14" s="39" customFormat="1">
      <c r="A583" s="58"/>
      <c r="J583" s="415"/>
    </row>
    <row r="584" spans="1:14" s="39" customFormat="1">
      <c r="A584" s="58"/>
      <c r="J584" s="415"/>
    </row>
    <row r="585" spans="1:14" s="39" customFormat="1">
      <c r="A585" s="58"/>
      <c r="J585" s="415"/>
    </row>
    <row r="586" spans="1:14" s="39" customFormat="1">
      <c r="A586" s="58"/>
      <c r="J586" s="415"/>
    </row>
    <row r="587" spans="1:14" s="39" customFormat="1">
      <c r="A587" s="58"/>
    </row>
    <row r="588" spans="1:14">
      <c r="A588" s="3"/>
      <c r="B588" s="3"/>
      <c r="C588" s="3"/>
      <c r="D588" s="3"/>
      <c r="E588" s="3"/>
      <c r="F588" s="3"/>
    </row>
    <row r="589" spans="1:14">
      <c r="A589" s="20" t="s">
        <v>1622</v>
      </c>
      <c r="B589" s="3"/>
      <c r="C589" s="3"/>
      <c r="D589" s="3"/>
      <c r="E589" s="3"/>
      <c r="F589" s="3"/>
    </row>
    <row r="590" spans="1:14">
      <c r="A590" s="20"/>
      <c r="B590" s="3"/>
      <c r="C590" s="3"/>
      <c r="D590" s="3"/>
      <c r="E590" s="3"/>
      <c r="F590" s="3"/>
    </row>
    <row r="591" spans="1:14">
      <c r="A591" t="s">
        <v>1597</v>
      </c>
    </row>
    <row r="592" spans="1:14">
      <c r="A592" t="s">
        <v>1596</v>
      </c>
    </row>
    <row r="594" spans="1:1">
      <c r="A594" t="s">
        <v>1595</v>
      </c>
    </row>
    <row r="596" spans="1:1">
      <c r="A596" t="s">
        <v>1594</v>
      </c>
    </row>
    <row r="597" spans="1:1">
      <c r="A597" t="s">
        <v>1593</v>
      </c>
    </row>
    <row r="598" spans="1:1">
      <c r="A598" t="s">
        <v>1592</v>
      </c>
    </row>
    <row r="599" spans="1:1">
      <c r="A599" t="s">
        <v>1591</v>
      </c>
    </row>
    <row r="608" spans="1:1" s="39" customFormat="1"/>
    <row r="609" spans="1:4" ht="15">
      <c r="A609" s="146" t="s">
        <v>1617</v>
      </c>
    </row>
    <row r="610" spans="1:4" ht="15">
      <c r="A610" s="146" t="s">
        <v>1618</v>
      </c>
    </row>
    <row r="611" spans="1:4" ht="15">
      <c r="A611" s="146" t="s">
        <v>1619</v>
      </c>
    </row>
    <row r="612" spans="1:4" ht="15">
      <c r="A612" s="146" t="s">
        <v>1620</v>
      </c>
    </row>
    <row r="613" spans="1:4" ht="15">
      <c r="A613" s="146" t="s">
        <v>1621</v>
      </c>
    </row>
    <row r="614" spans="1:4" ht="15">
      <c r="A614" s="146"/>
    </row>
    <row r="615" spans="1:4">
      <c r="A615" s="20" t="s">
        <v>1615</v>
      </c>
      <c r="B615" s="3"/>
      <c r="C615" s="3"/>
      <c r="D615" s="3"/>
    </row>
    <row r="616" spans="1:4">
      <c r="A616" t="s">
        <v>1608</v>
      </c>
    </row>
    <row r="617" spans="1:4">
      <c r="A617" t="s">
        <v>1609</v>
      </c>
    </row>
    <row r="618" spans="1:4">
      <c r="A618" t="s">
        <v>1610</v>
      </c>
    </row>
    <row r="619" spans="1:4">
      <c r="A619" t="s">
        <v>1611</v>
      </c>
    </row>
    <row r="620" spans="1:4">
      <c r="A620" t="s">
        <v>1612</v>
      </c>
    </row>
    <row r="622" spans="1:4">
      <c r="A622" t="s">
        <v>1590</v>
      </c>
    </row>
    <row r="624" spans="1:4">
      <c r="A624" t="s">
        <v>1616</v>
      </c>
    </row>
    <row r="625" spans="1:8">
      <c r="A625" t="s">
        <v>1613</v>
      </c>
    </row>
    <row r="626" spans="1:8">
      <c r="A626" t="s">
        <v>1589</v>
      </c>
    </row>
    <row r="628" spans="1:8">
      <c r="A628" t="s">
        <v>1614</v>
      </c>
    </row>
    <row r="629" spans="1:8">
      <c r="A629" s="49"/>
      <c r="B629" s="49"/>
      <c r="C629" s="49"/>
      <c r="D629" s="49"/>
      <c r="E629" s="49"/>
      <c r="F629" s="49"/>
      <c r="G629" s="49"/>
      <c r="H629" s="49"/>
    </row>
    <row r="630" spans="1:8">
      <c r="B630" s="244" t="s">
        <v>3458</v>
      </c>
    </row>
    <row r="631" spans="1:8">
      <c r="B631" s="244" t="s">
        <v>3501</v>
      </c>
    </row>
    <row r="632" spans="1:8">
      <c r="B632" s="244" t="s">
        <v>3502</v>
      </c>
    </row>
    <row r="633" spans="1:8">
      <c r="B633" s="244" t="s">
        <v>3503</v>
      </c>
    </row>
    <row r="634" spans="1:8">
      <c r="B634" s="244" t="s">
        <v>3504</v>
      </c>
    </row>
    <row r="635" spans="1:8">
      <c r="B635" s="103"/>
    </row>
    <row r="636" spans="1:8">
      <c r="B636" s="103" t="s">
        <v>3505</v>
      </c>
    </row>
    <row r="637" spans="1:8">
      <c r="B637" s="103"/>
    </row>
    <row r="638" spans="1:8">
      <c r="B638" s="103" t="s">
        <v>3506</v>
      </c>
    </row>
    <row r="639" spans="1:8">
      <c r="B639" s="103" t="s">
        <v>3507</v>
      </c>
    </row>
    <row r="664" spans="2:2">
      <c r="B664" s="103"/>
    </row>
    <row r="665" spans="2:2">
      <c r="B665" s="103" t="s">
        <v>3508</v>
      </c>
    </row>
    <row r="666" spans="2:2">
      <c r="B666" s="424" t="s">
        <v>3509</v>
      </c>
    </row>
    <row r="667" spans="2:2">
      <c r="B667" s="424"/>
    </row>
    <row r="668" spans="2:2">
      <c r="B668" s="424" t="s">
        <v>3555</v>
      </c>
    </row>
    <row r="669" spans="2:2">
      <c r="B669" s="419" t="s">
        <v>3556</v>
      </c>
    </row>
    <row r="670" spans="2:2">
      <c r="B670" s="419" t="s">
        <v>3557</v>
      </c>
    </row>
    <row r="671" spans="2:2">
      <c r="B671" s="419"/>
    </row>
    <row r="672" spans="2:2">
      <c r="B672" s="424" t="s">
        <v>3558</v>
      </c>
    </row>
    <row r="673" spans="2:3">
      <c r="B673" s="419" t="s">
        <v>3559</v>
      </c>
    </row>
    <row r="674" spans="2:3">
      <c r="B674" s="103"/>
      <c r="C674" s="2" t="s">
        <v>3667</v>
      </c>
    </row>
    <row r="675" spans="2:3">
      <c r="B675" s="103"/>
    </row>
    <row r="676" spans="2:3">
      <c r="B676" s="420" t="s">
        <v>3510</v>
      </c>
    </row>
    <row r="677" spans="2:3">
      <c r="B677" s="421" t="s">
        <v>3511</v>
      </c>
    </row>
    <row r="678" spans="2:3">
      <c r="B678" s="421" t="s">
        <v>3512</v>
      </c>
    </row>
    <row r="679" spans="2:3">
      <c r="B679" s="421" t="s">
        <v>3513</v>
      </c>
    </row>
    <row r="680" spans="2:3">
      <c r="B680" s="421" t="s">
        <v>3514</v>
      </c>
    </row>
    <row r="681" spans="2:3">
      <c r="B681" s="61" t="s">
        <v>3515</v>
      </c>
    </row>
    <row r="682" spans="2:3">
      <c r="B682" s="421" t="s">
        <v>3516</v>
      </c>
    </row>
    <row r="683" spans="2:3">
      <c r="B683" s="421"/>
    </row>
    <row r="684" spans="2:3">
      <c r="B684" s="421" t="s">
        <v>3517</v>
      </c>
    </row>
    <row r="685" spans="2:3">
      <c r="B685" s="421" t="s">
        <v>3518</v>
      </c>
    </row>
    <row r="686" spans="2:3">
      <c r="B686" s="421" t="s">
        <v>3519</v>
      </c>
    </row>
    <row r="687" spans="2:3">
      <c r="B687" s="421" t="s">
        <v>3520</v>
      </c>
    </row>
    <row r="688" spans="2:3">
      <c r="B688" s="421" t="s">
        <v>3521</v>
      </c>
    </row>
    <row r="689" spans="2:2">
      <c r="B689" s="421" t="s">
        <v>3522</v>
      </c>
    </row>
    <row r="690" spans="2:2">
      <c r="B690" s="421"/>
    </row>
    <row r="691" spans="2:2">
      <c r="B691" s="421" t="s">
        <v>3523</v>
      </c>
    </row>
    <row r="692" spans="2:2">
      <c r="B692" s="103"/>
    </row>
    <row r="693" spans="2:2">
      <c r="B693" s="420" t="s">
        <v>3524</v>
      </c>
    </row>
    <row r="694" spans="2:2">
      <c r="B694" s="422" t="s">
        <v>3511</v>
      </c>
    </row>
    <row r="695" spans="2:2">
      <c r="B695" s="422" t="s">
        <v>3512</v>
      </c>
    </row>
    <row r="696" spans="2:2">
      <c r="B696" s="422" t="s">
        <v>3513</v>
      </c>
    </row>
    <row r="697" spans="2:2">
      <c r="B697" s="422" t="s">
        <v>3525</v>
      </c>
    </row>
    <row r="698" spans="2:2">
      <c r="B698" s="61" t="s">
        <v>3526</v>
      </c>
    </row>
    <row r="699" spans="2:2">
      <c r="B699" s="422" t="s">
        <v>3516</v>
      </c>
    </row>
    <row r="700" spans="2:2">
      <c r="B700" s="422"/>
    </row>
    <row r="701" spans="2:2">
      <c r="B701" s="422" t="s">
        <v>3527</v>
      </c>
    </row>
    <row r="702" spans="2:2">
      <c r="B702" s="422" t="s">
        <v>3528</v>
      </c>
    </row>
    <row r="703" spans="2:2">
      <c r="B703" s="422" t="s">
        <v>3529</v>
      </c>
    </row>
    <row r="704" spans="2:2">
      <c r="B704" s="422" t="s">
        <v>3530</v>
      </c>
    </row>
    <row r="705" spans="2:2">
      <c r="B705" s="422" t="s">
        <v>3531</v>
      </c>
    </row>
    <row r="706" spans="2:2">
      <c r="B706" s="422" t="s">
        <v>3532</v>
      </c>
    </row>
    <row r="707" spans="2:2">
      <c r="B707" s="422"/>
    </row>
    <row r="708" spans="2:2">
      <c r="B708" s="422" t="s">
        <v>3533</v>
      </c>
    </row>
    <row r="709" spans="2:2">
      <c r="B709" s="103"/>
    </row>
    <row r="710" spans="2:2">
      <c r="B710" s="420" t="s">
        <v>3534</v>
      </c>
    </row>
    <row r="711" spans="2:2">
      <c r="B711" s="89" t="s">
        <v>3511</v>
      </c>
    </row>
    <row r="712" spans="2:2">
      <c r="B712" s="89" t="s">
        <v>3512</v>
      </c>
    </row>
    <row r="713" spans="2:2">
      <c r="B713" s="89" t="s">
        <v>3513</v>
      </c>
    </row>
    <row r="714" spans="2:2">
      <c r="B714" s="89" t="s">
        <v>3535</v>
      </c>
    </row>
    <row r="715" spans="2:2">
      <c r="B715" s="61" t="s">
        <v>3536</v>
      </c>
    </row>
    <row r="716" spans="2:2">
      <c r="B716" s="89" t="s">
        <v>3516</v>
      </c>
    </row>
    <row r="717" spans="2:2">
      <c r="B717" s="89"/>
    </row>
    <row r="718" spans="2:2">
      <c r="B718" s="89" t="s">
        <v>3537</v>
      </c>
    </row>
    <row r="719" spans="2:2">
      <c r="B719" s="89" t="s">
        <v>3538</v>
      </c>
    </row>
    <row r="720" spans="2:2">
      <c r="B720" s="89" t="s">
        <v>3539</v>
      </c>
    </row>
    <row r="721" spans="2:2">
      <c r="B721" s="89" t="s">
        <v>3540</v>
      </c>
    </row>
    <row r="722" spans="2:2">
      <c r="B722" s="89" t="s">
        <v>3541</v>
      </c>
    </row>
    <row r="723" spans="2:2">
      <c r="B723" s="89" t="s">
        <v>3542</v>
      </c>
    </row>
    <row r="724" spans="2:2">
      <c r="B724" s="89"/>
    </row>
    <row r="725" spans="2:2">
      <c r="B725" s="89" t="s">
        <v>3543</v>
      </c>
    </row>
    <row r="726" spans="2:2">
      <c r="B726" s="103"/>
    </row>
    <row r="727" spans="2:2">
      <c r="B727" s="420" t="s">
        <v>3544</v>
      </c>
    </row>
    <row r="728" spans="2:2">
      <c r="B728" s="423" t="s">
        <v>3511</v>
      </c>
    </row>
    <row r="729" spans="2:2">
      <c r="B729" s="423" t="s">
        <v>3512</v>
      </c>
    </row>
    <row r="730" spans="2:2">
      <c r="B730" s="423" t="s">
        <v>3513</v>
      </c>
    </row>
    <row r="731" spans="2:2">
      <c r="B731" s="423" t="s">
        <v>3545</v>
      </c>
    </row>
    <row r="732" spans="2:2">
      <c r="B732" s="61" t="s">
        <v>3546</v>
      </c>
    </row>
    <row r="733" spans="2:2">
      <c r="B733" s="423" t="s">
        <v>3547</v>
      </c>
    </row>
    <row r="734" spans="2:2">
      <c r="B734" s="423"/>
    </row>
    <row r="735" spans="2:2">
      <c r="B735" s="423" t="s">
        <v>3548</v>
      </c>
    </row>
    <row r="736" spans="2:2">
      <c r="B736" s="423" t="s">
        <v>3549</v>
      </c>
    </row>
    <row r="737" spans="1:8">
      <c r="B737" s="423" t="s">
        <v>3550</v>
      </c>
    </row>
    <row r="738" spans="1:8">
      <c r="B738" s="423" t="s">
        <v>3551</v>
      </c>
    </row>
    <row r="739" spans="1:8">
      <c r="B739" s="423" t="s">
        <v>3552</v>
      </c>
    </row>
    <row r="740" spans="1:8">
      <c r="B740" s="423" t="s">
        <v>3553</v>
      </c>
    </row>
    <row r="741" spans="1:8">
      <c r="B741" s="423"/>
    </row>
    <row r="742" spans="1:8">
      <c r="B742" s="423" t="s">
        <v>3554</v>
      </c>
    </row>
    <row r="743" spans="1:8">
      <c r="B743" s="103"/>
    </row>
    <row r="744" spans="1:8">
      <c r="B744" s="103"/>
    </row>
    <row r="745" spans="1:8">
      <c r="A745" s="5" t="s">
        <v>3476</v>
      </c>
    </row>
    <row r="746" spans="1:8">
      <c r="A746" s="433" t="s">
        <v>3758</v>
      </c>
      <c r="B746" s="136"/>
      <c r="C746" s="136"/>
      <c r="D746" s="136"/>
      <c r="E746" s="136"/>
      <c r="F746" s="136"/>
      <c r="G746" s="136"/>
      <c r="H746" s="136"/>
    </row>
    <row r="787" spans="1:1">
      <c r="A787" s="244" t="s">
        <v>3759</v>
      </c>
    </row>
    <row r="788" spans="1:1">
      <c r="A788" s="244" t="s">
        <v>3760</v>
      </c>
    </row>
    <row r="789" spans="1:1">
      <c r="A789" s="244" t="s">
        <v>3761</v>
      </c>
    </row>
    <row r="790" spans="1:1">
      <c r="A790" s="244" t="s">
        <v>3762</v>
      </c>
    </row>
    <row r="791" spans="1:1">
      <c r="A791" s="244" t="s">
        <v>3763</v>
      </c>
    </row>
    <row r="792" spans="1:1">
      <c r="A792" s="103"/>
    </row>
    <row r="793" spans="1:1">
      <c r="A793" s="103" t="s">
        <v>3157</v>
      </c>
    </row>
    <row r="794" spans="1:1">
      <c r="A794" s="103"/>
    </row>
    <row r="795" spans="1:1">
      <c r="A795" s="103" t="s">
        <v>3764</v>
      </c>
    </row>
    <row r="796" spans="1:1">
      <c r="A796" s="103"/>
    </row>
    <row r="797" spans="1:1">
      <c r="A797" s="103" t="s">
        <v>3765</v>
      </c>
    </row>
    <row r="798" spans="1:1">
      <c r="A798" s="103" t="s">
        <v>3766</v>
      </c>
    </row>
    <row r="799" spans="1:1">
      <c r="A799" s="103"/>
    </row>
    <row r="800" spans="1:1">
      <c r="A800" s="103" t="s">
        <v>3767</v>
      </c>
    </row>
    <row r="801" spans="1:1">
      <c r="A801" s="103" t="s">
        <v>3768</v>
      </c>
    </row>
    <row r="802" spans="1:1">
      <c r="A802" s="103" t="s">
        <v>3769</v>
      </c>
    </row>
    <row r="803" spans="1:1">
      <c r="A803" s="103" t="s">
        <v>3770</v>
      </c>
    </row>
    <row r="804" spans="1:1">
      <c r="A804" s="103" t="s">
        <v>3771</v>
      </c>
    </row>
    <row r="805" spans="1:1">
      <c r="A805" s="103" t="s">
        <v>3772</v>
      </c>
    </row>
    <row r="806" spans="1:1">
      <c r="A806" s="103" t="s">
        <v>3773</v>
      </c>
    </row>
    <row r="807" spans="1:1">
      <c r="A807" s="103" t="s">
        <v>3774</v>
      </c>
    </row>
    <row r="808" spans="1:1">
      <c r="A808" s="103" t="s">
        <v>3775</v>
      </c>
    </row>
    <row r="809" spans="1:1">
      <c r="A809" s="103" t="s">
        <v>3776</v>
      </c>
    </row>
    <row r="810" spans="1:1">
      <c r="A810" s="103" t="s">
        <v>3777</v>
      </c>
    </row>
    <row r="811" spans="1:1">
      <c r="A811" s="103"/>
    </row>
    <row r="812" spans="1:1">
      <c r="A812" s="244" t="s">
        <v>3778</v>
      </c>
    </row>
    <row r="813" spans="1:1">
      <c r="A813" s="244" t="s">
        <v>3779</v>
      </c>
    </row>
    <row r="818" spans="1:1">
      <c r="A818" s="244" t="s">
        <v>3807</v>
      </c>
    </row>
    <row r="819" spans="1:1">
      <c r="A819" s="244" t="s">
        <v>3808</v>
      </c>
    </row>
    <row r="820" spans="1:1">
      <c r="A820" s="244" t="s">
        <v>3809</v>
      </c>
    </row>
    <row r="821" spans="1:1">
      <c r="A821" s="244" t="s">
        <v>3461</v>
      </c>
    </row>
    <row r="822" spans="1:1">
      <c r="A822" s="244" t="s">
        <v>3810</v>
      </c>
    </row>
    <row r="823" spans="1:1">
      <c r="A823" s="103"/>
    </row>
    <row r="824" spans="1:1">
      <c r="A824" s="103"/>
    </row>
    <row r="825" spans="1:1">
      <c r="A825" s="103" t="s">
        <v>3811</v>
      </c>
    </row>
    <row r="826" spans="1:1">
      <c r="A826" s="103"/>
    </row>
    <row r="827" spans="1:1">
      <c r="A827" s="103" t="s">
        <v>3812</v>
      </c>
    </row>
    <row r="828" spans="1:1">
      <c r="A828" s="103" t="s">
        <v>3813</v>
      </c>
    </row>
    <row r="829" spans="1:1">
      <c r="A829" s="103"/>
    </row>
    <row r="831" spans="1:1">
      <c r="A831" s="103"/>
    </row>
    <row r="832" spans="1:1">
      <c r="A832" s="103"/>
    </row>
  </sheetData>
  <hyperlinks>
    <hyperlink ref="A268" r:id="rId1" display="\\sigversybrinpr\Sybrin\system\Import\NEDMF\SYDMF" xr:uid="{00000000-0004-0000-0700-000000000000}"/>
    <hyperlink ref="A1" location="_Contents!A1" display="NEDMF" xr:uid="{00000000-0004-0000-0700-000001000000}"/>
    <hyperlink ref="B681" r:id="rId2" display="\\sigversybrinpr\Sybrin\system\import\nedmf\SYDMF" xr:uid="{00000000-0004-0000-0700-000002000000}"/>
    <hyperlink ref="B698" r:id="rId3" display="\\sigversybrinpr\Sybrin\system\import\nedmf\SYDMF" xr:uid="{00000000-0004-0000-0700-000003000000}"/>
    <hyperlink ref="B715" r:id="rId4" display="\\sigversybrinpr\Sybrin\system\import\nedmf\SYDMF" xr:uid="{00000000-0004-0000-0700-000004000000}"/>
    <hyperlink ref="B732" r:id="rId5" display="\\sigversybrinpr\Sybrin\system\import\nedmf\SYDMF" xr:uid="{00000000-0004-0000-0700-000005000000}"/>
  </hyperlinks>
  <pageMargins left="0.7" right="0.7" top="0.75" bottom="0.75" header="0.3" footer="0.3"/>
  <pageSetup orientation="portrait" r:id="rId6"/>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365"/>
  <sheetViews>
    <sheetView workbookViewId="0"/>
  </sheetViews>
  <sheetFormatPr defaultRowHeight="14.4"/>
  <cols>
    <col min="1" max="1" width="35.6640625" customWidth="1"/>
    <col min="2" max="2" width="10.33203125" bestFit="1" customWidth="1"/>
    <col min="3" max="3" width="10.44140625" bestFit="1" customWidth="1"/>
    <col min="4" max="4" width="9.109375" bestFit="1" customWidth="1"/>
    <col min="6" max="6" width="10" bestFit="1" customWidth="1"/>
    <col min="8" max="9" width="10" bestFit="1" customWidth="1"/>
    <col min="10" max="10" width="11" customWidth="1"/>
    <col min="12" max="12" width="10.88671875" customWidth="1"/>
    <col min="16" max="17" width="10.33203125" bestFit="1" customWidth="1"/>
    <col min="22" max="22" width="10.33203125" bestFit="1" customWidth="1"/>
  </cols>
  <sheetData>
    <row r="1" spans="1:22">
      <c r="A1" s="310" t="s">
        <v>2349</v>
      </c>
    </row>
    <row r="2" spans="1:22">
      <c r="A2" s="50" t="s">
        <v>421</v>
      </c>
      <c r="B2" s="49"/>
      <c r="C2" s="49"/>
      <c r="D2" s="49"/>
      <c r="F2" s="5"/>
    </row>
    <row r="3" spans="1:22">
      <c r="A3" t="s">
        <v>414</v>
      </c>
      <c r="F3" s="5" t="s">
        <v>522</v>
      </c>
      <c r="K3" s="5" t="s">
        <v>422</v>
      </c>
    </row>
    <row r="4" spans="1:22">
      <c r="B4" s="44" t="s">
        <v>413</v>
      </c>
      <c r="C4" s="44"/>
      <c r="D4" s="44"/>
      <c r="E4" s="44"/>
      <c r="F4" s="44" t="s">
        <v>412</v>
      </c>
      <c r="K4" t="s">
        <v>420</v>
      </c>
      <c r="O4" t="s">
        <v>430</v>
      </c>
      <c r="U4" t="s">
        <v>431</v>
      </c>
      <c r="V4" s="53">
        <v>42556</v>
      </c>
    </row>
    <row r="5" spans="1:22">
      <c r="B5" t="s">
        <v>411</v>
      </c>
      <c r="F5" t="s">
        <v>410</v>
      </c>
    </row>
    <row r="6" spans="1:22">
      <c r="B6" t="s">
        <v>409</v>
      </c>
      <c r="F6" t="s">
        <v>408</v>
      </c>
      <c r="O6" t="s">
        <v>514</v>
      </c>
      <c r="U6" t="s">
        <v>431</v>
      </c>
      <c r="V6" s="53">
        <v>42562</v>
      </c>
    </row>
    <row r="7" spans="1:22">
      <c r="B7" t="s">
        <v>407</v>
      </c>
      <c r="F7" t="s">
        <v>406</v>
      </c>
      <c r="O7" t="s">
        <v>515</v>
      </c>
      <c r="U7" t="s">
        <v>516</v>
      </c>
    </row>
    <row r="8" spans="1:22">
      <c r="B8" s="44" t="s">
        <v>405</v>
      </c>
      <c r="C8" s="44"/>
      <c r="D8" s="44"/>
      <c r="E8" s="44"/>
      <c r="F8" s="44" t="s">
        <v>404</v>
      </c>
      <c r="O8" t="s">
        <v>517</v>
      </c>
      <c r="U8" t="s">
        <v>518</v>
      </c>
    </row>
    <row r="9" spans="1:22">
      <c r="B9" s="44"/>
      <c r="C9" s="44"/>
      <c r="D9" s="44"/>
      <c r="E9" s="44"/>
      <c r="F9" s="44"/>
    </row>
    <row r="10" spans="1:22">
      <c r="B10" s="44" t="s">
        <v>403</v>
      </c>
      <c r="F10" s="44" t="s">
        <v>402</v>
      </c>
    </row>
    <row r="11" spans="1:22">
      <c r="B11" s="44"/>
      <c r="F11" s="44"/>
    </row>
    <row r="12" spans="1:22">
      <c r="B12" s="44"/>
      <c r="F12" s="5" t="s">
        <v>524</v>
      </c>
    </row>
    <row r="13" spans="1:22">
      <c r="B13" s="44"/>
      <c r="F13" s="64" t="s">
        <v>523</v>
      </c>
    </row>
    <row r="14" spans="1:22">
      <c r="B14" s="44"/>
      <c r="F14" s="44"/>
    </row>
    <row r="15" spans="1:22">
      <c r="A15" s="50" t="s">
        <v>4358</v>
      </c>
      <c r="B15" s="49"/>
      <c r="C15" s="49"/>
      <c r="D15" s="49"/>
      <c r="E15" s="49"/>
      <c r="F15" s="49"/>
    </row>
    <row r="16" spans="1:22">
      <c r="A16" s="244" t="s">
        <v>1848</v>
      </c>
    </row>
    <row r="17" spans="1:1">
      <c r="A17" s="244" t="s">
        <v>3894</v>
      </c>
    </row>
    <row r="18" spans="1:1">
      <c r="A18" s="244" t="s">
        <v>3895</v>
      </c>
    </row>
    <row r="19" spans="1:1">
      <c r="A19" s="61" t="s">
        <v>3888</v>
      </c>
    </row>
    <row r="20" spans="1:1">
      <c r="A20" s="244" t="s">
        <v>3896</v>
      </c>
    </row>
    <row r="21" spans="1:1">
      <c r="A21" s="103"/>
    </row>
    <row r="22" spans="1:1">
      <c r="A22" s="421" t="s">
        <v>804</v>
      </c>
    </row>
    <row r="23" spans="1:1">
      <c r="A23" s="421"/>
    </row>
    <row r="24" spans="1:1">
      <c r="A24" s="129" t="s">
        <v>3889</v>
      </c>
    </row>
    <row r="25" spans="1:1">
      <c r="A25" s="129" t="s">
        <v>3890</v>
      </c>
    </row>
    <row r="26" spans="1:1">
      <c r="A26" s="421"/>
    </row>
    <row r="27" spans="1:1">
      <c r="A27" s="421" t="s">
        <v>3897</v>
      </c>
    </row>
    <row r="28" spans="1:1">
      <c r="A28" s="421"/>
    </row>
    <row r="29" spans="1:1">
      <c r="A29" s="421" t="s">
        <v>3891</v>
      </c>
    </row>
    <row r="30" spans="1:1">
      <c r="A30" s="421"/>
    </row>
    <row r="31" spans="1:1">
      <c r="A31" s="421" t="s">
        <v>3892</v>
      </c>
    </row>
    <row r="32" spans="1:1">
      <c r="A32" s="421"/>
    </row>
    <row r="33" spans="1:11">
      <c r="A33" s="421" t="s">
        <v>3893</v>
      </c>
    </row>
    <row r="34" spans="1:11">
      <c r="B34" s="44"/>
    </row>
    <row r="35" spans="1:11">
      <c r="A35" s="50" t="s">
        <v>401</v>
      </c>
      <c r="B35" s="44"/>
      <c r="C35" t="s">
        <v>400</v>
      </c>
      <c r="K35" s="5" t="s">
        <v>439</v>
      </c>
    </row>
    <row r="36" spans="1:11">
      <c r="A36" t="s">
        <v>399</v>
      </c>
      <c r="B36" s="44"/>
      <c r="K36" t="s">
        <v>424</v>
      </c>
    </row>
    <row r="37" spans="1:11">
      <c r="A37" t="s">
        <v>398</v>
      </c>
      <c r="B37" s="44"/>
    </row>
    <row r="38" spans="1:11">
      <c r="B38" s="44"/>
    </row>
    <row r="39" spans="1:11">
      <c r="A39" s="50" t="s">
        <v>397</v>
      </c>
      <c r="B39" s="44"/>
      <c r="C39" t="s">
        <v>396</v>
      </c>
      <c r="K39" t="s">
        <v>423</v>
      </c>
    </row>
    <row r="40" spans="1:11">
      <c r="A40" t="s">
        <v>395</v>
      </c>
      <c r="B40" s="44"/>
    </row>
    <row r="41" spans="1:11">
      <c r="B41" s="44"/>
    </row>
    <row r="42" spans="1:11">
      <c r="B42" s="44"/>
    </row>
    <row r="43" spans="1:11">
      <c r="B43" s="44"/>
    </row>
    <row r="44" spans="1:11">
      <c r="B44" s="44"/>
    </row>
    <row r="45" spans="1:11">
      <c r="B45" s="44"/>
    </row>
    <row r="46" spans="1:11">
      <c r="B46" s="44"/>
    </row>
    <row r="47" spans="1:11">
      <c r="B47" s="44"/>
    </row>
    <row r="48" spans="1:11">
      <c r="B48" s="44"/>
    </row>
    <row r="49" spans="2:17">
      <c r="B49" s="44"/>
    </row>
    <row r="50" spans="2:17">
      <c r="B50" s="44"/>
      <c r="F50" s="5" t="s">
        <v>522</v>
      </c>
      <c r="K50" s="5" t="s">
        <v>440</v>
      </c>
    </row>
    <row r="51" spans="2:17">
      <c r="B51" s="44"/>
      <c r="F51" t="s">
        <v>436</v>
      </c>
      <c r="K51" t="s">
        <v>435</v>
      </c>
      <c r="O51" t="s">
        <v>437</v>
      </c>
      <c r="P51" t="s">
        <v>438</v>
      </c>
    </row>
    <row r="52" spans="2:17">
      <c r="B52" s="44"/>
      <c r="O52" t="s">
        <v>441</v>
      </c>
    </row>
    <row r="53" spans="2:17">
      <c r="B53" s="44"/>
      <c r="F53" s="5" t="s">
        <v>524</v>
      </c>
      <c r="K53" t="s">
        <v>442</v>
      </c>
      <c r="P53" t="s">
        <v>431</v>
      </c>
      <c r="Q53" s="53">
        <v>42556</v>
      </c>
    </row>
    <row r="54" spans="2:17">
      <c r="B54" s="44"/>
      <c r="F54" s="12" t="s">
        <v>525</v>
      </c>
    </row>
    <row r="55" spans="2:17">
      <c r="B55" s="44"/>
      <c r="K55" t="s">
        <v>519</v>
      </c>
      <c r="P55" t="s">
        <v>518</v>
      </c>
      <c r="Q55" s="53">
        <v>42562</v>
      </c>
    </row>
    <row r="56" spans="2:17">
      <c r="B56" s="44"/>
      <c r="K56" t="s">
        <v>520</v>
      </c>
      <c r="P56" t="s">
        <v>516</v>
      </c>
    </row>
    <row r="57" spans="2:17">
      <c r="B57" s="44"/>
      <c r="K57" t="s">
        <v>521</v>
      </c>
      <c r="P57" t="s">
        <v>431</v>
      </c>
    </row>
    <row r="58" spans="2:17">
      <c r="B58" s="44"/>
    </row>
    <row r="59" spans="2:17">
      <c r="B59" s="44"/>
    </row>
    <row r="60" spans="2:17">
      <c r="B60" s="44"/>
    </row>
    <row r="61" spans="2:17">
      <c r="B61" s="44"/>
    </row>
    <row r="62" spans="2:17">
      <c r="B62" s="44"/>
    </row>
    <row r="63" spans="2:17">
      <c r="B63" s="44"/>
    </row>
    <row r="64" spans="2:17">
      <c r="B64" s="44"/>
    </row>
    <row r="65" spans="1:11">
      <c r="B65" s="44"/>
    </row>
    <row r="66" spans="1:11">
      <c r="B66" s="44"/>
    </row>
    <row r="67" spans="1:11">
      <c r="B67" s="44"/>
    </row>
    <row r="68" spans="1:11">
      <c r="B68" s="44"/>
    </row>
    <row r="69" spans="1:11">
      <c r="B69" s="44"/>
    </row>
    <row r="70" spans="1:11">
      <c r="B70" s="44"/>
    </row>
    <row r="71" spans="1:11">
      <c r="B71" s="44"/>
    </row>
    <row r="72" spans="1:11">
      <c r="B72" s="44"/>
      <c r="G72" s="88">
        <v>5.03</v>
      </c>
      <c r="H72" s="88" t="s">
        <v>1119</v>
      </c>
      <c r="I72" s="88" t="s">
        <v>1117</v>
      </c>
      <c r="J72" s="88">
        <f>G72*1000000</f>
        <v>5030000</v>
      </c>
      <c r="K72" s="88" t="s">
        <v>1091</v>
      </c>
    </row>
    <row r="73" spans="1:11">
      <c r="B73" s="44"/>
      <c r="G73" s="88">
        <v>140925</v>
      </c>
      <c r="H73" s="88" t="s">
        <v>1120</v>
      </c>
      <c r="I73" s="88"/>
      <c r="J73" s="88"/>
      <c r="K73" s="88"/>
    </row>
    <row r="74" spans="1:11">
      <c r="B74" s="44"/>
      <c r="G74" s="88"/>
      <c r="H74" s="88"/>
      <c r="I74" s="88" t="s">
        <v>1121</v>
      </c>
      <c r="J74" s="167">
        <f>J72/G73</f>
        <v>35.6927443675714</v>
      </c>
      <c r="K74" s="88" t="s">
        <v>1122</v>
      </c>
    </row>
    <row r="75" spans="1:11">
      <c r="B75" s="44"/>
    </row>
    <row r="76" spans="1:11">
      <c r="A76" t="s">
        <v>394</v>
      </c>
      <c r="B76" s="44"/>
    </row>
    <row r="77" spans="1:11">
      <c r="B77" s="44"/>
    </row>
    <row r="78" spans="1:11">
      <c r="A78" s="50" t="s">
        <v>393</v>
      </c>
      <c r="B78" s="39"/>
      <c r="C78" s="39"/>
      <c r="D78" s="39"/>
      <c r="E78" s="39"/>
      <c r="F78" s="39"/>
      <c r="G78" s="39"/>
      <c r="H78" s="39"/>
    </row>
    <row r="79" spans="1:11">
      <c r="B79" t="s">
        <v>392</v>
      </c>
    </row>
    <row r="80" spans="1:11">
      <c r="B80" t="s">
        <v>391</v>
      </c>
    </row>
    <row r="81" spans="1:3">
      <c r="B81" t="s">
        <v>390</v>
      </c>
    </row>
    <row r="82" spans="1:3">
      <c r="B82" t="s">
        <v>389</v>
      </c>
    </row>
    <row r="83" spans="1:3">
      <c r="A83" t="s">
        <v>388</v>
      </c>
    </row>
    <row r="85" spans="1:3">
      <c r="B85" t="s">
        <v>387</v>
      </c>
    </row>
    <row r="86" spans="1:3">
      <c r="B86" t="s">
        <v>386</v>
      </c>
    </row>
    <row r="87" spans="1:3">
      <c r="B87" t="s">
        <v>385</v>
      </c>
    </row>
    <row r="89" spans="1:3">
      <c r="A89" s="2" t="s">
        <v>384</v>
      </c>
      <c r="B89">
        <v>144409</v>
      </c>
    </row>
    <row r="90" spans="1:3">
      <c r="A90" s="2" t="s">
        <v>383</v>
      </c>
      <c r="B90">
        <v>8658</v>
      </c>
      <c r="C90" s="57">
        <f>B90/B89</f>
        <v>5.9954711963935765E-2</v>
      </c>
    </row>
    <row r="91" spans="1:3">
      <c r="A91" s="2" t="s">
        <v>382</v>
      </c>
      <c r="B91">
        <v>135751</v>
      </c>
      <c r="C91" s="57">
        <f>B91/B89</f>
        <v>0.94004528803606424</v>
      </c>
    </row>
    <row r="93" spans="1:3">
      <c r="A93" t="s">
        <v>381</v>
      </c>
      <c r="C93" s="56"/>
    </row>
    <row r="95" spans="1:3">
      <c r="A95" s="50" t="s">
        <v>380</v>
      </c>
    </row>
    <row r="96" spans="1:3">
      <c r="A96" t="s">
        <v>379</v>
      </c>
    </row>
    <row r="97" spans="1:11">
      <c r="A97" t="s">
        <v>378</v>
      </c>
    </row>
    <row r="99" spans="1:11">
      <c r="A99" s="50" t="s">
        <v>377</v>
      </c>
    </row>
    <row r="100" spans="1:11">
      <c r="A100" t="s">
        <v>415</v>
      </c>
    </row>
    <row r="101" spans="1:11">
      <c r="A101" t="s">
        <v>416</v>
      </c>
    </row>
    <row r="103" spans="1:11">
      <c r="A103" t="s">
        <v>417</v>
      </c>
    </row>
    <row r="105" spans="1:11">
      <c r="A105" t="s">
        <v>418</v>
      </c>
    </row>
    <row r="106" spans="1:11">
      <c r="A106" t="s">
        <v>419</v>
      </c>
    </row>
    <row r="108" spans="1:11">
      <c r="A108" s="49"/>
      <c r="B108" s="49"/>
      <c r="C108" s="49"/>
      <c r="D108" s="49"/>
    </row>
    <row r="109" spans="1:11">
      <c r="A109" s="50" t="s">
        <v>376</v>
      </c>
    </row>
    <row r="110" spans="1:11">
      <c r="A110" t="s">
        <v>375</v>
      </c>
    </row>
    <row r="111" spans="1:11">
      <c r="A111" t="s">
        <v>374</v>
      </c>
      <c r="K111" s="5" t="s">
        <v>425</v>
      </c>
    </row>
    <row r="112" spans="1:11">
      <c r="B112" t="s">
        <v>371</v>
      </c>
      <c r="E112" t="s">
        <v>357</v>
      </c>
      <c r="K112" t="s">
        <v>426</v>
      </c>
    </row>
    <row r="113" spans="2:21">
      <c r="B113" t="s">
        <v>373</v>
      </c>
      <c r="E113" t="s">
        <v>372</v>
      </c>
      <c r="K113" t="s">
        <v>427</v>
      </c>
      <c r="P113" t="s">
        <v>432</v>
      </c>
    </row>
    <row r="114" spans="2:21">
      <c r="P114" t="s">
        <v>433</v>
      </c>
      <c r="U114" t="s">
        <v>434</v>
      </c>
    </row>
    <row r="134" spans="1:8">
      <c r="A134" s="55" t="s">
        <v>428</v>
      </c>
    </row>
    <row r="135" spans="1:8">
      <c r="A135" s="55" t="s">
        <v>429</v>
      </c>
    </row>
    <row r="136" spans="1:8">
      <c r="A136" s="55"/>
    </row>
    <row r="137" spans="1:8">
      <c r="A137" s="55" t="s">
        <v>370</v>
      </c>
    </row>
    <row r="139" spans="1:8">
      <c r="A139" t="s">
        <v>369</v>
      </c>
    </row>
    <row r="140" spans="1:8">
      <c r="A140">
        <v>0</v>
      </c>
      <c r="B140">
        <v>1</v>
      </c>
      <c r="C140" t="s">
        <v>368</v>
      </c>
      <c r="H140" t="s">
        <v>183</v>
      </c>
    </row>
    <row r="141" spans="1:8">
      <c r="A141" s="54">
        <v>0</v>
      </c>
      <c r="B141" s="54">
        <v>1</v>
      </c>
      <c r="C141" s="54" t="s">
        <v>367</v>
      </c>
      <c r="D141" s="54"/>
      <c r="E141" s="54"/>
      <c r="F141" s="54"/>
      <c r="G141" s="54"/>
      <c r="H141" s="54" t="s">
        <v>364</v>
      </c>
    </row>
    <row r="142" spans="1:8">
      <c r="A142" s="54">
        <v>0</v>
      </c>
      <c r="B142" s="54">
        <v>1</v>
      </c>
      <c r="C142" s="54" t="s">
        <v>366</v>
      </c>
      <c r="D142" s="54"/>
      <c r="E142" s="54"/>
      <c r="F142" s="54"/>
      <c r="G142" s="54"/>
      <c r="H142" s="54" t="s">
        <v>364</v>
      </c>
    </row>
    <row r="143" spans="1:8">
      <c r="A143" s="54">
        <v>0</v>
      </c>
      <c r="B143" s="54">
        <v>1</v>
      </c>
      <c r="C143" s="54" t="s">
        <v>365</v>
      </c>
      <c r="D143" s="54"/>
      <c r="E143" s="54"/>
      <c r="F143" s="54"/>
      <c r="G143" s="54"/>
      <c r="H143" s="54" t="s">
        <v>364</v>
      </c>
    </row>
    <row r="144" spans="1:8">
      <c r="A144">
        <v>1</v>
      </c>
      <c r="B144">
        <v>4</v>
      </c>
      <c r="C144" t="s">
        <v>363</v>
      </c>
      <c r="H144" t="s">
        <v>183</v>
      </c>
    </row>
    <row r="145" spans="1:8">
      <c r="A145">
        <v>3</v>
      </c>
      <c r="B145">
        <v>5</v>
      </c>
      <c r="C145" t="s">
        <v>362</v>
      </c>
      <c r="H145" t="s">
        <v>183</v>
      </c>
    </row>
    <row r="146" spans="1:8">
      <c r="A146">
        <v>5</v>
      </c>
      <c r="B146">
        <v>7</v>
      </c>
      <c r="C146" t="s">
        <v>361</v>
      </c>
      <c r="H146" t="s">
        <v>183</v>
      </c>
    </row>
    <row r="147" spans="1:8">
      <c r="A147">
        <v>7</v>
      </c>
      <c r="B147">
        <v>0</v>
      </c>
      <c r="C147" t="s">
        <v>360</v>
      </c>
      <c r="H147" t="s">
        <v>183</v>
      </c>
    </row>
    <row r="148" spans="1:8">
      <c r="A148">
        <v>9</v>
      </c>
      <c r="B148">
        <v>1</v>
      </c>
      <c r="C148" t="s">
        <v>359</v>
      </c>
      <c r="H148" t="s">
        <v>183</v>
      </c>
    </row>
    <row r="149" spans="1:8">
      <c r="A149">
        <v>9</v>
      </c>
      <c r="B149">
        <v>9</v>
      </c>
      <c r="C149" t="s">
        <v>358</v>
      </c>
      <c r="H149" t="s">
        <v>183</v>
      </c>
    </row>
    <row r="151" spans="1:8">
      <c r="A151" s="49"/>
      <c r="B151" s="49"/>
      <c r="C151" s="49"/>
      <c r="D151" s="49"/>
    </row>
    <row r="152" spans="1:8">
      <c r="A152" s="50" t="s">
        <v>536</v>
      </c>
    </row>
    <row r="153" spans="1:8">
      <c r="A153" s="66" t="s">
        <v>537</v>
      </c>
    </row>
    <row r="154" spans="1:8">
      <c r="A154" s="66" t="s">
        <v>540</v>
      </c>
    </row>
    <row r="155" spans="1:8">
      <c r="A155" s="66"/>
    </row>
    <row r="156" spans="1:8">
      <c r="A156" s="66" t="s">
        <v>538</v>
      </c>
    </row>
    <row r="157" spans="1:8">
      <c r="A157" s="66" t="s">
        <v>539</v>
      </c>
    </row>
    <row r="159" spans="1:8">
      <c r="A159" s="67" t="s">
        <v>541</v>
      </c>
    </row>
    <row r="172" spans="6:10">
      <c r="F172" s="88">
        <v>346</v>
      </c>
      <c r="G172" s="88" t="s">
        <v>1119</v>
      </c>
      <c r="H172" s="88" t="s">
        <v>1117</v>
      </c>
      <c r="I172" s="88">
        <f>F172*1000000</f>
        <v>346000000</v>
      </c>
      <c r="J172" s="88" t="s">
        <v>1091</v>
      </c>
    </row>
    <row r="173" spans="6:10">
      <c r="F173" s="88">
        <v>34076728</v>
      </c>
      <c r="G173" s="88" t="s">
        <v>1120</v>
      </c>
      <c r="H173" s="88"/>
      <c r="I173" s="88"/>
      <c r="J173" s="88"/>
    </row>
    <row r="174" spans="6:10">
      <c r="F174" s="88"/>
      <c r="G174" s="88"/>
      <c r="H174" s="88" t="s">
        <v>1121</v>
      </c>
      <c r="I174" s="167">
        <f>I172/F173</f>
        <v>10.153556996434634</v>
      </c>
      <c r="J174" s="88" t="s">
        <v>1122</v>
      </c>
    </row>
    <row r="181" spans="1:12" s="49" customFormat="1"/>
    <row r="182" spans="1:12" s="49" customFormat="1">
      <c r="A182" s="59" t="s">
        <v>1129</v>
      </c>
      <c r="C182" s="165">
        <v>42682</v>
      </c>
    </row>
    <row r="183" spans="1:12" s="49" customFormat="1">
      <c r="A183" s="59"/>
      <c r="C183" s="165"/>
    </row>
    <row r="184" spans="1:12">
      <c r="A184" s="78" t="s">
        <v>1131</v>
      </c>
      <c r="C184" t="s">
        <v>1112</v>
      </c>
      <c r="D184" t="s">
        <v>1113</v>
      </c>
      <c r="G184" t="s">
        <v>1114</v>
      </c>
      <c r="H184" t="s">
        <v>1115</v>
      </c>
      <c r="I184" t="s">
        <v>1116</v>
      </c>
      <c r="J184" t="s">
        <v>1117</v>
      </c>
      <c r="K184">
        <f>545-106</f>
        <v>439</v>
      </c>
      <c r="L184" t="s">
        <v>1118</v>
      </c>
    </row>
    <row r="186" spans="1:12">
      <c r="A186" t="s">
        <v>1090</v>
      </c>
    </row>
    <row r="188" spans="1:12">
      <c r="A188" s="5" t="s">
        <v>1123</v>
      </c>
    </row>
    <row r="194" spans="1:13">
      <c r="A194" t="s">
        <v>1080</v>
      </c>
    </row>
    <row r="202" spans="1:13">
      <c r="A202" s="5" t="s">
        <v>1087</v>
      </c>
    </row>
    <row r="203" spans="1:13">
      <c r="A203" t="s">
        <v>1082</v>
      </c>
      <c r="E203" s="159">
        <v>5740023</v>
      </c>
      <c r="F203" s="160" t="s">
        <v>1108</v>
      </c>
      <c r="G203" s="160"/>
      <c r="H203" s="160">
        <v>45</v>
      </c>
      <c r="I203" s="160" t="s">
        <v>1106</v>
      </c>
      <c r="J203" s="161">
        <f>E203*H203</f>
        <v>258301035</v>
      </c>
      <c r="K203" s="160" t="s">
        <v>1091</v>
      </c>
      <c r="L203" s="162">
        <f>J203/1000000</f>
        <v>258.30103500000001</v>
      </c>
      <c r="M203" s="163" t="s">
        <v>1092</v>
      </c>
    </row>
    <row r="204" spans="1:13">
      <c r="A204" t="s">
        <v>1083</v>
      </c>
      <c r="E204" s="5"/>
      <c r="L204" s="156"/>
    </row>
    <row r="205" spans="1:13">
      <c r="A205" t="s">
        <v>1084</v>
      </c>
      <c r="E205" s="5"/>
      <c r="L205" s="156"/>
    </row>
    <row r="206" spans="1:13">
      <c r="A206" t="s">
        <v>1085</v>
      </c>
      <c r="E206" s="5"/>
      <c r="L206" s="156"/>
    </row>
    <row r="207" spans="1:13">
      <c r="A207" t="s">
        <v>1086</v>
      </c>
      <c r="E207" s="5"/>
      <c r="L207" s="156"/>
    </row>
    <row r="208" spans="1:13">
      <c r="A208" t="s">
        <v>1088</v>
      </c>
      <c r="E208" s="29">
        <v>4445409</v>
      </c>
      <c r="F208" t="s">
        <v>1108</v>
      </c>
      <c r="H208">
        <f>H203</f>
        <v>45</v>
      </c>
      <c r="I208" t="s">
        <v>1106</v>
      </c>
      <c r="J208" s="156">
        <f>E208*H208</f>
        <v>200043405</v>
      </c>
      <c r="K208" t="s">
        <v>1091</v>
      </c>
      <c r="L208" s="158">
        <f>J208/1000000</f>
        <v>200.04340500000001</v>
      </c>
      <c r="M208" s="5" t="s">
        <v>1092</v>
      </c>
    </row>
    <row r="211" spans="1:1">
      <c r="A211" s="5" t="s">
        <v>1276</v>
      </c>
    </row>
    <row r="236" spans="1:2" s="49" customFormat="1"/>
    <row r="237" spans="1:2" s="49" customFormat="1">
      <c r="A237" s="59" t="s">
        <v>1089</v>
      </c>
      <c r="B237" s="165">
        <v>42682</v>
      </c>
    </row>
    <row r="238" spans="1:2" s="49" customFormat="1">
      <c r="A238" s="59"/>
      <c r="B238" s="165"/>
    </row>
    <row r="239" spans="1:2">
      <c r="A239" s="78" t="s">
        <v>1081</v>
      </c>
    </row>
    <row r="240" spans="1:2">
      <c r="A240" s="78"/>
    </row>
    <row r="241" spans="1:15">
      <c r="A241" s="5" t="s">
        <v>1105</v>
      </c>
    </row>
    <row r="243" spans="1:15">
      <c r="A243" s="5" t="s">
        <v>1107</v>
      </c>
      <c r="G243" s="159">
        <v>3045</v>
      </c>
      <c r="H243" s="160" t="s">
        <v>1108</v>
      </c>
      <c r="I243" s="160"/>
      <c r="J243" s="160">
        <v>5</v>
      </c>
      <c r="K243" s="160" t="s">
        <v>1106</v>
      </c>
      <c r="L243" s="161">
        <f>G243*J243</f>
        <v>15225</v>
      </c>
      <c r="M243" s="160" t="s">
        <v>1091</v>
      </c>
      <c r="N243" s="164">
        <f>L243/1000000</f>
        <v>1.5225000000000001E-2</v>
      </c>
      <c r="O243" s="163" t="s">
        <v>1092</v>
      </c>
    </row>
    <row r="244" spans="1:15">
      <c r="A244" t="s">
        <v>1093</v>
      </c>
    </row>
    <row r="245" spans="1:15">
      <c r="A245" t="s">
        <v>1094</v>
      </c>
    </row>
    <row r="246" spans="1:15">
      <c r="A246" t="s">
        <v>392</v>
      </c>
    </row>
    <row r="247" spans="1:15">
      <c r="B247" t="s">
        <v>1095</v>
      </c>
    </row>
    <row r="248" spans="1:15">
      <c r="B248" t="s">
        <v>1096</v>
      </c>
    </row>
    <row r="249" spans="1:15">
      <c r="B249" t="s">
        <v>1097</v>
      </c>
    </row>
    <row r="250" spans="1:15">
      <c r="A250" t="s">
        <v>1098</v>
      </c>
    </row>
    <row r="251" spans="1:15">
      <c r="A251" t="s">
        <v>1099</v>
      </c>
    </row>
    <row r="252" spans="1:15">
      <c r="A252" t="s">
        <v>1100</v>
      </c>
    </row>
    <row r="253" spans="1:15">
      <c r="A253" t="s">
        <v>1101</v>
      </c>
    </row>
    <row r="254" spans="1:15">
      <c r="A254" t="s">
        <v>1102</v>
      </c>
    </row>
    <row r="255" spans="1:15">
      <c r="A255" t="s">
        <v>1103</v>
      </c>
    </row>
    <row r="256" spans="1:15">
      <c r="A256" t="s">
        <v>1104</v>
      </c>
    </row>
    <row r="259" spans="1:15">
      <c r="A259" s="5" t="s">
        <v>1109</v>
      </c>
      <c r="G259" s="159">
        <v>9982932</v>
      </c>
      <c r="H259" s="160" t="s">
        <v>1108</v>
      </c>
      <c r="I259" s="160"/>
      <c r="J259" s="160">
        <v>5</v>
      </c>
      <c r="K259" s="160" t="s">
        <v>1106</v>
      </c>
      <c r="L259" s="161">
        <f>G259*J259</f>
        <v>49914660</v>
      </c>
      <c r="M259" s="160" t="s">
        <v>1091</v>
      </c>
      <c r="N259" s="164">
        <f>L259/1000000</f>
        <v>49.914659999999998</v>
      </c>
      <c r="O259" s="163" t="s">
        <v>1092</v>
      </c>
    </row>
    <row r="260" spans="1:15">
      <c r="G260" s="5"/>
    </row>
    <row r="261" spans="1:15">
      <c r="A261" s="5" t="s">
        <v>1110</v>
      </c>
      <c r="G261" s="29">
        <v>921623</v>
      </c>
      <c r="H261" t="s">
        <v>1108</v>
      </c>
      <c r="J261">
        <v>5</v>
      </c>
      <c r="K261" t="s">
        <v>1106</v>
      </c>
      <c r="L261" s="156">
        <f>G261*J261</f>
        <v>4608115</v>
      </c>
      <c r="M261" t="s">
        <v>1091</v>
      </c>
      <c r="N261" s="157">
        <f>L261/1000000</f>
        <v>4.6081149999999997</v>
      </c>
      <c r="O261" s="5" t="s">
        <v>1092</v>
      </c>
    </row>
    <row r="262" spans="1:15">
      <c r="G262" s="5"/>
    </row>
    <row r="263" spans="1:15">
      <c r="A263" s="5" t="s">
        <v>1111</v>
      </c>
      <c r="G263" s="29">
        <v>924668</v>
      </c>
      <c r="H263" t="s">
        <v>1108</v>
      </c>
      <c r="J263">
        <v>5</v>
      </c>
      <c r="K263" t="s">
        <v>1106</v>
      </c>
      <c r="L263" s="156">
        <f>G263*J263</f>
        <v>4623340</v>
      </c>
      <c r="M263" t="s">
        <v>1091</v>
      </c>
      <c r="N263" s="157">
        <f>L263/1000000</f>
        <v>4.6233399999999998</v>
      </c>
      <c r="O263" s="5" t="s">
        <v>1092</v>
      </c>
    </row>
    <row r="266" spans="1:15" s="49" customFormat="1"/>
    <row r="267" spans="1:15" s="49" customFormat="1">
      <c r="A267" s="50" t="s">
        <v>1128</v>
      </c>
    </row>
    <row r="268" spans="1:15" s="49" customFormat="1"/>
    <row r="277" spans="1:7">
      <c r="G277" t="s">
        <v>1124</v>
      </c>
    </row>
    <row r="278" spans="1:7">
      <c r="A278" t="s">
        <v>1125</v>
      </c>
      <c r="G278" t="s">
        <v>1126</v>
      </c>
    </row>
    <row r="279" spans="1:7">
      <c r="G279" t="s">
        <v>1127</v>
      </c>
    </row>
    <row r="280" spans="1:7">
      <c r="G280" t="s">
        <v>1127</v>
      </c>
    </row>
    <row r="281" spans="1:7">
      <c r="G281" t="s">
        <v>1127</v>
      </c>
    </row>
    <row r="282" spans="1:7">
      <c r="G282" t="s">
        <v>1127</v>
      </c>
    </row>
    <row r="283" spans="1:7">
      <c r="G283" t="s">
        <v>1127</v>
      </c>
    </row>
    <row r="284" spans="1:7">
      <c r="G284" t="s">
        <v>1127</v>
      </c>
    </row>
    <row r="289" spans="1:1">
      <c r="A289" s="5" t="s">
        <v>1130</v>
      </c>
    </row>
    <row r="320" spans="1:17">
      <c r="A320" s="88">
        <v>3.76</v>
      </c>
      <c r="B320" s="88" t="s">
        <v>1119</v>
      </c>
      <c r="C320" s="88" t="s">
        <v>1117</v>
      </c>
      <c r="D320" s="88">
        <f>A320*1000000</f>
        <v>3760000</v>
      </c>
      <c r="E320" s="88" t="s">
        <v>1091</v>
      </c>
      <c r="G320" s="114">
        <v>3.76</v>
      </c>
      <c r="H320" s="114" t="s">
        <v>1119</v>
      </c>
      <c r="I320" s="114" t="s">
        <v>1117</v>
      </c>
      <c r="J320" s="114">
        <f>G320*1000000</f>
        <v>3760000</v>
      </c>
      <c r="K320" s="114" t="s">
        <v>1091</v>
      </c>
      <c r="M320" s="168">
        <v>3.6</v>
      </c>
      <c r="N320" s="168" t="s">
        <v>1119</v>
      </c>
      <c r="O320" s="168" t="s">
        <v>1117</v>
      </c>
      <c r="P320" s="168">
        <f>M320*1000000</f>
        <v>3600000</v>
      </c>
      <c r="Q320" s="168" t="s">
        <v>1091</v>
      </c>
    </row>
    <row r="321" spans="1:17">
      <c r="A321" s="88">
        <v>90630</v>
      </c>
      <c r="B321" s="88" t="s">
        <v>1120</v>
      </c>
      <c r="C321" s="88"/>
      <c r="D321" s="88"/>
      <c r="E321" s="88"/>
      <c r="G321" s="114">
        <v>90315</v>
      </c>
      <c r="H321" s="114" t="s">
        <v>1120</v>
      </c>
      <c r="I321" s="114"/>
      <c r="J321" s="114"/>
      <c r="K321" s="114"/>
      <c r="M321" s="168">
        <v>90654</v>
      </c>
      <c r="N321" s="168" t="s">
        <v>1120</v>
      </c>
      <c r="O321" s="168"/>
      <c r="P321" s="168"/>
      <c r="Q321" s="168"/>
    </row>
    <row r="322" spans="1:17">
      <c r="A322" s="88"/>
      <c r="B322" s="88"/>
      <c r="C322" s="88" t="s">
        <v>1121</v>
      </c>
      <c r="D322" s="167">
        <f>D320/A321</f>
        <v>41.487366214277834</v>
      </c>
      <c r="E322" s="88" t="s">
        <v>1122</v>
      </c>
      <c r="G322" s="114"/>
      <c r="H322" s="114"/>
      <c r="I322" s="114" t="s">
        <v>1121</v>
      </c>
      <c r="J322" s="166">
        <f>J320/G321</f>
        <v>41.632065548358526</v>
      </c>
      <c r="K322" s="114" t="s">
        <v>1122</v>
      </c>
      <c r="M322" s="168"/>
      <c r="N322" s="168"/>
      <c r="O322" s="168" t="s">
        <v>1121</v>
      </c>
      <c r="P322" s="169">
        <f>P320/M321</f>
        <v>39.711430273347013</v>
      </c>
      <c r="Q322" s="168" t="s">
        <v>1122</v>
      </c>
    </row>
    <row r="324" spans="1:17">
      <c r="C324" t="s">
        <v>1135</v>
      </c>
    </row>
    <row r="325" spans="1:17">
      <c r="A325" s="31" t="s">
        <v>1132</v>
      </c>
      <c r="B325" s="172"/>
      <c r="C325" s="174">
        <v>3227</v>
      </c>
      <c r="D325" s="32"/>
      <c r="J325" s="21">
        <f>C325*45</f>
        <v>145215</v>
      </c>
      <c r="K325" t="s">
        <v>1091</v>
      </c>
      <c r="L325" s="181">
        <f>J325/1000000</f>
        <v>0.14521500000000001</v>
      </c>
      <c r="M325" t="s">
        <v>1092</v>
      </c>
    </row>
    <row r="326" spans="1:17">
      <c r="A326" s="33" t="s">
        <v>1133</v>
      </c>
      <c r="B326" s="170">
        <v>2012</v>
      </c>
      <c r="C326" s="175">
        <v>137110</v>
      </c>
      <c r="D326" s="34"/>
      <c r="J326" s="21">
        <f t="shared" ref="J326:J330" si="0">C326*45</f>
        <v>6169950</v>
      </c>
      <c r="K326" t="s">
        <v>1091</v>
      </c>
      <c r="L326" s="181">
        <f t="shared" ref="L326:L330" si="1">J326/1000000</f>
        <v>6.16995</v>
      </c>
      <c r="M326" t="s">
        <v>1092</v>
      </c>
    </row>
    <row r="327" spans="1:17">
      <c r="A327" s="33" t="s">
        <v>1134</v>
      </c>
      <c r="B327" s="170">
        <v>2013</v>
      </c>
      <c r="C327" s="175">
        <v>1335874</v>
      </c>
      <c r="D327" s="34"/>
      <c r="J327" s="21">
        <f t="shared" si="0"/>
        <v>60114330</v>
      </c>
      <c r="K327" t="s">
        <v>1091</v>
      </c>
      <c r="L327" s="181">
        <f t="shared" si="1"/>
        <v>60.114330000000002</v>
      </c>
      <c r="M327" t="s">
        <v>1092</v>
      </c>
    </row>
    <row r="328" spans="1:17">
      <c r="A328" s="33"/>
      <c r="B328" s="170">
        <v>2014</v>
      </c>
      <c r="C328" s="175">
        <v>1463672</v>
      </c>
      <c r="D328" s="178">
        <f>(C328-C327)/C327</f>
        <v>9.5666208040578682E-2</v>
      </c>
      <c r="E328" s="15" t="s">
        <v>608</v>
      </c>
      <c r="F328" s="21">
        <f>C327*10%</f>
        <v>133587.4</v>
      </c>
      <c r="G328" s="21">
        <f>F328+C327</f>
        <v>1469461.4</v>
      </c>
      <c r="J328" s="21">
        <f t="shared" si="0"/>
        <v>65865240</v>
      </c>
      <c r="K328" t="s">
        <v>1091</v>
      </c>
      <c r="L328" s="181">
        <f t="shared" si="1"/>
        <v>65.86524</v>
      </c>
      <c r="M328" t="s">
        <v>1092</v>
      </c>
    </row>
    <row r="329" spans="1:17">
      <c r="A329" s="33"/>
      <c r="B329" s="170">
        <v>2015</v>
      </c>
      <c r="C329" s="175">
        <v>1689587</v>
      </c>
      <c r="D329" s="178">
        <f>(C329-C328)/C328</f>
        <v>0.15434810531321225</v>
      </c>
      <c r="E329" s="15" t="s">
        <v>608</v>
      </c>
      <c r="F329" s="21">
        <f>C328*15%</f>
        <v>219550.8</v>
      </c>
      <c r="G329" s="21">
        <f>F329+C328</f>
        <v>1683222.8</v>
      </c>
      <c r="J329" s="21">
        <f t="shared" si="0"/>
        <v>76031415</v>
      </c>
      <c r="K329" t="s">
        <v>1091</v>
      </c>
      <c r="L329" s="181">
        <f t="shared" si="1"/>
        <v>76.031414999999996</v>
      </c>
      <c r="M329" t="s">
        <v>1092</v>
      </c>
    </row>
    <row r="330" spans="1:17">
      <c r="A330" s="33"/>
      <c r="B330" s="170">
        <v>2016</v>
      </c>
      <c r="C330" s="175">
        <v>1110553</v>
      </c>
      <c r="D330" s="173"/>
      <c r="E330" s="180">
        <v>0.15</v>
      </c>
      <c r="F330" s="179">
        <f>C329*15%</f>
        <v>253438.05</v>
      </c>
      <c r="G330" s="179">
        <f>C329+F330</f>
        <v>1943025.05</v>
      </c>
      <c r="J330" s="21">
        <f t="shared" si="0"/>
        <v>49974885</v>
      </c>
      <c r="K330" t="s">
        <v>1091</v>
      </c>
      <c r="L330" s="181">
        <f t="shared" si="1"/>
        <v>49.974885</v>
      </c>
      <c r="M330" t="s">
        <v>1092</v>
      </c>
    </row>
    <row r="331" spans="1:17">
      <c r="A331" s="81"/>
      <c r="B331" s="171"/>
      <c r="C331" s="176">
        <f>SUM(C325:C330)</f>
        <v>5740023</v>
      </c>
      <c r="D331" s="177"/>
      <c r="L331" s="182">
        <f>SUM(L325:L330)</f>
        <v>258.30103499999996</v>
      </c>
      <c r="M331" s="11" t="s">
        <v>1092</v>
      </c>
    </row>
    <row r="333" spans="1:17">
      <c r="A333" s="29">
        <f>F330</f>
        <v>253438.05</v>
      </c>
      <c r="B333" t="s">
        <v>1108</v>
      </c>
      <c r="D333">
        <v>45</v>
      </c>
      <c r="E333" t="s">
        <v>1106</v>
      </c>
      <c r="F333" s="21">
        <f>A333*D333</f>
        <v>11404712.25</v>
      </c>
      <c r="G333" t="s">
        <v>1091</v>
      </c>
      <c r="H333" s="157">
        <f>F333/1000000</f>
        <v>11.404712249999999</v>
      </c>
      <c r="I333" s="5" t="s">
        <v>1092</v>
      </c>
    </row>
    <row r="335" spans="1:17" s="49" customFormat="1">
      <c r="A335" s="50" t="s">
        <v>1281</v>
      </c>
    </row>
    <row r="336" spans="1:17">
      <c r="A336" s="129" t="s">
        <v>1277</v>
      </c>
    </row>
    <row r="337" spans="1:9">
      <c r="A337" s="129" t="s">
        <v>1278</v>
      </c>
    </row>
    <row r="338" spans="1:9">
      <c r="A338" s="220" t="s">
        <v>1279</v>
      </c>
    </row>
    <row r="339" spans="1:9">
      <c r="A339" s="129"/>
    </row>
    <row r="340" spans="1:9">
      <c r="A340" s="129" t="s">
        <v>1280</v>
      </c>
    </row>
    <row r="341" spans="1:9">
      <c r="A341" s="220" t="s">
        <v>1282</v>
      </c>
    </row>
    <row r="343" spans="1:9">
      <c r="A343" s="251">
        <v>42859</v>
      </c>
      <c r="B343" s="56"/>
      <c r="E343" s="15"/>
      <c r="F343" s="15"/>
      <c r="G343" s="252"/>
      <c r="H343" s="252"/>
      <c r="I343" s="252"/>
    </row>
    <row r="344" spans="1:9" ht="15" thickBot="1">
      <c r="A344" s="253" t="s">
        <v>1112</v>
      </c>
      <c r="B344" s="244" t="s">
        <v>1113</v>
      </c>
      <c r="C344" s="5"/>
      <c r="E344" s="15"/>
      <c r="F344" s="15"/>
      <c r="G344" s="252"/>
      <c r="H344" s="252"/>
      <c r="I344" s="252"/>
    </row>
    <row r="345" spans="1:9" ht="43.8" thickBot="1">
      <c r="A345" s="254" t="s">
        <v>1760</v>
      </c>
      <c r="B345" s="255" t="s">
        <v>1761</v>
      </c>
      <c r="C345" s="256" t="s">
        <v>1762</v>
      </c>
      <c r="D345" s="257" t="s">
        <v>1763</v>
      </c>
      <c r="E345" s="14" t="s">
        <v>1764</v>
      </c>
      <c r="F345" s="14" t="s">
        <v>1765</v>
      </c>
      <c r="G345" s="258" t="s">
        <v>1766</v>
      </c>
      <c r="H345" s="259" t="s">
        <v>1767</v>
      </c>
      <c r="I345" s="258" t="s">
        <v>1768</v>
      </c>
    </row>
    <row r="346" spans="1:9">
      <c r="A346" s="53">
        <v>42508</v>
      </c>
      <c r="B346" s="56">
        <f>C346/D346</f>
        <v>8.6363636363636365E-2</v>
      </c>
      <c r="C346">
        <v>38</v>
      </c>
      <c r="D346">
        <v>440</v>
      </c>
      <c r="E346" s="15"/>
      <c r="F346" s="15"/>
      <c r="G346" s="260"/>
      <c r="H346" s="252"/>
      <c r="I346" s="260"/>
    </row>
    <row r="347" spans="1:9">
      <c r="A347" s="53">
        <v>42516</v>
      </c>
      <c r="B347" s="56">
        <f>C347/D347</f>
        <v>8.1818181818181818E-2</v>
      </c>
      <c r="C347">
        <v>36</v>
      </c>
      <c r="D347">
        <v>440</v>
      </c>
      <c r="E347" s="15">
        <f>C346-C347</f>
        <v>2</v>
      </c>
      <c r="F347" s="15">
        <f>A347-A346</f>
        <v>8</v>
      </c>
      <c r="G347" s="261">
        <f>E347/F347</f>
        <v>0.25</v>
      </c>
      <c r="H347" s="252">
        <f>G347*7</f>
        <v>1.75</v>
      </c>
      <c r="I347" s="260">
        <f>G347*30</f>
        <v>7.5</v>
      </c>
    </row>
    <row r="348" spans="1:9">
      <c r="A348" s="53">
        <v>42521</v>
      </c>
      <c r="B348" s="56">
        <f t="shared" ref="B348:B352" si="2">C348/D348</f>
        <v>7.9545454545454544E-2</v>
      </c>
      <c r="C348">
        <v>35</v>
      </c>
      <c r="D348">
        <v>440</v>
      </c>
      <c r="E348" s="15">
        <f t="shared" ref="E348:E352" si="3">C347-C348</f>
        <v>1</v>
      </c>
      <c r="F348" s="15">
        <f t="shared" ref="F348:F352" si="4">A348-A347</f>
        <v>5</v>
      </c>
      <c r="G348" s="261">
        <f t="shared" ref="G348:G352" si="5">E348/F348</f>
        <v>0.2</v>
      </c>
      <c r="H348" s="252">
        <f t="shared" ref="H348:H352" si="6">G348*7</f>
        <v>1.4000000000000001</v>
      </c>
      <c r="I348" s="260">
        <f t="shared" ref="I348:I352" si="7">G348*30</f>
        <v>6</v>
      </c>
    </row>
    <row r="349" spans="1:9">
      <c r="A349" s="53">
        <v>42529</v>
      </c>
      <c r="B349" s="56">
        <f t="shared" si="2"/>
        <v>7.4999999999999997E-2</v>
      </c>
      <c r="C349">
        <v>33</v>
      </c>
      <c r="D349">
        <v>440</v>
      </c>
      <c r="E349" s="15">
        <f t="shared" si="3"/>
        <v>2</v>
      </c>
      <c r="F349" s="15">
        <f t="shared" si="4"/>
        <v>8</v>
      </c>
      <c r="G349" s="261">
        <f t="shared" si="5"/>
        <v>0.25</v>
      </c>
      <c r="H349" s="252">
        <f t="shared" si="6"/>
        <v>1.75</v>
      </c>
      <c r="I349" s="260">
        <f t="shared" si="7"/>
        <v>7.5</v>
      </c>
    </row>
    <row r="350" spans="1:9">
      <c r="A350" s="53">
        <v>42544</v>
      </c>
      <c r="B350" s="56">
        <f t="shared" si="2"/>
        <v>6.8181818181818177E-2</v>
      </c>
      <c r="C350">
        <v>30</v>
      </c>
      <c r="D350">
        <v>440</v>
      </c>
      <c r="E350" s="15">
        <f t="shared" si="3"/>
        <v>3</v>
      </c>
      <c r="F350" s="15">
        <f t="shared" si="4"/>
        <v>15</v>
      </c>
      <c r="G350" s="261">
        <f t="shared" si="5"/>
        <v>0.2</v>
      </c>
      <c r="H350" s="252">
        <f t="shared" si="6"/>
        <v>1.4000000000000001</v>
      </c>
      <c r="I350" s="260">
        <f t="shared" si="7"/>
        <v>6</v>
      </c>
    </row>
    <row r="351" spans="1:9">
      <c r="A351" s="53">
        <v>42552</v>
      </c>
      <c r="B351" s="56">
        <f t="shared" si="2"/>
        <v>6.363636363636363E-2</v>
      </c>
      <c r="C351">
        <v>28</v>
      </c>
      <c r="D351">
        <v>440</v>
      </c>
      <c r="E351" s="15">
        <f t="shared" si="3"/>
        <v>2</v>
      </c>
      <c r="F351" s="15">
        <f t="shared" si="4"/>
        <v>8</v>
      </c>
      <c r="G351" s="261">
        <f t="shared" si="5"/>
        <v>0.25</v>
      </c>
      <c r="H351" s="252">
        <f t="shared" si="6"/>
        <v>1.75</v>
      </c>
      <c r="I351" s="260">
        <f t="shared" si="7"/>
        <v>7.5</v>
      </c>
    </row>
    <row r="352" spans="1:9">
      <c r="A352" s="53">
        <v>42557</v>
      </c>
      <c r="B352" s="56">
        <f t="shared" si="2"/>
        <v>6.1363636363636363E-2</v>
      </c>
      <c r="C352">
        <v>27</v>
      </c>
      <c r="D352">
        <v>440</v>
      </c>
      <c r="E352" s="15">
        <f t="shared" si="3"/>
        <v>1</v>
      </c>
      <c r="F352" s="15">
        <f t="shared" si="4"/>
        <v>5</v>
      </c>
      <c r="G352" s="261">
        <f t="shared" si="5"/>
        <v>0.2</v>
      </c>
      <c r="H352" s="252">
        <f t="shared" si="6"/>
        <v>1.4000000000000001</v>
      </c>
      <c r="I352" s="260">
        <f t="shared" si="7"/>
        <v>6</v>
      </c>
    </row>
    <row r="353" spans="1:9">
      <c r="A353" s="53"/>
      <c r="B353" s="56"/>
      <c r="E353" s="15"/>
      <c r="F353" s="15"/>
      <c r="G353" s="261"/>
      <c r="H353" s="252"/>
      <c r="I353" s="260"/>
    </row>
    <row r="354" spans="1:9">
      <c r="A354" s="53">
        <v>42565</v>
      </c>
      <c r="B354" s="56">
        <f t="shared" ref="B354:B361" si="8">C354/D354</f>
        <v>0.24036697247706423</v>
      </c>
      <c r="C354">
        <v>131</v>
      </c>
      <c r="D354">
        <v>545</v>
      </c>
      <c r="E354" s="15"/>
      <c r="F354" s="15"/>
      <c r="G354" s="261"/>
      <c r="H354" s="252"/>
      <c r="I354" s="260"/>
    </row>
    <row r="355" spans="1:9">
      <c r="A355" s="53">
        <v>42590</v>
      </c>
      <c r="B355" s="56">
        <f t="shared" si="8"/>
        <v>0.23119266055045873</v>
      </c>
      <c r="C355">
        <v>126</v>
      </c>
      <c r="D355">
        <v>545</v>
      </c>
      <c r="E355" s="15">
        <f t="shared" ref="E355:E356" si="9">C354-C355</f>
        <v>5</v>
      </c>
      <c r="F355" s="15">
        <f t="shared" ref="F355:F356" si="10">A355-A354</f>
        <v>25</v>
      </c>
      <c r="G355" s="261">
        <f t="shared" ref="G355:G358" si="11">E355/F355</f>
        <v>0.2</v>
      </c>
      <c r="H355" s="252">
        <f t="shared" ref="H355:H358" si="12">G355*7</f>
        <v>1.4000000000000001</v>
      </c>
      <c r="I355" s="260">
        <f t="shared" ref="I355:I358" si="13">G355*30</f>
        <v>6</v>
      </c>
    </row>
    <row r="356" spans="1:9">
      <c r="A356" s="53">
        <v>42712</v>
      </c>
      <c r="B356" s="56">
        <f t="shared" si="8"/>
        <v>0.1853211009174312</v>
      </c>
      <c r="C356">
        <v>101</v>
      </c>
      <c r="D356">
        <v>545</v>
      </c>
      <c r="E356" s="15">
        <f t="shared" si="9"/>
        <v>25</v>
      </c>
      <c r="F356" s="15">
        <f t="shared" si="10"/>
        <v>122</v>
      </c>
      <c r="G356" s="261">
        <f t="shared" si="11"/>
        <v>0.20491803278688525</v>
      </c>
      <c r="H356" s="252">
        <f t="shared" si="12"/>
        <v>1.4344262295081966</v>
      </c>
      <c r="I356" s="260">
        <f t="shared" si="13"/>
        <v>6.1475409836065573</v>
      </c>
    </row>
    <row r="357" spans="1:9">
      <c r="A357" s="53"/>
      <c r="B357" s="56"/>
      <c r="E357" s="15"/>
      <c r="F357" s="15"/>
      <c r="G357" s="262"/>
      <c r="H357" s="252"/>
      <c r="I357" s="252"/>
    </row>
    <row r="358" spans="1:9">
      <c r="A358" s="53">
        <v>42828</v>
      </c>
      <c r="B358" s="56">
        <f t="shared" si="8"/>
        <v>0.14495412844036698</v>
      </c>
      <c r="C358">
        <v>79</v>
      </c>
      <c r="D358">
        <v>545</v>
      </c>
      <c r="E358" s="15">
        <f>C356-C358</f>
        <v>22</v>
      </c>
      <c r="F358" s="15">
        <f>A358-A356</f>
        <v>116</v>
      </c>
      <c r="G358" s="261">
        <f t="shared" si="11"/>
        <v>0.18965517241379309</v>
      </c>
      <c r="H358" s="252">
        <f t="shared" si="12"/>
        <v>1.3275862068965516</v>
      </c>
      <c r="I358" s="260">
        <f t="shared" si="13"/>
        <v>5.6896551724137927</v>
      </c>
    </row>
    <row r="359" spans="1:9">
      <c r="A359" s="53"/>
      <c r="B359" s="56"/>
      <c r="E359" s="15"/>
      <c r="F359" s="15"/>
      <c r="G359" s="262"/>
      <c r="H359" s="252"/>
      <c r="I359" s="252"/>
    </row>
    <row r="360" spans="1:9">
      <c r="A360" s="53">
        <v>42849</v>
      </c>
      <c r="B360" s="56">
        <f t="shared" si="8"/>
        <v>0.22861842105263158</v>
      </c>
      <c r="C360">
        <v>139</v>
      </c>
      <c r="D360">
        <v>608</v>
      </c>
      <c r="E360" s="15"/>
      <c r="F360" s="15"/>
      <c r="G360" s="262"/>
      <c r="H360" s="252"/>
      <c r="I360" s="252"/>
    </row>
    <row r="361" spans="1:9">
      <c r="A361" s="53">
        <v>42859</v>
      </c>
      <c r="B361" s="56">
        <f t="shared" si="8"/>
        <v>0.22697368421052633</v>
      </c>
      <c r="C361">
        <v>138</v>
      </c>
      <c r="D361">
        <v>608</v>
      </c>
      <c r="E361" s="15">
        <f>C360-C361</f>
        <v>1</v>
      </c>
      <c r="F361" s="15">
        <f>A361-A360</f>
        <v>10</v>
      </c>
      <c r="G361" s="261">
        <f t="shared" ref="G361" si="14">E361/F361</f>
        <v>0.1</v>
      </c>
      <c r="H361" s="252">
        <f t="shared" ref="H361" si="15">G361*7</f>
        <v>0.70000000000000007</v>
      </c>
      <c r="I361" s="260">
        <f t="shared" ref="I361" si="16">G361*30</f>
        <v>3</v>
      </c>
    </row>
    <row r="362" spans="1:9">
      <c r="A362" s="53"/>
      <c r="B362" s="56"/>
      <c r="E362" s="15"/>
      <c r="F362" s="15"/>
      <c r="G362" s="262"/>
      <c r="H362" s="252"/>
      <c r="I362" s="252"/>
    </row>
    <row r="363" spans="1:9" ht="15" thickBot="1">
      <c r="A363" s="53"/>
      <c r="B363" s="56"/>
      <c r="E363" s="15"/>
      <c r="F363" s="15"/>
      <c r="G363" s="263">
        <f>AVERAGE(G347:G362)</f>
        <v>0.20445732052006785</v>
      </c>
      <c r="H363" s="264">
        <f>AVERAGE(H347:H362)</f>
        <v>1.4312012436404751</v>
      </c>
      <c r="I363" s="265">
        <f>AVERAGE(I347:I362)</f>
        <v>6.1337196156020353</v>
      </c>
    </row>
    <row r="364" spans="1:9" ht="15" thickTop="1">
      <c r="A364" s="53"/>
      <c r="B364" s="56"/>
      <c r="E364" s="15"/>
      <c r="F364" s="15"/>
      <c r="G364" s="252" t="s">
        <v>1769</v>
      </c>
      <c r="H364" s="252" t="s">
        <v>1770</v>
      </c>
      <c r="I364" s="252" t="s">
        <v>1771</v>
      </c>
    </row>
    <row r="365" spans="1:9">
      <c r="A365" s="49"/>
      <c r="B365" s="49"/>
      <c r="C365" s="49"/>
      <c r="D365" s="49"/>
      <c r="E365" s="49"/>
      <c r="F365" s="49"/>
    </row>
  </sheetData>
  <hyperlinks>
    <hyperlink ref="F13" r:id="rId1" xr:uid="{00000000-0004-0000-0800-000000000000}"/>
    <hyperlink ref="A1" location="_Contents!A1" display="Find_Images" xr:uid="{00000000-0004-0000-0800-000001000000}"/>
    <hyperlink ref="A19" r:id="rId2" display="mailto:Corne.deBeer@sybrin.com" xr:uid="{00000000-0004-0000-0800-000002000000}"/>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
  <sheetViews>
    <sheetView workbookViewId="0"/>
  </sheetViews>
  <sheetFormatPr defaultRowHeight="14.4"/>
  <sheetData>
    <row r="1" spans="1:6">
      <c r="A1" s="310" t="s">
        <v>2774</v>
      </c>
      <c r="B1" s="49"/>
      <c r="C1" s="49"/>
      <c r="D1" s="49"/>
      <c r="E1" s="49"/>
    </row>
    <row r="2" spans="1:6" s="39" customFormat="1">
      <c r="A2" s="346" t="s">
        <v>2779</v>
      </c>
    </row>
    <row r="3" spans="1:6">
      <c r="A3" t="s">
        <v>2775</v>
      </c>
    </row>
    <row r="4" spans="1:6">
      <c r="A4" t="s">
        <v>2776</v>
      </c>
      <c r="D4" t="s">
        <v>2777</v>
      </c>
      <c r="F4" t="s">
        <v>3247</v>
      </c>
    </row>
    <row r="5" spans="1:6">
      <c r="A5" t="s">
        <v>2778</v>
      </c>
      <c r="D5" t="s">
        <v>3248</v>
      </c>
      <c r="F5" t="s">
        <v>3249</v>
      </c>
    </row>
    <row r="7" spans="1:6">
      <c r="A7" s="11" t="s">
        <v>2780</v>
      </c>
    </row>
    <row r="8" spans="1:6">
      <c r="A8" t="s">
        <v>2781</v>
      </c>
      <c r="B8" t="s">
        <v>2782</v>
      </c>
    </row>
    <row r="9" spans="1:6">
      <c r="A9" t="s">
        <v>2783</v>
      </c>
      <c r="B9" s="1" t="s">
        <v>2784</v>
      </c>
    </row>
    <row r="11" spans="1:6">
      <c r="A11" s="11" t="s">
        <v>1063</v>
      </c>
    </row>
    <row r="12" spans="1:6">
      <c r="A12" t="s">
        <v>2785</v>
      </c>
      <c r="B12" s="54" t="s">
        <v>2790</v>
      </c>
      <c r="F12" t="s">
        <v>4178</v>
      </c>
    </row>
    <row r="13" spans="1:6">
      <c r="A13" t="s">
        <v>2786</v>
      </c>
    </row>
    <row r="14" spans="1:6">
      <c r="A14" t="s">
        <v>2787</v>
      </c>
      <c r="B14" t="s">
        <v>2788</v>
      </c>
    </row>
    <row r="15" spans="1:6">
      <c r="A15" t="s">
        <v>2783</v>
      </c>
      <c r="B15" t="s">
        <v>2789</v>
      </c>
    </row>
    <row r="17" spans="1:5">
      <c r="A17" s="11" t="s">
        <v>3821</v>
      </c>
    </row>
    <row r="18" spans="1:5">
      <c r="A18" t="s">
        <v>3822</v>
      </c>
    </row>
    <row r="20" spans="1:5">
      <c r="A20" s="50" t="s">
        <v>3383</v>
      </c>
      <c r="B20" s="49"/>
      <c r="C20" s="49"/>
      <c r="D20" s="49"/>
      <c r="E20" s="49"/>
    </row>
    <row r="21" spans="1:5">
      <c r="A21" t="s">
        <v>3254</v>
      </c>
      <c r="B21" t="s">
        <v>3250</v>
      </c>
    </row>
    <row r="23" spans="1:5">
      <c r="A23" t="s">
        <v>1070</v>
      </c>
      <c r="B23" t="s">
        <v>3251</v>
      </c>
    </row>
    <row r="25" spans="1:5">
      <c r="A25" s="103" t="s">
        <v>3252</v>
      </c>
    </row>
    <row r="26" spans="1:5">
      <c r="A26" s="103"/>
    </row>
    <row r="27" spans="1:5">
      <c r="A27" s="103" t="s">
        <v>3253</v>
      </c>
    </row>
    <row r="28" spans="1:5">
      <c r="A28" s="103"/>
    </row>
    <row r="29" spans="1:5">
      <c r="A29" s="50" t="s">
        <v>3382</v>
      </c>
      <c r="B29" s="49"/>
      <c r="C29" s="49"/>
      <c r="D29" s="49"/>
      <c r="E29" s="49"/>
    </row>
    <row r="30" spans="1:5">
      <c r="A30" t="s">
        <v>3255</v>
      </c>
    </row>
    <row r="32" spans="1:5">
      <c r="A32" s="50" t="s">
        <v>3381</v>
      </c>
      <c r="B32" s="49"/>
      <c r="C32" s="49"/>
      <c r="D32" s="49"/>
      <c r="E32" s="49"/>
    </row>
    <row r="33" spans="1:5">
      <c r="A33" s="244" t="s">
        <v>1848</v>
      </c>
    </row>
    <row r="34" spans="1:5">
      <c r="A34" s="244" t="s">
        <v>3378</v>
      </c>
    </row>
    <row r="35" spans="1:5">
      <c r="A35" s="244" t="s">
        <v>3143</v>
      </c>
    </row>
    <row r="36" spans="1:5">
      <c r="A36" s="244" t="s">
        <v>3300</v>
      </c>
    </row>
    <row r="37" spans="1:5">
      <c r="A37" s="103"/>
    </row>
    <row r="38" spans="1:5" ht="15">
      <c r="A38" s="388" t="s">
        <v>3379</v>
      </c>
    </row>
    <row r="39" spans="1:5" ht="15">
      <c r="A39" s="388" t="s">
        <v>3380</v>
      </c>
    </row>
    <row r="41" spans="1:5">
      <c r="A41" s="64" t="s">
        <v>3384</v>
      </c>
    </row>
    <row r="42" spans="1:5">
      <c r="A42" s="49"/>
      <c r="B42" s="49"/>
      <c r="C42" s="49"/>
      <c r="D42" s="49"/>
      <c r="E42" s="49"/>
    </row>
    <row r="43" spans="1:5">
      <c r="A43" t="s">
        <v>3786</v>
      </c>
    </row>
    <row r="58" spans="1:1">
      <c r="A58" t="s">
        <v>3785</v>
      </c>
    </row>
    <row r="78" spans="1:1">
      <c r="A78" t="s">
        <v>4011</v>
      </c>
    </row>
    <row r="79" spans="1:1">
      <c r="A79" t="s">
        <v>4008</v>
      </c>
    </row>
    <row r="81" spans="1:1">
      <c r="A81" t="s">
        <v>4009</v>
      </c>
    </row>
    <row r="82" spans="1:1">
      <c r="A82" t="s">
        <v>4010</v>
      </c>
    </row>
    <row r="85" spans="1:1">
      <c r="A85" s="5" t="s">
        <v>1328</v>
      </c>
    </row>
    <row r="86" spans="1:1">
      <c r="A86" t="s">
        <v>1337</v>
      </c>
    </row>
    <row r="87" spans="1:1">
      <c r="A87" t="s">
        <v>1338</v>
      </c>
    </row>
  </sheetData>
  <hyperlinks>
    <hyperlink ref="A1" location="_Contents!A1" display="Test_Server" xr:uid="{00000000-0004-0000-0900-000000000000}"/>
    <hyperlink ref="A41" r:id="rId1" xr:uid="{00000000-0004-0000-0900-000001000000}"/>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58"/>
  <sheetViews>
    <sheetView workbookViewId="0"/>
  </sheetViews>
  <sheetFormatPr defaultRowHeight="14.4"/>
  <cols>
    <col min="1" max="1" width="4.6640625" style="15" bestFit="1" customWidth="1"/>
    <col min="2" max="2" width="6.88671875" style="15" bestFit="1" customWidth="1"/>
    <col min="3" max="3" width="16.6640625" bestFit="1" customWidth="1"/>
    <col min="4" max="4" width="17.6640625" bestFit="1" customWidth="1"/>
    <col min="5" max="5" width="10.44140625" bestFit="1" customWidth="1"/>
    <col min="6" max="7" width="12.6640625" style="268" customWidth="1"/>
    <col min="8" max="8" width="27" style="270" customWidth="1"/>
    <col min="9" max="9" width="13.5546875" style="270" customWidth="1"/>
    <col min="10" max="10" width="9.88671875" customWidth="1"/>
  </cols>
  <sheetData>
    <row r="1" spans="1:10">
      <c r="A1" s="322" t="s">
        <v>1845</v>
      </c>
      <c r="B1" s="376" t="s">
        <v>3244</v>
      </c>
      <c r="C1" s="375" t="s">
        <v>3243</v>
      </c>
      <c r="D1" s="101"/>
      <c r="E1" s="101"/>
    </row>
    <row r="2" spans="1:10" s="14" customFormat="1">
      <c r="A2" s="18" t="s">
        <v>1896</v>
      </c>
      <c r="B2" s="18" t="s">
        <v>2019</v>
      </c>
      <c r="C2" s="18" t="s">
        <v>1845</v>
      </c>
      <c r="D2" s="18" t="s">
        <v>1863</v>
      </c>
      <c r="E2" s="18" t="s">
        <v>1864</v>
      </c>
      <c r="F2" s="271" t="s">
        <v>1865</v>
      </c>
      <c r="G2" s="271" t="s">
        <v>1866</v>
      </c>
      <c r="H2" s="272" t="s">
        <v>1867</v>
      </c>
      <c r="I2" s="272" t="s">
        <v>2189</v>
      </c>
      <c r="J2" s="272" t="s">
        <v>2185</v>
      </c>
    </row>
    <row r="3" spans="1:10" s="5" customFormat="1">
      <c r="A3" s="14">
        <v>1</v>
      </c>
      <c r="B3" s="275" t="s">
        <v>2073</v>
      </c>
      <c r="C3" s="5" t="s">
        <v>1805</v>
      </c>
      <c r="D3" s="5" t="s">
        <v>1806</v>
      </c>
      <c r="E3" s="5" t="s">
        <v>1807</v>
      </c>
      <c r="F3" s="275" t="s">
        <v>1849</v>
      </c>
      <c r="G3" s="275" t="s">
        <v>1850</v>
      </c>
      <c r="H3" s="276" t="s">
        <v>1883</v>
      </c>
      <c r="I3" s="276" t="s">
        <v>2191</v>
      </c>
      <c r="J3" s="5" t="s">
        <v>2186</v>
      </c>
    </row>
    <row r="4" spans="1:10" s="5" customFormat="1">
      <c r="A4" s="14">
        <v>2</v>
      </c>
      <c r="B4" s="283" t="s">
        <v>2020</v>
      </c>
      <c r="C4" s="5" t="s">
        <v>1842</v>
      </c>
      <c r="D4" s="5" t="s">
        <v>1900</v>
      </c>
      <c r="E4" s="5" t="s">
        <v>1899</v>
      </c>
      <c r="F4" s="275" t="s">
        <v>1901</v>
      </c>
      <c r="G4" s="275" t="s">
        <v>1902</v>
      </c>
      <c r="H4" s="276" t="s">
        <v>1898</v>
      </c>
      <c r="I4" s="5" t="s">
        <v>2188</v>
      </c>
      <c r="J4" s="5" t="s">
        <v>2187</v>
      </c>
    </row>
    <row r="5" spans="1:10">
      <c r="A5" s="15">
        <v>3</v>
      </c>
      <c r="B5" s="268" t="s">
        <v>2076</v>
      </c>
      <c r="C5" t="s">
        <v>1808</v>
      </c>
      <c r="D5" t="s">
        <v>1809</v>
      </c>
      <c r="E5" t="s">
        <v>1838</v>
      </c>
      <c r="F5" s="268" t="s">
        <v>1851</v>
      </c>
      <c r="G5" s="268" t="s">
        <v>1852</v>
      </c>
      <c r="H5" s="270" t="s">
        <v>1884</v>
      </c>
      <c r="I5" s="270" t="s">
        <v>2192</v>
      </c>
      <c r="J5" t="s">
        <v>2204</v>
      </c>
    </row>
    <row r="6" spans="1:10">
      <c r="A6" s="15">
        <v>4</v>
      </c>
      <c r="B6" s="268" t="s">
        <v>2077</v>
      </c>
      <c r="C6" t="s">
        <v>1810</v>
      </c>
      <c r="D6" t="s">
        <v>1814</v>
      </c>
      <c r="E6" t="s">
        <v>1837</v>
      </c>
      <c r="F6" s="268" t="s">
        <v>1853</v>
      </c>
      <c r="G6" s="268" t="s">
        <v>1854</v>
      </c>
      <c r="H6" s="270" t="s">
        <v>1885</v>
      </c>
      <c r="I6" s="270" t="s">
        <v>2193</v>
      </c>
      <c r="J6" t="s">
        <v>2205</v>
      </c>
    </row>
    <row r="7" spans="1:10" s="2" customFormat="1">
      <c r="A7" s="24">
        <v>5</v>
      </c>
      <c r="B7" s="269" t="s">
        <v>2081</v>
      </c>
      <c r="C7" s="2" t="s">
        <v>1846</v>
      </c>
      <c r="D7" s="2" t="s">
        <v>1835</v>
      </c>
      <c r="F7" s="269"/>
      <c r="G7" s="269" t="s">
        <v>1855</v>
      </c>
      <c r="H7" s="273" t="s">
        <v>1897</v>
      </c>
      <c r="I7" s="273" t="s">
        <v>2215</v>
      </c>
      <c r="J7" s="2" t="s">
        <v>2216</v>
      </c>
    </row>
    <row r="8" spans="1:10" s="12" customFormat="1">
      <c r="A8" s="76">
        <v>6</v>
      </c>
      <c r="B8" s="277" t="s">
        <v>2082</v>
      </c>
      <c r="C8" s="12" t="s">
        <v>1811</v>
      </c>
      <c r="D8" s="12" t="s">
        <v>1812</v>
      </c>
      <c r="E8" s="12" t="s">
        <v>1813</v>
      </c>
      <c r="F8" s="277" t="s">
        <v>1856</v>
      </c>
      <c r="G8" s="277" t="s">
        <v>1857</v>
      </c>
      <c r="H8" s="274" t="s">
        <v>1886</v>
      </c>
      <c r="I8" s="274" t="s">
        <v>2194</v>
      </c>
      <c r="J8" s="12" t="s">
        <v>2206</v>
      </c>
    </row>
    <row r="9" spans="1:10">
      <c r="A9" s="15">
        <v>7</v>
      </c>
      <c r="B9" s="268" t="s">
        <v>2084</v>
      </c>
      <c r="C9" t="s">
        <v>1815</v>
      </c>
      <c r="D9" t="s">
        <v>1816</v>
      </c>
      <c r="E9" t="s">
        <v>1817</v>
      </c>
      <c r="F9" s="268" t="s">
        <v>1858</v>
      </c>
      <c r="G9" s="268" t="s">
        <v>1859</v>
      </c>
      <c r="H9" s="270" t="s">
        <v>1887</v>
      </c>
      <c r="I9" s="270" t="s">
        <v>2195</v>
      </c>
      <c r="J9" t="s">
        <v>2207</v>
      </c>
    </row>
    <row r="10" spans="1:10">
      <c r="A10" s="15">
        <v>8</v>
      </c>
      <c r="B10" s="268" t="s">
        <v>2086</v>
      </c>
      <c r="C10" t="s">
        <v>1847</v>
      </c>
      <c r="D10" s="12" t="s">
        <v>1841</v>
      </c>
      <c r="E10" t="s">
        <v>1860</v>
      </c>
      <c r="F10" s="268" t="s">
        <v>1861</v>
      </c>
      <c r="G10" s="268" t="s">
        <v>1862</v>
      </c>
      <c r="H10" s="270" t="s">
        <v>1888</v>
      </c>
      <c r="I10" s="270" t="s">
        <v>2190</v>
      </c>
      <c r="J10" t="s">
        <v>2203</v>
      </c>
    </row>
    <row r="11" spans="1:10">
      <c r="A11" s="15">
        <v>9</v>
      </c>
      <c r="B11" s="268" t="s">
        <v>2087</v>
      </c>
      <c r="C11" t="s">
        <v>1818</v>
      </c>
      <c r="D11" t="s">
        <v>1819</v>
      </c>
      <c r="E11" t="s">
        <v>1820</v>
      </c>
      <c r="F11" s="268" t="s">
        <v>1868</v>
      </c>
      <c r="G11" s="268" t="s">
        <v>1869</v>
      </c>
      <c r="H11" s="270" t="s">
        <v>1889</v>
      </c>
      <c r="I11" s="270" t="s">
        <v>2196</v>
      </c>
      <c r="J11" t="s">
        <v>2208</v>
      </c>
    </row>
    <row r="12" spans="1:10">
      <c r="A12" s="15">
        <v>10</v>
      </c>
      <c r="B12" s="268" t="s">
        <v>2093</v>
      </c>
      <c r="C12" t="s">
        <v>1821</v>
      </c>
      <c r="D12" t="s">
        <v>1822</v>
      </c>
      <c r="E12" t="s">
        <v>1823</v>
      </c>
      <c r="F12" s="268" t="s">
        <v>1870</v>
      </c>
      <c r="G12" s="268" t="s">
        <v>1871</v>
      </c>
      <c r="H12" s="270" t="s">
        <v>1890</v>
      </c>
      <c r="I12" s="270" t="s">
        <v>2197</v>
      </c>
      <c r="J12" t="s">
        <v>2209</v>
      </c>
    </row>
    <row r="13" spans="1:10">
      <c r="A13" s="15">
        <v>11</v>
      </c>
      <c r="B13" s="268" t="s">
        <v>2095</v>
      </c>
      <c r="C13" t="s">
        <v>1824</v>
      </c>
      <c r="D13" t="s">
        <v>1825</v>
      </c>
      <c r="E13" t="s">
        <v>1826</v>
      </c>
      <c r="F13" s="268" t="s">
        <v>1872</v>
      </c>
      <c r="G13" s="268" t="s">
        <v>1873</v>
      </c>
      <c r="H13" s="270" t="s">
        <v>1891</v>
      </c>
      <c r="I13" s="270" t="s">
        <v>2201</v>
      </c>
      <c r="J13" t="s">
        <v>2210</v>
      </c>
    </row>
    <row r="14" spans="1:10">
      <c r="A14" s="15">
        <v>12</v>
      </c>
      <c r="B14" s="268" t="s">
        <v>2097</v>
      </c>
      <c r="C14" t="s">
        <v>1827</v>
      </c>
      <c r="D14" t="s">
        <v>1828</v>
      </c>
      <c r="E14" t="s">
        <v>1836</v>
      </c>
      <c r="F14" s="268" t="s">
        <v>1874</v>
      </c>
      <c r="G14" s="268" t="s">
        <v>1875</v>
      </c>
      <c r="H14" s="270" t="s">
        <v>1892</v>
      </c>
      <c r="I14" s="270" t="s">
        <v>2198</v>
      </c>
      <c r="J14" t="s">
        <v>2211</v>
      </c>
    </row>
    <row r="15" spans="1:10">
      <c r="A15" s="15">
        <v>13</v>
      </c>
      <c r="B15" s="268" t="s">
        <v>2099</v>
      </c>
      <c r="C15" t="s">
        <v>1829</v>
      </c>
      <c r="D15" t="s">
        <v>1830</v>
      </c>
      <c r="E15" t="s">
        <v>1876</v>
      </c>
      <c r="F15" s="268" t="s">
        <v>1878</v>
      </c>
      <c r="G15" s="268" t="s">
        <v>1879</v>
      </c>
      <c r="H15" s="270" t="s">
        <v>1893</v>
      </c>
      <c r="I15" s="270" t="s">
        <v>2202</v>
      </c>
      <c r="J15" t="s">
        <v>2212</v>
      </c>
    </row>
    <row r="16" spans="1:10">
      <c r="A16" s="15">
        <v>14</v>
      </c>
      <c r="B16" s="268" t="s">
        <v>2101</v>
      </c>
      <c r="C16" t="s">
        <v>1831</v>
      </c>
      <c r="D16" t="s">
        <v>1832</v>
      </c>
      <c r="E16" t="s">
        <v>1877</v>
      </c>
      <c r="F16" s="268" t="s">
        <v>1880</v>
      </c>
      <c r="G16" s="268" t="s">
        <v>1881</v>
      </c>
      <c r="H16" s="270" t="s">
        <v>1894</v>
      </c>
      <c r="I16" s="270" t="s">
        <v>2199</v>
      </c>
      <c r="J16" t="s">
        <v>2213</v>
      </c>
    </row>
    <row r="17" spans="1:10">
      <c r="A17" s="15">
        <v>15</v>
      </c>
      <c r="B17" s="268" t="s">
        <v>2109</v>
      </c>
      <c r="C17" t="s">
        <v>1833</v>
      </c>
      <c r="D17" t="s">
        <v>1834</v>
      </c>
      <c r="E17" t="s">
        <v>1839</v>
      </c>
      <c r="F17" s="268" t="s">
        <v>1882</v>
      </c>
      <c r="G17" s="268" t="s">
        <v>1882</v>
      </c>
      <c r="H17" s="270" t="s">
        <v>1895</v>
      </c>
      <c r="I17" s="270" t="s">
        <v>2200</v>
      </c>
      <c r="J17" t="s">
        <v>2214</v>
      </c>
    </row>
    <row r="20" spans="1:10">
      <c r="A20" s="15">
        <v>1</v>
      </c>
      <c r="B20" s="268" t="s">
        <v>2072</v>
      </c>
      <c r="C20" t="s">
        <v>2033</v>
      </c>
    </row>
    <row r="21" spans="1:10">
      <c r="A21" s="15">
        <v>2</v>
      </c>
      <c r="B21" s="268" t="s">
        <v>2073</v>
      </c>
      <c r="C21" t="s">
        <v>2034</v>
      </c>
    </row>
    <row r="22" spans="1:10">
      <c r="A22" s="15">
        <v>3</v>
      </c>
      <c r="B22" s="268" t="s">
        <v>2074</v>
      </c>
      <c r="C22" t="s">
        <v>2035</v>
      </c>
    </row>
    <row r="23" spans="1:10">
      <c r="A23" s="15">
        <v>4</v>
      </c>
      <c r="B23" s="268" t="s">
        <v>2075</v>
      </c>
      <c r="C23" t="s">
        <v>2036</v>
      </c>
    </row>
    <row r="24" spans="1:10">
      <c r="A24" s="15">
        <v>5</v>
      </c>
      <c r="B24" s="450" t="s">
        <v>2076</v>
      </c>
      <c r="C24" s="451" t="s">
        <v>2037</v>
      </c>
    </row>
    <row r="25" spans="1:10">
      <c r="A25" s="15">
        <v>6</v>
      </c>
      <c r="B25" s="268" t="s">
        <v>2077</v>
      </c>
      <c r="C25" t="s">
        <v>2038</v>
      </c>
    </row>
    <row r="26" spans="1:10">
      <c r="A26" s="15">
        <v>7</v>
      </c>
      <c r="B26" s="268" t="s">
        <v>2078</v>
      </c>
      <c r="C26" t="s">
        <v>2039</v>
      </c>
    </row>
    <row r="27" spans="1:10">
      <c r="A27" s="15">
        <v>8</v>
      </c>
      <c r="B27" s="268" t="s">
        <v>2079</v>
      </c>
      <c r="C27" t="s">
        <v>2040</v>
      </c>
    </row>
    <row r="28" spans="1:10">
      <c r="A28" s="15">
        <v>9</v>
      </c>
      <c r="B28" s="268" t="s">
        <v>2080</v>
      </c>
      <c r="C28" t="s">
        <v>2041</v>
      </c>
    </row>
    <row r="29" spans="1:10">
      <c r="A29" s="15">
        <v>10</v>
      </c>
      <c r="B29" s="268" t="s">
        <v>2081</v>
      </c>
      <c r="C29" t="s">
        <v>2042</v>
      </c>
    </row>
    <row r="30" spans="1:10">
      <c r="A30" s="15">
        <v>11</v>
      </c>
      <c r="B30" s="268" t="s">
        <v>2081</v>
      </c>
      <c r="C30" t="s">
        <v>2043</v>
      </c>
    </row>
    <row r="31" spans="1:10">
      <c r="A31" s="15">
        <v>12</v>
      </c>
      <c r="B31" s="268" t="s">
        <v>2082</v>
      </c>
      <c r="C31" t="s">
        <v>2044</v>
      </c>
    </row>
    <row r="32" spans="1:10">
      <c r="A32" s="15">
        <v>13</v>
      </c>
      <c r="B32" s="268" t="s">
        <v>2083</v>
      </c>
      <c r="C32" s="39" t="s">
        <v>2045</v>
      </c>
      <c r="D32" s="39"/>
    </row>
    <row r="33" spans="1:11">
      <c r="A33" s="15">
        <v>14</v>
      </c>
      <c r="B33" s="268" t="s">
        <v>2084</v>
      </c>
      <c r="C33" s="39" t="s">
        <v>2046</v>
      </c>
      <c r="D33" s="39"/>
    </row>
    <row r="34" spans="1:11">
      <c r="A34" s="15">
        <v>15</v>
      </c>
      <c r="B34" s="268" t="s">
        <v>2085</v>
      </c>
      <c r="C34" s="39" t="s">
        <v>2047</v>
      </c>
      <c r="D34" s="39"/>
    </row>
    <row r="35" spans="1:11">
      <c r="A35" s="15">
        <v>16</v>
      </c>
      <c r="B35" s="450" t="s">
        <v>2086</v>
      </c>
      <c r="C35" s="39" t="s">
        <v>2048</v>
      </c>
      <c r="D35" s="39"/>
    </row>
    <row r="36" spans="1:11">
      <c r="A36" s="15">
        <v>17</v>
      </c>
      <c r="B36" s="450" t="s">
        <v>2087</v>
      </c>
      <c r="C36" s="39" t="s">
        <v>2049</v>
      </c>
      <c r="D36" s="39"/>
    </row>
    <row r="37" spans="1:11">
      <c r="A37" s="15">
        <v>18</v>
      </c>
      <c r="B37" s="268" t="s">
        <v>2088</v>
      </c>
      <c r="C37" s="39" t="s">
        <v>2050</v>
      </c>
      <c r="D37" s="39"/>
      <c r="E37" t="s">
        <v>4388</v>
      </c>
    </row>
    <row r="38" spans="1:11">
      <c r="A38" s="15">
        <v>19</v>
      </c>
      <c r="B38" s="268" t="s">
        <v>2089</v>
      </c>
      <c r="C38" s="39" t="s">
        <v>2051</v>
      </c>
      <c r="D38" s="39"/>
    </row>
    <row r="39" spans="1:11">
      <c r="A39" s="15">
        <v>20</v>
      </c>
      <c r="B39" s="268" t="s">
        <v>2090</v>
      </c>
      <c r="C39" s="39" t="s">
        <v>2052</v>
      </c>
      <c r="D39" s="39"/>
    </row>
    <row r="40" spans="1:11">
      <c r="A40" s="15">
        <v>21</v>
      </c>
      <c r="B40" s="268" t="s">
        <v>2091</v>
      </c>
      <c r="C40" t="s">
        <v>2053</v>
      </c>
    </row>
    <row r="41" spans="1:11">
      <c r="A41" s="15">
        <v>22</v>
      </c>
      <c r="B41" s="268" t="s">
        <v>2092</v>
      </c>
      <c r="C41" t="s">
        <v>2054</v>
      </c>
    </row>
    <row r="42" spans="1:11">
      <c r="A42" s="15">
        <v>23</v>
      </c>
      <c r="B42" s="450" t="s">
        <v>2093</v>
      </c>
      <c r="C42" s="451" t="s">
        <v>2055</v>
      </c>
    </row>
    <row r="43" spans="1:11">
      <c r="A43" s="15">
        <v>24</v>
      </c>
      <c r="B43" s="268" t="s">
        <v>2094</v>
      </c>
      <c r="C43" t="s">
        <v>2056</v>
      </c>
      <c r="E43" s="1" t="s">
        <v>3560</v>
      </c>
      <c r="G43" s="268" t="s">
        <v>3561</v>
      </c>
      <c r="H43" s="270" t="s">
        <v>3562</v>
      </c>
      <c r="I43" s="270" t="s">
        <v>3563</v>
      </c>
      <c r="J43" t="s">
        <v>3564</v>
      </c>
    </row>
    <row r="44" spans="1:11">
      <c r="A44" s="15">
        <v>25</v>
      </c>
      <c r="B44" s="268" t="s">
        <v>2095</v>
      </c>
      <c r="C44" t="s">
        <v>2057</v>
      </c>
      <c r="J44" t="s">
        <v>3565</v>
      </c>
      <c r="K44" t="s">
        <v>3566</v>
      </c>
    </row>
    <row r="45" spans="1:11">
      <c r="A45" s="15">
        <v>26</v>
      </c>
      <c r="B45" s="268" t="s">
        <v>2096</v>
      </c>
      <c r="C45" t="s">
        <v>2058</v>
      </c>
      <c r="I45" s="270" t="s">
        <v>3568</v>
      </c>
      <c r="J45" t="s">
        <v>3567</v>
      </c>
    </row>
    <row r="46" spans="1:11">
      <c r="A46" s="15">
        <v>27</v>
      </c>
      <c r="B46" s="268" t="s">
        <v>2097</v>
      </c>
      <c r="C46" t="s">
        <v>2059</v>
      </c>
    </row>
    <row r="47" spans="1:11">
      <c r="A47" s="15">
        <v>28</v>
      </c>
      <c r="B47" s="268" t="s">
        <v>2098</v>
      </c>
      <c r="C47" t="s">
        <v>2060</v>
      </c>
    </row>
    <row r="48" spans="1:11">
      <c r="A48" s="15">
        <v>29</v>
      </c>
      <c r="B48" s="268" t="s">
        <v>2099</v>
      </c>
      <c r="C48" t="s">
        <v>2061</v>
      </c>
    </row>
    <row r="49" spans="1:5">
      <c r="A49" s="15">
        <v>30</v>
      </c>
      <c r="B49" s="268" t="s">
        <v>2100</v>
      </c>
      <c r="C49" t="s">
        <v>2062</v>
      </c>
    </row>
    <row r="50" spans="1:5">
      <c r="A50" s="15">
        <v>31</v>
      </c>
      <c r="B50" s="268" t="s">
        <v>2101</v>
      </c>
      <c r="C50" t="s">
        <v>2063</v>
      </c>
    </row>
    <row r="51" spans="1:5">
      <c r="A51" s="15">
        <v>32</v>
      </c>
      <c r="B51" s="268" t="s">
        <v>2102</v>
      </c>
      <c r="C51" t="s">
        <v>2064</v>
      </c>
    </row>
    <row r="52" spans="1:5">
      <c r="A52" s="15">
        <v>33</v>
      </c>
      <c r="B52" s="268" t="s">
        <v>2103</v>
      </c>
      <c r="C52" t="s">
        <v>2065</v>
      </c>
    </row>
    <row r="53" spans="1:5">
      <c r="A53" s="15">
        <v>34</v>
      </c>
      <c r="B53" s="268" t="s">
        <v>2104</v>
      </c>
      <c r="C53" t="s">
        <v>2066</v>
      </c>
      <c r="E53" s="1" t="s">
        <v>3907</v>
      </c>
    </row>
    <row r="54" spans="1:5">
      <c r="A54" s="15">
        <v>35</v>
      </c>
      <c r="B54" s="268" t="s">
        <v>2105</v>
      </c>
      <c r="C54" t="s">
        <v>2067</v>
      </c>
    </row>
    <row r="55" spans="1:5">
      <c r="A55" s="15">
        <v>36</v>
      </c>
      <c r="B55" s="268" t="s">
        <v>2106</v>
      </c>
      <c r="C55" t="s">
        <v>2068</v>
      </c>
    </row>
    <row r="56" spans="1:5">
      <c r="A56" s="15">
        <v>37</v>
      </c>
      <c r="B56" s="268" t="s">
        <v>2107</v>
      </c>
      <c r="C56" t="s">
        <v>2069</v>
      </c>
    </row>
    <row r="57" spans="1:5">
      <c r="A57" s="15">
        <v>38</v>
      </c>
      <c r="B57" s="268" t="s">
        <v>2108</v>
      </c>
      <c r="C57" t="s">
        <v>2070</v>
      </c>
    </row>
    <row r="58" spans="1:5">
      <c r="A58" s="15">
        <v>39</v>
      </c>
      <c r="B58" s="450" t="s">
        <v>2109</v>
      </c>
      <c r="C58" s="451" t="s">
        <v>2071</v>
      </c>
    </row>
  </sheetData>
  <hyperlinks>
    <hyperlink ref="A1" location="_Contents!A1" display="DIPs" xr:uid="{00000000-0004-0000-0A00-000000000000}"/>
    <hyperlink ref="C1" location="_Contents!A1" display="Branches" xr:uid="{00000000-0004-0000-0A00-000001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86"/>
  <sheetViews>
    <sheetView workbookViewId="0"/>
  </sheetViews>
  <sheetFormatPr defaultRowHeight="14.4"/>
  <cols>
    <col min="10" max="10" width="11" bestFit="1" customWidth="1"/>
  </cols>
  <sheetData>
    <row r="1" spans="1:3">
      <c r="A1" s="310" t="s">
        <v>2021</v>
      </c>
      <c r="B1" s="49"/>
      <c r="C1" s="49"/>
    </row>
    <row r="2" spans="1:3">
      <c r="A2" t="s">
        <v>2318</v>
      </c>
    </row>
    <row r="37" spans="1:1">
      <c r="A37" t="s">
        <v>2110</v>
      </c>
    </row>
    <row r="39" spans="1:1">
      <c r="A39" s="285" t="s">
        <v>2031</v>
      </c>
    </row>
    <row r="40" spans="1:1">
      <c r="A40" s="5" t="s">
        <v>128</v>
      </c>
    </row>
    <row r="41" spans="1:1">
      <c r="A41" t="s">
        <v>2023</v>
      </c>
    </row>
    <row r="42" spans="1:1">
      <c r="A42" t="s">
        <v>2025</v>
      </c>
    </row>
    <row r="43" spans="1:1">
      <c r="A43" t="s">
        <v>2024</v>
      </c>
    </row>
    <row r="45" spans="1:1">
      <c r="A45" s="5" t="s">
        <v>180</v>
      </c>
    </row>
    <row r="46" spans="1:1">
      <c r="A46" t="s">
        <v>2026</v>
      </c>
    </row>
    <row r="47" spans="1:1">
      <c r="A47" t="s">
        <v>2027</v>
      </c>
    </row>
    <row r="49" spans="1:10">
      <c r="A49" s="5" t="s">
        <v>2022</v>
      </c>
    </row>
    <row r="50" spans="1:10">
      <c r="A50" t="s">
        <v>2028</v>
      </c>
    </row>
    <row r="51" spans="1:10">
      <c r="A51" t="s">
        <v>2029</v>
      </c>
    </row>
    <row r="52" spans="1:10">
      <c r="A52" t="s">
        <v>2030</v>
      </c>
    </row>
    <row r="54" spans="1:10">
      <c r="A54" s="2" t="s">
        <v>2032</v>
      </c>
      <c r="C54" t="s">
        <v>2125</v>
      </c>
      <c r="J54" s="5">
        <v>1001003578</v>
      </c>
    </row>
    <row r="72" spans="1:4">
      <c r="A72" s="5" t="s">
        <v>2119</v>
      </c>
      <c r="B72" s="5"/>
      <c r="C72" s="5" t="s">
        <v>2124</v>
      </c>
      <c r="D72" s="5" t="s">
        <v>2114</v>
      </c>
    </row>
    <row r="73" spans="1:4">
      <c r="A73" s="5" t="s">
        <v>2120</v>
      </c>
      <c r="B73" s="5"/>
      <c r="C73" s="5" t="s">
        <v>2124</v>
      </c>
      <c r="D73" s="5" t="s">
        <v>2115</v>
      </c>
    </row>
    <row r="74" spans="1:4">
      <c r="A74" s="5" t="s">
        <v>2121</v>
      </c>
      <c r="B74" s="5"/>
      <c r="C74" s="5" t="s">
        <v>2124</v>
      </c>
      <c r="D74" s="5" t="s">
        <v>2116</v>
      </c>
    </row>
    <row r="75" spans="1:4">
      <c r="A75" s="5" t="s">
        <v>2122</v>
      </c>
      <c r="B75" s="5"/>
      <c r="C75" s="5" t="s">
        <v>2124</v>
      </c>
      <c r="D75" s="5" t="s">
        <v>2117</v>
      </c>
    </row>
    <row r="76" spans="1:4">
      <c r="A76" s="5" t="s">
        <v>2123</v>
      </c>
      <c r="B76" s="5"/>
      <c r="C76" s="5" t="s">
        <v>2124</v>
      </c>
      <c r="D76" s="5" t="s">
        <v>2118</v>
      </c>
    </row>
    <row r="95" spans="1:6">
      <c r="A95" s="285" t="s">
        <v>2113</v>
      </c>
    </row>
    <row r="96" spans="1:6">
      <c r="A96" s="284" t="s">
        <v>2111</v>
      </c>
      <c r="F96" s="168" t="s">
        <v>2112</v>
      </c>
    </row>
    <row r="97" spans="1:5">
      <c r="E97" s="11" t="s">
        <v>2184</v>
      </c>
    </row>
    <row r="98" spans="1:5">
      <c r="A98" s="127" t="s">
        <v>2126</v>
      </c>
    </row>
    <row r="99" spans="1:5">
      <c r="A99" s="127"/>
    </row>
    <row r="100" spans="1:5">
      <c r="A100" s="127" t="s">
        <v>2127</v>
      </c>
    </row>
    <row r="101" spans="1:5">
      <c r="A101" s="127" t="s">
        <v>2128</v>
      </c>
    </row>
    <row r="102" spans="1:5">
      <c r="A102" s="127" t="s">
        <v>2129</v>
      </c>
    </row>
    <row r="103" spans="1:5">
      <c r="A103" s="127"/>
    </row>
    <row r="104" spans="1:5">
      <c r="A104" s="127"/>
    </row>
    <row r="105" spans="1:5">
      <c r="A105" s="127" t="s">
        <v>2130</v>
      </c>
    </row>
    <row r="106" spans="1:5">
      <c r="A106" s="127" t="s">
        <v>2131</v>
      </c>
      <c r="B106" t="s">
        <v>2132</v>
      </c>
    </row>
    <row r="107" spans="1:5">
      <c r="A107" s="127" t="s">
        <v>2131</v>
      </c>
      <c r="B107" t="s">
        <v>2133</v>
      </c>
    </row>
    <row r="108" spans="1:5">
      <c r="A108" s="127" t="s">
        <v>2176</v>
      </c>
    </row>
    <row r="109" spans="1:5">
      <c r="A109" s="127" t="s">
        <v>2131</v>
      </c>
      <c r="B109" t="s">
        <v>2134</v>
      </c>
    </row>
    <row r="110" spans="1:5">
      <c r="A110" s="127" t="s">
        <v>2131</v>
      </c>
      <c r="B110" t="s">
        <v>2135</v>
      </c>
    </row>
    <row r="111" spans="1:5">
      <c r="A111" s="127" t="s">
        <v>2136</v>
      </c>
    </row>
    <row r="112" spans="1:5">
      <c r="A112" s="127" t="s">
        <v>2131</v>
      </c>
      <c r="B112" t="s">
        <v>2137</v>
      </c>
    </row>
    <row r="113" spans="1:2">
      <c r="A113" s="127" t="s">
        <v>2131</v>
      </c>
      <c r="B113" t="s">
        <v>2138</v>
      </c>
    </row>
    <row r="114" spans="1:2">
      <c r="A114" s="127" t="s">
        <v>2131</v>
      </c>
      <c r="B114" t="s">
        <v>2139</v>
      </c>
    </row>
    <row r="115" spans="1:2">
      <c r="A115" s="127" t="s">
        <v>2131</v>
      </c>
      <c r="B115" t="s">
        <v>2140</v>
      </c>
    </row>
    <row r="116" spans="1:2">
      <c r="A116" s="127" t="s">
        <v>2131</v>
      </c>
      <c r="B116" t="s">
        <v>2141</v>
      </c>
    </row>
    <row r="117" spans="1:2">
      <c r="A117" s="127"/>
    </row>
    <row r="118" spans="1:2">
      <c r="A118" s="127" t="s">
        <v>2142</v>
      </c>
    </row>
    <row r="119" spans="1:2">
      <c r="A119" s="127" t="s">
        <v>2143</v>
      </c>
    </row>
    <row r="120" spans="1:2">
      <c r="A120" s="127" t="s">
        <v>2144</v>
      </c>
    </row>
    <row r="121" spans="1:2">
      <c r="A121" s="127" t="s">
        <v>2145</v>
      </c>
    </row>
    <row r="122" spans="1:2">
      <c r="A122" s="127"/>
    </row>
    <row r="123" spans="1:2">
      <c r="A123" s="127" t="s">
        <v>2146</v>
      </c>
    </row>
    <row r="124" spans="1:2">
      <c r="A124" s="127" t="s">
        <v>2131</v>
      </c>
      <c r="B124" t="s">
        <v>2147</v>
      </c>
    </row>
    <row r="125" spans="1:2">
      <c r="A125" s="127" t="s">
        <v>2131</v>
      </c>
      <c r="B125" t="s">
        <v>2148</v>
      </c>
    </row>
    <row r="126" spans="1:2">
      <c r="A126" s="127" t="s">
        <v>2131</v>
      </c>
      <c r="B126" t="s">
        <v>2149</v>
      </c>
    </row>
    <row r="127" spans="1:2">
      <c r="A127" s="127" t="s">
        <v>2176</v>
      </c>
    </row>
    <row r="128" spans="1:2">
      <c r="A128" s="127" t="s">
        <v>2131</v>
      </c>
      <c r="B128" t="s">
        <v>2150</v>
      </c>
    </row>
    <row r="129" spans="1:2">
      <c r="A129" s="127" t="s">
        <v>2131</v>
      </c>
      <c r="B129" t="s">
        <v>2151</v>
      </c>
    </row>
    <row r="130" spans="1:2">
      <c r="A130" s="127" t="s">
        <v>2131</v>
      </c>
      <c r="B130" t="s">
        <v>2137</v>
      </c>
    </row>
    <row r="131" spans="1:2">
      <c r="A131" s="127" t="s">
        <v>2131</v>
      </c>
      <c r="B131" t="s">
        <v>2152</v>
      </c>
    </row>
    <row r="132" spans="1:2">
      <c r="A132" s="127" t="s">
        <v>2131</v>
      </c>
      <c r="B132" t="s">
        <v>2153</v>
      </c>
    </row>
    <row r="133" spans="1:2">
      <c r="A133" s="127"/>
    </row>
    <row r="134" spans="1:2">
      <c r="A134" s="127"/>
    </row>
    <row r="135" spans="1:2">
      <c r="A135" s="127" t="s">
        <v>2154</v>
      </c>
    </row>
    <row r="136" spans="1:2">
      <c r="A136" s="127" t="s">
        <v>2155</v>
      </c>
    </row>
    <row r="137" spans="1:2">
      <c r="A137" s="127" t="s">
        <v>2156</v>
      </c>
    </row>
    <row r="138" spans="1:2">
      <c r="A138" s="127"/>
    </row>
    <row r="139" spans="1:2">
      <c r="A139" s="127"/>
    </row>
    <row r="140" spans="1:2">
      <c r="A140" s="127" t="s">
        <v>2157</v>
      </c>
    </row>
    <row r="141" spans="1:2">
      <c r="A141" s="127" t="s">
        <v>2158</v>
      </c>
    </row>
    <row r="142" spans="1:2">
      <c r="A142" s="127" t="s">
        <v>2177</v>
      </c>
    </row>
    <row r="143" spans="1:2">
      <c r="A143" s="127" t="s">
        <v>2178</v>
      </c>
    </row>
    <row r="144" spans="1:2">
      <c r="A144" s="127"/>
    </row>
    <row r="145" spans="1:2">
      <c r="A145" s="127"/>
    </row>
    <row r="146" spans="1:2">
      <c r="A146" s="127" t="s">
        <v>2159</v>
      </c>
    </row>
    <row r="147" spans="1:2">
      <c r="A147" s="127" t="s">
        <v>2160</v>
      </c>
    </row>
    <row r="148" spans="1:2">
      <c r="A148" s="127" t="s">
        <v>2161</v>
      </c>
    </row>
    <row r="149" spans="1:2">
      <c r="A149" s="127" t="s">
        <v>2131</v>
      </c>
      <c r="B149" t="s">
        <v>2132</v>
      </c>
    </row>
    <row r="150" spans="1:2">
      <c r="A150" s="127" t="s">
        <v>2131</v>
      </c>
      <c r="B150" t="s">
        <v>2162</v>
      </c>
    </row>
    <row r="151" spans="1:2">
      <c r="A151" s="127" t="s">
        <v>2176</v>
      </c>
    </row>
    <row r="152" spans="1:2">
      <c r="A152" s="127" t="s">
        <v>2131</v>
      </c>
      <c r="B152" t="s">
        <v>2134</v>
      </c>
    </row>
    <row r="153" spans="1:2">
      <c r="A153" s="127" t="s">
        <v>2131</v>
      </c>
      <c r="B153" t="s">
        <v>2135</v>
      </c>
    </row>
    <row r="154" spans="1:2">
      <c r="A154" s="127" t="s">
        <v>2136</v>
      </c>
    </row>
    <row r="155" spans="1:2">
      <c r="A155" s="127" t="s">
        <v>2131</v>
      </c>
      <c r="B155" t="s">
        <v>2163</v>
      </c>
    </row>
    <row r="156" spans="1:2">
      <c r="A156" s="127" t="s">
        <v>2131</v>
      </c>
      <c r="B156" t="s">
        <v>2164</v>
      </c>
    </row>
    <row r="157" spans="1:2">
      <c r="A157" s="127" t="s">
        <v>2131</v>
      </c>
      <c r="B157" t="s">
        <v>2139</v>
      </c>
    </row>
    <row r="158" spans="1:2">
      <c r="A158" s="127" t="s">
        <v>2131</v>
      </c>
      <c r="B158" t="s">
        <v>2165</v>
      </c>
    </row>
    <row r="159" spans="1:2">
      <c r="A159" s="127" t="s">
        <v>2131</v>
      </c>
      <c r="B159" t="s">
        <v>2166</v>
      </c>
    </row>
    <row r="160" spans="1:2">
      <c r="A160" s="127" t="s">
        <v>2167</v>
      </c>
    </row>
    <row r="161" spans="1:2">
      <c r="A161" s="127" t="s">
        <v>2131</v>
      </c>
      <c r="B161" t="s">
        <v>2147</v>
      </c>
    </row>
    <row r="162" spans="1:2">
      <c r="A162" s="127" t="s">
        <v>2131</v>
      </c>
      <c r="B162" t="s">
        <v>2168</v>
      </c>
    </row>
    <row r="163" spans="1:2">
      <c r="A163" s="127" t="s">
        <v>2131</v>
      </c>
      <c r="B163" t="s">
        <v>2169</v>
      </c>
    </row>
    <row r="164" spans="1:2">
      <c r="A164" s="127" t="s">
        <v>2176</v>
      </c>
    </row>
    <row r="165" spans="1:2">
      <c r="A165" s="127" t="s">
        <v>2131</v>
      </c>
      <c r="B165" t="s">
        <v>2150</v>
      </c>
    </row>
    <row r="166" spans="1:2">
      <c r="A166" s="127" t="s">
        <v>2131</v>
      </c>
      <c r="B166" t="s">
        <v>2151</v>
      </c>
    </row>
    <row r="167" spans="1:2">
      <c r="A167" s="127" t="s">
        <v>2131</v>
      </c>
      <c r="B167" t="s">
        <v>2163</v>
      </c>
    </row>
    <row r="168" spans="1:2">
      <c r="A168" s="127" t="s">
        <v>2131</v>
      </c>
      <c r="B168" t="s">
        <v>2170</v>
      </c>
    </row>
    <row r="169" spans="1:2">
      <c r="A169" s="127" t="s">
        <v>2131</v>
      </c>
      <c r="B169" t="s">
        <v>2171</v>
      </c>
    </row>
    <row r="170" spans="1:2">
      <c r="A170" s="127"/>
    </row>
    <row r="171" spans="1:2">
      <c r="A171" s="127"/>
    </row>
    <row r="172" spans="1:2">
      <c r="A172" s="127" t="s">
        <v>2172</v>
      </c>
    </row>
    <row r="173" spans="1:2">
      <c r="A173" s="127" t="s">
        <v>2179</v>
      </c>
    </row>
    <row r="174" spans="1:2">
      <c r="A174" s="127"/>
    </row>
    <row r="175" spans="1:2">
      <c r="A175" s="127" t="s">
        <v>2173</v>
      </c>
    </row>
    <row r="176" spans="1:2">
      <c r="A176" s="127" t="s">
        <v>2180</v>
      </c>
    </row>
    <row r="177" spans="1:1">
      <c r="A177" s="127"/>
    </row>
    <row r="178" spans="1:1">
      <c r="A178" s="127" t="s">
        <v>2174</v>
      </c>
    </row>
    <row r="179" spans="1:1">
      <c r="A179" s="127" t="s">
        <v>2181</v>
      </c>
    </row>
    <row r="180" spans="1:1">
      <c r="A180" s="127"/>
    </row>
    <row r="181" spans="1:1">
      <c r="A181" s="127" t="s">
        <v>2175</v>
      </c>
    </row>
    <row r="182" spans="1:1">
      <c r="A182" s="127" t="s">
        <v>2182</v>
      </c>
    </row>
    <row r="183" spans="1:1">
      <c r="A183" s="127"/>
    </row>
    <row r="184" spans="1:1">
      <c r="A184" s="127" t="s">
        <v>2317</v>
      </c>
    </row>
    <row r="185" spans="1:1">
      <c r="A185" s="127" t="s">
        <v>2183</v>
      </c>
    </row>
    <row r="186" spans="1:1">
      <c r="A186" s="127"/>
    </row>
  </sheetData>
  <hyperlinks>
    <hyperlink ref="A1" location="_Contents!A1" display="Sybrin Buttons" xr:uid="{00000000-0004-0000-0B00-000000000000}"/>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10"/>
  <sheetViews>
    <sheetView workbookViewId="0"/>
  </sheetViews>
  <sheetFormatPr defaultRowHeight="14.4"/>
  <cols>
    <col min="1" max="1" width="8.88671875" style="14"/>
    <col min="2" max="2" width="27.33203125" bestFit="1" customWidth="1"/>
    <col min="3" max="4" width="20.88671875" bestFit="1" customWidth="1"/>
    <col min="8" max="8" width="10.33203125" bestFit="1" customWidth="1"/>
    <col min="9" max="9" width="8.88671875" style="15"/>
  </cols>
  <sheetData>
    <row r="1" spans="1:4">
      <c r="A1" s="323" t="s">
        <v>2475</v>
      </c>
      <c r="B1" s="49"/>
      <c r="C1" s="49"/>
      <c r="D1" s="49"/>
    </row>
    <row r="2" spans="1:4">
      <c r="A2" s="374" t="s">
        <v>3395</v>
      </c>
      <c r="B2" s="39"/>
      <c r="C2" s="39"/>
      <c r="D2" s="39"/>
    </row>
    <row r="3" spans="1:4">
      <c r="A3" s="389" t="s">
        <v>3398</v>
      </c>
      <c r="B3" s="39"/>
      <c r="C3" s="39"/>
      <c r="D3" s="39"/>
    </row>
    <row r="4" spans="1:4">
      <c r="A4" s="389" t="s">
        <v>3400</v>
      </c>
      <c r="B4" s="39"/>
      <c r="C4" s="39"/>
      <c r="D4" s="39"/>
    </row>
    <row r="5" spans="1:4">
      <c r="A5" s="389" t="s">
        <v>3397</v>
      </c>
      <c r="B5" s="39"/>
      <c r="C5" s="39"/>
      <c r="D5" s="39"/>
    </row>
    <row r="6" spans="1:4">
      <c r="A6" s="389"/>
      <c r="B6" s="39"/>
      <c r="C6" s="39"/>
      <c r="D6" s="39"/>
    </row>
    <row r="7" spans="1:4">
      <c r="A7" s="390" t="s">
        <v>3399</v>
      </c>
    </row>
    <row r="8" spans="1:4">
      <c r="A8" s="389" t="s">
        <v>3396</v>
      </c>
      <c r="B8" s="39"/>
      <c r="C8" s="39"/>
      <c r="D8" s="39"/>
    </row>
    <row r="9" spans="1:4">
      <c r="A9" s="374"/>
      <c r="B9" s="39"/>
      <c r="C9" s="39"/>
      <c r="D9" s="39"/>
    </row>
    <row r="10" spans="1:4">
      <c r="A10" s="374"/>
      <c r="B10" s="39"/>
      <c r="C10" s="39"/>
      <c r="D10" s="39"/>
    </row>
    <row r="11" spans="1:4">
      <c r="A11" s="374"/>
      <c r="B11" s="39"/>
      <c r="C11" s="39"/>
      <c r="D11" s="39"/>
    </row>
    <row r="12" spans="1:4">
      <c r="A12" s="374"/>
      <c r="B12" s="39"/>
      <c r="C12" s="39"/>
      <c r="D12" s="39"/>
    </row>
    <row r="13" spans="1:4">
      <c r="A13" s="374"/>
      <c r="B13" s="39"/>
      <c r="C13" s="39"/>
      <c r="D13" s="39"/>
    </row>
    <row r="14" spans="1:4">
      <c r="A14" s="374"/>
      <c r="B14" s="39"/>
      <c r="C14" s="39"/>
      <c r="D14" s="39"/>
    </row>
    <row r="15" spans="1:4">
      <c r="A15" s="374"/>
      <c r="B15" s="39"/>
      <c r="C15" s="39"/>
      <c r="D15" s="39"/>
    </row>
    <row r="16" spans="1:4">
      <c r="A16" s="374"/>
      <c r="B16" s="39"/>
      <c r="C16" s="39"/>
      <c r="D16" s="39"/>
    </row>
    <row r="17" spans="1:4">
      <c r="A17" s="374"/>
      <c r="B17" s="39"/>
      <c r="C17" s="39"/>
      <c r="D17" s="39"/>
    </row>
    <row r="18" spans="1:4">
      <c r="A18" s="374"/>
      <c r="B18" s="39"/>
      <c r="C18" s="39"/>
      <c r="D18" s="39"/>
    </row>
    <row r="19" spans="1:4">
      <c r="A19" s="374"/>
      <c r="B19" s="39"/>
      <c r="C19" s="39"/>
      <c r="D19" s="39"/>
    </row>
    <row r="20" spans="1:4">
      <c r="A20" s="374"/>
      <c r="B20" s="39"/>
      <c r="C20" s="39"/>
      <c r="D20" s="39"/>
    </row>
    <row r="21" spans="1:4">
      <c r="A21" s="374"/>
      <c r="B21" s="39"/>
      <c r="C21" s="39"/>
      <c r="D21" s="39"/>
    </row>
    <row r="22" spans="1:4">
      <c r="A22" s="374"/>
      <c r="B22" s="39"/>
      <c r="C22" s="39"/>
      <c r="D22" s="39"/>
    </row>
    <row r="23" spans="1:4">
      <c r="A23" s="374"/>
      <c r="B23" s="39"/>
      <c r="C23" s="39"/>
      <c r="D23" s="39"/>
    </row>
    <row r="24" spans="1:4">
      <c r="A24" s="374"/>
      <c r="B24" s="39"/>
      <c r="C24" s="39"/>
      <c r="D24" s="39"/>
    </row>
    <row r="25" spans="1:4">
      <c r="A25" s="374"/>
      <c r="B25" s="39"/>
      <c r="C25" s="39"/>
      <c r="D25" s="39"/>
    </row>
    <row r="26" spans="1:4">
      <c r="A26" s="374"/>
      <c r="B26" s="39"/>
      <c r="C26" s="39"/>
      <c r="D26" s="39"/>
    </row>
    <row r="27" spans="1:4">
      <c r="A27" s="374"/>
      <c r="B27" s="39"/>
      <c r="C27" s="39"/>
      <c r="D27" s="39"/>
    </row>
    <row r="28" spans="1:4">
      <c r="A28" s="374"/>
      <c r="B28" s="39"/>
      <c r="C28" s="39"/>
      <c r="D28" s="39"/>
    </row>
    <row r="29" spans="1:4">
      <c r="A29" s="374"/>
      <c r="B29" s="39"/>
      <c r="C29" s="39"/>
      <c r="D29" s="39"/>
    </row>
    <row r="30" spans="1:4">
      <c r="A30" s="374"/>
      <c r="B30" s="39"/>
      <c r="C30" s="39"/>
      <c r="D30" s="39"/>
    </row>
    <row r="31" spans="1:4">
      <c r="A31" s="374"/>
      <c r="B31" s="39"/>
      <c r="C31" s="39"/>
      <c r="D31" s="39"/>
    </row>
    <row r="32" spans="1:4">
      <c r="A32" s="374"/>
      <c r="B32" s="39"/>
      <c r="C32" s="39"/>
      <c r="D32" s="39"/>
    </row>
    <row r="33" spans="1:4">
      <c r="A33" s="374"/>
      <c r="B33" s="39"/>
      <c r="C33" s="39"/>
      <c r="D33" s="39"/>
    </row>
    <row r="34" spans="1:4">
      <c r="A34" s="374"/>
      <c r="B34" s="39"/>
      <c r="C34" s="39"/>
      <c r="D34" s="39"/>
    </row>
    <row r="35" spans="1:4">
      <c r="A35" s="374"/>
      <c r="B35" s="39"/>
      <c r="C35" s="39"/>
      <c r="D35" s="39"/>
    </row>
    <row r="36" spans="1:4">
      <c r="A36" s="374"/>
      <c r="B36" s="39"/>
      <c r="C36" s="39"/>
      <c r="D36" s="39"/>
    </row>
    <row r="37" spans="1:4">
      <c r="A37" s="374"/>
      <c r="B37" s="39"/>
      <c r="C37" s="39"/>
      <c r="D37" s="39"/>
    </row>
    <row r="38" spans="1:4">
      <c r="A38" s="374"/>
      <c r="B38" s="39"/>
      <c r="C38" s="39"/>
      <c r="D38" s="39"/>
    </row>
    <row r="39" spans="1:4">
      <c r="A39" s="374"/>
      <c r="B39" s="39"/>
      <c r="C39" s="39"/>
      <c r="D39" s="39"/>
    </row>
    <row r="40" spans="1:4">
      <c r="A40" s="374"/>
      <c r="B40" s="39"/>
      <c r="C40" s="39"/>
      <c r="D40" s="39"/>
    </row>
    <row r="41" spans="1:4">
      <c r="A41" s="374"/>
      <c r="B41" s="39"/>
      <c r="C41" s="39"/>
      <c r="D41" s="39"/>
    </row>
    <row r="42" spans="1:4">
      <c r="A42" s="391" t="s">
        <v>3402</v>
      </c>
      <c r="B42" s="39"/>
      <c r="C42" s="39"/>
      <c r="D42" s="39"/>
    </row>
    <row r="43" spans="1:4">
      <c r="A43" s="391"/>
      <c r="B43" s="39"/>
      <c r="C43" s="39"/>
      <c r="D43" s="39"/>
    </row>
    <row r="44" spans="1:4">
      <c r="A44" s="391" t="s">
        <v>3403</v>
      </c>
      <c r="B44" s="39"/>
      <c r="C44" s="39"/>
      <c r="D44" s="39"/>
    </row>
    <row r="45" spans="1:4">
      <c r="A45" s="391"/>
      <c r="B45" s="39"/>
      <c r="C45" s="39"/>
      <c r="D45" s="39"/>
    </row>
    <row r="46" spans="1:4">
      <c r="A46" s="391" t="s">
        <v>3404</v>
      </c>
      <c r="B46" s="39"/>
      <c r="C46" s="39"/>
      <c r="D46" s="39"/>
    </row>
    <row r="47" spans="1:4">
      <c r="A47" s="391" t="s">
        <v>3405</v>
      </c>
      <c r="B47" s="39"/>
      <c r="C47" s="39"/>
      <c r="D47" s="39"/>
    </row>
    <row r="48" spans="1:4">
      <c r="A48" s="374"/>
      <c r="B48" s="39"/>
      <c r="C48" s="39"/>
      <c r="D48" s="39"/>
    </row>
    <row r="49" spans="1:10">
      <c r="A49" s="366" t="s">
        <v>3167</v>
      </c>
      <c r="B49" s="49"/>
      <c r="C49" s="49"/>
    </row>
    <row r="50" spans="1:10">
      <c r="B50" t="s">
        <v>3172</v>
      </c>
      <c r="I50" s="15" t="s">
        <v>183</v>
      </c>
      <c r="J50" t="s">
        <v>1298</v>
      </c>
    </row>
    <row r="51" spans="1:10">
      <c r="B51">
        <v>1</v>
      </c>
      <c r="C51" t="s">
        <v>3168</v>
      </c>
      <c r="J51" t="s">
        <v>1295</v>
      </c>
    </row>
    <row r="52" spans="1:10">
      <c r="B52">
        <v>2</v>
      </c>
      <c r="C52" t="s">
        <v>3169</v>
      </c>
    </row>
    <row r="53" spans="1:10">
      <c r="B53">
        <v>3</v>
      </c>
      <c r="C53" t="s">
        <v>3170</v>
      </c>
      <c r="I53" s="15" t="s">
        <v>183</v>
      </c>
      <c r="J53" t="s">
        <v>1297</v>
      </c>
    </row>
    <row r="54" spans="1:10">
      <c r="B54">
        <v>4</v>
      </c>
      <c r="C54" t="s">
        <v>3171</v>
      </c>
      <c r="J54" t="s">
        <v>1296</v>
      </c>
    </row>
    <row r="56" spans="1:10">
      <c r="A56" s="320" t="s">
        <v>2473</v>
      </c>
      <c r="B56" s="49"/>
      <c r="C56" t="s">
        <v>3199</v>
      </c>
    </row>
    <row r="58" spans="1:10">
      <c r="A58" s="318" t="s">
        <v>1645</v>
      </c>
      <c r="B58" s="318"/>
      <c r="C58" t="s">
        <v>3200</v>
      </c>
    </row>
    <row r="60" spans="1:10">
      <c r="A60" s="320" t="s">
        <v>2480</v>
      </c>
      <c r="B60" s="320"/>
      <c r="C60" t="s">
        <v>3200</v>
      </c>
    </row>
    <row r="62" spans="1:10">
      <c r="A62" s="320" t="s">
        <v>3219</v>
      </c>
      <c r="B62" s="49"/>
      <c r="C62" t="s">
        <v>3200</v>
      </c>
    </row>
    <row r="63" spans="1:10" s="39" customFormat="1">
      <c r="A63" s="372"/>
      <c r="I63" s="46"/>
    </row>
    <row r="64" spans="1:10">
      <c r="A64" s="323"/>
      <c r="B64" s="49"/>
      <c r="C64" s="49"/>
      <c r="D64" s="49"/>
    </row>
    <row r="65" spans="1:10">
      <c r="A65" s="14">
        <v>0</v>
      </c>
      <c r="B65" t="s">
        <v>766</v>
      </c>
      <c r="C65" s="91" t="s">
        <v>412</v>
      </c>
      <c r="E65" t="s">
        <v>420</v>
      </c>
      <c r="I65" s="221" t="s">
        <v>1291</v>
      </c>
    </row>
    <row r="66" spans="1:10">
      <c r="C66" t="s">
        <v>523</v>
      </c>
      <c r="I66" s="68" t="s">
        <v>1312</v>
      </c>
    </row>
    <row r="67" spans="1:10">
      <c r="I67" s="68" t="s">
        <v>1313</v>
      </c>
    </row>
    <row r="68" spans="1:10">
      <c r="B68" s="5" t="s">
        <v>755</v>
      </c>
      <c r="I68" s="15" t="s">
        <v>183</v>
      </c>
      <c r="J68" t="s">
        <v>1299</v>
      </c>
    </row>
    <row r="69" spans="1:10">
      <c r="A69" s="14">
        <v>1</v>
      </c>
      <c r="B69" s="16" t="s">
        <v>67</v>
      </c>
      <c r="C69">
        <v>1029426457</v>
      </c>
      <c r="E69" s="21" t="s">
        <v>767</v>
      </c>
      <c r="J69" t="s">
        <v>1283</v>
      </c>
    </row>
    <row r="70" spans="1:10">
      <c r="A70" s="14">
        <v>2</v>
      </c>
      <c r="B70" s="16" t="s">
        <v>68</v>
      </c>
      <c r="C70" t="s">
        <v>1288</v>
      </c>
      <c r="E70" s="27" t="s">
        <v>584</v>
      </c>
      <c r="H70" t="s">
        <v>1284</v>
      </c>
    </row>
    <row r="71" spans="1:10">
      <c r="B71" s="16" t="s">
        <v>756</v>
      </c>
      <c r="C71" s="17">
        <v>1.02</v>
      </c>
      <c r="E71" t="s">
        <v>1237</v>
      </c>
      <c r="H71" t="s">
        <v>1284</v>
      </c>
      <c r="I71" s="15" t="s">
        <v>183</v>
      </c>
      <c r="J71" t="s">
        <v>1300</v>
      </c>
    </row>
    <row r="72" spans="1:10">
      <c r="J72" t="s">
        <v>1306</v>
      </c>
    </row>
    <row r="73" spans="1:10">
      <c r="A73" s="14">
        <v>3</v>
      </c>
      <c r="B73" s="16" t="s">
        <v>69</v>
      </c>
      <c r="C73" t="s">
        <v>758</v>
      </c>
      <c r="E73" s="127"/>
      <c r="J73" t="s">
        <v>1307</v>
      </c>
    </row>
    <row r="74" spans="1:10">
      <c r="A74" s="14">
        <v>4</v>
      </c>
      <c r="B74" s="16" t="s">
        <v>70</v>
      </c>
      <c r="E74" s="127" t="s">
        <v>1238</v>
      </c>
    </row>
    <row r="75" spans="1:10">
      <c r="B75" s="16" t="s">
        <v>757</v>
      </c>
      <c r="E75" s="127" t="s">
        <v>1239</v>
      </c>
      <c r="I75" s="15" t="s">
        <v>183</v>
      </c>
      <c r="J75" t="s">
        <v>1308</v>
      </c>
    </row>
    <row r="76" spans="1:10">
      <c r="B76" s="16"/>
      <c r="E76" s="127" t="s">
        <v>1240</v>
      </c>
      <c r="J76" t="s">
        <v>1301</v>
      </c>
    </row>
    <row r="77" spans="1:10">
      <c r="B77" s="5" t="s">
        <v>759</v>
      </c>
      <c r="E77" s="127" t="s">
        <v>1241</v>
      </c>
    </row>
    <row r="78" spans="1:10">
      <c r="A78" s="14">
        <v>5</v>
      </c>
      <c r="B78" s="16" t="s">
        <v>760</v>
      </c>
      <c r="I78" s="15" t="s">
        <v>183</v>
      </c>
      <c r="J78" t="s">
        <v>1285</v>
      </c>
    </row>
    <row r="79" spans="1:10">
      <c r="B79" s="16" t="s">
        <v>761</v>
      </c>
      <c r="I79" s="15" t="s">
        <v>183</v>
      </c>
      <c r="J79" t="s">
        <v>1286</v>
      </c>
    </row>
    <row r="80" spans="1:10">
      <c r="B80" s="16"/>
    </row>
    <row r="81" spans="1:15">
      <c r="A81" s="14">
        <v>6</v>
      </c>
      <c r="B81" s="5" t="s">
        <v>762</v>
      </c>
      <c r="I81" s="14">
        <v>1</v>
      </c>
      <c r="J81" s="16" t="s">
        <v>67</v>
      </c>
    </row>
    <row r="82" spans="1:15">
      <c r="B82" s="5" t="s">
        <v>763</v>
      </c>
      <c r="I82" s="14">
        <v>2</v>
      </c>
      <c r="J82" s="16" t="s">
        <v>68</v>
      </c>
    </row>
    <row r="83" spans="1:15">
      <c r="B83" s="5" t="s">
        <v>764</v>
      </c>
      <c r="K83" s="127" t="s">
        <v>1287</v>
      </c>
    </row>
    <row r="84" spans="1:15">
      <c r="B84" s="5"/>
      <c r="K84" t="s">
        <v>1288</v>
      </c>
    </row>
    <row r="85" spans="1:15">
      <c r="A85" s="14">
        <v>7</v>
      </c>
      <c r="B85" s="5" t="s">
        <v>765</v>
      </c>
      <c r="D85" t="s">
        <v>714</v>
      </c>
      <c r="E85" t="s">
        <v>715</v>
      </c>
    </row>
    <row r="86" spans="1:15">
      <c r="B86" s="16"/>
      <c r="I86" s="14">
        <v>3</v>
      </c>
      <c r="J86" s="16" t="s">
        <v>69</v>
      </c>
      <c r="M86" t="s">
        <v>758</v>
      </c>
    </row>
    <row r="87" spans="1:15" s="39" customFormat="1">
      <c r="A87" s="90"/>
      <c r="B87" s="3"/>
      <c r="C87" s="3"/>
      <c r="D87" s="3"/>
      <c r="I87" s="14">
        <v>4</v>
      </c>
      <c r="J87" s="16" t="s">
        <v>70</v>
      </c>
      <c r="K87"/>
      <c r="L87"/>
      <c r="M87"/>
      <c r="N87"/>
      <c r="O87"/>
    </row>
    <row r="88" spans="1:15">
      <c r="A88" s="90"/>
      <c r="B88" s="92" t="s">
        <v>713</v>
      </c>
      <c r="C88" t="s">
        <v>716</v>
      </c>
    </row>
    <row r="89" spans="1:15">
      <c r="A89" s="14">
        <v>1</v>
      </c>
      <c r="B89" s="68" t="s">
        <v>728</v>
      </c>
      <c r="C89" t="s">
        <v>714</v>
      </c>
      <c r="D89" t="s">
        <v>715</v>
      </c>
      <c r="I89" s="14" t="s">
        <v>183</v>
      </c>
      <c r="J89" s="5" t="s">
        <v>759</v>
      </c>
    </row>
    <row r="90" spans="1:15">
      <c r="B90">
        <v>1029312265</v>
      </c>
      <c r="C90" t="s">
        <v>718</v>
      </c>
      <c r="D90" t="s">
        <v>717</v>
      </c>
      <c r="I90" s="14">
        <v>5</v>
      </c>
      <c r="J90" s="16" t="s">
        <v>760</v>
      </c>
      <c r="K90" s="39"/>
      <c r="L90" s="39"/>
      <c r="M90" s="39"/>
      <c r="N90" s="39"/>
      <c r="O90" s="39"/>
    </row>
    <row r="91" spans="1:15">
      <c r="B91">
        <v>1454060107</v>
      </c>
    </row>
    <row r="92" spans="1:15">
      <c r="B92">
        <v>1034739980</v>
      </c>
      <c r="I92" s="14">
        <v>6</v>
      </c>
      <c r="J92" s="5" t="s">
        <v>762</v>
      </c>
    </row>
    <row r="93" spans="1:15">
      <c r="B93">
        <v>1686144717</v>
      </c>
      <c r="J93" s="5" t="s">
        <v>763</v>
      </c>
    </row>
    <row r="94" spans="1:15">
      <c r="J94" s="5"/>
    </row>
    <row r="95" spans="1:15">
      <c r="A95" s="14">
        <v>2</v>
      </c>
      <c r="B95" t="s">
        <v>729</v>
      </c>
      <c r="C95" t="s">
        <v>720</v>
      </c>
      <c r="I95" s="14">
        <v>7</v>
      </c>
      <c r="J95" s="12" t="s">
        <v>1289</v>
      </c>
    </row>
    <row r="96" spans="1:15">
      <c r="J96" s="12" t="s">
        <v>1290</v>
      </c>
    </row>
    <row r="97" spans="1:10">
      <c r="A97" s="14">
        <v>3</v>
      </c>
      <c r="B97" t="s">
        <v>733</v>
      </c>
      <c r="D97" t="s">
        <v>732</v>
      </c>
    </row>
    <row r="98" spans="1:10">
      <c r="I98" s="221" t="s">
        <v>1310</v>
      </c>
    </row>
    <row r="99" spans="1:10">
      <c r="A99" s="14">
        <v>4.0999999999999996</v>
      </c>
      <c r="B99" t="s">
        <v>721</v>
      </c>
      <c r="C99" t="s">
        <v>722</v>
      </c>
      <c r="G99" t="s">
        <v>735</v>
      </c>
      <c r="H99" t="s">
        <v>1284</v>
      </c>
      <c r="I99" s="15" t="s">
        <v>183</v>
      </c>
      <c r="J99" t="s">
        <v>1303</v>
      </c>
    </row>
    <row r="100" spans="1:10">
      <c r="B100" t="s">
        <v>719</v>
      </c>
      <c r="C100" s="91" t="s">
        <v>731</v>
      </c>
      <c r="E100" t="s">
        <v>420</v>
      </c>
    </row>
    <row r="101" spans="1:10">
      <c r="C101" s="91"/>
      <c r="I101" s="15" t="s">
        <v>183</v>
      </c>
      <c r="J101" t="s">
        <v>1311</v>
      </c>
    </row>
    <row r="102" spans="1:10">
      <c r="A102" s="14">
        <v>4.2</v>
      </c>
      <c r="B102" t="s">
        <v>723</v>
      </c>
      <c r="D102" s="12" t="s">
        <v>525</v>
      </c>
      <c r="J102" t="s">
        <v>1304</v>
      </c>
    </row>
    <row r="103" spans="1:10">
      <c r="B103" t="s">
        <v>734</v>
      </c>
      <c r="D103" s="12"/>
      <c r="H103" t="s">
        <v>1284</v>
      </c>
      <c r="J103" t="s">
        <v>1305</v>
      </c>
    </row>
    <row r="104" spans="1:10">
      <c r="B104" t="s">
        <v>727</v>
      </c>
    </row>
    <row r="105" spans="1:10">
      <c r="I105" s="15" t="s">
        <v>183</v>
      </c>
      <c r="J105" t="s">
        <v>1309</v>
      </c>
    </row>
    <row r="106" spans="1:10">
      <c r="A106" s="14">
        <v>4.3</v>
      </c>
      <c r="B106" t="s">
        <v>730</v>
      </c>
    </row>
    <row r="107" spans="1:10">
      <c r="B107" t="s">
        <v>724</v>
      </c>
      <c r="H107" t="s">
        <v>1284</v>
      </c>
      <c r="I107" s="221" t="s">
        <v>1292</v>
      </c>
    </row>
    <row r="108" spans="1:10">
      <c r="B108" t="s">
        <v>725</v>
      </c>
      <c r="I108" s="15" t="s">
        <v>183</v>
      </c>
      <c r="J108" t="s">
        <v>1293</v>
      </c>
    </row>
    <row r="109" spans="1:10">
      <c r="B109" t="s">
        <v>726</v>
      </c>
      <c r="J109" t="s">
        <v>1294</v>
      </c>
    </row>
    <row r="110" spans="1:10">
      <c r="J110" t="s">
        <v>1302</v>
      </c>
    </row>
  </sheetData>
  <hyperlinks>
    <hyperlink ref="A1" location="_Contents!A1" display="SigverQA_Test" xr:uid="{00000000-0004-0000-0C00-000000000000}"/>
    <hyperlink ref="A56" location="'NEDMF Import'!A1" display="NEDMF" xr:uid="{00000000-0004-0000-0C00-000001000000}"/>
    <hyperlink ref="A58" location="'SNOF Report'!A1" display="SNOF REPORT" xr:uid="{00000000-0004-0000-0C00-000002000000}"/>
    <hyperlink ref="A60" location="'EDW Web Audit Data_File copier'!A1" display="EDW Web Audit Data_File copier" xr:uid="{00000000-0004-0000-0C00-000003000000}"/>
    <hyperlink ref="A62" location="ARF_Success_File!A1" display="ARF_Success_File" xr:uid="{00000000-0004-0000-0C00-000004000000}"/>
  </hyperlink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76"/>
  <sheetViews>
    <sheetView workbookViewId="0"/>
  </sheetViews>
  <sheetFormatPr defaultRowHeight="14.4"/>
  <cols>
    <col min="1" max="1" width="19.33203125" style="12" bestFit="1" customWidth="1"/>
    <col min="2" max="2" width="17.44140625" bestFit="1" customWidth="1"/>
    <col min="3" max="3" width="16.6640625" bestFit="1" customWidth="1"/>
    <col min="4" max="4" width="17.44140625" bestFit="1" customWidth="1"/>
  </cols>
  <sheetData>
    <row r="1" spans="1:3">
      <c r="A1" s="310" t="s">
        <v>1314</v>
      </c>
      <c r="B1" s="49"/>
      <c r="C1" s="49"/>
    </row>
    <row r="2" spans="1:3">
      <c r="A2" s="5" t="s">
        <v>980</v>
      </c>
    </row>
    <row r="3" spans="1:3">
      <c r="B3" t="s">
        <v>1316</v>
      </c>
      <c r="C3" t="s">
        <v>1315</v>
      </c>
    </row>
    <row r="4" spans="1:3">
      <c r="B4" t="s">
        <v>1318</v>
      </c>
      <c r="C4" s="16" t="s">
        <v>1317</v>
      </c>
    </row>
    <row r="5" spans="1:3">
      <c r="A5" s="5" t="s">
        <v>982</v>
      </c>
    </row>
    <row r="6" spans="1:3">
      <c r="B6" t="s">
        <v>1319</v>
      </c>
    </row>
    <row r="7" spans="1:3">
      <c r="B7" t="s">
        <v>1320</v>
      </c>
    </row>
    <row r="8" spans="1:3">
      <c r="A8" s="5" t="s">
        <v>1321</v>
      </c>
    </row>
    <row r="9" spans="1:3">
      <c r="B9" s="1" t="s">
        <v>1322</v>
      </c>
    </row>
    <row r="11" spans="1:3">
      <c r="A11" s="222" t="s">
        <v>1323</v>
      </c>
    </row>
    <row r="12" spans="1:3">
      <c r="A12" s="222" t="s">
        <v>3495</v>
      </c>
    </row>
    <row r="13" spans="1:3">
      <c r="A13" s="222"/>
    </row>
    <row r="14" spans="1:3">
      <c r="A14" s="222" t="s">
        <v>3496</v>
      </c>
    </row>
    <row r="15" spans="1:3">
      <c r="A15" s="418" t="s">
        <v>3494</v>
      </c>
    </row>
    <row r="16" spans="1:3">
      <c r="A16" s="418" t="s">
        <v>3497</v>
      </c>
    </row>
    <row r="17" spans="1:19">
      <c r="A17" s="418" t="s">
        <v>3500</v>
      </c>
    </row>
    <row r="18" spans="1:19">
      <c r="A18" s="418"/>
    </row>
    <row r="19" spans="1:19">
      <c r="A19" s="418" t="s">
        <v>3492</v>
      </c>
    </row>
    <row r="20" spans="1:19">
      <c r="A20" s="418" t="s">
        <v>3493</v>
      </c>
    </row>
    <row r="21" spans="1:19">
      <c r="A21" s="418" t="s">
        <v>3499</v>
      </c>
    </row>
    <row r="22" spans="1:19">
      <c r="A22" s="418"/>
    </row>
    <row r="23" spans="1:19">
      <c r="A23" s="418" t="s">
        <v>3498</v>
      </c>
    </row>
    <row r="24" spans="1:19">
      <c r="A24" s="418"/>
    </row>
    <row r="25" spans="1:19">
      <c r="A25" s="418"/>
    </row>
    <row r="27" spans="1:19">
      <c r="A27" s="226" t="s">
        <v>1324</v>
      </c>
      <c r="E27" s="5" t="s">
        <v>1316</v>
      </c>
      <c r="S27" s="5" t="s">
        <v>1471</v>
      </c>
    </row>
    <row r="28" spans="1:19">
      <c r="A28" s="223"/>
      <c r="B28" t="s">
        <v>1327</v>
      </c>
      <c r="D28" s="5" t="s">
        <v>1328</v>
      </c>
      <c r="E28" t="s">
        <v>1330</v>
      </c>
      <c r="S28" t="s">
        <v>1330</v>
      </c>
    </row>
    <row r="29" spans="1:19">
      <c r="E29" t="s">
        <v>1331</v>
      </c>
      <c r="S29" t="s">
        <v>1331</v>
      </c>
    </row>
    <row r="30" spans="1:19">
      <c r="E30" t="s">
        <v>1332</v>
      </c>
      <c r="S30" t="s">
        <v>1332</v>
      </c>
    </row>
    <row r="31" spans="1:19">
      <c r="E31" t="s">
        <v>1333</v>
      </c>
      <c r="S31" t="s">
        <v>1333</v>
      </c>
    </row>
    <row r="32" spans="1:19">
      <c r="E32" t="s">
        <v>1334</v>
      </c>
      <c r="S32" t="s">
        <v>1334</v>
      </c>
    </row>
    <row r="33" spans="3:19">
      <c r="E33" t="s">
        <v>1335</v>
      </c>
      <c r="S33" t="s">
        <v>1335</v>
      </c>
    </row>
    <row r="34" spans="3:19">
      <c r="E34" t="s">
        <v>1336</v>
      </c>
      <c r="S34" t="s">
        <v>1336</v>
      </c>
    </row>
    <row r="35" spans="3:19">
      <c r="E35" t="s">
        <v>1337</v>
      </c>
      <c r="S35" t="s">
        <v>1337</v>
      </c>
    </row>
    <row r="36" spans="3:19">
      <c r="E36" t="s">
        <v>1338</v>
      </c>
      <c r="S36" t="s">
        <v>1338</v>
      </c>
    </row>
    <row r="37" spans="3:19" s="5" customFormat="1">
      <c r="C37" s="114" t="s">
        <v>1476</v>
      </c>
      <c r="E37" s="5" t="s">
        <v>1339</v>
      </c>
      <c r="S37" s="5" t="s">
        <v>1470</v>
      </c>
    </row>
    <row r="38" spans="3:19">
      <c r="E38" t="s">
        <v>1340</v>
      </c>
      <c r="S38" t="s">
        <v>1340</v>
      </c>
    </row>
    <row r="39" spans="3:19">
      <c r="E39" t="s">
        <v>1341</v>
      </c>
      <c r="S39" t="s">
        <v>1341</v>
      </c>
    </row>
    <row r="40" spans="3:19">
      <c r="E40" t="s">
        <v>1342</v>
      </c>
      <c r="S40" t="s">
        <v>1342</v>
      </c>
    </row>
    <row r="41" spans="3:19">
      <c r="E41" t="s">
        <v>1343</v>
      </c>
      <c r="S41" t="s">
        <v>1343</v>
      </c>
    </row>
    <row r="42" spans="3:19">
      <c r="E42" t="s">
        <v>1344</v>
      </c>
      <c r="S42" t="s">
        <v>1344</v>
      </c>
    </row>
    <row r="43" spans="3:19">
      <c r="E43" t="s">
        <v>1345</v>
      </c>
      <c r="S43" t="s">
        <v>1345</v>
      </c>
    </row>
    <row r="44" spans="3:19">
      <c r="E44" t="s">
        <v>1346</v>
      </c>
      <c r="S44" t="s">
        <v>1346</v>
      </c>
    </row>
    <row r="45" spans="3:19">
      <c r="E45" t="s">
        <v>1347</v>
      </c>
      <c r="S45" t="s">
        <v>1347</v>
      </c>
    </row>
    <row r="46" spans="3:19">
      <c r="E46" t="s">
        <v>1348</v>
      </c>
      <c r="S46" t="s">
        <v>1348</v>
      </c>
    </row>
    <row r="47" spans="3:19">
      <c r="E47" t="s">
        <v>1349</v>
      </c>
      <c r="S47" t="s">
        <v>1349</v>
      </c>
    </row>
    <row r="48" spans="3:19">
      <c r="E48" t="s">
        <v>1350</v>
      </c>
      <c r="S48" t="s">
        <v>1350</v>
      </c>
    </row>
    <row r="49" spans="5:19">
      <c r="E49" t="s">
        <v>1351</v>
      </c>
      <c r="S49" t="s">
        <v>1351</v>
      </c>
    </row>
    <row r="50" spans="5:19">
      <c r="E50" t="s">
        <v>1352</v>
      </c>
      <c r="S50" t="s">
        <v>1352</v>
      </c>
    </row>
    <row r="51" spans="5:19">
      <c r="E51" t="s">
        <v>1353</v>
      </c>
      <c r="S51" t="s">
        <v>1353</v>
      </c>
    </row>
    <row r="52" spans="5:19">
      <c r="E52" t="s">
        <v>1354</v>
      </c>
      <c r="S52" t="s">
        <v>1354</v>
      </c>
    </row>
    <row r="53" spans="5:19">
      <c r="E53" t="s">
        <v>1355</v>
      </c>
      <c r="S53" t="s">
        <v>1355</v>
      </c>
    </row>
    <row r="54" spans="5:19">
      <c r="E54" t="s">
        <v>1356</v>
      </c>
      <c r="S54" t="s">
        <v>1356</v>
      </c>
    </row>
    <row r="55" spans="5:19">
      <c r="E55" t="s">
        <v>1357</v>
      </c>
      <c r="S55" t="s">
        <v>1357</v>
      </c>
    </row>
    <row r="56" spans="5:19">
      <c r="E56" t="s">
        <v>960</v>
      </c>
      <c r="S56" t="s">
        <v>960</v>
      </c>
    </row>
    <row r="57" spans="5:19">
      <c r="E57" t="s">
        <v>961</v>
      </c>
      <c r="S57" t="s">
        <v>961</v>
      </c>
    </row>
    <row r="58" spans="5:19">
      <c r="E58" t="s">
        <v>962</v>
      </c>
      <c r="S58" t="s">
        <v>962</v>
      </c>
    </row>
    <row r="59" spans="5:19">
      <c r="E59" t="s">
        <v>1358</v>
      </c>
      <c r="S59" t="s">
        <v>1358</v>
      </c>
    </row>
    <row r="60" spans="5:19">
      <c r="E60" t="s">
        <v>1359</v>
      </c>
      <c r="S60" t="s">
        <v>1359</v>
      </c>
    </row>
    <row r="61" spans="5:19">
      <c r="E61" t="s">
        <v>1360</v>
      </c>
      <c r="S61" t="s">
        <v>1360</v>
      </c>
    </row>
    <row r="62" spans="5:19">
      <c r="E62" t="s">
        <v>1361</v>
      </c>
      <c r="S62" t="s">
        <v>1361</v>
      </c>
    </row>
    <row r="64" spans="5:19">
      <c r="E64" s="5" t="s">
        <v>1316</v>
      </c>
      <c r="S64" s="5" t="s">
        <v>1471</v>
      </c>
    </row>
    <row r="65" spans="4:19">
      <c r="D65" s="5" t="s">
        <v>1329</v>
      </c>
      <c r="E65" t="s">
        <v>1362</v>
      </c>
      <c r="S65" t="s">
        <v>1362</v>
      </c>
    </row>
    <row r="66" spans="4:19">
      <c r="E66" t="s">
        <v>1363</v>
      </c>
      <c r="S66" t="s">
        <v>1363</v>
      </c>
    </row>
    <row r="67" spans="4:19">
      <c r="E67" t="s">
        <v>1364</v>
      </c>
      <c r="S67" t="s">
        <v>1364</v>
      </c>
    </row>
    <row r="68" spans="4:19">
      <c r="E68" t="s">
        <v>1365</v>
      </c>
      <c r="S68" t="s">
        <v>1365</v>
      </c>
    </row>
    <row r="69" spans="4:19">
      <c r="E69" t="s">
        <v>1366</v>
      </c>
      <c r="S69" t="s">
        <v>1366</v>
      </c>
    </row>
    <row r="70" spans="4:19">
      <c r="E70" t="s">
        <v>1367</v>
      </c>
      <c r="S70" t="s">
        <v>1367</v>
      </c>
    </row>
    <row r="71" spans="4:19">
      <c r="E71" t="s">
        <v>1368</v>
      </c>
      <c r="S71" t="s">
        <v>1368</v>
      </c>
    </row>
    <row r="72" spans="4:19">
      <c r="E72" t="s">
        <v>1369</v>
      </c>
      <c r="S72" t="s">
        <v>1369</v>
      </c>
    </row>
    <row r="73" spans="4:19">
      <c r="E73" t="s">
        <v>1370</v>
      </c>
      <c r="S73" t="s">
        <v>1370</v>
      </c>
    </row>
    <row r="74" spans="4:19">
      <c r="E74" t="s">
        <v>1371</v>
      </c>
      <c r="S74" t="s">
        <v>1371</v>
      </c>
    </row>
    <row r="75" spans="4:19">
      <c r="E75" t="s">
        <v>1372</v>
      </c>
      <c r="S75" t="s">
        <v>1372</v>
      </c>
    </row>
    <row r="76" spans="4:19">
      <c r="E76" t="s">
        <v>1373</v>
      </c>
      <c r="S76" t="s">
        <v>1373</v>
      </c>
    </row>
    <row r="77" spans="4:19">
      <c r="E77" t="s">
        <v>1374</v>
      </c>
      <c r="S77" t="s">
        <v>1374</v>
      </c>
    </row>
    <row r="78" spans="4:19">
      <c r="E78" t="s">
        <v>1375</v>
      </c>
      <c r="S78" t="s">
        <v>1375</v>
      </c>
    </row>
    <row r="79" spans="4:19">
      <c r="E79" t="s">
        <v>1376</v>
      </c>
      <c r="S79" t="s">
        <v>1376</v>
      </c>
    </row>
    <row r="80" spans="4:19">
      <c r="E80" t="s">
        <v>1377</v>
      </c>
      <c r="S80" t="s">
        <v>1377</v>
      </c>
    </row>
    <row r="81" spans="5:19">
      <c r="E81" t="s">
        <v>1378</v>
      </c>
      <c r="S81" t="s">
        <v>1378</v>
      </c>
    </row>
    <row r="82" spans="5:19">
      <c r="E82" t="s">
        <v>1379</v>
      </c>
      <c r="S82" t="s">
        <v>1379</v>
      </c>
    </row>
    <row r="83" spans="5:19">
      <c r="E83" t="s">
        <v>1380</v>
      </c>
      <c r="S83" t="s">
        <v>1380</v>
      </c>
    </row>
    <row r="84" spans="5:19">
      <c r="E84" t="s">
        <v>1381</v>
      </c>
      <c r="S84" t="s">
        <v>1381</v>
      </c>
    </row>
    <row r="85" spans="5:19">
      <c r="E85" t="s">
        <v>1382</v>
      </c>
      <c r="S85" t="s">
        <v>1382</v>
      </c>
    </row>
    <row r="86" spans="5:19">
      <c r="E86" t="s">
        <v>1383</v>
      </c>
      <c r="S86" t="s">
        <v>1383</v>
      </c>
    </row>
    <row r="87" spans="5:19">
      <c r="E87" t="s">
        <v>1384</v>
      </c>
      <c r="S87" t="s">
        <v>1384</v>
      </c>
    </row>
    <row r="88" spans="5:19">
      <c r="E88" t="s">
        <v>1385</v>
      </c>
      <c r="S88" t="s">
        <v>1472</v>
      </c>
    </row>
    <row r="89" spans="5:19">
      <c r="E89" t="s">
        <v>1386</v>
      </c>
      <c r="S89" t="s">
        <v>1386</v>
      </c>
    </row>
    <row r="90" spans="5:19">
      <c r="E90" t="s">
        <v>1387</v>
      </c>
      <c r="S90" t="s">
        <v>1387</v>
      </c>
    </row>
    <row r="91" spans="5:19">
      <c r="E91" t="s">
        <v>1388</v>
      </c>
      <c r="S91" t="s">
        <v>1388</v>
      </c>
    </row>
    <row r="92" spans="5:19">
      <c r="E92" t="s">
        <v>1389</v>
      </c>
      <c r="S92" t="s">
        <v>1389</v>
      </c>
    </row>
    <row r="93" spans="5:19">
      <c r="E93" t="s">
        <v>1390</v>
      </c>
      <c r="S93" t="s">
        <v>1390</v>
      </c>
    </row>
    <row r="94" spans="5:19">
      <c r="E94" t="s">
        <v>1391</v>
      </c>
      <c r="S94" t="s">
        <v>1391</v>
      </c>
    </row>
    <row r="95" spans="5:19">
      <c r="E95" t="s">
        <v>1392</v>
      </c>
      <c r="S95" t="s">
        <v>1392</v>
      </c>
    </row>
    <row r="96" spans="5:19">
      <c r="E96" t="s">
        <v>1393</v>
      </c>
      <c r="S96" t="s">
        <v>1393</v>
      </c>
    </row>
    <row r="97" spans="5:19">
      <c r="E97" t="s">
        <v>1394</v>
      </c>
      <c r="S97" t="s">
        <v>1394</v>
      </c>
    </row>
    <row r="98" spans="5:19">
      <c r="E98" t="s">
        <v>1395</v>
      </c>
      <c r="S98" t="s">
        <v>1395</v>
      </c>
    </row>
    <row r="99" spans="5:19">
      <c r="E99" t="s">
        <v>1396</v>
      </c>
      <c r="S99" t="s">
        <v>1396</v>
      </c>
    </row>
    <row r="100" spans="5:19">
      <c r="E100" t="s">
        <v>1397</v>
      </c>
      <c r="S100" t="s">
        <v>1397</v>
      </c>
    </row>
    <row r="101" spans="5:19">
      <c r="E101" t="s">
        <v>1398</v>
      </c>
      <c r="S101" t="s">
        <v>1398</v>
      </c>
    </row>
    <row r="102" spans="5:19">
      <c r="E102" t="s">
        <v>1399</v>
      </c>
      <c r="S102" t="s">
        <v>1399</v>
      </c>
    </row>
    <row r="103" spans="5:19">
      <c r="E103" t="s">
        <v>1400</v>
      </c>
      <c r="S103" t="s">
        <v>1400</v>
      </c>
    </row>
    <row r="104" spans="5:19">
      <c r="E104" t="s">
        <v>1401</v>
      </c>
      <c r="S104" t="s">
        <v>1401</v>
      </c>
    </row>
    <row r="105" spans="5:19">
      <c r="E105" t="s">
        <v>1402</v>
      </c>
      <c r="S105" t="s">
        <v>1402</v>
      </c>
    </row>
    <row r="106" spans="5:19">
      <c r="E106" t="s">
        <v>1397</v>
      </c>
      <c r="S106" t="s">
        <v>1397</v>
      </c>
    </row>
    <row r="107" spans="5:19">
      <c r="E107" t="s">
        <v>1398</v>
      </c>
      <c r="S107" t="s">
        <v>1398</v>
      </c>
    </row>
    <row r="108" spans="5:19">
      <c r="E108" t="s">
        <v>1403</v>
      </c>
      <c r="S108" t="s">
        <v>1403</v>
      </c>
    </row>
    <row r="109" spans="5:19">
      <c r="E109" t="s">
        <v>1404</v>
      </c>
      <c r="S109" t="s">
        <v>1404</v>
      </c>
    </row>
    <row r="110" spans="5:19">
      <c r="E110" t="s">
        <v>1400</v>
      </c>
      <c r="S110" t="s">
        <v>1400</v>
      </c>
    </row>
    <row r="111" spans="5:19">
      <c r="E111" t="s">
        <v>1405</v>
      </c>
      <c r="S111" t="s">
        <v>1405</v>
      </c>
    </row>
    <row r="112" spans="5:19">
      <c r="E112" t="s">
        <v>1406</v>
      </c>
      <c r="S112" t="s">
        <v>1406</v>
      </c>
    </row>
    <row r="113" spans="5:19">
      <c r="E113" t="s">
        <v>1407</v>
      </c>
      <c r="S113" t="s">
        <v>1407</v>
      </c>
    </row>
    <row r="114" spans="5:19">
      <c r="E114" t="s">
        <v>1408</v>
      </c>
      <c r="S114" t="s">
        <v>1408</v>
      </c>
    </row>
    <row r="115" spans="5:19">
      <c r="E115" t="s">
        <v>1409</v>
      </c>
      <c r="S115" t="s">
        <v>1409</v>
      </c>
    </row>
    <row r="116" spans="5:19">
      <c r="E116" t="s">
        <v>1410</v>
      </c>
      <c r="S116" t="s">
        <v>1410</v>
      </c>
    </row>
    <row r="117" spans="5:19">
      <c r="E117" t="s">
        <v>1411</v>
      </c>
      <c r="S117" t="s">
        <v>1411</v>
      </c>
    </row>
    <row r="118" spans="5:19">
      <c r="E118" t="s">
        <v>1412</v>
      </c>
      <c r="S118" t="s">
        <v>1412</v>
      </c>
    </row>
    <row r="119" spans="5:19">
      <c r="E119" t="s">
        <v>1413</v>
      </c>
      <c r="S119" t="s">
        <v>1413</v>
      </c>
    </row>
    <row r="120" spans="5:19">
      <c r="E120" t="s">
        <v>1414</v>
      </c>
      <c r="S120" t="s">
        <v>1414</v>
      </c>
    </row>
    <row r="121" spans="5:19">
      <c r="E121" t="s">
        <v>1415</v>
      </c>
      <c r="S121" t="s">
        <v>1415</v>
      </c>
    </row>
    <row r="122" spans="5:19">
      <c r="E122" t="s">
        <v>1416</v>
      </c>
      <c r="S122" t="s">
        <v>1416</v>
      </c>
    </row>
    <row r="123" spans="5:19">
      <c r="E123" t="s">
        <v>1417</v>
      </c>
      <c r="S123" t="s">
        <v>1417</v>
      </c>
    </row>
    <row r="124" spans="5:19">
      <c r="E124" t="s">
        <v>1418</v>
      </c>
      <c r="S124" t="s">
        <v>1418</v>
      </c>
    </row>
    <row r="125" spans="5:19">
      <c r="E125" t="s">
        <v>1419</v>
      </c>
      <c r="S125" t="s">
        <v>1419</v>
      </c>
    </row>
    <row r="126" spans="5:19">
      <c r="E126" t="s">
        <v>1420</v>
      </c>
      <c r="S126" t="s">
        <v>1420</v>
      </c>
    </row>
    <row r="127" spans="5:19">
      <c r="E127" t="s">
        <v>1421</v>
      </c>
      <c r="S127" t="s">
        <v>1421</v>
      </c>
    </row>
    <row r="128" spans="5:19">
      <c r="E128" t="s">
        <v>1422</v>
      </c>
      <c r="S128" t="s">
        <v>1422</v>
      </c>
    </row>
    <row r="129" spans="5:19">
      <c r="E129" t="s">
        <v>1423</v>
      </c>
      <c r="S129" t="s">
        <v>1423</v>
      </c>
    </row>
    <row r="130" spans="5:19">
      <c r="E130" t="s">
        <v>1424</v>
      </c>
      <c r="S130" t="s">
        <v>1424</v>
      </c>
    </row>
    <row r="131" spans="5:19">
      <c r="E131" t="s">
        <v>1425</v>
      </c>
      <c r="S131" t="s">
        <v>1425</v>
      </c>
    </row>
    <row r="132" spans="5:19">
      <c r="E132" t="s">
        <v>1426</v>
      </c>
      <c r="S132" t="s">
        <v>1426</v>
      </c>
    </row>
    <row r="133" spans="5:19">
      <c r="E133" t="s">
        <v>1427</v>
      </c>
      <c r="S133" t="s">
        <v>1427</v>
      </c>
    </row>
    <row r="134" spans="5:19">
      <c r="E134" t="s">
        <v>1428</v>
      </c>
      <c r="S134" t="s">
        <v>1428</v>
      </c>
    </row>
    <row r="135" spans="5:19">
      <c r="E135" t="s">
        <v>1429</v>
      </c>
      <c r="S135" t="s">
        <v>1429</v>
      </c>
    </row>
    <row r="136" spans="5:19">
      <c r="E136" t="s">
        <v>1430</v>
      </c>
      <c r="S136" t="s">
        <v>1430</v>
      </c>
    </row>
    <row r="137" spans="5:19">
      <c r="E137" t="s">
        <v>1431</v>
      </c>
      <c r="S137" t="s">
        <v>1431</v>
      </c>
    </row>
    <row r="138" spans="5:19">
      <c r="E138" t="s">
        <v>1432</v>
      </c>
      <c r="S138" t="s">
        <v>1432</v>
      </c>
    </row>
    <row r="139" spans="5:19">
      <c r="E139" t="s">
        <v>1433</v>
      </c>
      <c r="S139" t="s">
        <v>1433</v>
      </c>
    </row>
    <row r="140" spans="5:19">
      <c r="E140" t="s">
        <v>1434</v>
      </c>
      <c r="S140" t="s">
        <v>1434</v>
      </c>
    </row>
    <row r="141" spans="5:19">
      <c r="E141" t="s">
        <v>1435</v>
      </c>
      <c r="S141" t="s">
        <v>1435</v>
      </c>
    </row>
    <row r="142" spans="5:19">
      <c r="E142" t="s">
        <v>1436</v>
      </c>
      <c r="S142" t="s">
        <v>1436</v>
      </c>
    </row>
    <row r="143" spans="5:19">
      <c r="E143" t="s">
        <v>1437</v>
      </c>
      <c r="S143" t="s">
        <v>1437</v>
      </c>
    </row>
    <row r="144" spans="5:19">
      <c r="E144" t="s">
        <v>1438</v>
      </c>
      <c r="S144" t="s">
        <v>1438</v>
      </c>
    </row>
    <row r="145" spans="5:19">
      <c r="E145" t="s">
        <v>1439</v>
      </c>
      <c r="S145" t="s">
        <v>1439</v>
      </c>
    </row>
    <row r="146" spans="5:19">
      <c r="E146" t="s">
        <v>1440</v>
      </c>
      <c r="S146" t="s">
        <v>1440</v>
      </c>
    </row>
    <row r="147" spans="5:19">
      <c r="E147" t="s">
        <v>1441</v>
      </c>
      <c r="S147" t="s">
        <v>1441</v>
      </c>
    </row>
    <row r="148" spans="5:19">
      <c r="E148" t="s">
        <v>1438</v>
      </c>
      <c r="S148" t="s">
        <v>1438</v>
      </c>
    </row>
    <row r="149" spans="5:19">
      <c r="E149" t="s">
        <v>1442</v>
      </c>
      <c r="S149" t="s">
        <v>1442</v>
      </c>
    </row>
    <row r="150" spans="5:19">
      <c r="E150" t="s">
        <v>1440</v>
      </c>
      <c r="S150" t="s">
        <v>1440</v>
      </c>
    </row>
    <row r="151" spans="5:19">
      <c r="E151" t="s">
        <v>1441</v>
      </c>
      <c r="S151" t="s">
        <v>1441</v>
      </c>
    </row>
    <row r="152" spans="5:19">
      <c r="E152" t="s">
        <v>1438</v>
      </c>
      <c r="S152" t="s">
        <v>1438</v>
      </c>
    </row>
    <row r="153" spans="5:19">
      <c r="E153" t="s">
        <v>1443</v>
      </c>
      <c r="S153" t="s">
        <v>1443</v>
      </c>
    </row>
    <row r="154" spans="5:19">
      <c r="E154" t="s">
        <v>1444</v>
      </c>
      <c r="S154" t="s">
        <v>1444</v>
      </c>
    </row>
    <row r="155" spans="5:19">
      <c r="E155" t="s">
        <v>1441</v>
      </c>
      <c r="S155" t="s">
        <v>1441</v>
      </c>
    </row>
    <row r="156" spans="5:19">
      <c r="E156" t="s">
        <v>1438</v>
      </c>
      <c r="S156" t="s">
        <v>1438</v>
      </c>
    </row>
    <row r="157" spans="5:19">
      <c r="E157" t="s">
        <v>1445</v>
      </c>
      <c r="S157" t="s">
        <v>1445</v>
      </c>
    </row>
    <row r="158" spans="5:19">
      <c r="E158" t="s">
        <v>1446</v>
      </c>
      <c r="S158" t="s">
        <v>1446</v>
      </c>
    </row>
    <row r="159" spans="5:19">
      <c r="E159" t="s">
        <v>1441</v>
      </c>
      <c r="S159" t="s">
        <v>1441</v>
      </c>
    </row>
    <row r="160" spans="5:19">
      <c r="E160" t="s">
        <v>1447</v>
      </c>
      <c r="S160" t="s">
        <v>1447</v>
      </c>
    </row>
    <row r="161" spans="3:19">
      <c r="E161" t="s">
        <v>1448</v>
      </c>
      <c r="S161" t="s">
        <v>1448</v>
      </c>
    </row>
    <row r="162" spans="3:19">
      <c r="E162" t="s">
        <v>1449</v>
      </c>
      <c r="S162" t="s">
        <v>1449</v>
      </c>
    </row>
    <row r="163" spans="3:19">
      <c r="E163" t="s">
        <v>1450</v>
      </c>
      <c r="S163" t="s">
        <v>1450</v>
      </c>
    </row>
    <row r="164" spans="3:19">
      <c r="E164" t="s">
        <v>1451</v>
      </c>
      <c r="S164" t="s">
        <v>1451</v>
      </c>
    </row>
    <row r="165" spans="3:19">
      <c r="E165" t="s">
        <v>1452</v>
      </c>
      <c r="S165" t="s">
        <v>1452</v>
      </c>
    </row>
    <row r="166" spans="3:19">
      <c r="E166" t="s">
        <v>1453</v>
      </c>
      <c r="S166" t="s">
        <v>1453</v>
      </c>
    </row>
    <row r="167" spans="3:19">
      <c r="E167" t="s">
        <v>1454</v>
      </c>
      <c r="S167" t="s">
        <v>1454</v>
      </c>
    </row>
    <row r="168" spans="3:19">
      <c r="E168" t="s">
        <v>1455</v>
      </c>
      <c r="S168" t="s">
        <v>1455</v>
      </c>
    </row>
    <row r="169" spans="3:19">
      <c r="E169" t="s">
        <v>1456</v>
      </c>
      <c r="S169" t="s">
        <v>1456</v>
      </c>
    </row>
    <row r="170" spans="3:19">
      <c r="E170" t="s">
        <v>1457</v>
      </c>
      <c r="S170" t="s">
        <v>1457</v>
      </c>
    </row>
    <row r="171" spans="3:19">
      <c r="E171" t="s">
        <v>1458</v>
      </c>
      <c r="S171" t="s">
        <v>1458</v>
      </c>
    </row>
    <row r="172" spans="3:19">
      <c r="E172" t="s">
        <v>1459</v>
      </c>
      <c r="S172" t="s">
        <v>1459</v>
      </c>
    </row>
    <row r="173" spans="3:19" s="5" customFormat="1">
      <c r="C173" s="114" t="s">
        <v>1477</v>
      </c>
      <c r="E173" s="5" t="s">
        <v>1460</v>
      </c>
      <c r="S173" s="5" t="s">
        <v>1473</v>
      </c>
    </row>
    <row r="174" spans="3:19">
      <c r="E174" t="s">
        <v>1461</v>
      </c>
      <c r="S174" t="s">
        <v>1461</v>
      </c>
    </row>
    <row r="175" spans="3:19" s="5" customFormat="1">
      <c r="E175" s="5" t="s">
        <v>1462</v>
      </c>
      <c r="S175" s="5" t="s">
        <v>1474</v>
      </c>
    </row>
    <row r="176" spans="3:19">
      <c r="E176" t="s">
        <v>1463</v>
      </c>
      <c r="S176" t="s">
        <v>1475</v>
      </c>
    </row>
    <row r="177" spans="1:19">
      <c r="E177" t="s">
        <v>1464</v>
      </c>
      <c r="S177" t="s">
        <v>1464</v>
      </c>
    </row>
    <row r="178" spans="1:19">
      <c r="E178" t="s">
        <v>1465</v>
      </c>
      <c r="S178" t="s">
        <v>1465</v>
      </c>
    </row>
    <row r="179" spans="1:19">
      <c r="E179" t="s">
        <v>1466</v>
      </c>
      <c r="S179" t="s">
        <v>1466</v>
      </c>
    </row>
    <row r="180" spans="1:19">
      <c r="E180" t="s">
        <v>1467</v>
      </c>
      <c r="S180" t="s">
        <v>1467</v>
      </c>
    </row>
    <row r="181" spans="1:19">
      <c r="E181" t="s">
        <v>1468</v>
      </c>
      <c r="S181" t="s">
        <v>1468</v>
      </c>
    </row>
    <row r="182" spans="1:19">
      <c r="E182" t="s">
        <v>1469</v>
      </c>
      <c r="S182" t="s">
        <v>1469</v>
      </c>
    </row>
    <row r="184" spans="1:19" ht="15">
      <c r="A184" s="112" t="s">
        <v>1478</v>
      </c>
    </row>
    <row r="185" spans="1:19" ht="15">
      <c r="A185" s="112" t="s">
        <v>1479</v>
      </c>
    </row>
    <row r="186" spans="1:19" ht="15">
      <c r="A186" s="112" t="s">
        <v>1480</v>
      </c>
    </row>
    <row r="187" spans="1:19" ht="15">
      <c r="A187" s="112" t="s">
        <v>1481</v>
      </c>
    </row>
    <row r="188" spans="1:19" ht="15">
      <c r="A188" s="112" t="s">
        <v>1482</v>
      </c>
    </row>
    <row r="189" spans="1:19" ht="15">
      <c r="A189" s="112"/>
    </row>
    <row r="190" spans="1:19" ht="15">
      <c r="A190" s="112" t="s">
        <v>1483</v>
      </c>
    </row>
    <row r="191" spans="1:19">
      <c r="A191" s="12" t="s">
        <v>1484</v>
      </c>
    </row>
    <row r="194" spans="1:1">
      <c r="A194" s="225" t="s">
        <v>1325</v>
      </c>
    </row>
    <row r="195" spans="1:1" ht="15">
      <c r="A195" s="228" t="s">
        <v>1487</v>
      </c>
    </row>
    <row r="197" spans="1:1" s="224" customFormat="1">
      <c r="A197" s="224" t="s">
        <v>1488</v>
      </c>
    </row>
    <row r="198" spans="1:1">
      <c r="A198" s="12" t="s">
        <v>1485</v>
      </c>
    </row>
    <row r="200" spans="1:1" s="224" customFormat="1">
      <c r="A200" s="224" t="s">
        <v>1489</v>
      </c>
    </row>
    <row r="202" spans="1:1" s="224" customFormat="1">
      <c r="A202" s="224" t="s">
        <v>1490</v>
      </c>
    </row>
    <row r="203" spans="1:1">
      <c r="A203" s="12" t="s">
        <v>1486</v>
      </c>
    </row>
    <row r="206" spans="1:1">
      <c r="A206" s="227" t="s">
        <v>1326</v>
      </c>
    </row>
    <row r="207" spans="1:1" ht="15">
      <c r="A207" s="229" t="s">
        <v>1491</v>
      </c>
    </row>
    <row r="208" spans="1:1">
      <c r="A208" s="12" t="s">
        <v>1492</v>
      </c>
    </row>
    <row r="209" spans="1:1" s="49" customFormat="1">
      <c r="A209" s="50">
        <v>1</v>
      </c>
    </row>
    <row r="210" spans="1:1">
      <c r="A210" s="244" t="s">
        <v>1545</v>
      </c>
    </row>
    <row r="211" spans="1:1">
      <c r="A211" s="244" t="s">
        <v>1546</v>
      </c>
    </row>
    <row r="212" spans="1:1">
      <c r="A212" s="244" t="s">
        <v>1547</v>
      </c>
    </row>
    <row r="213" spans="1:1">
      <c r="A213" s="244" t="s">
        <v>1548</v>
      </c>
    </row>
    <row r="214" spans="1:1">
      <c r="A214" s="244" t="s">
        <v>1549</v>
      </c>
    </row>
    <row r="215" spans="1:1">
      <c r="A215" s="103"/>
    </row>
    <row r="216" spans="1:1">
      <c r="A216" s="129" t="s">
        <v>1550</v>
      </c>
    </row>
    <row r="217" spans="1:1">
      <c r="A217" s="129"/>
    </row>
    <row r="218" spans="1:1">
      <c r="A218" s="129" t="s">
        <v>1551</v>
      </c>
    </row>
    <row r="219" spans="1:1">
      <c r="A219" s="129"/>
    </row>
    <row r="220" spans="1:1">
      <c r="A220" s="129" t="s">
        <v>1552</v>
      </c>
    </row>
    <row r="221" spans="1:1">
      <c r="A221" s="129" t="s">
        <v>1553</v>
      </c>
    </row>
    <row r="223" spans="1:1">
      <c r="A223" s="12" t="s">
        <v>1555</v>
      </c>
    </row>
    <row r="224" spans="1:1">
      <c r="A224" s="12" t="s">
        <v>1556</v>
      </c>
    </row>
    <row r="225" spans="1:4">
      <c r="A225" s="12" t="s">
        <v>1557</v>
      </c>
    </row>
    <row r="226" spans="1:4">
      <c r="A226" s="12" t="s">
        <v>1558</v>
      </c>
    </row>
    <row r="228" spans="1:4">
      <c r="A228" s="12" t="s">
        <v>1559</v>
      </c>
    </row>
    <row r="229" spans="1:4">
      <c r="A229" s="12" t="s">
        <v>1560</v>
      </c>
    </row>
    <row r="230" spans="1:4">
      <c r="A230" s="12" t="s">
        <v>1561</v>
      </c>
    </row>
    <row r="232" spans="1:4" ht="15">
      <c r="A232" s="246" t="s">
        <v>1550</v>
      </c>
    </row>
    <row r="233" spans="1:4" ht="15">
      <c r="A233" s="246" t="s">
        <v>1562</v>
      </c>
    </row>
    <row r="234" spans="1:4">
      <c r="A234" s="403"/>
      <c r="B234" s="49"/>
      <c r="C234" s="49"/>
      <c r="D234" s="49"/>
    </row>
    <row r="235" spans="1:4">
      <c r="A235" s="393" t="s">
        <v>3445</v>
      </c>
    </row>
    <row r="236" spans="1:4">
      <c r="A236" s="393" t="s">
        <v>3446</v>
      </c>
    </row>
    <row r="237" spans="1:4">
      <c r="A237" s="393" t="s">
        <v>3447</v>
      </c>
    </row>
    <row r="238" spans="1:4">
      <c r="A238" s="393" t="s">
        <v>3448</v>
      </c>
    </row>
    <row r="239" spans="1:4">
      <c r="A239" s="393" t="s">
        <v>3449</v>
      </c>
    </row>
    <row r="240" spans="1:4" ht="15.6">
      <c r="A240" s="394"/>
    </row>
    <row r="241" spans="1:1">
      <c r="A241" s="93" t="s">
        <v>3450</v>
      </c>
    </row>
    <row r="242" spans="1:1">
      <c r="A242" s="93"/>
    </row>
    <row r="243" spans="1:1">
      <c r="A243" s="93" t="s">
        <v>3451</v>
      </c>
    </row>
    <row r="244" spans="1:1">
      <c r="A244" s="404" t="s">
        <v>3452</v>
      </c>
    </row>
    <row r="245" spans="1:1" ht="15">
      <c r="A245" s="405" t="s">
        <v>3453</v>
      </c>
    </row>
    <row r="246" spans="1:1">
      <c r="A246" s="404" t="s">
        <v>3454</v>
      </c>
    </row>
    <row r="247" spans="1:1">
      <c r="A247" s="404" t="s">
        <v>3455</v>
      </c>
    </row>
    <row r="248" spans="1:1">
      <c r="A248" s="93"/>
    </row>
    <row r="249" spans="1:1">
      <c r="A249" s="93" t="s">
        <v>3456</v>
      </c>
    </row>
    <row r="250" spans="1:1" ht="15">
      <c r="A250" s="405" t="s">
        <v>3457</v>
      </c>
    </row>
    <row r="271" spans="1:4">
      <c r="A271" s="403"/>
      <c r="B271" s="49"/>
      <c r="C271" s="49"/>
      <c r="D271" s="49"/>
    </row>
    <row r="272" spans="1:4">
      <c r="A272" s="129" t="s">
        <v>3677</v>
      </c>
    </row>
    <row r="273" spans="1:1">
      <c r="A273" s="129" t="s">
        <v>3678</v>
      </c>
    </row>
    <row r="274" spans="1:1">
      <c r="A274" s="130" t="s">
        <v>3679</v>
      </c>
    </row>
    <row r="275" spans="1:1">
      <c r="A275" s="130" t="s">
        <v>3680</v>
      </c>
    </row>
    <row r="276" spans="1:1">
      <c r="A276" s="130" t="s">
        <v>3681</v>
      </c>
    </row>
  </sheetData>
  <hyperlinks>
    <hyperlink ref="B9" r:id="rId1" display="\\sigversybrindr\" xr:uid="{00000000-0004-0000-0D00-000000000000}"/>
    <hyperlink ref="A1" location="_Contents!A1" display="DR: Disaster Recovery" xr:uid="{00000000-0004-0000-0D00-000001000000}"/>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52"/>
  <sheetViews>
    <sheetView workbookViewId="0"/>
  </sheetViews>
  <sheetFormatPr defaultRowHeight="14.4"/>
  <cols>
    <col min="1" max="1" width="17.6640625" bestFit="1" customWidth="1"/>
    <col min="2" max="2" width="30.33203125" bestFit="1" customWidth="1"/>
    <col min="3" max="3" width="31.88671875" customWidth="1"/>
    <col min="4" max="4" width="29.33203125" style="21" customWidth="1"/>
    <col min="5" max="5" width="26.109375" style="21" bestFit="1" customWidth="1"/>
    <col min="6" max="6" width="10.33203125" bestFit="1" customWidth="1"/>
  </cols>
  <sheetData>
    <row r="1" spans="1:11">
      <c r="A1" s="310" t="s">
        <v>2476</v>
      </c>
      <c r="B1" s="49"/>
      <c r="C1" s="49"/>
      <c r="D1" s="324"/>
    </row>
    <row r="2" spans="1:11">
      <c r="A2" s="20" t="s">
        <v>117</v>
      </c>
      <c r="B2" s="23" t="s">
        <v>147</v>
      </c>
      <c r="C2" s="22"/>
      <c r="D2" t="s">
        <v>754</v>
      </c>
      <c r="E2"/>
    </row>
    <row r="3" spans="1:11">
      <c r="A3" s="20" t="s">
        <v>117</v>
      </c>
      <c r="B3" s="23" t="s">
        <v>146</v>
      </c>
      <c r="C3" s="22"/>
    </row>
    <row r="4" spans="1:11" s="15" customFormat="1">
      <c r="A4" s="24"/>
      <c r="B4" s="24" t="s">
        <v>171</v>
      </c>
      <c r="C4" s="25" t="s">
        <v>124</v>
      </c>
      <c r="D4" s="25" t="s">
        <v>172</v>
      </c>
      <c r="E4" s="24" t="s">
        <v>173</v>
      </c>
      <c r="F4" s="24" t="s">
        <v>1493</v>
      </c>
    </row>
    <row r="5" spans="1:11">
      <c r="A5" s="5"/>
      <c r="B5" s="11" t="s">
        <v>119</v>
      </c>
      <c r="C5" s="21"/>
      <c r="D5"/>
      <c r="E5"/>
    </row>
    <row r="6" spans="1:11">
      <c r="B6" t="s">
        <v>120</v>
      </c>
      <c r="C6" s="21">
        <v>9233032</v>
      </c>
      <c r="D6" t="s">
        <v>184</v>
      </c>
      <c r="E6"/>
    </row>
    <row r="7" spans="1:11">
      <c r="B7" t="s">
        <v>121</v>
      </c>
      <c r="C7" s="21">
        <v>24</v>
      </c>
      <c r="D7"/>
      <c r="E7"/>
    </row>
    <row r="8" spans="1:11">
      <c r="A8" s="247">
        <v>42782</v>
      </c>
      <c r="B8" s="136" t="s">
        <v>122</v>
      </c>
      <c r="C8" s="21">
        <v>11231433</v>
      </c>
      <c r="D8" s="445" t="s">
        <v>4017</v>
      </c>
      <c r="E8" s="21" t="s">
        <v>1577</v>
      </c>
      <c r="F8" t="s">
        <v>170</v>
      </c>
    </row>
    <row r="9" spans="1:11">
      <c r="B9" t="s">
        <v>123</v>
      </c>
      <c r="C9" s="21">
        <v>4272721</v>
      </c>
      <c r="D9"/>
      <c r="E9"/>
    </row>
    <row r="10" spans="1:11">
      <c r="A10" s="5"/>
      <c r="C10" s="21"/>
      <c r="D10"/>
      <c r="E10"/>
    </row>
    <row r="11" spans="1:11">
      <c r="A11" s="69"/>
      <c r="B11" s="11" t="s">
        <v>118</v>
      </c>
      <c r="C11" s="21"/>
    </row>
    <row r="12" spans="1:11">
      <c r="A12" s="247">
        <v>42782</v>
      </c>
      <c r="B12" s="78" t="s">
        <v>127</v>
      </c>
      <c r="C12" s="21">
        <v>7733355</v>
      </c>
      <c r="D12" s="245" t="s">
        <v>140</v>
      </c>
      <c r="E12" s="21" t="s">
        <v>1495</v>
      </c>
      <c r="F12" s="306" t="s">
        <v>2322</v>
      </c>
    </row>
    <row r="13" spans="1:11">
      <c r="A13" s="38"/>
      <c r="D13" s="21" t="s">
        <v>585</v>
      </c>
      <c r="F13" s="27" t="s">
        <v>2323</v>
      </c>
    </row>
    <row r="14" spans="1:11">
      <c r="A14" s="38"/>
      <c r="D14" s="245" t="s">
        <v>4019</v>
      </c>
      <c r="F14" s="27" t="s">
        <v>586</v>
      </c>
    </row>
    <row r="15" spans="1:11">
      <c r="A15" s="38" t="s">
        <v>183</v>
      </c>
      <c r="B15" s="168" t="s">
        <v>128</v>
      </c>
      <c r="C15" s="21">
        <v>175050</v>
      </c>
      <c r="D15" s="427" t="s">
        <v>3697</v>
      </c>
      <c r="F15" s="26" t="s">
        <v>139</v>
      </c>
      <c r="K15" s="12" t="s">
        <v>695</v>
      </c>
    </row>
    <row r="16" spans="1:11">
      <c r="A16" s="38"/>
      <c r="B16" t="s">
        <v>542</v>
      </c>
      <c r="C16" s="21">
        <v>154942</v>
      </c>
      <c r="D16" s="21" t="s">
        <v>543</v>
      </c>
      <c r="F16" s="26"/>
    </row>
    <row r="17" spans="1:6">
      <c r="A17" s="38"/>
      <c r="B17" s="31" t="s">
        <v>174</v>
      </c>
      <c r="C17" s="32">
        <v>5226315</v>
      </c>
      <c r="D17" s="21" t="s">
        <v>175</v>
      </c>
      <c r="F17" s="26"/>
    </row>
    <row r="18" spans="1:6">
      <c r="A18" s="38"/>
      <c r="B18" s="33" t="s">
        <v>176</v>
      </c>
      <c r="C18" s="34">
        <v>43</v>
      </c>
      <c r="F18" s="26"/>
    </row>
    <row r="19" spans="1:6">
      <c r="A19" s="38"/>
      <c r="B19" s="35" t="s">
        <v>143</v>
      </c>
      <c r="C19" s="36">
        <v>5263522</v>
      </c>
      <c r="D19" s="29"/>
      <c r="E19" s="29"/>
    </row>
    <row r="20" spans="1:6">
      <c r="A20" s="247">
        <v>42782</v>
      </c>
      <c r="B20" s="88" t="s">
        <v>129</v>
      </c>
      <c r="C20" s="21">
        <v>11232831</v>
      </c>
      <c r="D20" s="21" t="s">
        <v>4018</v>
      </c>
    </row>
    <row r="21" spans="1:6">
      <c r="A21" s="38"/>
      <c r="B21" s="5" t="s">
        <v>142</v>
      </c>
      <c r="C21" s="29">
        <v>10651829</v>
      </c>
      <c r="D21" s="29" t="s">
        <v>185</v>
      </c>
      <c r="E21" s="29"/>
    </row>
    <row r="22" spans="1:6">
      <c r="A22" s="38"/>
      <c r="B22" s="12" t="s">
        <v>141</v>
      </c>
      <c r="C22" s="30">
        <v>10655679</v>
      </c>
      <c r="D22" s="29" t="s">
        <v>186</v>
      </c>
      <c r="E22" s="29"/>
    </row>
    <row r="23" spans="1:6">
      <c r="A23" s="38"/>
    </row>
    <row r="24" spans="1:6">
      <c r="A24" s="38"/>
      <c r="B24" t="s">
        <v>177</v>
      </c>
      <c r="C24">
        <v>3</v>
      </c>
    </row>
    <row r="25" spans="1:6">
      <c r="A25" s="38"/>
      <c r="B25" t="s">
        <v>178</v>
      </c>
      <c r="C25">
        <v>72</v>
      </c>
    </row>
    <row r="26" spans="1:6">
      <c r="A26" s="38"/>
      <c r="B26" t="s">
        <v>125</v>
      </c>
      <c r="C26">
        <v>10</v>
      </c>
      <c r="F26" s="28" t="s">
        <v>130</v>
      </c>
    </row>
    <row r="27" spans="1:6">
      <c r="A27" s="38"/>
      <c r="B27" t="s">
        <v>549</v>
      </c>
      <c r="C27">
        <v>481</v>
      </c>
    </row>
    <row r="28" spans="1:6">
      <c r="A28" s="38"/>
      <c r="B28" t="s">
        <v>126</v>
      </c>
      <c r="C28">
        <v>234</v>
      </c>
    </row>
    <row r="29" spans="1:6">
      <c r="A29" s="38"/>
      <c r="B29" t="s">
        <v>550</v>
      </c>
      <c r="C29">
        <v>8</v>
      </c>
    </row>
    <row r="30" spans="1:6">
      <c r="A30" s="38"/>
      <c r="B30" t="s">
        <v>551</v>
      </c>
      <c r="C30">
        <v>61</v>
      </c>
    </row>
    <row r="31" spans="1:6">
      <c r="A31" s="38"/>
      <c r="B31" t="s">
        <v>552</v>
      </c>
      <c r="C31">
        <v>24</v>
      </c>
    </row>
    <row r="32" spans="1:6">
      <c r="A32" s="38"/>
      <c r="B32" t="s">
        <v>553</v>
      </c>
      <c r="C32">
        <v>5285</v>
      </c>
    </row>
    <row r="33" spans="1:6">
      <c r="A33" s="38"/>
      <c r="B33" t="s">
        <v>554</v>
      </c>
      <c r="C33">
        <v>368</v>
      </c>
    </row>
    <row r="34" spans="1:6">
      <c r="A34" s="38"/>
      <c r="B34" t="s">
        <v>555</v>
      </c>
      <c r="C34">
        <v>2</v>
      </c>
    </row>
    <row r="35" spans="1:6">
      <c r="A35" s="38"/>
      <c r="B35" t="s">
        <v>133</v>
      </c>
      <c r="C35">
        <v>8</v>
      </c>
      <c r="F35" s="28" t="s">
        <v>134</v>
      </c>
    </row>
    <row r="36" spans="1:6">
      <c r="A36" s="38"/>
      <c r="B36" t="s">
        <v>556</v>
      </c>
      <c r="C36">
        <v>5</v>
      </c>
    </row>
    <row r="37" spans="1:6">
      <c r="A37" s="38"/>
      <c r="B37" t="s">
        <v>557</v>
      </c>
      <c r="C37">
        <v>10</v>
      </c>
    </row>
    <row r="38" spans="1:6">
      <c r="A38" s="38"/>
      <c r="B38" t="s">
        <v>558</v>
      </c>
      <c r="C38">
        <v>107</v>
      </c>
    </row>
    <row r="39" spans="1:6">
      <c r="A39" s="38"/>
      <c r="B39" t="s">
        <v>582</v>
      </c>
      <c r="C39">
        <v>16</v>
      </c>
    </row>
    <row r="40" spans="1:6">
      <c r="A40" s="38"/>
      <c r="B40" t="s">
        <v>583</v>
      </c>
      <c r="C40">
        <v>16</v>
      </c>
    </row>
    <row r="41" spans="1:6">
      <c r="A41" s="38"/>
      <c r="B41" s="78" t="s">
        <v>120</v>
      </c>
      <c r="C41">
        <v>9390062</v>
      </c>
      <c r="D41" s="446" t="s">
        <v>4020</v>
      </c>
      <c r="E41" s="21" t="s">
        <v>1542</v>
      </c>
    </row>
    <row r="42" spans="1:6">
      <c r="A42" s="38"/>
      <c r="B42" t="s">
        <v>121</v>
      </c>
      <c r="C42">
        <v>24</v>
      </c>
    </row>
    <row r="43" spans="1:6">
      <c r="A43" s="38"/>
      <c r="B43" t="s">
        <v>122</v>
      </c>
      <c r="C43">
        <v>10567631</v>
      </c>
    </row>
    <row r="44" spans="1:6">
      <c r="A44" s="38"/>
      <c r="B44" t="s">
        <v>559</v>
      </c>
      <c r="C44">
        <v>33</v>
      </c>
      <c r="D44" s="21" t="s">
        <v>1843</v>
      </c>
      <c r="F44" s="28" t="s">
        <v>4172</v>
      </c>
    </row>
    <row r="45" spans="1:6">
      <c r="A45" s="38"/>
      <c r="B45" t="s">
        <v>560</v>
      </c>
      <c r="C45">
        <v>1045</v>
      </c>
    </row>
    <row r="46" spans="1:6">
      <c r="A46" s="38"/>
      <c r="B46" t="s">
        <v>137</v>
      </c>
      <c r="C46">
        <v>286</v>
      </c>
      <c r="D46" s="21" t="s">
        <v>1844</v>
      </c>
      <c r="F46" s="28" t="s">
        <v>138</v>
      </c>
    </row>
    <row r="47" spans="1:6">
      <c r="A47" s="38"/>
      <c r="B47" t="s">
        <v>561</v>
      </c>
      <c r="C47">
        <v>58</v>
      </c>
      <c r="D47" s="21" t="s">
        <v>2351</v>
      </c>
      <c r="F47" t="s">
        <v>4173</v>
      </c>
    </row>
    <row r="48" spans="1:6">
      <c r="A48" s="38"/>
      <c r="B48" t="s">
        <v>562</v>
      </c>
      <c r="C48">
        <v>40</v>
      </c>
    </row>
    <row r="49" spans="1:6">
      <c r="A49" s="38"/>
      <c r="B49" t="s">
        <v>563</v>
      </c>
      <c r="C49">
        <v>3</v>
      </c>
    </row>
    <row r="50" spans="1:6">
      <c r="A50" s="38"/>
      <c r="B50" t="s">
        <v>564</v>
      </c>
      <c r="C50">
        <v>10</v>
      </c>
    </row>
    <row r="51" spans="1:6">
      <c r="A51" s="38"/>
      <c r="B51" t="s">
        <v>565</v>
      </c>
      <c r="C51">
        <v>9</v>
      </c>
    </row>
    <row r="52" spans="1:6">
      <c r="A52" s="38"/>
      <c r="B52" t="s">
        <v>566</v>
      </c>
      <c r="C52">
        <v>224</v>
      </c>
    </row>
    <row r="53" spans="1:6">
      <c r="A53" s="38"/>
      <c r="B53" t="s">
        <v>567</v>
      </c>
      <c r="C53">
        <v>1</v>
      </c>
    </row>
    <row r="54" spans="1:6">
      <c r="A54" s="38"/>
      <c r="B54" t="s">
        <v>568</v>
      </c>
      <c r="C54">
        <v>2</v>
      </c>
    </row>
    <row r="55" spans="1:6">
      <c r="A55" s="38"/>
      <c r="B55" t="s">
        <v>569</v>
      </c>
      <c r="C55">
        <v>1</v>
      </c>
    </row>
    <row r="56" spans="1:6">
      <c r="A56" s="38"/>
      <c r="B56" t="s">
        <v>570</v>
      </c>
      <c r="C56">
        <v>2</v>
      </c>
    </row>
    <row r="57" spans="1:6">
      <c r="A57" s="38"/>
      <c r="B57" t="s">
        <v>131</v>
      </c>
      <c r="C57">
        <v>119</v>
      </c>
      <c r="F57" s="28" t="s">
        <v>132</v>
      </c>
    </row>
    <row r="58" spans="1:6">
      <c r="A58" s="38"/>
      <c r="B58" t="s">
        <v>571</v>
      </c>
      <c r="C58">
        <v>6</v>
      </c>
    </row>
    <row r="59" spans="1:6">
      <c r="A59" s="38" t="s">
        <v>183</v>
      </c>
      <c r="B59" t="s">
        <v>180</v>
      </c>
      <c r="C59" s="21">
        <v>121236141</v>
      </c>
      <c r="D59" t="s">
        <v>181</v>
      </c>
      <c r="E59"/>
      <c r="F59" t="s">
        <v>182</v>
      </c>
    </row>
    <row r="60" spans="1:6">
      <c r="A60" s="38"/>
      <c r="B60" t="s">
        <v>179</v>
      </c>
      <c r="C60" s="21">
        <v>222905476</v>
      </c>
    </row>
    <row r="61" spans="1:6">
      <c r="A61" s="38"/>
      <c r="B61" t="s">
        <v>572</v>
      </c>
      <c r="C61">
        <v>234</v>
      </c>
      <c r="D61" s="30" t="s">
        <v>978</v>
      </c>
      <c r="E61" s="30"/>
    </row>
    <row r="62" spans="1:6">
      <c r="A62" s="38"/>
      <c r="B62" t="s">
        <v>573</v>
      </c>
      <c r="C62">
        <v>485</v>
      </c>
    </row>
    <row r="63" spans="1:6">
      <c r="A63" s="38"/>
      <c r="B63" t="s">
        <v>574</v>
      </c>
      <c r="C63">
        <v>711571</v>
      </c>
      <c r="D63" s="21" t="s">
        <v>1494</v>
      </c>
    </row>
    <row r="64" spans="1:6">
      <c r="A64" s="38"/>
      <c r="B64" t="s">
        <v>575</v>
      </c>
      <c r="C64">
        <v>3063</v>
      </c>
    </row>
    <row r="65" spans="1:6">
      <c r="A65" s="38"/>
      <c r="B65" t="s">
        <v>576</v>
      </c>
      <c r="C65">
        <v>11485</v>
      </c>
    </row>
    <row r="66" spans="1:6">
      <c r="A66" s="38"/>
      <c r="B66" t="s">
        <v>577</v>
      </c>
      <c r="C66">
        <v>4</v>
      </c>
    </row>
    <row r="67" spans="1:6">
      <c r="A67" s="38"/>
      <c r="B67" t="s">
        <v>135</v>
      </c>
      <c r="C67">
        <v>5</v>
      </c>
      <c r="F67" s="28" t="s">
        <v>136</v>
      </c>
    </row>
    <row r="68" spans="1:6">
      <c r="A68" s="38"/>
      <c r="B68" t="s">
        <v>578</v>
      </c>
      <c r="C68">
        <v>79</v>
      </c>
    </row>
    <row r="69" spans="1:6">
      <c r="A69" s="38"/>
      <c r="B69" t="s">
        <v>579</v>
      </c>
      <c r="C69">
        <v>1</v>
      </c>
    </row>
    <row r="70" spans="1:6">
      <c r="A70" s="38"/>
      <c r="B70" t="s">
        <v>580</v>
      </c>
      <c r="C70">
        <v>1</v>
      </c>
    </row>
    <row r="71" spans="1:6">
      <c r="A71" s="38"/>
      <c r="B71" t="s">
        <v>581</v>
      </c>
      <c r="C71">
        <v>1</v>
      </c>
    </row>
    <row r="74" spans="1:6">
      <c r="A74" s="5" t="s">
        <v>620</v>
      </c>
    </row>
    <row r="75" spans="1:6">
      <c r="A75" s="2" t="s">
        <v>621</v>
      </c>
    </row>
    <row r="76" spans="1:6">
      <c r="A76" t="s">
        <v>3144</v>
      </c>
    </row>
    <row r="77" spans="1:6">
      <c r="A77" t="s">
        <v>3145</v>
      </c>
    </row>
    <row r="78" spans="1:6">
      <c r="A78" t="s">
        <v>3146</v>
      </c>
    </row>
    <row r="79" spans="1:6">
      <c r="C79" t="s">
        <v>118</v>
      </c>
    </row>
    <row r="80" spans="1:6">
      <c r="A80" t="s">
        <v>794</v>
      </c>
      <c r="B80" t="s">
        <v>793</v>
      </c>
    </row>
    <row r="81" spans="1:5">
      <c r="B81" t="s">
        <v>4415</v>
      </c>
    </row>
    <row r="82" spans="1:5">
      <c r="B82" t="s">
        <v>4416</v>
      </c>
    </row>
    <row r="84" spans="1:5">
      <c r="A84" s="11" t="s">
        <v>696</v>
      </c>
    </row>
    <row r="85" spans="1:5">
      <c r="A85" t="s">
        <v>697</v>
      </c>
    </row>
    <row r="86" spans="1:5">
      <c r="A86" t="s">
        <v>698</v>
      </c>
    </row>
    <row r="87" spans="1:5">
      <c r="A87" t="s">
        <v>699</v>
      </c>
    </row>
    <row r="88" spans="1:5">
      <c r="A88" t="s">
        <v>700</v>
      </c>
    </row>
    <row r="89" spans="1:5">
      <c r="A89" t="s">
        <v>701</v>
      </c>
    </row>
    <row r="91" spans="1:5">
      <c r="A91" t="s">
        <v>4435</v>
      </c>
    </row>
    <row r="93" spans="1:5">
      <c r="A93" t="s">
        <v>4436</v>
      </c>
    </row>
    <row r="95" spans="1:5">
      <c r="A95" s="50" t="s">
        <v>2760</v>
      </c>
    </row>
    <row r="96" spans="1:5" s="344" customFormat="1">
      <c r="A96" s="344" t="s">
        <v>2705</v>
      </c>
      <c r="B96" s="344" t="s">
        <v>2706</v>
      </c>
      <c r="C96" s="344" t="s">
        <v>2707</v>
      </c>
      <c r="D96" s="345" t="s">
        <v>2708</v>
      </c>
      <c r="E96" s="345" t="s">
        <v>2709</v>
      </c>
    </row>
    <row r="97" spans="1:6" s="342" customFormat="1" hidden="1">
      <c r="A97" s="342">
        <v>0</v>
      </c>
      <c r="B97" s="342" t="s">
        <v>2710</v>
      </c>
      <c r="C97" s="342" t="s">
        <v>2711</v>
      </c>
      <c r="D97" s="343" t="s">
        <v>2712</v>
      </c>
      <c r="E97" s="343" t="s">
        <v>2713</v>
      </c>
    </row>
    <row r="98" spans="1:6" s="342" customFormat="1" hidden="1">
      <c r="A98" s="342">
        <v>1</v>
      </c>
      <c r="B98" s="342" t="s">
        <v>2714</v>
      </c>
      <c r="C98" s="342" t="s">
        <v>2715</v>
      </c>
      <c r="D98" s="343" t="s">
        <v>2716</v>
      </c>
      <c r="E98" s="343" t="s">
        <v>2717</v>
      </c>
    </row>
    <row r="99" spans="1:6" s="342" customFormat="1" hidden="1">
      <c r="A99" s="342">
        <v>2</v>
      </c>
      <c r="B99" s="342" t="s">
        <v>2718</v>
      </c>
      <c r="C99" s="342" t="s">
        <v>2719</v>
      </c>
      <c r="D99" s="343" t="s">
        <v>2712</v>
      </c>
      <c r="E99" s="343" t="s">
        <v>2720</v>
      </c>
      <c r="F99" s="342" t="s">
        <v>2721</v>
      </c>
    </row>
    <row r="100" spans="1:6" s="342" customFormat="1" hidden="1">
      <c r="A100" s="342">
        <v>3</v>
      </c>
      <c r="B100" s="342" t="s">
        <v>2722</v>
      </c>
      <c r="C100" s="342" t="s">
        <v>2723</v>
      </c>
      <c r="D100" s="343" t="s">
        <v>2712</v>
      </c>
      <c r="E100" s="343" t="s">
        <v>2720</v>
      </c>
      <c r="F100" s="342" t="s">
        <v>2721</v>
      </c>
    </row>
    <row r="101" spans="1:6" s="342" customFormat="1" hidden="1">
      <c r="A101" s="342">
        <v>4</v>
      </c>
      <c r="B101" s="342" t="s">
        <v>2724</v>
      </c>
      <c r="C101" s="342" t="s">
        <v>2725</v>
      </c>
      <c r="D101" s="343" t="s">
        <v>2720</v>
      </c>
      <c r="E101" s="343" t="s">
        <v>2717</v>
      </c>
    </row>
    <row r="102" spans="1:6" s="342" customFormat="1" hidden="1">
      <c r="A102" s="342">
        <v>5</v>
      </c>
      <c r="B102" s="342" t="s">
        <v>2726</v>
      </c>
      <c r="C102" s="342" t="s">
        <v>2727</v>
      </c>
      <c r="D102" s="343" t="s">
        <v>2712</v>
      </c>
      <c r="E102" s="343" t="s">
        <v>2720</v>
      </c>
      <c r="F102" s="342" t="s">
        <v>2721</v>
      </c>
    </row>
    <row r="103" spans="1:6" s="342" customFormat="1" hidden="1">
      <c r="A103" s="342">
        <v>6</v>
      </c>
      <c r="B103" s="342" t="s">
        <v>2728</v>
      </c>
      <c r="C103" s="342" t="s">
        <v>2729</v>
      </c>
      <c r="D103" s="343" t="s">
        <v>2720</v>
      </c>
      <c r="E103" s="343" t="s">
        <v>2717</v>
      </c>
    </row>
    <row r="104" spans="1:6" s="342" customFormat="1" hidden="1">
      <c r="A104" s="342">
        <v>7</v>
      </c>
      <c r="B104" s="342" t="s">
        <v>2730</v>
      </c>
      <c r="C104" s="342" t="s">
        <v>2731</v>
      </c>
      <c r="D104" s="343" t="s">
        <v>2712</v>
      </c>
      <c r="E104" s="343" t="s">
        <v>2720</v>
      </c>
      <c r="F104" s="342" t="s">
        <v>2721</v>
      </c>
    </row>
    <row r="105" spans="1:6" s="342" customFormat="1" hidden="1">
      <c r="A105" s="342">
        <v>11</v>
      </c>
      <c r="B105" s="342" t="s">
        <v>2732</v>
      </c>
      <c r="C105" s="342" t="s">
        <v>2733</v>
      </c>
      <c r="D105" s="343" t="s">
        <v>2712</v>
      </c>
      <c r="E105" s="343" t="s">
        <v>2720</v>
      </c>
      <c r="F105" s="342" t="s">
        <v>2721</v>
      </c>
    </row>
    <row r="106" spans="1:6" s="342" customFormat="1" hidden="1">
      <c r="A106" s="342">
        <v>8</v>
      </c>
      <c r="B106" s="342" t="s">
        <v>2734</v>
      </c>
      <c r="C106" s="342" t="s">
        <v>2735</v>
      </c>
      <c r="D106" s="343" t="s">
        <v>2712</v>
      </c>
      <c r="E106" s="343" t="s">
        <v>2713</v>
      </c>
    </row>
    <row r="107" spans="1:6" s="342" customFormat="1">
      <c r="A107" s="342">
        <v>0</v>
      </c>
      <c r="B107" s="270">
        <v>0</v>
      </c>
      <c r="C107" s="342" t="s">
        <v>2711</v>
      </c>
      <c r="D107" s="343" t="s">
        <v>2712</v>
      </c>
      <c r="E107" s="343" t="s">
        <v>2713</v>
      </c>
    </row>
    <row r="108" spans="1:6" s="342" customFormat="1">
      <c r="A108" s="342">
        <v>1</v>
      </c>
      <c r="B108" s="342" t="s">
        <v>2714</v>
      </c>
      <c r="C108" s="342" t="s">
        <v>2715</v>
      </c>
      <c r="D108" s="343" t="s">
        <v>2716</v>
      </c>
      <c r="E108" s="343" t="s">
        <v>2717</v>
      </c>
    </row>
    <row r="109" spans="1:6" s="342" customFormat="1">
      <c r="A109" s="342">
        <v>2</v>
      </c>
      <c r="B109" s="342" t="s">
        <v>2718</v>
      </c>
      <c r="C109" s="342" t="s">
        <v>2719</v>
      </c>
      <c r="D109" s="343" t="s">
        <v>2712</v>
      </c>
      <c r="E109" s="343" t="s">
        <v>2720</v>
      </c>
      <c r="F109" s="342" t="s">
        <v>2721</v>
      </c>
    </row>
    <row r="110" spans="1:6" s="342" customFormat="1">
      <c r="A110" s="342">
        <v>3</v>
      </c>
      <c r="B110" s="342" t="s">
        <v>2722</v>
      </c>
      <c r="C110" s="342" t="s">
        <v>2723</v>
      </c>
      <c r="D110" s="343" t="s">
        <v>2712</v>
      </c>
      <c r="E110" s="343" t="s">
        <v>2720</v>
      </c>
      <c r="F110" s="342" t="s">
        <v>2721</v>
      </c>
    </row>
    <row r="111" spans="1:6" s="342" customFormat="1">
      <c r="A111" s="342">
        <v>4</v>
      </c>
      <c r="B111" s="342" t="s">
        <v>2724</v>
      </c>
      <c r="C111" s="342" t="s">
        <v>2725</v>
      </c>
      <c r="D111" s="343" t="s">
        <v>2720</v>
      </c>
      <c r="E111" s="343" t="s">
        <v>2717</v>
      </c>
    </row>
    <row r="112" spans="1:6" s="342" customFormat="1">
      <c r="A112" s="342">
        <v>5</v>
      </c>
      <c r="B112" s="342" t="s">
        <v>2726</v>
      </c>
      <c r="C112" s="342" t="s">
        <v>2727</v>
      </c>
      <c r="D112" s="343" t="s">
        <v>2712</v>
      </c>
      <c r="E112" s="343" t="s">
        <v>2720</v>
      </c>
      <c r="F112" s="342" t="s">
        <v>2721</v>
      </c>
    </row>
    <row r="113" spans="1:6" s="342" customFormat="1">
      <c r="A113" s="342">
        <v>6</v>
      </c>
      <c r="B113" s="342" t="s">
        <v>2728</v>
      </c>
      <c r="C113" s="342" t="s">
        <v>2729</v>
      </c>
      <c r="D113" s="343" t="s">
        <v>2720</v>
      </c>
      <c r="E113" s="343" t="s">
        <v>2717</v>
      </c>
    </row>
    <row r="114" spans="1:6" s="342" customFormat="1">
      <c r="A114" s="342">
        <v>7</v>
      </c>
      <c r="B114" s="342" t="s">
        <v>2730</v>
      </c>
      <c r="C114" s="342" t="s">
        <v>2731</v>
      </c>
      <c r="D114" s="343" t="s">
        <v>2712</v>
      </c>
      <c r="E114" s="343" t="s">
        <v>2720</v>
      </c>
      <c r="F114" s="342" t="s">
        <v>2721</v>
      </c>
    </row>
    <row r="115" spans="1:6" s="342" customFormat="1" ht="28.8">
      <c r="A115" s="342">
        <v>11</v>
      </c>
      <c r="B115" s="342" t="s">
        <v>2732</v>
      </c>
      <c r="C115" s="429" t="s">
        <v>2733</v>
      </c>
      <c r="D115" s="343" t="s">
        <v>2712</v>
      </c>
      <c r="E115" s="343" t="s">
        <v>2720</v>
      </c>
      <c r="F115" s="342" t="s">
        <v>2721</v>
      </c>
    </row>
    <row r="116" spans="1:6" s="342" customFormat="1" ht="28.8">
      <c r="A116" s="342">
        <v>8</v>
      </c>
      <c r="B116" s="342" t="s">
        <v>2734</v>
      </c>
      <c r="C116" s="429" t="s">
        <v>2735</v>
      </c>
      <c r="D116" s="343" t="s">
        <v>2712</v>
      </c>
      <c r="E116" s="343" t="s">
        <v>2713</v>
      </c>
    </row>
    <row r="117" spans="1:6" s="342" customFormat="1">
      <c r="A117" s="342">
        <v>9</v>
      </c>
      <c r="B117" s="342" t="s">
        <v>2736</v>
      </c>
      <c r="C117" s="342" t="s">
        <v>2737</v>
      </c>
      <c r="D117" s="343" t="s">
        <v>2712</v>
      </c>
      <c r="E117" s="343" t="s">
        <v>2713</v>
      </c>
    </row>
    <row r="118" spans="1:6" s="342" customFormat="1">
      <c r="A118" s="342">
        <v>10</v>
      </c>
      <c r="B118" s="342" t="s">
        <v>2738</v>
      </c>
      <c r="C118" s="342" t="s">
        <v>2739</v>
      </c>
      <c r="D118" s="343" t="s">
        <v>2712</v>
      </c>
      <c r="E118" s="343" t="s">
        <v>2713</v>
      </c>
    </row>
    <row r="119" spans="1:6" s="342" customFormat="1">
      <c r="A119" s="342">
        <v>12</v>
      </c>
      <c r="B119" s="342" t="s">
        <v>2740</v>
      </c>
      <c r="C119" s="342" t="s">
        <v>2741</v>
      </c>
      <c r="D119" s="343" t="s">
        <v>2712</v>
      </c>
      <c r="E119" s="343" t="s">
        <v>2720</v>
      </c>
      <c r="F119" s="342" t="s">
        <v>2721</v>
      </c>
    </row>
    <row r="120" spans="1:6" s="342" customFormat="1">
      <c r="A120" s="342">
        <v>13</v>
      </c>
      <c r="B120" s="342" t="s">
        <v>2742</v>
      </c>
      <c r="C120" s="342" t="s">
        <v>2743</v>
      </c>
      <c r="D120" s="343" t="s">
        <v>2712</v>
      </c>
      <c r="E120" s="343" t="s">
        <v>2720</v>
      </c>
      <c r="F120" s="342" t="s">
        <v>2721</v>
      </c>
    </row>
    <row r="121" spans="1:6" s="342" customFormat="1">
      <c r="A121" s="342">
        <v>14</v>
      </c>
      <c r="B121" s="342" t="s">
        <v>2744</v>
      </c>
      <c r="C121" s="342" t="s">
        <v>2745</v>
      </c>
      <c r="D121" s="343" t="s">
        <v>2712</v>
      </c>
      <c r="E121" s="343" t="s">
        <v>2720</v>
      </c>
      <c r="F121" s="342" t="s">
        <v>2721</v>
      </c>
    </row>
    <row r="122" spans="1:6" s="342" customFormat="1">
      <c r="A122" s="342">
        <v>16</v>
      </c>
      <c r="B122" s="342" t="s">
        <v>2746</v>
      </c>
      <c r="C122" s="342" t="s">
        <v>2747</v>
      </c>
      <c r="D122" s="343" t="s">
        <v>2716</v>
      </c>
      <c r="E122" s="343" t="s">
        <v>2717</v>
      </c>
    </row>
    <row r="123" spans="1:6" s="342" customFormat="1">
      <c r="A123" s="342">
        <v>18</v>
      </c>
      <c r="B123" s="342" t="s">
        <v>2748</v>
      </c>
      <c r="C123" s="342" t="s">
        <v>2749</v>
      </c>
      <c r="D123" s="343" t="s">
        <v>2712</v>
      </c>
      <c r="E123" s="343" t="s">
        <v>2713</v>
      </c>
    </row>
    <row r="124" spans="1:6" s="342" customFormat="1">
      <c r="A124" s="342">
        <v>19</v>
      </c>
      <c r="B124" s="342" t="s">
        <v>2750</v>
      </c>
      <c r="C124" s="342" t="s">
        <v>2751</v>
      </c>
      <c r="D124" s="343" t="s">
        <v>2712</v>
      </c>
      <c r="E124" s="343" t="s">
        <v>2713</v>
      </c>
    </row>
    <row r="125" spans="1:6" s="342" customFormat="1">
      <c r="A125" s="342">
        <v>20</v>
      </c>
      <c r="B125" s="342" t="s">
        <v>2752</v>
      </c>
      <c r="C125" s="342" t="s">
        <v>2753</v>
      </c>
      <c r="D125" s="343" t="s">
        <v>2712</v>
      </c>
      <c r="E125" s="343" t="s">
        <v>2713</v>
      </c>
    </row>
    <row r="126" spans="1:6" s="342" customFormat="1">
      <c r="A126" s="342">
        <v>21</v>
      </c>
      <c r="B126" s="342" t="s">
        <v>2754</v>
      </c>
      <c r="C126" s="342" t="s">
        <v>2755</v>
      </c>
      <c r="D126" s="343" t="s">
        <v>2712</v>
      </c>
      <c r="E126" s="343" t="s">
        <v>2713</v>
      </c>
    </row>
    <row r="127" spans="1:6" s="342" customFormat="1">
      <c r="A127" s="342">
        <v>22</v>
      </c>
      <c r="B127" s="342" t="s">
        <v>2756</v>
      </c>
      <c r="C127" s="342" t="s">
        <v>2757</v>
      </c>
      <c r="D127" s="343" t="s">
        <v>2712</v>
      </c>
      <c r="E127" s="343" t="s">
        <v>2720</v>
      </c>
      <c r="F127" s="342" t="s">
        <v>2721</v>
      </c>
    </row>
    <row r="128" spans="1:6" s="342" customFormat="1">
      <c r="A128" s="342">
        <v>23</v>
      </c>
      <c r="B128" s="342" t="s">
        <v>2758</v>
      </c>
      <c r="C128" s="342" t="s">
        <v>2759</v>
      </c>
      <c r="D128" s="343" t="s">
        <v>2712</v>
      </c>
      <c r="E128" s="343" t="s">
        <v>2720</v>
      </c>
      <c r="F128" s="342" t="s">
        <v>2721</v>
      </c>
    </row>
    <row r="129" spans="1:5" s="342" customFormat="1">
      <c r="D129" s="343"/>
      <c r="E129" s="343"/>
    </row>
    <row r="130" spans="1:5">
      <c r="A130" s="102" t="s">
        <v>3408</v>
      </c>
      <c r="B130" s="101"/>
      <c r="C130" s="101"/>
    </row>
    <row r="131" spans="1:5" ht="15">
      <c r="A131" s="143" t="s">
        <v>3409</v>
      </c>
    </row>
    <row r="133" spans="1:5">
      <c r="A133" t="s">
        <v>3410</v>
      </c>
    </row>
    <row r="134" spans="1:5">
      <c r="A134" t="s">
        <v>3411</v>
      </c>
    </row>
    <row r="136" spans="1:5">
      <c r="A136" s="1" t="s">
        <v>3413</v>
      </c>
    </row>
    <row r="137" spans="1:5">
      <c r="A137" t="s">
        <v>3412</v>
      </c>
    </row>
    <row r="139" spans="1:5">
      <c r="A139" s="102" t="s">
        <v>3744</v>
      </c>
      <c r="B139" s="101"/>
      <c r="C139" s="101"/>
    </row>
    <row r="140" spans="1:5">
      <c r="A140" t="s">
        <v>3138</v>
      </c>
      <c r="C140" s="5" t="s">
        <v>3139</v>
      </c>
    </row>
    <row r="141" spans="1:5">
      <c r="C141" s="5"/>
    </row>
    <row r="142" spans="1:5">
      <c r="A142" t="s">
        <v>392</v>
      </c>
    </row>
    <row r="143" spans="1:5">
      <c r="B143" t="s">
        <v>3734</v>
      </c>
    </row>
    <row r="144" spans="1:5">
      <c r="B144" t="s">
        <v>3735</v>
      </c>
    </row>
    <row r="145" spans="1:2">
      <c r="B145" t="s">
        <v>3736</v>
      </c>
    </row>
    <row r="146" spans="1:2">
      <c r="B146" t="s">
        <v>3737</v>
      </c>
    </row>
    <row r="147" spans="1:2">
      <c r="B147" t="s">
        <v>3738</v>
      </c>
    </row>
    <row r="148" spans="1:2">
      <c r="A148" t="s">
        <v>3739</v>
      </c>
    </row>
    <row r="149" spans="1:2">
      <c r="A149" t="s">
        <v>3740</v>
      </c>
    </row>
    <row r="150" spans="1:2">
      <c r="A150" t="s">
        <v>3741</v>
      </c>
    </row>
    <row r="151" spans="1:2">
      <c r="A151" t="s">
        <v>3742</v>
      </c>
    </row>
    <row r="152" spans="1:2">
      <c r="A152" t="s">
        <v>3743</v>
      </c>
    </row>
  </sheetData>
  <hyperlinks>
    <hyperlink ref="A1" location="_Contents!A1" display="SQL Sigver" xr:uid="{00000000-0004-0000-0E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33"/>
  <sheetViews>
    <sheetView workbookViewId="0"/>
  </sheetViews>
  <sheetFormatPr defaultRowHeight="14.4"/>
  <sheetData>
    <row r="1" spans="1:5">
      <c r="A1" s="310" t="s">
        <v>2324</v>
      </c>
      <c r="B1" s="49"/>
      <c r="C1" s="49"/>
      <c r="D1" s="49"/>
      <c r="E1" s="49"/>
    </row>
    <row r="2" spans="1:5">
      <c r="A2" s="244" t="s">
        <v>2325</v>
      </c>
    </row>
    <row r="3" spans="1:5">
      <c r="A3" s="244" t="s">
        <v>2326</v>
      </c>
    </row>
    <row r="4" spans="1:5">
      <c r="A4" s="244" t="s">
        <v>2327</v>
      </c>
    </row>
    <row r="5" spans="1:5">
      <c r="A5" s="244" t="s">
        <v>2328</v>
      </c>
    </row>
    <row r="6" spans="1:5">
      <c r="A6" s="103"/>
    </row>
    <row r="7" spans="1:5">
      <c r="A7" s="129" t="s">
        <v>2329</v>
      </c>
    </row>
    <row r="8" spans="1:5">
      <c r="A8" s="129"/>
    </row>
    <row r="9" spans="1:5">
      <c r="A9" s="129" t="s">
        <v>2330</v>
      </c>
    </row>
    <row r="10" spans="1:5">
      <c r="A10" s="129"/>
    </row>
    <row r="11" spans="1:5">
      <c r="A11" s="307" t="s">
        <v>2331</v>
      </c>
    </row>
    <row r="12" spans="1:5">
      <c r="A12" s="129"/>
    </row>
    <row r="13" spans="1:5">
      <c r="A13" s="129" t="s">
        <v>2332</v>
      </c>
    </row>
    <row r="14" spans="1:5">
      <c r="A14" s="129"/>
    </row>
    <row r="15" spans="1:5">
      <c r="A15" s="308" t="s">
        <v>2333</v>
      </c>
    </row>
    <row r="16" spans="1:5">
      <c r="A16" s="129"/>
    </row>
    <row r="17" spans="1:5">
      <c r="A17" s="129" t="s">
        <v>2334</v>
      </c>
    </row>
    <row r="18" spans="1:5">
      <c r="A18" s="129"/>
    </row>
    <row r="19" spans="1:5">
      <c r="A19" s="307" t="s">
        <v>2335</v>
      </c>
    </row>
    <row r="20" spans="1:5">
      <c r="A20" s="307" t="s">
        <v>2336</v>
      </c>
    </row>
    <row r="21" spans="1:5">
      <c r="A21" s="307" t="s">
        <v>2337</v>
      </c>
    </row>
    <row r="22" spans="1:5">
      <c r="A22" s="307" t="s">
        <v>2338</v>
      </c>
    </row>
    <row r="23" spans="1:5">
      <c r="A23" s="307" t="s">
        <v>2339</v>
      </c>
    </row>
    <row r="24" spans="1:5">
      <c r="A24" s="307" t="s">
        <v>2340</v>
      </c>
    </row>
    <row r="25" spans="1:5">
      <c r="A25" s="307" t="s">
        <v>2341</v>
      </c>
    </row>
    <row r="26" spans="1:5">
      <c r="A26" s="307" t="s">
        <v>2342</v>
      </c>
    </row>
    <row r="27" spans="1:5">
      <c r="A27" s="307" t="s">
        <v>2343</v>
      </c>
    </row>
    <row r="28" spans="1:5">
      <c r="A28" s="307" t="s">
        <v>2344</v>
      </c>
    </row>
    <row r="29" spans="1:5">
      <c r="A29" s="307" t="s">
        <v>2345</v>
      </c>
    </row>
    <row r="30" spans="1:5">
      <c r="A30" s="307" t="s">
        <v>2346</v>
      </c>
    </row>
    <row r="31" spans="1:5">
      <c r="A31" s="307" t="s">
        <v>2347</v>
      </c>
    </row>
    <row r="32" spans="1:5">
      <c r="A32" s="309"/>
      <c r="B32" s="49"/>
      <c r="C32" s="49"/>
      <c r="D32" s="49"/>
      <c r="E32" s="49"/>
    </row>
    <row r="33" spans="1:1">
      <c r="A33" s="129"/>
    </row>
  </sheetData>
  <hyperlinks>
    <hyperlink ref="A15" r:id="rId1" display="http://.../?brnch=1234&amp;accno=1000000000&amp;user=NB100000&amp;amnt=100&amp;trantype=Transfers" xr:uid="{00000000-0004-0000-0F00-000000000000}"/>
    <hyperlink ref="A1" location="_Contents!A1" display="Sigver_Query_String" xr:uid="{00000000-0004-0000-0F00-000001000000}"/>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22"/>
  <sheetViews>
    <sheetView workbookViewId="0"/>
  </sheetViews>
  <sheetFormatPr defaultRowHeight="14.4"/>
  <cols>
    <col min="1" max="1" width="23" bestFit="1" customWidth="1"/>
  </cols>
  <sheetData>
    <row r="1" spans="1:4">
      <c r="A1" s="310" t="s">
        <v>150</v>
      </c>
    </row>
    <row r="2" spans="1:4">
      <c r="A2" t="s">
        <v>149</v>
      </c>
      <c r="B2" t="s">
        <v>148</v>
      </c>
    </row>
    <row r="3" spans="1:4">
      <c r="A3" t="s">
        <v>3419</v>
      </c>
      <c r="B3" t="s">
        <v>153</v>
      </c>
    </row>
    <row r="4" spans="1:4">
      <c r="A4" t="s">
        <v>3420</v>
      </c>
      <c r="B4" t="s">
        <v>3421</v>
      </c>
    </row>
    <row r="6" spans="1:4">
      <c r="A6" s="11" t="s">
        <v>151</v>
      </c>
    </row>
    <row r="8" spans="1:4">
      <c r="A8" t="s">
        <v>152</v>
      </c>
      <c r="B8" t="s">
        <v>153</v>
      </c>
    </row>
    <row r="9" spans="1:4">
      <c r="A9" t="s">
        <v>154</v>
      </c>
      <c r="B9" t="s">
        <v>155</v>
      </c>
    </row>
    <row r="11" spans="1:4">
      <c r="A11" t="s">
        <v>156</v>
      </c>
      <c r="B11" t="s">
        <v>157</v>
      </c>
    </row>
    <row r="12" spans="1:4">
      <c r="A12" t="s">
        <v>158</v>
      </c>
      <c r="B12" t="s">
        <v>161</v>
      </c>
    </row>
    <row r="13" spans="1:4">
      <c r="A13" t="s">
        <v>163</v>
      </c>
      <c r="B13" t="s">
        <v>161</v>
      </c>
    </row>
    <row r="14" spans="1:4">
      <c r="A14" t="s">
        <v>159</v>
      </c>
      <c r="B14" t="s">
        <v>160</v>
      </c>
    </row>
    <row r="16" spans="1:4">
      <c r="A16" t="s">
        <v>164</v>
      </c>
      <c r="B16" t="s">
        <v>165</v>
      </c>
      <c r="D16" t="s">
        <v>169</v>
      </c>
    </row>
    <row r="17" spans="1:2">
      <c r="A17" t="s">
        <v>166</v>
      </c>
      <c r="B17" t="s">
        <v>161</v>
      </c>
    </row>
    <row r="19" spans="1:2">
      <c r="A19" t="s">
        <v>159</v>
      </c>
      <c r="B19" t="s">
        <v>162</v>
      </c>
    </row>
    <row r="21" spans="1:2">
      <c r="A21" t="s">
        <v>167</v>
      </c>
    </row>
    <row r="22" spans="1:2">
      <c r="A22" t="s">
        <v>168</v>
      </c>
    </row>
  </sheetData>
  <hyperlinks>
    <hyperlink ref="A1" location="_Contents!A1" display="Service Manager" xr:uid="{00000000-0004-0000-1000-00000000000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583"/>
  <sheetViews>
    <sheetView workbookViewId="0"/>
  </sheetViews>
  <sheetFormatPr defaultRowHeight="14.4"/>
  <sheetData>
    <row r="1" spans="1:5">
      <c r="A1" s="310" t="s">
        <v>3422</v>
      </c>
      <c r="B1" s="49"/>
      <c r="C1" s="49"/>
      <c r="D1" s="49"/>
      <c r="E1" s="49"/>
    </row>
    <row r="2" spans="1:5">
      <c r="A2" s="439" t="s">
        <v>3426</v>
      </c>
    </row>
    <row r="3" spans="1:5">
      <c r="A3" s="244" t="s">
        <v>4346</v>
      </c>
    </row>
    <row r="4" spans="1:5">
      <c r="A4" s="61" t="s">
        <v>3423</v>
      </c>
    </row>
    <row r="5" spans="1:5">
      <c r="A5" s="103"/>
    </row>
    <row r="6" spans="1:5">
      <c r="A6" s="244" t="s">
        <v>4342</v>
      </c>
    </row>
    <row r="7" spans="1:5">
      <c r="A7" s="61" t="s">
        <v>4343</v>
      </c>
    </row>
    <row r="8" spans="1:5">
      <c r="A8" s="103" t="s">
        <v>4344</v>
      </c>
    </row>
    <row r="9" spans="1:5">
      <c r="A9" s="103" t="s">
        <v>4345</v>
      </c>
    </row>
    <row r="10" spans="1:5">
      <c r="A10" s="103"/>
    </row>
    <row r="11" spans="1:5">
      <c r="A11" s="244" t="s">
        <v>4347</v>
      </c>
    </row>
    <row r="12" spans="1:5">
      <c r="A12" s="61" t="s">
        <v>3424</v>
      </c>
    </row>
    <row r="13" spans="1:5">
      <c r="A13" s="103"/>
    </row>
    <row r="14" spans="1:5">
      <c r="A14" s="244" t="s">
        <v>4348</v>
      </c>
    </row>
    <row r="15" spans="1:5">
      <c r="A15" s="61" t="s">
        <v>3425</v>
      </c>
    </row>
    <row r="46" spans="1:1">
      <c r="A46" s="5" t="s">
        <v>3858</v>
      </c>
    </row>
    <row r="75" spans="1:1">
      <c r="A75" t="s">
        <v>3571</v>
      </c>
    </row>
    <row r="119" spans="1:1">
      <c r="A119" t="s">
        <v>3857</v>
      </c>
    </row>
    <row r="121" spans="1:1">
      <c r="A121" s="54" t="s">
        <v>3859</v>
      </c>
    </row>
    <row r="122" spans="1:1">
      <c r="A122" t="s">
        <v>3858</v>
      </c>
    </row>
    <row r="123" spans="1:1">
      <c r="A123" s="54" t="s">
        <v>3860</v>
      </c>
    </row>
    <row r="124" spans="1:1">
      <c r="A124" t="s">
        <v>3861</v>
      </c>
    </row>
    <row r="126" spans="1:1">
      <c r="A126" t="s">
        <v>3862</v>
      </c>
    </row>
    <row r="129" spans="1:4">
      <c r="A129" t="s">
        <v>3863</v>
      </c>
    </row>
    <row r="130" spans="1:4">
      <c r="A130" t="s">
        <v>3864</v>
      </c>
    </row>
    <row r="132" spans="1:4">
      <c r="A132" t="s">
        <v>3871</v>
      </c>
    </row>
    <row r="133" spans="1:4">
      <c r="A133" s="12" t="s">
        <v>3865</v>
      </c>
    </row>
    <row r="134" spans="1:4">
      <c r="A134" s="12" t="s">
        <v>3866</v>
      </c>
      <c r="C134" t="s">
        <v>3867</v>
      </c>
    </row>
    <row r="135" spans="1:4">
      <c r="A135" s="12" t="s">
        <v>3868</v>
      </c>
      <c r="C135" t="s">
        <v>3869</v>
      </c>
    </row>
    <row r="136" spans="1:4">
      <c r="A136" s="12"/>
    </row>
    <row r="137" spans="1:4">
      <c r="A137" s="12" t="s">
        <v>3870</v>
      </c>
      <c r="C137" t="s">
        <v>364</v>
      </c>
    </row>
    <row r="139" spans="1:4">
      <c r="A139" t="s">
        <v>3872</v>
      </c>
      <c r="D139" t="s">
        <v>3865</v>
      </c>
    </row>
    <row r="140" spans="1:4">
      <c r="A140" t="s">
        <v>3873</v>
      </c>
    </row>
    <row r="141" spans="1:4">
      <c r="A141" t="s">
        <v>3880</v>
      </c>
    </row>
    <row r="142" spans="1:4">
      <c r="A142" t="s">
        <v>4357</v>
      </c>
    </row>
    <row r="143" spans="1:4">
      <c r="A143" t="s">
        <v>3876</v>
      </c>
    </row>
    <row r="144" spans="1:4">
      <c r="A144" t="s">
        <v>3877</v>
      </c>
    </row>
    <row r="145" spans="1:6">
      <c r="A145" t="s">
        <v>3878</v>
      </c>
    </row>
    <row r="146" spans="1:6">
      <c r="A146" t="s">
        <v>3879</v>
      </c>
    </row>
    <row r="148" spans="1:6">
      <c r="A148" s="101"/>
      <c r="B148" s="101"/>
      <c r="C148" s="101"/>
      <c r="D148" s="101"/>
      <c r="E148" s="101"/>
      <c r="F148" s="101"/>
    </row>
    <row r="149" spans="1:6">
      <c r="A149" t="s">
        <v>3874</v>
      </c>
    </row>
    <row r="150" spans="1:6">
      <c r="A150" t="s">
        <v>3875</v>
      </c>
    </row>
    <row r="185" spans="1:1">
      <c r="A185" t="s">
        <v>3886</v>
      </c>
    </row>
    <row r="186" spans="1:1">
      <c r="A186" t="s">
        <v>3887</v>
      </c>
    </row>
    <row r="216" spans="1:10">
      <c r="A216" s="310"/>
      <c r="B216" s="49"/>
      <c r="C216" s="49"/>
      <c r="D216" s="49"/>
      <c r="E216" s="49"/>
      <c r="F216" s="310"/>
      <c r="G216" s="49"/>
      <c r="H216" s="49"/>
      <c r="I216" s="49"/>
      <c r="J216" s="49"/>
    </row>
    <row r="218" spans="1:10">
      <c r="A218" s="244" t="s">
        <v>3458</v>
      </c>
    </row>
    <row r="219" spans="1:10">
      <c r="A219" s="244" t="s">
        <v>3840</v>
      </c>
    </row>
    <row r="220" spans="1:10">
      <c r="A220" s="244" t="s">
        <v>3841</v>
      </c>
    </row>
    <row r="221" spans="1:10">
      <c r="A221" s="244" t="s">
        <v>3842</v>
      </c>
    </row>
    <row r="222" spans="1:10">
      <c r="A222" s="244" t="s">
        <v>3831</v>
      </c>
    </row>
    <row r="223" spans="1:10">
      <c r="A223" s="103"/>
    </row>
    <row r="224" spans="1:10">
      <c r="A224" s="129" t="s">
        <v>2329</v>
      </c>
    </row>
    <row r="225" spans="1:1">
      <c r="A225" s="129"/>
    </row>
    <row r="226" spans="1:1">
      <c r="A226" s="129" t="s">
        <v>3843</v>
      </c>
    </row>
    <row r="227" spans="1:1">
      <c r="A227" s="129" t="s">
        <v>3844</v>
      </c>
    </row>
    <row r="228" spans="1:1">
      <c r="A228" s="129"/>
    </row>
    <row r="262" spans="1:1">
      <c r="A262" s="244" t="s">
        <v>1848</v>
      </c>
    </row>
    <row r="263" spans="1:1">
      <c r="A263" s="244" t="s">
        <v>3845</v>
      </c>
    </row>
    <row r="264" spans="1:1">
      <c r="A264" s="244" t="s">
        <v>3846</v>
      </c>
    </row>
    <row r="265" spans="1:1">
      <c r="A265" s="244" t="s">
        <v>3842</v>
      </c>
    </row>
    <row r="266" spans="1:1">
      <c r="A266" s="244" t="s">
        <v>3831</v>
      </c>
    </row>
    <row r="267" spans="1:1">
      <c r="A267" s="103"/>
    </row>
    <row r="268" spans="1:1" ht="15">
      <c r="A268" s="250" t="s">
        <v>1668</v>
      </c>
    </row>
    <row r="269" spans="1:1" ht="15">
      <c r="A269" s="250"/>
    </row>
    <row r="270" spans="1:1" ht="15">
      <c r="A270" s="250" t="s">
        <v>3847</v>
      </c>
    </row>
    <row r="271" spans="1:1" ht="15">
      <c r="A271" s="250"/>
    </row>
    <row r="272" spans="1:1" ht="15">
      <c r="A272" s="250" t="s">
        <v>3848</v>
      </c>
    </row>
    <row r="304" spans="1:1" ht="15">
      <c r="A304" s="250" t="s">
        <v>3849</v>
      </c>
    </row>
    <row r="305" spans="1:10" ht="15">
      <c r="A305" s="250"/>
    </row>
    <row r="306" spans="1:10" ht="15">
      <c r="A306" s="250" t="s">
        <v>3850</v>
      </c>
    </row>
    <row r="307" spans="1:10" ht="15">
      <c r="A307" s="266"/>
    </row>
    <row r="308" spans="1:10">
      <c r="A308" s="310"/>
      <c r="B308" s="49"/>
      <c r="C308" s="49"/>
      <c r="D308" s="49"/>
      <c r="E308" s="49"/>
      <c r="F308" s="310"/>
      <c r="G308" s="49"/>
      <c r="H308" s="49"/>
      <c r="I308" s="49"/>
      <c r="J308" s="49"/>
    </row>
    <row r="326" spans="1:1">
      <c r="A326" s="5" t="s">
        <v>3852</v>
      </c>
    </row>
    <row r="343" spans="1:1">
      <c r="A343" s="5" t="s">
        <v>3853</v>
      </c>
    </row>
    <row r="345" spans="1:1" s="39" customFormat="1">
      <c r="A345" s="435" t="s">
        <v>3827</v>
      </c>
    </row>
    <row r="346" spans="1:1" s="39" customFormat="1">
      <c r="A346" s="435" t="s">
        <v>3828</v>
      </c>
    </row>
    <row r="347" spans="1:1" s="39" customFormat="1">
      <c r="A347" s="435" t="s">
        <v>3829</v>
      </c>
    </row>
    <row r="348" spans="1:1" s="39" customFormat="1">
      <c r="A348" s="435" t="s">
        <v>3830</v>
      </c>
    </row>
    <row r="349" spans="1:1" s="39" customFormat="1">
      <c r="A349" s="435" t="s">
        <v>3831</v>
      </c>
    </row>
    <row r="350" spans="1:1" s="39" customFormat="1">
      <c r="A350" s="436"/>
    </row>
    <row r="351" spans="1:1" s="39" customFormat="1">
      <c r="A351" s="436" t="s">
        <v>1658</v>
      </c>
    </row>
    <row r="352" spans="1:1" s="39" customFormat="1">
      <c r="A352" s="436"/>
    </row>
    <row r="353" spans="1:10" s="39" customFormat="1">
      <c r="A353" s="436" t="s">
        <v>3832</v>
      </c>
    </row>
    <row r="354" spans="1:10" s="39" customFormat="1">
      <c r="A354" s="437" t="s">
        <v>3833</v>
      </c>
    </row>
    <row r="355" spans="1:10" s="39" customFormat="1">
      <c r="A355" s="310"/>
      <c r="B355" s="49"/>
      <c r="C355" s="49"/>
      <c r="D355" s="49"/>
      <c r="E355" s="49"/>
      <c r="F355" s="310"/>
      <c r="G355" s="49"/>
      <c r="H355" s="49"/>
      <c r="I355" s="49"/>
      <c r="J355" s="49"/>
    </row>
    <row r="356" spans="1:10" s="39" customFormat="1">
      <c r="A356" s="435" t="s">
        <v>1848</v>
      </c>
      <c r="F356" s="346"/>
    </row>
    <row r="357" spans="1:10" s="39" customFormat="1">
      <c r="A357" s="435" t="s">
        <v>3834</v>
      </c>
      <c r="F357" s="346"/>
    </row>
    <row r="358" spans="1:10" s="39" customFormat="1">
      <c r="A358" s="435" t="s">
        <v>3835</v>
      </c>
      <c r="F358" s="346"/>
    </row>
    <row r="359" spans="1:10" s="39" customFormat="1">
      <c r="A359" s="435" t="s">
        <v>3836</v>
      </c>
      <c r="F359" s="346"/>
    </row>
    <row r="360" spans="1:10" s="39" customFormat="1">
      <c r="A360" s="435" t="s">
        <v>3831</v>
      </c>
      <c r="F360" s="346"/>
    </row>
    <row r="361" spans="1:10" s="39" customFormat="1">
      <c r="A361" s="436"/>
      <c r="F361" s="346"/>
    </row>
    <row r="362" spans="1:10" s="39" customFormat="1" ht="15">
      <c r="A362" s="438" t="s">
        <v>1668</v>
      </c>
      <c r="F362" s="346"/>
    </row>
    <row r="363" spans="1:10" s="39" customFormat="1" ht="15">
      <c r="A363" s="438"/>
      <c r="F363" s="346"/>
    </row>
    <row r="364" spans="1:10" s="39" customFormat="1" ht="15">
      <c r="A364" s="438" t="s">
        <v>3837</v>
      </c>
      <c r="F364" s="346"/>
    </row>
    <row r="365" spans="1:10" s="39" customFormat="1" ht="15">
      <c r="A365" s="468" t="s">
        <v>3838</v>
      </c>
      <c r="F365" s="346"/>
    </row>
    <row r="366" spans="1:10" s="39" customFormat="1" ht="15">
      <c r="A366" s="469" t="s">
        <v>3851</v>
      </c>
      <c r="F366" s="346"/>
    </row>
    <row r="367" spans="1:10" s="39" customFormat="1" ht="15">
      <c r="A367" s="470" t="s">
        <v>3839</v>
      </c>
      <c r="F367" s="346"/>
    </row>
    <row r="368" spans="1:10" s="39" customFormat="1">
      <c r="A368" s="310"/>
      <c r="B368" s="49"/>
      <c r="C368" s="49"/>
      <c r="D368" s="49"/>
      <c r="E368" s="49"/>
      <c r="F368" s="310"/>
      <c r="G368" s="49"/>
      <c r="H368" s="49"/>
      <c r="I368" s="49"/>
      <c r="J368" s="49"/>
    </row>
    <row r="370" spans="1:10">
      <c r="A370" s="443" t="s">
        <v>3997</v>
      </c>
      <c r="B370" s="444"/>
      <c r="C370" s="444"/>
      <c r="D370" s="49"/>
      <c r="E370" s="49"/>
      <c r="F370" s="310"/>
      <c r="G370" s="49"/>
      <c r="H370" s="49"/>
      <c r="I370" s="49"/>
      <c r="J370" s="49"/>
    </row>
    <row r="371" spans="1:10">
      <c r="A371" s="244" t="s">
        <v>3685</v>
      </c>
    </row>
    <row r="372" spans="1:10">
      <c r="A372" s="244" t="s">
        <v>3999</v>
      </c>
    </row>
    <row r="373" spans="1:10">
      <c r="A373" s="244" t="s">
        <v>4000</v>
      </c>
    </row>
    <row r="374" spans="1:10">
      <c r="A374" s="244" t="s">
        <v>4001</v>
      </c>
    </row>
    <row r="375" spans="1:10">
      <c r="A375" s="244" t="s">
        <v>3998</v>
      </c>
    </row>
    <row r="376" spans="1:10">
      <c r="A376" s="103"/>
    </row>
    <row r="377" spans="1:10">
      <c r="A377" s="103" t="s">
        <v>4002</v>
      </c>
    </row>
    <row r="378" spans="1:10">
      <c r="A378" s="103"/>
    </row>
    <row r="379" spans="1:10">
      <c r="A379" s="103" t="s">
        <v>4003</v>
      </c>
    </row>
    <row r="380" spans="1:10">
      <c r="A380" s="103"/>
    </row>
    <row r="381" spans="1:10">
      <c r="A381" s="61" t="s">
        <v>4004</v>
      </c>
    </row>
    <row r="382" spans="1:10">
      <c r="A382" s="103"/>
    </row>
    <row r="383" spans="1:10">
      <c r="A383" s="61" t="s">
        <v>4005</v>
      </c>
    </row>
    <row r="384" spans="1:10">
      <c r="A384" s="103"/>
    </row>
    <row r="385" spans="1:10">
      <c r="A385" s="103" t="s">
        <v>4006</v>
      </c>
    </row>
    <row r="386" spans="1:10">
      <c r="A386" s="103"/>
    </row>
    <row r="387" spans="1:10">
      <c r="A387" s="103" t="s">
        <v>3691</v>
      </c>
    </row>
    <row r="390" spans="1:10">
      <c r="A390" s="443" t="s">
        <v>3977</v>
      </c>
      <c r="B390" s="444"/>
      <c r="C390" s="444"/>
      <c r="D390" s="49"/>
      <c r="E390" s="49"/>
      <c r="F390" s="310"/>
      <c r="G390" s="49"/>
      <c r="H390" s="49"/>
      <c r="I390" s="49"/>
      <c r="J390" s="49"/>
    </row>
    <row r="392" spans="1:10">
      <c r="A392" s="244" t="s">
        <v>3685</v>
      </c>
    </row>
    <row r="393" spans="1:10">
      <c r="A393" s="244" t="s">
        <v>3978</v>
      </c>
    </row>
    <row r="394" spans="1:10">
      <c r="A394" s="61" t="s">
        <v>3979</v>
      </c>
    </row>
    <row r="395" spans="1:10">
      <c r="A395" s="244" t="s">
        <v>3980</v>
      </c>
    </row>
    <row r="396" spans="1:10">
      <c r="A396" s="244" t="s">
        <v>3981</v>
      </c>
    </row>
    <row r="397" spans="1:10">
      <c r="A397" s="244" t="s">
        <v>3709</v>
      </c>
    </row>
    <row r="398" spans="1:10">
      <c r="A398" s="103"/>
    </row>
    <row r="399" spans="1:10">
      <c r="A399" s="103" t="s">
        <v>3982</v>
      </c>
    </row>
    <row r="400" spans="1:10">
      <c r="A400" s="103"/>
    </row>
    <row r="401" spans="1:3">
      <c r="A401" s="103" t="s">
        <v>3983</v>
      </c>
    </row>
    <row r="402" spans="1:3">
      <c r="A402" s="103"/>
    </row>
    <row r="403" spans="1:3">
      <c r="A403" s="61" t="s">
        <v>3984</v>
      </c>
    </row>
    <row r="404" spans="1:3">
      <c r="A404" s="103"/>
    </row>
    <row r="405" spans="1:3">
      <c r="A405" s="103" t="s">
        <v>3985</v>
      </c>
    </row>
    <row r="406" spans="1:3">
      <c r="A406" s="103"/>
    </row>
    <row r="407" spans="1:3">
      <c r="A407" s="61" t="s">
        <v>347</v>
      </c>
    </row>
    <row r="408" spans="1:3">
      <c r="A408" s="103"/>
    </row>
    <row r="409" spans="1:3">
      <c r="A409" s="103" t="s">
        <v>3691</v>
      </c>
    </row>
    <row r="411" spans="1:3">
      <c r="A411" s="49"/>
      <c r="B411" s="49"/>
      <c r="C411" s="49"/>
    </row>
    <row r="412" spans="1:3">
      <c r="A412" s="61" t="s">
        <v>3986</v>
      </c>
    </row>
    <row r="413" spans="1:3">
      <c r="A413" s="244" t="s">
        <v>3987</v>
      </c>
    </row>
    <row r="414" spans="1:3">
      <c r="A414" s="244" t="s">
        <v>3988</v>
      </c>
    </row>
    <row r="415" spans="1:3">
      <c r="A415" s="244" t="s">
        <v>3980</v>
      </c>
    </row>
    <row r="416" spans="1:3">
      <c r="A416" s="244" t="s">
        <v>3989</v>
      </c>
    </row>
    <row r="417" spans="1:1">
      <c r="A417" s="103"/>
    </row>
    <row r="418" spans="1:1">
      <c r="A418" s="103" t="s">
        <v>3606</v>
      </c>
    </row>
    <row r="419" spans="1:1">
      <c r="A419" s="103"/>
    </row>
    <row r="420" spans="1:1">
      <c r="A420" s="103" t="s">
        <v>3990</v>
      </c>
    </row>
    <row r="422" spans="1:1">
      <c r="A422" s="103"/>
    </row>
    <row r="423" spans="1:1">
      <c r="A423" s="106" t="s">
        <v>3991</v>
      </c>
    </row>
    <row r="446" spans="1:3">
      <c r="A446" s="49"/>
      <c r="B446" s="49"/>
      <c r="C446" s="49"/>
    </row>
    <row r="447" spans="1:3">
      <c r="A447" s="244" t="s">
        <v>3685</v>
      </c>
    </row>
    <row r="448" spans="1:3">
      <c r="A448" s="244" t="s">
        <v>3992</v>
      </c>
    </row>
    <row r="449" spans="1:3">
      <c r="A449" s="244" t="s">
        <v>3993</v>
      </c>
    </row>
    <row r="450" spans="1:3">
      <c r="A450" s="244" t="s">
        <v>3994</v>
      </c>
    </row>
    <row r="451" spans="1:3">
      <c r="A451" s="244" t="s">
        <v>3989</v>
      </c>
    </row>
    <row r="452" spans="1:3">
      <c r="A452" s="103"/>
    </row>
    <row r="453" spans="1:3">
      <c r="A453" s="129" t="s">
        <v>3995</v>
      </c>
    </row>
    <row r="454" spans="1:3">
      <c r="A454" s="129"/>
    </row>
    <row r="455" spans="1:3">
      <c r="A455" s="129" t="s">
        <v>3996</v>
      </c>
    </row>
    <row r="456" spans="1:3">
      <c r="A456" s="129"/>
    </row>
    <row r="457" spans="1:3">
      <c r="A457" s="129" t="s">
        <v>3691</v>
      </c>
    </row>
    <row r="459" spans="1:3">
      <c r="A459" s="50" t="s">
        <v>4349</v>
      </c>
      <c r="B459" s="49"/>
      <c r="C459" s="49"/>
    </row>
    <row r="461" spans="1:3">
      <c r="A461" s="54" t="s">
        <v>4350</v>
      </c>
    </row>
    <row r="503" spans="1:1">
      <c r="A503" t="s">
        <v>3886</v>
      </c>
    </row>
    <row r="524" spans="1:3">
      <c r="A524" s="5" t="s">
        <v>4351</v>
      </c>
    </row>
    <row r="527" spans="1:3">
      <c r="A527" s="472" t="s">
        <v>4352</v>
      </c>
      <c r="B527" s="49"/>
      <c r="C527" s="49"/>
    </row>
    <row r="528" spans="1:3" s="39" customFormat="1">
      <c r="A528" s="111" t="s">
        <v>4354</v>
      </c>
    </row>
    <row r="529" spans="1:5" s="39" customFormat="1">
      <c r="A529" s="58"/>
    </row>
    <row r="530" spans="1:5">
      <c r="A530" t="s">
        <v>4353</v>
      </c>
    </row>
    <row r="532" spans="1:5">
      <c r="A532" t="s">
        <v>4355</v>
      </c>
    </row>
    <row r="534" spans="1:5">
      <c r="A534" s="111" t="s">
        <v>4356</v>
      </c>
    </row>
    <row r="537" spans="1:5">
      <c r="A537" s="471" t="s">
        <v>4359</v>
      </c>
      <c r="B537" s="101"/>
      <c r="C537" s="101"/>
      <c r="D537" s="101"/>
      <c r="E537" s="101"/>
    </row>
    <row r="538" spans="1:5">
      <c r="A538" t="s">
        <v>3885</v>
      </c>
    </row>
    <row r="539" spans="1:5">
      <c r="A539" t="s">
        <v>4362</v>
      </c>
    </row>
    <row r="545" spans="1:17">
      <c r="A545" t="s">
        <v>4361</v>
      </c>
    </row>
    <row r="547" spans="1:17">
      <c r="Q547" s="5" t="s">
        <v>4385</v>
      </c>
    </row>
    <row r="549" spans="1:17">
      <c r="Q549" t="s">
        <v>4365</v>
      </c>
    </row>
    <row r="551" spans="1:17">
      <c r="Q551" t="s">
        <v>2540</v>
      </c>
    </row>
    <row r="552" spans="1:17">
      <c r="Q552" t="s">
        <v>4366</v>
      </c>
    </row>
    <row r="553" spans="1:17">
      <c r="Q553" t="s">
        <v>4367</v>
      </c>
    </row>
    <row r="554" spans="1:17">
      <c r="Q554" t="s">
        <v>4368</v>
      </c>
    </row>
    <row r="555" spans="1:17">
      <c r="Q555" t="s">
        <v>4369</v>
      </c>
    </row>
    <row r="556" spans="1:17">
      <c r="Q556" t="s">
        <v>4370</v>
      </c>
    </row>
    <row r="557" spans="1:17">
      <c r="Q557" t="s">
        <v>4371</v>
      </c>
    </row>
    <row r="558" spans="1:17">
      <c r="Q558" t="s">
        <v>2519</v>
      </c>
    </row>
    <row r="559" spans="1:17">
      <c r="Q559" t="s">
        <v>4372</v>
      </c>
    </row>
    <row r="560" spans="1:17">
      <c r="Q560" t="s">
        <v>4373</v>
      </c>
    </row>
    <row r="561" spans="1:17">
      <c r="Q561" t="s">
        <v>2482</v>
      </c>
    </row>
    <row r="564" spans="1:17">
      <c r="Q564" t="s">
        <v>2516</v>
      </c>
    </row>
    <row r="565" spans="1:17">
      <c r="Q565" t="s">
        <v>4374</v>
      </c>
    </row>
    <row r="566" spans="1:17">
      <c r="Q566" t="s">
        <v>4375</v>
      </c>
    </row>
    <row r="567" spans="1:17">
      <c r="Q567" t="s">
        <v>2482</v>
      </c>
    </row>
    <row r="570" spans="1:17">
      <c r="Q570" t="s">
        <v>2503</v>
      </c>
    </row>
    <row r="571" spans="1:17">
      <c r="A571" t="s">
        <v>4363</v>
      </c>
      <c r="Q571" t="s">
        <v>4376</v>
      </c>
    </row>
    <row r="572" spans="1:17">
      <c r="Q572" t="s">
        <v>4377</v>
      </c>
    </row>
    <row r="573" spans="1:17">
      <c r="A573" t="s">
        <v>4364</v>
      </c>
      <c r="Q573" t="s">
        <v>4378</v>
      </c>
    </row>
    <row r="574" spans="1:17">
      <c r="Q574" t="s">
        <v>4379</v>
      </c>
    </row>
    <row r="575" spans="1:17">
      <c r="Q575" t="s">
        <v>4380</v>
      </c>
    </row>
    <row r="576" spans="1:17">
      <c r="Q576" t="s">
        <v>4381</v>
      </c>
    </row>
    <row r="577" spans="1:17">
      <c r="Q577" t="s">
        <v>2486</v>
      </c>
    </row>
    <row r="578" spans="1:17">
      <c r="A578" t="s">
        <v>4360</v>
      </c>
      <c r="Q578" t="s">
        <v>4382</v>
      </c>
    </row>
    <row r="579" spans="1:17">
      <c r="Q579" t="s">
        <v>4383</v>
      </c>
    </row>
    <row r="580" spans="1:17">
      <c r="Q580" t="s">
        <v>2482</v>
      </c>
    </row>
    <row r="583" spans="1:17">
      <c r="Q583" t="s">
        <v>4384</v>
      </c>
    </row>
  </sheetData>
  <hyperlinks>
    <hyperlink ref="A1" location="_Contents!A1" display="TortoiseSVN" xr:uid="{00000000-0004-0000-1100-000000000000}"/>
    <hyperlink ref="A4" r:id="rId1" xr:uid="{00000000-0004-0000-1100-000001000000}"/>
    <hyperlink ref="A12" r:id="rId2" xr:uid="{00000000-0004-0000-1100-000002000000}"/>
    <hyperlink ref="A15" r:id="rId3" xr:uid="{00000000-0004-0000-1100-000003000000}"/>
    <hyperlink ref="A354" r:id="rId4" display="https://tortoisesvn.net/downloads.html" xr:uid="{00000000-0004-0000-1100-000004000000}"/>
    <hyperlink ref="A394" r:id="rId5" display="mailto:ReleaseManager@sybrin.com" xr:uid="{00000000-0004-0000-1100-000005000000}"/>
    <hyperlink ref="A403" r:id="rId6" xr:uid="{00000000-0004-0000-1100-000006000000}"/>
    <hyperlink ref="A407" r:id="rId7" xr:uid="{00000000-0004-0000-1100-000007000000}"/>
    <hyperlink ref="A412" r:id="rId8" display="mailto:Louis.Schnetler@sybrin.com" xr:uid="{00000000-0004-0000-1100-000008000000}"/>
    <hyperlink ref="A381" r:id="rId9" display="https://zasvn.sybrin.co.za:8443/svn/CSource6/Nedbank/ZA/Trunk/SigVer/SybNedSigVerAdmin" xr:uid="{00000000-0004-0000-1100-000009000000}"/>
    <hyperlink ref="A383" r:id="rId10" display="https://zasvn.sybrin.co.za:8443/svn/CSource6/Nedbank/ZA/Trunk/SigVer/branches" xr:uid="{00000000-0004-0000-1100-00000A000000}"/>
  </hyperlinks>
  <pageMargins left="0.7" right="0.7" top="0.75" bottom="0.75" header="0.3" footer="0.3"/>
  <pageSetup paperSize="9" orientation="portrait" r:id="rId11"/>
  <drawing r:id="rId1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1"/>
  <sheetViews>
    <sheetView showGridLines="0" topLeftCell="A7" workbookViewId="0">
      <selection activeCell="B46" sqref="B46"/>
    </sheetView>
  </sheetViews>
  <sheetFormatPr defaultColWidth="9.109375" defaultRowHeight="10.199999999999999"/>
  <cols>
    <col min="1" max="1" width="1.44140625" style="183" customWidth="1"/>
    <col min="2" max="2" width="47.6640625" style="183" customWidth="1"/>
    <col min="3" max="3" width="2.44140625" style="184" customWidth="1"/>
    <col min="4" max="4" width="1.44140625" style="183" customWidth="1"/>
    <col min="5" max="5" width="1.44140625" style="184" customWidth="1"/>
    <col min="6" max="6" width="43.5546875" style="183" customWidth="1"/>
    <col min="7" max="7" width="1.33203125" style="183" customWidth="1"/>
    <col min="8" max="8" width="22.5546875" style="184" customWidth="1"/>
    <col min="9" max="9" width="3.109375" style="184" customWidth="1"/>
    <col min="10" max="10" width="9.109375" style="183"/>
    <col min="11" max="11" width="8.88671875" style="183" customWidth="1"/>
    <col min="12" max="12" width="3.109375" style="183" customWidth="1"/>
    <col min="13" max="16384" width="9.109375" style="183"/>
  </cols>
  <sheetData>
    <row r="1" spans="1:5" ht="14.4">
      <c r="A1" s="325"/>
      <c r="B1" s="310" t="s">
        <v>2477</v>
      </c>
      <c r="C1" s="325"/>
      <c r="D1" s="325"/>
      <c r="E1" s="325"/>
    </row>
    <row r="2" spans="1:5" ht="13.8">
      <c r="A2" s="216" t="s">
        <v>1224</v>
      </c>
    </row>
    <row r="3" spans="1:5" ht="13.2">
      <c r="A3" s="217"/>
    </row>
    <row r="4" spans="1:5" ht="13.2">
      <c r="A4" s="217" t="s">
        <v>1225</v>
      </c>
    </row>
    <row r="5" spans="1:5" ht="13.2">
      <c r="A5" s="217" t="s">
        <v>1226</v>
      </c>
    </row>
    <row r="6" spans="1:5" ht="13.2">
      <c r="A6" s="217" t="s">
        <v>1227</v>
      </c>
    </row>
    <row r="7" spans="1:5" ht="13.2">
      <c r="A7" s="217" t="s">
        <v>1228</v>
      </c>
    </row>
    <row r="8" spans="1:5" ht="13.2">
      <c r="A8" s="217" t="s">
        <v>1229</v>
      </c>
    </row>
    <row r="9" spans="1:5" ht="13.2">
      <c r="A9" s="218" t="s">
        <v>1230</v>
      </c>
    </row>
    <row r="10" spans="1:5" ht="13.2">
      <c r="A10" s="218" t="s">
        <v>1231</v>
      </c>
    </row>
    <row r="12" spans="1:5">
      <c r="A12" s="183" t="s">
        <v>1234</v>
      </c>
    </row>
    <row r="14" spans="1:5">
      <c r="A14" s="183" t="s">
        <v>1232</v>
      </c>
    </row>
    <row r="16" spans="1:5">
      <c r="A16" s="183" t="s">
        <v>1233</v>
      </c>
    </row>
    <row r="18" spans="1:9">
      <c r="A18" s="183" t="s">
        <v>1235</v>
      </c>
    </row>
    <row r="20" spans="1:9">
      <c r="A20" s="183" t="s">
        <v>1236</v>
      </c>
    </row>
    <row r="22" spans="1:9" ht="9" customHeight="1">
      <c r="A22" s="185"/>
      <c r="B22" s="185"/>
      <c r="D22" s="185"/>
      <c r="F22" s="185"/>
      <c r="G22" s="185"/>
    </row>
    <row r="23" spans="1:9" ht="8.25" customHeight="1">
      <c r="A23" s="205"/>
      <c r="B23" s="203"/>
      <c r="C23" s="198"/>
      <c r="D23" s="203"/>
      <c r="E23" s="198"/>
      <c r="F23" s="203"/>
      <c r="G23" s="203"/>
      <c r="H23" s="198"/>
      <c r="I23" s="198"/>
    </row>
    <row r="24" spans="1:9" s="210" customFormat="1" ht="18" customHeight="1">
      <c r="A24" s="215"/>
      <c r="C24" s="211"/>
      <c r="D24" s="214" t="s">
        <v>1223</v>
      </c>
      <c r="E24" s="211"/>
      <c r="F24" s="213"/>
      <c r="G24" s="212"/>
      <c r="H24" s="211"/>
      <c r="I24" s="211"/>
    </row>
    <row r="25" spans="1:9">
      <c r="A25" s="205"/>
      <c r="B25" s="209"/>
      <c r="C25" s="207"/>
      <c r="D25" s="208"/>
      <c r="E25" s="207"/>
      <c r="F25" s="206"/>
      <c r="G25" s="203"/>
      <c r="H25" s="198"/>
      <c r="I25" s="198"/>
    </row>
    <row r="26" spans="1:9" ht="9.75" customHeight="1">
      <c r="A26" s="205"/>
      <c r="B26" s="203"/>
      <c r="C26" s="198"/>
      <c r="D26" s="203"/>
      <c r="E26" s="198"/>
      <c r="F26" s="204" t="s">
        <v>1222</v>
      </c>
      <c r="G26" s="203"/>
      <c r="H26" s="198"/>
      <c r="I26" s="198"/>
    </row>
    <row r="27" spans="1:9" ht="9" customHeight="1">
      <c r="A27" s="185"/>
      <c r="B27" s="185"/>
      <c r="D27" s="185"/>
      <c r="F27" s="185"/>
      <c r="G27" s="185"/>
    </row>
    <row r="28" spans="1:9">
      <c r="A28" s="184"/>
      <c r="B28" s="200"/>
      <c r="C28" s="198"/>
      <c r="D28" s="198"/>
      <c r="E28" s="198"/>
      <c r="F28" s="200"/>
      <c r="G28" s="198"/>
      <c r="H28" s="198"/>
    </row>
    <row r="29" spans="1:9">
      <c r="A29" s="184"/>
      <c r="B29" s="202" t="s">
        <v>1221</v>
      </c>
      <c r="C29" s="198"/>
      <c r="D29" s="199"/>
      <c r="E29" s="198"/>
      <c r="F29" s="202" t="s">
        <v>1220</v>
      </c>
      <c r="G29" s="198"/>
    </row>
    <row r="30" spans="1:9">
      <c r="A30" s="184"/>
      <c r="B30" s="200" t="s">
        <v>1219</v>
      </c>
      <c r="C30" s="198"/>
      <c r="D30" s="199"/>
      <c r="E30" s="198"/>
      <c r="F30" s="200" t="s">
        <v>1218</v>
      </c>
      <c r="G30" s="198"/>
    </row>
    <row r="31" spans="1:9">
      <c r="A31" s="184"/>
      <c r="B31" s="201" t="s">
        <v>1217</v>
      </c>
      <c r="C31" s="198"/>
      <c r="D31" s="199"/>
      <c r="E31" s="198"/>
      <c r="F31" s="200"/>
      <c r="G31" s="198"/>
      <c r="H31" s="198"/>
    </row>
    <row r="32" spans="1:9">
      <c r="A32" s="184"/>
      <c r="B32" s="200"/>
      <c r="C32" s="198"/>
      <c r="D32" s="199"/>
      <c r="E32" s="198"/>
      <c r="F32" s="202" t="s">
        <v>1216</v>
      </c>
      <c r="G32" s="198"/>
      <c r="H32" s="198"/>
    </row>
    <row r="33" spans="1:8">
      <c r="A33" s="184"/>
      <c r="B33" s="202" t="s">
        <v>1215</v>
      </c>
      <c r="C33" s="198"/>
      <c r="D33" s="199"/>
      <c r="E33" s="198"/>
      <c r="F33" s="200" t="s">
        <v>1214</v>
      </c>
      <c r="G33" s="198"/>
      <c r="H33" s="198"/>
    </row>
    <row r="34" spans="1:8">
      <c r="A34" s="184"/>
      <c r="B34" s="200" t="s">
        <v>1213</v>
      </c>
      <c r="C34" s="198"/>
      <c r="D34" s="199"/>
      <c r="E34" s="198"/>
      <c r="G34" s="198"/>
      <c r="H34" s="198"/>
    </row>
    <row r="35" spans="1:8">
      <c r="A35" s="184"/>
      <c r="B35" s="200"/>
      <c r="C35" s="198"/>
      <c r="D35" s="199"/>
      <c r="E35" s="198"/>
      <c r="F35" s="190" t="s">
        <v>1212</v>
      </c>
      <c r="G35" s="198"/>
    </row>
    <row r="36" spans="1:8">
      <c r="A36" s="184"/>
      <c r="B36" s="202" t="s">
        <v>1211</v>
      </c>
      <c r="C36" s="198"/>
      <c r="D36" s="199"/>
      <c r="E36" s="198"/>
      <c r="F36" s="186" t="s">
        <v>1210</v>
      </c>
      <c r="G36" s="198"/>
      <c r="H36" s="183"/>
    </row>
    <row r="37" spans="1:8">
      <c r="A37" s="184"/>
      <c r="B37" s="200" t="s">
        <v>1209</v>
      </c>
      <c r="C37" s="198"/>
      <c r="D37" s="199"/>
      <c r="E37" s="198"/>
      <c r="F37" s="200" t="s">
        <v>1208</v>
      </c>
      <c r="G37" s="198"/>
      <c r="H37" s="183"/>
    </row>
    <row r="38" spans="1:8">
      <c r="A38" s="184"/>
      <c r="B38" s="200" t="s">
        <v>1207</v>
      </c>
      <c r="C38" s="198"/>
      <c r="D38" s="199"/>
      <c r="E38" s="198"/>
      <c r="F38" s="186" t="s">
        <v>1206</v>
      </c>
      <c r="G38" s="198"/>
      <c r="H38" s="183"/>
    </row>
    <row r="39" spans="1:8">
      <c r="A39" s="184"/>
      <c r="B39" s="200" t="s">
        <v>1203</v>
      </c>
      <c r="C39" s="198"/>
      <c r="D39" s="199"/>
      <c r="E39" s="198"/>
      <c r="F39" s="200" t="s">
        <v>1205</v>
      </c>
      <c r="G39" s="198"/>
      <c r="H39" s="183"/>
    </row>
    <row r="40" spans="1:8">
      <c r="A40" s="184"/>
      <c r="B40" s="200" t="s">
        <v>1204</v>
      </c>
      <c r="C40" s="198"/>
      <c r="D40" s="199"/>
      <c r="E40" s="198"/>
      <c r="G40" s="198"/>
      <c r="H40" s="183"/>
    </row>
    <row r="41" spans="1:8">
      <c r="A41" s="184"/>
      <c r="B41" s="200" t="s">
        <v>1203</v>
      </c>
      <c r="C41" s="198"/>
      <c r="D41" s="199"/>
      <c r="E41" s="198"/>
      <c r="F41" s="190" t="s">
        <v>1202</v>
      </c>
      <c r="G41" s="198"/>
      <c r="H41" s="183"/>
    </row>
    <row r="42" spans="1:8">
      <c r="A42" s="184"/>
      <c r="B42" s="200" t="s">
        <v>1201</v>
      </c>
      <c r="C42" s="198"/>
      <c r="D42" s="199"/>
      <c r="E42" s="198"/>
      <c r="F42" s="200" t="s">
        <v>1200</v>
      </c>
      <c r="G42" s="198"/>
    </row>
    <row r="43" spans="1:8">
      <c r="A43" s="184"/>
      <c r="B43" s="201" t="s">
        <v>1199</v>
      </c>
      <c r="C43" s="198"/>
      <c r="D43" s="199"/>
      <c r="E43" s="198"/>
      <c r="G43" s="198"/>
    </row>
    <row r="44" spans="1:8">
      <c r="A44" s="184"/>
      <c r="C44" s="198"/>
      <c r="D44" s="199"/>
      <c r="E44" s="198"/>
      <c r="F44" s="190" t="s">
        <v>1198</v>
      </c>
      <c r="G44" s="198"/>
      <c r="H44" s="198"/>
    </row>
    <row r="45" spans="1:8">
      <c r="A45" s="184"/>
      <c r="B45" s="202" t="s">
        <v>1197</v>
      </c>
      <c r="C45" s="198"/>
      <c r="D45" s="199"/>
      <c r="E45" s="198"/>
      <c r="F45" s="183" t="s">
        <v>1196</v>
      </c>
      <c r="G45" s="198"/>
      <c r="H45" s="198"/>
    </row>
    <row r="46" spans="1:8">
      <c r="A46" s="184"/>
      <c r="B46" s="201" t="s">
        <v>1195</v>
      </c>
      <c r="C46" s="198"/>
      <c r="D46" s="199"/>
      <c r="E46" s="198"/>
      <c r="F46" s="200" t="s">
        <v>1194</v>
      </c>
      <c r="G46" s="198"/>
      <c r="H46" s="198"/>
    </row>
    <row r="47" spans="1:8">
      <c r="A47" s="184"/>
      <c r="B47" s="200" t="s">
        <v>1174</v>
      </c>
      <c r="C47" s="198"/>
      <c r="D47" s="199"/>
      <c r="E47" s="198"/>
      <c r="F47" s="183" t="s">
        <v>1193</v>
      </c>
      <c r="G47" s="198"/>
      <c r="H47" s="198"/>
    </row>
    <row r="48" spans="1:8">
      <c r="A48" s="184"/>
      <c r="B48" s="183" t="s">
        <v>1192</v>
      </c>
      <c r="C48" s="198"/>
      <c r="D48" s="199"/>
      <c r="E48" s="198"/>
      <c r="G48" s="198"/>
      <c r="H48" s="198"/>
    </row>
    <row r="49" spans="1:8">
      <c r="A49" s="184"/>
      <c r="B49" s="201" t="s">
        <v>1191</v>
      </c>
      <c r="C49" s="198"/>
      <c r="D49" s="199"/>
      <c r="E49" s="198"/>
      <c r="F49" s="190" t="s">
        <v>1190</v>
      </c>
      <c r="G49" s="198"/>
      <c r="H49" s="198"/>
    </row>
    <row r="50" spans="1:8">
      <c r="A50" s="184"/>
      <c r="C50" s="198"/>
      <c r="D50" s="199"/>
      <c r="E50" s="198"/>
      <c r="F50" s="183" t="s">
        <v>1189</v>
      </c>
      <c r="G50" s="198"/>
      <c r="H50" s="198"/>
    </row>
    <row r="51" spans="1:8">
      <c r="A51" s="184"/>
      <c r="B51" s="189" t="s">
        <v>1188</v>
      </c>
      <c r="D51" s="185"/>
      <c r="F51" s="183" t="s">
        <v>1187</v>
      </c>
      <c r="G51" s="184"/>
    </row>
    <row r="52" spans="1:8">
      <c r="A52" s="184"/>
      <c r="B52" s="188" t="s">
        <v>1186</v>
      </c>
      <c r="D52" s="185"/>
      <c r="G52" s="184"/>
    </row>
    <row r="53" spans="1:8">
      <c r="A53" s="184"/>
      <c r="B53" s="183" t="s">
        <v>1185</v>
      </c>
      <c r="D53" s="185"/>
      <c r="F53" s="190" t="s">
        <v>1184</v>
      </c>
      <c r="G53" s="184"/>
    </row>
    <row r="54" spans="1:8">
      <c r="A54" s="184"/>
      <c r="C54" s="198"/>
      <c r="D54" s="199"/>
      <c r="E54" s="198"/>
      <c r="F54" s="186" t="s">
        <v>1183</v>
      </c>
      <c r="G54" s="198"/>
      <c r="H54" s="198"/>
    </row>
    <row r="55" spans="1:8">
      <c r="A55" s="184"/>
      <c r="B55" s="190" t="s">
        <v>1182</v>
      </c>
      <c r="D55" s="185"/>
      <c r="F55" s="183" t="s">
        <v>1181</v>
      </c>
      <c r="G55" s="184"/>
    </row>
    <row r="56" spans="1:8">
      <c r="A56" s="184"/>
      <c r="B56" s="186" t="s">
        <v>1180</v>
      </c>
      <c r="D56" s="185"/>
      <c r="G56" s="184"/>
    </row>
    <row r="57" spans="1:8">
      <c r="A57" s="184"/>
      <c r="B57" s="183" t="s">
        <v>1179</v>
      </c>
      <c r="D57" s="185"/>
      <c r="F57" s="190" t="s">
        <v>1178</v>
      </c>
      <c r="G57" s="184"/>
    </row>
    <row r="58" spans="1:8">
      <c r="A58" s="184"/>
      <c r="B58" s="200" t="s">
        <v>1177</v>
      </c>
      <c r="C58" s="198"/>
      <c r="D58" s="199"/>
      <c r="E58" s="198"/>
      <c r="F58" s="186" t="s">
        <v>1176</v>
      </c>
      <c r="G58" s="198"/>
      <c r="H58" s="198"/>
    </row>
    <row r="59" spans="1:8">
      <c r="A59" s="184"/>
      <c r="B59" s="183" t="s">
        <v>1175</v>
      </c>
      <c r="C59" s="198"/>
      <c r="D59" s="199"/>
      <c r="E59" s="198"/>
      <c r="F59" s="183" t="s">
        <v>1174</v>
      </c>
      <c r="G59" s="198"/>
      <c r="H59" s="198"/>
    </row>
    <row r="60" spans="1:8">
      <c r="A60" s="184"/>
      <c r="D60" s="185"/>
      <c r="F60" s="186" t="s">
        <v>1173</v>
      </c>
      <c r="G60" s="184"/>
    </row>
    <row r="61" spans="1:8">
      <c r="A61" s="184"/>
      <c r="B61" s="197"/>
      <c r="D61" s="185"/>
      <c r="G61" s="184"/>
    </row>
    <row r="62" spans="1:8">
      <c r="A62" s="184"/>
      <c r="B62" s="196" t="s">
        <v>1172</v>
      </c>
      <c r="D62" s="185"/>
      <c r="F62" s="190" t="s">
        <v>1171</v>
      </c>
      <c r="G62" s="184"/>
    </row>
    <row r="63" spans="1:8">
      <c r="A63" s="184"/>
      <c r="B63" s="195" t="s">
        <v>1163</v>
      </c>
      <c r="D63" s="185"/>
      <c r="F63" s="186" t="s">
        <v>1170</v>
      </c>
      <c r="G63" s="184"/>
    </row>
    <row r="64" spans="1:8">
      <c r="A64" s="184"/>
      <c r="B64" s="195" t="s">
        <v>1169</v>
      </c>
      <c r="D64" s="185"/>
      <c r="F64" s="190" t="s">
        <v>1168</v>
      </c>
      <c r="G64" s="184"/>
    </row>
    <row r="65" spans="1:8">
      <c r="A65" s="184"/>
      <c r="B65" s="195" t="s">
        <v>1159</v>
      </c>
      <c r="D65" s="185"/>
      <c r="F65" s="193" t="s">
        <v>1167</v>
      </c>
      <c r="G65" s="184"/>
    </row>
    <row r="66" spans="1:8">
      <c r="A66" s="184"/>
      <c r="B66" s="195" t="s">
        <v>1157</v>
      </c>
      <c r="D66" s="185"/>
      <c r="F66" s="191" t="s">
        <v>1166</v>
      </c>
      <c r="G66" s="184"/>
    </row>
    <row r="67" spans="1:8">
      <c r="A67" s="184"/>
      <c r="B67" s="196" t="s">
        <v>1165</v>
      </c>
      <c r="D67" s="185"/>
      <c r="F67" s="183" t="s">
        <v>1164</v>
      </c>
      <c r="G67" s="184"/>
    </row>
    <row r="68" spans="1:8">
      <c r="A68" s="184"/>
      <c r="B68" s="195" t="s">
        <v>1163</v>
      </c>
      <c r="D68" s="185"/>
      <c r="F68" s="183" t="s">
        <v>1162</v>
      </c>
      <c r="G68" s="184"/>
    </row>
    <row r="69" spans="1:8">
      <c r="A69" s="184"/>
      <c r="B69" s="195" t="s">
        <v>1161</v>
      </c>
      <c r="D69" s="185"/>
      <c r="F69" s="183" t="s">
        <v>1160</v>
      </c>
      <c r="G69" s="184"/>
      <c r="H69" s="183"/>
    </row>
    <row r="70" spans="1:8">
      <c r="A70" s="184"/>
      <c r="B70" s="195" t="s">
        <v>1159</v>
      </c>
      <c r="D70" s="185"/>
      <c r="F70" s="193" t="s">
        <v>1158</v>
      </c>
      <c r="G70" s="184"/>
      <c r="H70" s="183"/>
    </row>
    <row r="71" spans="1:8">
      <c r="A71" s="184"/>
      <c r="B71" s="195" t="s">
        <v>1157</v>
      </c>
      <c r="D71" s="185"/>
      <c r="F71" s="191" t="s">
        <v>1156</v>
      </c>
      <c r="G71" s="184"/>
      <c r="H71" s="183"/>
    </row>
    <row r="72" spans="1:8">
      <c r="A72" s="184"/>
      <c r="D72" s="185"/>
      <c r="F72" s="188" t="s">
        <v>1148</v>
      </c>
      <c r="G72" s="184"/>
      <c r="H72" s="183"/>
    </row>
    <row r="73" spans="1:8">
      <c r="A73" s="184"/>
      <c r="B73" s="190" t="s">
        <v>1155</v>
      </c>
      <c r="D73" s="185"/>
      <c r="F73" s="183" t="s">
        <v>1154</v>
      </c>
      <c r="G73" s="184"/>
      <c r="H73" s="183"/>
    </row>
    <row r="74" spans="1:8">
      <c r="A74" s="184"/>
      <c r="B74" s="194" t="s">
        <v>1153</v>
      </c>
      <c r="D74" s="185"/>
      <c r="F74" s="193" t="s">
        <v>1152</v>
      </c>
      <c r="G74" s="184"/>
      <c r="H74" s="183"/>
    </row>
    <row r="75" spans="1:8">
      <c r="A75" s="184"/>
      <c r="B75" s="192" t="s">
        <v>1151</v>
      </c>
      <c r="D75" s="185"/>
      <c r="F75" s="191" t="s">
        <v>1150</v>
      </c>
      <c r="G75" s="184"/>
      <c r="H75" s="183"/>
    </row>
    <row r="76" spans="1:8">
      <c r="A76" s="184"/>
      <c r="B76" s="188" t="s">
        <v>1149</v>
      </c>
      <c r="D76" s="185"/>
      <c r="F76" s="188" t="s">
        <v>1148</v>
      </c>
      <c r="G76" s="184"/>
      <c r="H76" s="183"/>
    </row>
    <row r="77" spans="1:8">
      <c r="A77" s="184"/>
      <c r="B77" s="183" t="s">
        <v>1147</v>
      </c>
      <c r="D77" s="185"/>
      <c r="G77" s="184"/>
      <c r="H77" s="183"/>
    </row>
    <row r="78" spans="1:8">
      <c r="A78" s="184"/>
      <c r="D78" s="185"/>
      <c r="F78" s="190" t="s">
        <v>1146</v>
      </c>
      <c r="G78" s="184"/>
      <c r="H78" s="183"/>
    </row>
    <row r="79" spans="1:8">
      <c r="A79" s="184"/>
      <c r="B79" s="189" t="s">
        <v>1145</v>
      </c>
      <c r="D79" s="185"/>
      <c r="F79" s="183" t="s">
        <v>1144</v>
      </c>
      <c r="G79" s="184"/>
    </row>
    <row r="80" spans="1:8">
      <c r="A80" s="184"/>
      <c r="B80" s="188" t="s">
        <v>1143</v>
      </c>
      <c r="D80" s="185"/>
      <c r="F80" s="183" t="s">
        <v>1142</v>
      </c>
      <c r="G80" s="184"/>
    </row>
    <row r="81" spans="1:7">
      <c r="A81" s="184"/>
      <c r="B81" s="183" t="s">
        <v>1141</v>
      </c>
      <c r="D81" s="185"/>
      <c r="F81" s="183" t="s">
        <v>1140</v>
      </c>
      <c r="G81" s="184"/>
    </row>
    <row r="82" spans="1:7">
      <c r="A82" s="184"/>
      <c r="B82" s="183" t="s">
        <v>1139</v>
      </c>
      <c r="D82" s="185"/>
      <c r="F82" s="183" t="s">
        <v>1138</v>
      </c>
      <c r="G82" s="184"/>
    </row>
    <row r="83" spans="1:7">
      <c r="A83" s="184"/>
      <c r="B83" s="183" t="s">
        <v>1137</v>
      </c>
      <c r="D83" s="185"/>
      <c r="F83" s="183" t="s">
        <v>1136</v>
      </c>
      <c r="G83" s="184"/>
    </row>
    <row r="84" spans="1:7">
      <c r="A84" s="184"/>
      <c r="D84" s="185"/>
      <c r="G84" s="184"/>
    </row>
    <row r="85" spans="1:7">
      <c r="A85" s="184"/>
      <c r="B85" s="187"/>
      <c r="D85" s="185"/>
      <c r="F85" s="187"/>
      <c r="G85" s="184"/>
    </row>
    <row r="86" spans="1:7">
      <c r="A86" s="184"/>
      <c r="D86" s="185"/>
      <c r="G86" s="184"/>
    </row>
    <row r="87" spans="1:7">
      <c r="A87" s="184"/>
      <c r="B87" s="187"/>
      <c r="D87" s="185"/>
      <c r="F87" s="187"/>
      <c r="G87" s="184"/>
    </row>
    <row r="88" spans="1:7">
      <c r="A88" s="184"/>
      <c r="D88" s="185"/>
      <c r="G88" s="184"/>
    </row>
    <row r="89" spans="1:7">
      <c r="A89" s="184"/>
      <c r="B89" s="187"/>
      <c r="D89" s="185"/>
      <c r="F89" s="187"/>
      <c r="G89" s="184"/>
    </row>
    <row r="90" spans="1:7">
      <c r="A90" s="184"/>
      <c r="B90" s="186"/>
      <c r="D90" s="184"/>
      <c r="G90" s="184"/>
    </row>
    <row r="91" spans="1:7" ht="9" customHeight="1">
      <c r="A91" s="185"/>
      <c r="B91" s="185"/>
      <c r="D91" s="185"/>
      <c r="F91" s="185"/>
      <c r="G91" s="185"/>
    </row>
  </sheetData>
  <hyperlinks>
    <hyperlink ref="B1" location="_Contents!A1" display="Telephone" xr:uid="{00000000-0004-0000-1200-000000000000}"/>
  </hyperlinks>
  <pageMargins left="0.35433070866141736" right="0.35433070866141736" top="0.39370078740157483" bottom="0.39370078740157483" header="0.11811023622047245" footer="0.11811023622047245"/>
  <pageSetup paperSize="9" orientation="portrait" r:id="rId1"/>
  <headerFooter alignWithMargins="0">
    <oddFooter>&amp;L&amp;F&amp;CAPT RSA&amp;R&amp;P of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8"/>
  <sheetViews>
    <sheetView workbookViewId="0"/>
  </sheetViews>
  <sheetFormatPr defaultRowHeight="14.4"/>
  <sheetData>
    <row r="1" spans="1:3">
      <c r="A1" s="310" t="s">
        <v>999</v>
      </c>
      <c r="B1" s="49"/>
      <c r="C1" s="49"/>
    </row>
    <row r="2" spans="1:3">
      <c r="A2" t="s">
        <v>1000</v>
      </c>
    </row>
    <row r="4" spans="1:3">
      <c r="A4" t="s">
        <v>1001</v>
      </c>
    </row>
    <row r="6" spans="1:3">
      <c r="A6" t="s">
        <v>1002</v>
      </c>
    </row>
    <row r="8" spans="1:3">
      <c r="A8" s="149" t="s">
        <v>1003</v>
      </c>
    </row>
    <row r="9" spans="1:3">
      <c r="A9" s="129" t="s">
        <v>1004</v>
      </c>
    </row>
    <row r="10" spans="1:3">
      <c r="A10" s="129" t="s">
        <v>1005</v>
      </c>
    </row>
    <row r="12" spans="1:3">
      <c r="A12" s="49"/>
      <c r="B12" s="49"/>
      <c r="C12" s="49"/>
    </row>
    <row r="13" spans="1:3">
      <c r="A13" t="s">
        <v>2221</v>
      </c>
    </row>
    <row r="14" spans="1:3">
      <c r="A14" t="s">
        <v>2222</v>
      </c>
    </row>
    <row r="15" spans="1:3">
      <c r="A15" t="s">
        <v>2223</v>
      </c>
    </row>
    <row r="17" spans="1:4">
      <c r="A17" t="s">
        <v>2224</v>
      </c>
      <c r="D17" t="s">
        <v>2225</v>
      </c>
    </row>
    <row r="18" spans="1:4">
      <c r="A18" s="49"/>
      <c r="B18" s="49"/>
      <c r="C18" s="49"/>
    </row>
  </sheetData>
  <hyperlinks>
    <hyperlink ref="A1" location="_Contents!A1" display="VBScript" xr:uid="{00000000-0004-0000-13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522"/>
  <sheetViews>
    <sheetView workbookViewId="0">
      <selection activeCell="B1" sqref="B1"/>
    </sheetView>
  </sheetViews>
  <sheetFormatPr defaultRowHeight="14.4"/>
  <cols>
    <col min="1" max="1" width="3.44140625" customWidth="1"/>
  </cols>
  <sheetData>
    <row r="1" spans="1:12">
      <c r="A1" s="49"/>
      <c r="B1" s="310" t="s">
        <v>2226</v>
      </c>
      <c r="C1" s="49"/>
      <c r="D1" s="49"/>
      <c r="F1" t="s">
        <v>2773</v>
      </c>
    </row>
    <row r="2" spans="1:12" ht="15">
      <c r="A2" s="49"/>
      <c r="B2" s="229" t="s">
        <v>2274</v>
      </c>
      <c r="C2" s="39"/>
      <c r="D2" s="39"/>
    </row>
    <row r="3" spans="1:12" ht="15">
      <c r="A3" s="49"/>
      <c r="B3" s="295" t="s">
        <v>2275</v>
      </c>
      <c r="C3" s="39"/>
      <c r="D3" s="39"/>
    </row>
    <row r="4" spans="1:12" ht="15">
      <c r="A4" s="49"/>
      <c r="B4" s="295" t="s">
        <v>2277</v>
      </c>
      <c r="C4" s="39"/>
      <c r="D4" s="39"/>
    </row>
    <row r="5" spans="1:12" ht="15">
      <c r="A5" s="49"/>
      <c r="B5" s="295"/>
      <c r="C5" s="39" t="s">
        <v>2278</v>
      </c>
    </row>
    <row r="6" spans="1:12" ht="15">
      <c r="A6" s="49"/>
      <c r="B6" s="295" t="s">
        <v>2276</v>
      </c>
      <c r="C6" s="39"/>
      <c r="D6" s="39"/>
      <c r="F6" s="315"/>
    </row>
    <row r="7" spans="1:12">
      <c r="A7" s="49"/>
      <c r="B7" s="49" t="s">
        <v>2251</v>
      </c>
      <c r="C7" s="49"/>
      <c r="D7" s="49"/>
      <c r="F7" s="11" t="s">
        <v>929</v>
      </c>
      <c r="L7" s="11" t="s">
        <v>2227</v>
      </c>
    </row>
    <row r="8" spans="1:12">
      <c r="A8" s="49"/>
    </row>
    <row r="9" spans="1:12">
      <c r="A9" s="49"/>
    </row>
    <row r="10" spans="1:12">
      <c r="A10" s="49"/>
    </row>
    <row r="11" spans="1:12">
      <c r="A11" s="49"/>
    </row>
    <row r="12" spans="1:12">
      <c r="A12" s="49"/>
    </row>
    <row r="13" spans="1:12">
      <c r="A13" s="49"/>
    </row>
    <row r="14" spans="1:12">
      <c r="A14" s="49"/>
    </row>
    <row r="15" spans="1:12">
      <c r="A15" s="49"/>
    </row>
    <row r="16" spans="1:12">
      <c r="A16" s="49"/>
    </row>
    <row r="17" spans="1:1">
      <c r="A17" s="49"/>
    </row>
    <row r="18" spans="1:1">
      <c r="A18" s="49"/>
    </row>
    <row r="19" spans="1:1">
      <c r="A19" s="49"/>
    </row>
    <row r="20" spans="1:1">
      <c r="A20" s="49"/>
    </row>
    <row r="21" spans="1:1">
      <c r="A21" s="49"/>
    </row>
    <row r="22" spans="1:1">
      <c r="A22" s="49"/>
    </row>
    <row r="23" spans="1:1">
      <c r="A23" s="49"/>
    </row>
    <row r="24" spans="1:1">
      <c r="A24" s="49"/>
    </row>
    <row r="25" spans="1:1">
      <c r="A25" s="49"/>
    </row>
    <row r="26" spans="1:1">
      <c r="A26" s="49"/>
    </row>
    <row r="27" spans="1:1">
      <c r="A27" s="49"/>
    </row>
    <row r="28" spans="1:1">
      <c r="A28" s="49"/>
    </row>
    <row r="29" spans="1:1">
      <c r="A29" s="49"/>
    </row>
    <row r="30" spans="1:1">
      <c r="A30" s="49"/>
    </row>
    <row r="31" spans="1:1">
      <c r="A31" s="49"/>
    </row>
    <row r="32" spans="1:1">
      <c r="A32" s="49"/>
    </row>
    <row r="33" spans="1:5">
      <c r="A33" s="49"/>
    </row>
    <row r="34" spans="1:5">
      <c r="A34" s="49"/>
    </row>
    <row r="35" spans="1:5">
      <c r="A35" s="49"/>
    </row>
    <row r="36" spans="1:5">
      <c r="A36" s="49"/>
    </row>
    <row r="37" spans="1:5">
      <c r="A37" s="49"/>
      <c r="B37" s="50" t="s">
        <v>2256</v>
      </c>
      <c r="C37" s="49"/>
    </row>
    <row r="38" spans="1:5">
      <c r="A38" s="49"/>
      <c r="B38" s="71" t="s">
        <v>2319</v>
      </c>
    </row>
    <row r="39" spans="1:5">
      <c r="A39" s="49"/>
      <c r="B39" s="71" t="s">
        <v>2252</v>
      </c>
    </row>
    <row r="40" spans="1:5">
      <c r="A40" s="49"/>
      <c r="B40" s="71" t="s">
        <v>2284</v>
      </c>
    </row>
    <row r="41" spans="1:5">
      <c r="A41" s="49"/>
      <c r="B41" s="50" t="s">
        <v>3245</v>
      </c>
      <c r="C41" s="49"/>
      <c r="D41" s="49"/>
      <c r="E41" s="49"/>
    </row>
    <row r="42" spans="1:5">
      <c r="A42" s="49"/>
      <c r="B42" s="91" t="s">
        <v>3246</v>
      </c>
    </row>
    <row r="43" spans="1:5">
      <c r="A43" s="49"/>
      <c r="B43" s="91"/>
    </row>
    <row r="44" spans="1:5">
      <c r="A44" s="49"/>
      <c r="B44" s="91"/>
    </row>
    <row r="45" spans="1:5">
      <c r="A45" s="49"/>
      <c r="B45" s="91"/>
    </row>
    <row r="46" spans="1:5">
      <c r="A46" s="49"/>
      <c r="B46" s="91"/>
    </row>
    <row r="47" spans="1:5">
      <c r="A47" s="49"/>
      <c r="B47" s="91"/>
    </row>
    <row r="48" spans="1:5">
      <c r="A48" s="49"/>
      <c r="B48" s="91"/>
    </row>
    <row r="49" spans="1:2">
      <c r="A49" s="49"/>
      <c r="B49" s="91"/>
    </row>
    <row r="50" spans="1:2">
      <c r="A50" s="49"/>
      <c r="B50" s="91"/>
    </row>
    <row r="51" spans="1:2">
      <c r="A51" s="49"/>
      <c r="B51" s="91"/>
    </row>
    <row r="52" spans="1:2">
      <c r="A52" s="49"/>
      <c r="B52" s="91"/>
    </row>
    <row r="53" spans="1:2">
      <c r="A53" s="49"/>
      <c r="B53" s="91"/>
    </row>
    <row r="54" spans="1:2">
      <c r="A54" s="49"/>
      <c r="B54" s="91"/>
    </row>
    <row r="55" spans="1:2">
      <c r="A55" s="49"/>
      <c r="B55" s="91"/>
    </row>
    <row r="56" spans="1:2">
      <c r="A56" s="49"/>
      <c r="B56" s="91"/>
    </row>
    <row r="57" spans="1:2">
      <c r="A57" s="49"/>
      <c r="B57" s="91"/>
    </row>
    <row r="58" spans="1:2">
      <c r="A58" s="49"/>
      <c r="B58" s="91"/>
    </row>
    <row r="59" spans="1:2">
      <c r="A59" s="49"/>
      <c r="B59" s="91"/>
    </row>
    <row r="60" spans="1:2">
      <c r="A60" s="49"/>
      <c r="B60" s="91"/>
    </row>
    <row r="61" spans="1:2">
      <c r="A61" s="49"/>
      <c r="B61" s="91"/>
    </row>
    <row r="62" spans="1:2">
      <c r="A62" s="49"/>
      <c r="B62" s="91"/>
    </row>
    <row r="63" spans="1:2">
      <c r="A63" s="49"/>
      <c r="B63" s="91"/>
    </row>
    <row r="64" spans="1:2">
      <c r="A64" s="49"/>
      <c r="B64" s="91"/>
    </row>
    <row r="65" spans="1:2">
      <c r="A65" s="49"/>
      <c r="B65" s="91"/>
    </row>
    <row r="66" spans="1:2">
      <c r="A66" s="49"/>
      <c r="B66" s="91"/>
    </row>
    <row r="67" spans="1:2">
      <c r="A67" s="49"/>
      <c r="B67" s="91"/>
    </row>
    <row r="68" spans="1:2">
      <c r="A68" s="49"/>
      <c r="B68" s="91"/>
    </row>
    <row r="69" spans="1:2">
      <c r="A69" s="49"/>
      <c r="B69" s="91"/>
    </row>
    <row r="70" spans="1:2">
      <c r="A70" s="49"/>
      <c r="B70" s="91"/>
    </row>
    <row r="71" spans="1:2">
      <c r="A71" s="49"/>
      <c r="B71" s="91"/>
    </row>
    <row r="72" spans="1:2">
      <c r="A72" s="49"/>
      <c r="B72" s="91"/>
    </row>
    <row r="73" spans="1:2">
      <c r="A73" s="49"/>
      <c r="B73" s="91"/>
    </row>
    <row r="74" spans="1:2">
      <c r="A74" s="49"/>
      <c r="B74" s="91"/>
    </row>
    <row r="75" spans="1:2">
      <c r="A75" s="49"/>
      <c r="B75" s="91"/>
    </row>
    <row r="76" spans="1:2">
      <c r="A76" s="49"/>
      <c r="B76" s="91"/>
    </row>
    <row r="77" spans="1:2">
      <c r="A77" s="49"/>
      <c r="B77" s="91"/>
    </row>
    <row r="78" spans="1:2">
      <c r="A78" s="49"/>
      <c r="B78" s="91"/>
    </row>
    <row r="79" spans="1:2">
      <c r="A79" s="49"/>
      <c r="B79" s="91"/>
    </row>
    <row r="80" spans="1:2">
      <c r="A80" s="49"/>
      <c r="B80" s="91"/>
    </row>
    <row r="81" spans="1:6">
      <c r="A81" s="49"/>
      <c r="B81" s="91"/>
    </row>
    <row r="82" spans="1:6">
      <c r="A82" s="49"/>
      <c r="B82" s="91"/>
    </row>
    <row r="83" spans="1:6">
      <c r="A83" s="49"/>
      <c r="B83" s="91"/>
    </row>
    <row r="84" spans="1:6">
      <c r="A84" s="49"/>
      <c r="B84" s="91"/>
    </row>
    <row r="85" spans="1:6">
      <c r="A85" s="49"/>
      <c r="B85" s="91"/>
    </row>
    <row r="86" spans="1:6">
      <c r="A86" s="49"/>
      <c r="B86" s="91"/>
    </row>
    <row r="87" spans="1:6">
      <c r="A87" s="49"/>
      <c r="B87" s="91"/>
    </row>
    <row r="88" spans="1:6">
      <c r="A88" s="49"/>
      <c r="B88" s="91"/>
    </row>
    <row r="89" spans="1:6">
      <c r="A89" s="49"/>
      <c r="B89" s="91"/>
    </row>
    <row r="90" spans="1:6">
      <c r="A90" s="288"/>
      <c r="B90" s="287" t="s">
        <v>2228</v>
      </c>
      <c r="C90" s="288"/>
      <c r="D90" s="288"/>
      <c r="E90" s="288"/>
      <c r="F90" s="288"/>
    </row>
    <row r="91" spans="1:6" s="39" customFormat="1">
      <c r="A91" s="288"/>
      <c r="B91" s="58" t="s">
        <v>2254</v>
      </c>
      <c r="D91" s="39" t="s">
        <v>2230</v>
      </c>
    </row>
    <row r="92" spans="1:6">
      <c r="A92" s="288"/>
      <c r="B92" s="111" t="s">
        <v>2235</v>
      </c>
      <c r="C92" s="39"/>
      <c r="D92" s="39" t="s">
        <v>2236</v>
      </c>
      <c r="E92" s="39"/>
      <c r="F92" s="39"/>
    </row>
    <row r="93" spans="1:6">
      <c r="A93" s="288"/>
      <c r="B93" s="111" t="s">
        <v>2237</v>
      </c>
      <c r="C93" s="39"/>
      <c r="D93" s="39" t="s">
        <v>2238</v>
      </c>
      <c r="E93" s="39"/>
      <c r="F93" s="39"/>
    </row>
    <row r="94" spans="1:6">
      <c r="A94" s="288"/>
    </row>
    <row r="95" spans="1:6">
      <c r="A95" s="288"/>
    </row>
    <row r="96" spans="1:6">
      <c r="A96" s="288"/>
    </row>
    <row r="97" spans="1:1">
      <c r="A97" s="288"/>
    </row>
    <row r="98" spans="1:1">
      <c r="A98" s="288"/>
    </row>
    <row r="99" spans="1:1">
      <c r="A99" s="288"/>
    </row>
    <row r="100" spans="1:1">
      <c r="A100" s="288"/>
    </row>
    <row r="101" spans="1:1">
      <c r="A101" s="288"/>
    </row>
    <row r="102" spans="1:1">
      <c r="A102" s="288"/>
    </row>
    <row r="103" spans="1:1">
      <c r="A103" s="288"/>
    </row>
    <row r="104" spans="1:1">
      <c r="A104" s="288"/>
    </row>
    <row r="105" spans="1:1">
      <c r="A105" s="288"/>
    </row>
    <row r="106" spans="1:1">
      <c r="A106" s="288"/>
    </row>
    <row r="107" spans="1:1">
      <c r="A107" s="288"/>
    </row>
    <row r="108" spans="1:1">
      <c r="A108" s="288"/>
    </row>
    <row r="109" spans="1:1">
      <c r="A109" s="288"/>
    </row>
    <row r="110" spans="1:1">
      <c r="A110" s="288"/>
    </row>
    <row r="111" spans="1:1">
      <c r="A111" s="288"/>
    </row>
    <row r="112" spans="1:1">
      <c r="A112" s="288"/>
    </row>
    <row r="113" spans="1:7">
      <c r="A113" s="288"/>
    </row>
    <row r="114" spans="1:7">
      <c r="A114" s="288"/>
    </row>
    <row r="115" spans="1:7">
      <c r="A115" s="288"/>
    </row>
    <row r="116" spans="1:7">
      <c r="A116" s="288"/>
    </row>
    <row r="117" spans="1:7">
      <c r="A117" s="288"/>
      <c r="B117" t="s">
        <v>2229</v>
      </c>
      <c r="E117" s="5" t="s">
        <v>2230</v>
      </c>
      <c r="G117" s="12" t="s">
        <v>2253</v>
      </c>
    </row>
    <row r="118" spans="1:7">
      <c r="A118" s="288"/>
      <c r="B118" t="s">
        <v>2231</v>
      </c>
      <c r="E118" s="5" t="s">
        <v>2232</v>
      </c>
      <c r="G118" t="s">
        <v>2243</v>
      </c>
    </row>
    <row r="119" spans="1:7">
      <c r="A119" s="288"/>
    </row>
    <row r="120" spans="1:7">
      <c r="A120" s="288"/>
    </row>
    <row r="121" spans="1:7">
      <c r="A121" s="288"/>
    </row>
    <row r="122" spans="1:7">
      <c r="A122" s="288"/>
    </row>
    <row r="123" spans="1:7">
      <c r="A123" s="288"/>
    </row>
    <row r="124" spans="1:7">
      <c r="A124" s="288"/>
    </row>
    <row r="125" spans="1:7">
      <c r="A125" s="288"/>
    </row>
    <row r="126" spans="1:7">
      <c r="A126" s="288"/>
    </row>
    <row r="127" spans="1:7">
      <c r="A127" s="288"/>
    </row>
    <row r="128" spans="1:7">
      <c r="A128" s="288"/>
    </row>
    <row r="129" spans="1:1">
      <c r="A129" s="288"/>
    </row>
    <row r="130" spans="1:1">
      <c r="A130" s="288"/>
    </row>
    <row r="131" spans="1:1">
      <c r="A131" s="288"/>
    </row>
    <row r="132" spans="1:1">
      <c r="A132" s="288"/>
    </row>
    <row r="133" spans="1:1">
      <c r="A133" s="288"/>
    </row>
    <row r="134" spans="1:1">
      <c r="A134" s="288"/>
    </row>
    <row r="135" spans="1:1">
      <c r="A135" s="288"/>
    </row>
    <row r="136" spans="1:1">
      <c r="A136" s="288"/>
    </row>
    <row r="137" spans="1:1">
      <c r="A137" s="288"/>
    </row>
    <row r="138" spans="1:1">
      <c r="A138" s="288"/>
    </row>
    <row r="139" spans="1:1">
      <c r="A139" s="288"/>
    </row>
    <row r="140" spans="1:1">
      <c r="A140" s="288"/>
    </row>
    <row r="141" spans="1:1">
      <c r="A141" s="288"/>
    </row>
    <row r="142" spans="1:1">
      <c r="A142" s="288"/>
    </row>
    <row r="143" spans="1:1">
      <c r="A143" s="288"/>
    </row>
    <row r="144" spans="1:1">
      <c r="A144" s="288"/>
    </row>
    <row r="145" spans="1:5">
      <c r="A145" s="288"/>
    </row>
    <row r="146" spans="1:5">
      <c r="A146" s="288"/>
    </row>
    <row r="147" spans="1:5">
      <c r="A147" s="288"/>
    </row>
    <row r="148" spans="1:5">
      <c r="A148" s="288"/>
    </row>
    <row r="149" spans="1:5">
      <c r="A149" s="288"/>
    </row>
    <row r="150" spans="1:5">
      <c r="A150" s="288"/>
    </row>
    <row r="151" spans="1:5">
      <c r="A151" s="288"/>
    </row>
    <row r="152" spans="1:5">
      <c r="A152" s="288"/>
    </row>
    <row r="153" spans="1:5">
      <c r="A153" s="288"/>
    </row>
    <row r="154" spans="1:5">
      <c r="A154" s="288"/>
    </row>
    <row r="155" spans="1:5">
      <c r="A155" s="288"/>
    </row>
    <row r="156" spans="1:5">
      <c r="A156" s="288"/>
    </row>
    <row r="157" spans="1:5">
      <c r="A157" s="288"/>
    </row>
    <row r="158" spans="1:5">
      <c r="A158" s="288"/>
    </row>
    <row r="159" spans="1:5">
      <c r="A159" s="288"/>
    </row>
    <row r="160" spans="1:5">
      <c r="A160" s="288"/>
      <c r="B160" t="s">
        <v>2233</v>
      </c>
      <c r="C160" s="5" t="s">
        <v>2230</v>
      </c>
      <c r="E160" s="12" t="s">
        <v>2253</v>
      </c>
    </row>
    <row r="161" spans="1:1">
      <c r="A161" s="288"/>
    </row>
    <row r="162" spans="1:1">
      <c r="A162" s="288"/>
    </row>
    <row r="163" spans="1:1">
      <c r="A163" s="288"/>
    </row>
    <row r="164" spans="1:1">
      <c r="A164" s="288"/>
    </row>
    <row r="165" spans="1:1">
      <c r="A165" s="288"/>
    </row>
    <row r="166" spans="1:1">
      <c r="A166" s="288"/>
    </row>
    <row r="167" spans="1:1">
      <c r="A167" s="288"/>
    </row>
    <row r="168" spans="1:1">
      <c r="A168" s="288"/>
    </row>
    <row r="169" spans="1:1">
      <c r="A169" s="288"/>
    </row>
    <row r="170" spans="1:1">
      <c r="A170" s="288"/>
    </row>
    <row r="171" spans="1:1">
      <c r="A171" s="288"/>
    </row>
    <row r="172" spans="1:1">
      <c r="A172" s="288"/>
    </row>
    <row r="173" spans="1:1">
      <c r="A173" s="288"/>
    </row>
    <row r="174" spans="1:1">
      <c r="A174" s="288"/>
    </row>
    <row r="175" spans="1:1">
      <c r="A175" s="288"/>
    </row>
    <row r="176" spans="1:1">
      <c r="A176" s="288"/>
    </row>
    <row r="177" spans="1:6">
      <c r="A177" s="288"/>
    </row>
    <row r="178" spans="1:6">
      <c r="A178" s="290"/>
      <c r="B178" s="291" t="s">
        <v>2234</v>
      </c>
      <c r="C178" s="290"/>
      <c r="D178" s="290"/>
      <c r="E178" s="290"/>
      <c r="F178" s="290"/>
    </row>
    <row r="179" spans="1:6" s="39" customFormat="1">
      <c r="A179" s="290"/>
      <c r="B179" s="58" t="s">
        <v>2254</v>
      </c>
      <c r="D179" s="39" t="s">
        <v>2232</v>
      </c>
    </row>
    <row r="180" spans="1:6">
      <c r="A180" s="290"/>
      <c r="B180" s="111" t="s">
        <v>2235</v>
      </c>
      <c r="D180" s="39" t="s">
        <v>2236</v>
      </c>
    </row>
    <row r="181" spans="1:6">
      <c r="A181" s="290"/>
    </row>
    <row r="182" spans="1:6">
      <c r="A182" s="290"/>
    </row>
    <row r="183" spans="1:6">
      <c r="A183" s="290"/>
    </row>
    <row r="184" spans="1:6">
      <c r="A184" s="290"/>
    </row>
    <row r="185" spans="1:6">
      <c r="A185" s="290"/>
    </row>
    <row r="186" spans="1:6">
      <c r="A186" s="290"/>
    </row>
    <row r="187" spans="1:6">
      <c r="A187" s="290"/>
    </row>
    <row r="188" spans="1:6">
      <c r="A188" s="290"/>
    </row>
    <row r="189" spans="1:6">
      <c r="A189" s="290"/>
    </row>
    <row r="190" spans="1:6">
      <c r="A190" s="290"/>
    </row>
    <row r="191" spans="1:6">
      <c r="A191" s="290"/>
    </row>
    <row r="192" spans="1:6">
      <c r="A192" s="290"/>
    </row>
    <row r="193" spans="1:6">
      <c r="A193" s="290"/>
    </row>
    <row r="194" spans="1:6">
      <c r="A194" s="290"/>
    </row>
    <row r="195" spans="1:6">
      <c r="A195" s="290"/>
    </row>
    <row r="196" spans="1:6">
      <c r="A196" s="290"/>
    </row>
    <row r="197" spans="1:6">
      <c r="A197" s="290"/>
      <c r="B197" s="111" t="s">
        <v>2237</v>
      </c>
      <c r="C197" s="39"/>
      <c r="D197" s="39" t="s">
        <v>2244</v>
      </c>
      <c r="E197" s="39"/>
      <c r="F197" s="39"/>
    </row>
    <row r="198" spans="1:6">
      <c r="A198" s="290"/>
      <c r="B198" s="111"/>
      <c r="C198" s="39"/>
      <c r="D198" s="39"/>
      <c r="E198" s="39"/>
      <c r="F198" s="39"/>
    </row>
    <row r="199" spans="1:6">
      <c r="A199" s="290"/>
    </row>
    <row r="200" spans="1:6">
      <c r="A200" s="290"/>
    </row>
    <row r="201" spans="1:6">
      <c r="A201" s="290"/>
    </row>
    <row r="202" spans="1:6">
      <c r="A202" s="290"/>
    </row>
    <row r="203" spans="1:6">
      <c r="A203" s="290"/>
    </row>
    <row r="204" spans="1:6">
      <c r="A204" s="290"/>
    </row>
    <row r="205" spans="1:6">
      <c r="A205" s="290"/>
    </row>
    <row r="206" spans="1:6">
      <c r="A206" s="290"/>
    </row>
    <row r="207" spans="1:6">
      <c r="A207" s="290"/>
    </row>
    <row r="208" spans="1:6">
      <c r="A208" s="290"/>
    </row>
    <row r="209" spans="1:7">
      <c r="A209" s="290"/>
    </row>
    <row r="210" spans="1:7">
      <c r="A210" s="290"/>
    </row>
    <row r="211" spans="1:7">
      <c r="A211" s="290"/>
    </row>
    <row r="212" spans="1:7">
      <c r="A212" s="290"/>
    </row>
    <row r="213" spans="1:7">
      <c r="A213" s="290"/>
    </row>
    <row r="214" spans="1:7">
      <c r="A214" s="290"/>
      <c r="B214" s="11" t="s">
        <v>2248</v>
      </c>
    </row>
    <row r="215" spans="1:7">
      <c r="A215" s="290"/>
      <c r="B215" t="s">
        <v>2239</v>
      </c>
      <c r="D215" s="5" t="s">
        <v>2240</v>
      </c>
      <c r="E215" t="s">
        <v>2241</v>
      </c>
    </row>
    <row r="216" spans="1:7">
      <c r="A216" s="290"/>
      <c r="B216" t="s">
        <v>2242</v>
      </c>
      <c r="D216" s="5" t="s">
        <v>2232</v>
      </c>
      <c r="F216" t="s">
        <v>2243</v>
      </c>
    </row>
    <row r="217" spans="1:7">
      <c r="A217" s="290"/>
      <c r="C217" t="s">
        <v>2245</v>
      </c>
      <c r="D217" s="5" t="s">
        <v>2247</v>
      </c>
      <c r="G217" t="s">
        <v>2246</v>
      </c>
    </row>
    <row r="218" spans="1:7">
      <c r="A218" s="290"/>
    </row>
    <row r="219" spans="1:7">
      <c r="A219" s="290"/>
    </row>
    <row r="220" spans="1:7">
      <c r="A220" s="290"/>
    </row>
    <row r="221" spans="1:7">
      <c r="A221" s="290"/>
    </row>
    <row r="222" spans="1:7">
      <c r="A222" s="290"/>
    </row>
    <row r="223" spans="1:7">
      <c r="A223" s="290"/>
    </row>
    <row r="224" spans="1:7">
      <c r="A224" s="290"/>
    </row>
    <row r="225" spans="1:1">
      <c r="A225" s="290"/>
    </row>
    <row r="226" spans="1:1">
      <c r="A226" s="290"/>
    </row>
    <row r="227" spans="1:1">
      <c r="A227" s="290"/>
    </row>
    <row r="228" spans="1:1">
      <c r="A228" s="290"/>
    </row>
    <row r="229" spans="1:1">
      <c r="A229" s="290"/>
    </row>
    <row r="230" spans="1:1">
      <c r="A230" s="290"/>
    </row>
    <row r="231" spans="1:1">
      <c r="A231" s="290"/>
    </row>
    <row r="232" spans="1:1">
      <c r="A232" s="290"/>
    </row>
    <row r="233" spans="1:1">
      <c r="A233" s="290"/>
    </row>
    <row r="234" spans="1:1">
      <c r="A234" s="290"/>
    </row>
    <row r="235" spans="1:1">
      <c r="A235" s="290"/>
    </row>
    <row r="236" spans="1:1">
      <c r="A236" s="290"/>
    </row>
    <row r="237" spans="1:1">
      <c r="A237" s="290"/>
    </row>
    <row r="238" spans="1:1">
      <c r="A238" s="290"/>
    </row>
    <row r="239" spans="1:1">
      <c r="A239" s="290"/>
    </row>
    <row r="240" spans="1:1">
      <c r="A240" s="290"/>
    </row>
    <row r="241" spans="1:7">
      <c r="A241" s="290"/>
    </row>
    <row r="242" spans="1:7">
      <c r="A242" s="290"/>
    </row>
    <row r="243" spans="1:7">
      <c r="A243" s="290"/>
    </row>
    <row r="244" spans="1:7">
      <c r="A244" s="290"/>
    </row>
    <row r="245" spans="1:7">
      <c r="A245" s="290"/>
    </row>
    <row r="246" spans="1:7">
      <c r="A246" s="290"/>
      <c r="B246" s="11" t="s">
        <v>2249</v>
      </c>
    </row>
    <row r="247" spans="1:7">
      <c r="A247" s="290"/>
      <c r="B247" t="s">
        <v>2239</v>
      </c>
      <c r="D247" s="5" t="s">
        <v>2771</v>
      </c>
    </row>
    <row r="248" spans="1:7">
      <c r="A248" s="290"/>
      <c r="B248" t="s">
        <v>2242</v>
      </c>
      <c r="D248" s="5" t="s">
        <v>2232</v>
      </c>
      <c r="F248" t="s">
        <v>2243</v>
      </c>
    </row>
    <row r="249" spans="1:7">
      <c r="A249" s="290"/>
      <c r="C249" t="s">
        <v>2245</v>
      </c>
      <c r="D249" s="5" t="s">
        <v>2247</v>
      </c>
      <c r="G249" t="s">
        <v>2246</v>
      </c>
    </row>
    <row r="250" spans="1:7">
      <c r="A250" s="290"/>
    </row>
    <row r="251" spans="1:7">
      <c r="A251" s="290"/>
    </row>
    <row r="252" spans="1:7">
      <c r="A252" s="290"/>
    </row>
    <row r="253" spans="1:7">
      <c r="A253" s="290"/>
    </row>
    <row r="254" spans="1:7">
      <c r="A254" s="290"/>
    </row>
    <row r="255" spans="1:7">
      <c r="A255" s="290"/>
    </row>
    <row r="256" spans="1:7">
      <c r="A256" s="290"/>
    </row>
    <row r="257" spans="1:1">
      <c r="A257" s="290"/>
    </row>
    <row r="258" spans="1:1">
      <c r="A258" s="290"/>
    </row>
    <row r="259" spans="1:1">
      <c r="A259" s="290"/>
    </row>
    <row r="260" spans="1:1">
      <c r="A260" s="290"/>
    </row>
    <row r="261" spans="1:1">
      <c r="A261" s="290"/>
    </row>
    <row r="262" spans="1:1">
      <c r="A262" s="290"/>
    </row>
    <row r="263" spans="1:1">
      <c r="A263" s="290"/>
    </row>
    <row r="264" spans="1:1">
      <c r="A264" s="290"/>
    </row>
    <row r="265" spans="1:1">
      <c r="A265" s="290"/>
    </row>
    <row r="266" spans="1:1">
      <c r="A266" s="290"/>
    </row>
    <row r="267" spans="1:1">
      <c r="A267" s="290"/>
    </row>
    <row r="268" spans="1:1">
      <c r="A268" s="290"/>
    </row>
    <row r="269" spans="1:1">
      <c r="A269" s="290"/>
    </row>
    <row r="270" spans="1:1">
      <c r="A270" s="290"/>
    </row>
    <row r="271" spans="1:1">
      <c r="A271" s="290"/>
    </row>
    <row r="272" spans="1:1">
      <c r="A272" s="290"/>
    </row>
    <row r="273" spans="1:7">
      <c r="A273" s="290"/>
    </row>
    <row r="274" spans="1:7">
      <c r="A274" s="290"/>
    </row>
    <row r="275" spans="1:7">
      <c r="A275" s="290"/>
    </row>
    <row r="276" spans="1:7">
      <c r="A276" s="290"/>
      <c r="B276" s="11" t="s">
        <v>2250</v>
      </c>
    </row>
    <row r="277" spans="1:7">
      <c r="A277" s="290"/>
      <c r="B277" t="s">
        <v>2239</v>
      </c>
      <c r="D277" s="5" t="s">
        <v>2232</v>
      </c>
      <c r="F277" t="s">
        <v>2243</v>
      </c>
    </row>
    <row r="278" spans="1:7">
      <c r="A278" s="290"/>
      <c r="B278" t="s">
        <v>2242</v>
      </c>
      <c r="D278" s="5" t="s">
        <v>2232</v>
      </c>
      <c r="F278" t="s">
        <v>2243</v>
      </c>
    </row>
    <row r="279" spans="1:7">
      <c r="A279" s="290"/>
      <c r="C279" t="s">
        <v>2245</v>
      </c>
      <c r="D279" s="5" t="s">
        <v>2247</v>
      </c>
      <c r="G279" t="s">
        <v>2246</v>
      </c>
    </row>
    <row r="280" spans="1:7">
      <c r="A280" s="290"/>
    </row>
    <row r="281" spans="1:7">
      <c r="A281" s="290"/>
    </row>
    <row r="282" spans="1:7">
      <c r="A282" s="290"/>
    </row>
    <row r="283" spans="1:7">
      <c r="A283" s="290"/>
    </row>
    <row r="284" spans="1:7">
      <c r="A284" s="290"/>
    </row>
    <row r="285" spans="1:7">
      <c r="A285" s="290"/>
    </row>
    <row r="286" spans="1:7">
      <c r="A286" s="290"/>
    </row>
    <row r="287" spans="1:7">
      <c r="A287" s="290"/>
    </row>
    <row r="288" spans="1:7">
      <c r="A288" s="290"/>
    </row>
    <row r="289" spans="1:1">
      <c r="A289" s="290"/>
    </row>
    <row r="290" spans="1:1">
      <c r="A290" s="290"/>
    </row>
    <row r="291" spans="1:1">
      <c r="A291" s="290"/>
    </row>
    <row r="292" spans="1:1">
      <c r="A292" s="290"/>
    </row>
    <row r="293" spans="1:1">
      <c r="A293" s="290"/>
    </row>
    <row r="294" spans="1:1">
      <c r="A294" s="290"/>
    </row>
    <row r="295" spans="1:1">
      <c r="A295" s="290"/>
    </row>
    <row r="296" spans="1:1">
      <c r="A296" s="290"/>
    </row>
    <row r="297" spans="1:1">
      <c r="A297" s="290"/>
    </row>
    <row r="298" spans="1:1">
      <c r="A298" s="290"/>
    </row>
    <row r="299" spans="1:1">
      <c r="A299" s="290"/>
    </row>
    <row r="300" spans="1:1">
      <c r="A300" s="290"/>
    </row>
    <row r="301" spans="1:1">
      <c r="A301" s="290"/>
    </row>
    <row r="302" spans="1:1">
      <c r="A302" s="290"/>
    </row>
    <row r="303" spans="1:1">
      <c r="A303" s="290"/>
    </row>
    <row r="304" spans="1:1">
      <c r="A304" s="290"/>
    </row>
    <row r="305" spans="1:8">
      <c r="A305" s="290"/>
    </row>
    <row r="306" spans="1:8">
      <c r="A306" s="289"/>
      <c r="B306" s="292" t="s">
        <v>2283</v>
      </c>
      <c r="C306" s="293"/>
      <c r="D306" s="293"/>
      <c r="E306" s="293"/>
      <c r="F306" s="293"/>
      <c r="G306" s="293"/>
      <c r="H306" s="293"/>
    </row>
    <row r="307" spans="1:8" s="39" customFormat="1">
      <c r="A307" s="289"/>
      <c r="B307" s="58" t="s">
        <v>2254</v>
      </c>
      <c r="D307" s="39" t="s">
        <v>2255</v>
      </c>
    </row>
    <row r="308" spans="1:8">
      <c r="A308" s="289"/>
      <c r="B308" s="111" t="s">
        <v>2235</v>
      </c>
      <c r="C308" s="39"/>
      <c r="D308" s="39" t="s">
        <v>2236</v>
      </c>
      <c r="E308" s="39"/>
      <c r="F308" s="39"/>
    </row>
    <row r="309" spans="1:8">
      <c r="A309" s="289"/>
      <c r="B309" s="111" t="s">
        <v>2237</v>
      </c>
      <c r="C309" s="39"/>
      <c r="D309" s="39" t="s">
        <v>2238</v>
      </c>
      <c r="E309" s="39"/>
      <c r="F309" s="39"/>
    </row>
    <row r="310" spans="1:8">
      <c r="A310" s="289"/>
    </row>
    <row r="311" spans="1:8">
      <c r="A311" s="289"/>
    </row>
    <row r="312" spans="1:8">
      <c r="A312" s="289"/>
    </row>
    <row r="313" spans="1:8">
      <c r="A313" s="289"/>
    </row>
    <row r="314" spans="1:8">
      <c r="A314" s="289"/>
    </row>
    <row r="315" spans="1:8">
      <c r="A315" s="289"/>
    </row>
    <row r="316" spans="1:8">
      <c r="A316" s="289"/>
    </row>
    <row r="317" spans="1:8">
      <c r="A317" s="289"/>
    </row>
    <row r="318" spans="1:8">
      <c r="A318" s="289"/>
    </row>
    <row r="319" spans="1:8">
      <c r="A319" s="289"/>
    </row>
    <row r="320" spans="1:8">
      <c r="A320" s="289"/>
    </row>
    <row r="321" spans="1:7">
      <c r="A321" s="289"/>
    </row>
    <row r="322" spans="1:7">
      <c r="A322" s="289"/>
    </row>
    <row r="323" spans="1:7">
      <c r="A323" s="289"/>
    </row>
    <row r="324" spans="1:7">
      <c r="A324" s="289"/>
    </row>
    <row r="325" spans="1:7">
      <c r="A325" s="289"/>
    </row>
    <row r="326" spans="1:7">
      <c r="A326" s="289"/>
    </row>
    <row r="327" spans="1:7">
      <c r="A327" s="289"/>
    </row>
    <row r="328" spans="1:7">
      <c r="A328" s="289"/>
    </row>
    <row r="329" spans="1:7">
      <c r="A329" s="289"/>
    </row>
    <row r="330" spans="1:7">
      <c r="A330" s="289"/>
    </row>
    <row r="331" spans="1:7">
      <c r="A331" s="289"/>
    </row>
    <row r="332" spans="1:7">
      <c r="A332" s="289"/>
    </row>
    <row r="333" spans="1:7">
      <c r="A333" s="289"/>
      <c r="B333" t="s">
        <v>2229</v>
      </c>
      <c r="E333" s="5" t="s">
        <v>2232</v>
      </c>
      <c r="G333" t="s">
        <v>2243</v>
      </c>
    </row>
    <row r="334" spans="1:7">
      <c r="A334" s="289"/>
      <c r="B334" t="s">
        <v>2231</v>
      </c>
      <c r="E334" s="5" t="s">
        <v>2230</v>
      </c>
      <c r="G334" s="12" t="s">
        <v>2253</v>
      </c>
    </row>
    <row r="335" spans="1:7">
      <c r="A335" s="289"/>
    </row>
    <row r="336" spans="1:7">
      <c r="A336" s="289"/>
    </row>
    <row r="337" spans="1:1">
      <c r="A337" s="289"/>
    </row>
    <row r="338" spans="1:1">
      <c r="A338" s="289"/>
    </row>
    <row r="339" spans="1:1">
      <c r="A339" s="289"/>
    </row>
    <row r="340" spans="1:1">
      <c r="A340" s="289"/>
    </row>
    <row r="341" spans="1:1">
      <c r="A341" s="289"/>
    </row>
    <row r="342" spans="1:1">
      <c r="A342" s="289"/>
    </row>
    <row r="343" spans="1:1">
      <c r="A343" s="289"/>
    </row>
    <row r="344" spans="1:1">
      <c r="A344" s="289"/>
    </row>
    <row r="345" spans="1:1">
      <c r="A345" s="289"/>
    </row>
    <row r="346" spans="1:1">
      <c r="A346" s="289"/>
    </row>
    <row r="347" spans="1:1">
      <c r="A347" s="289"/>
    </row>
    <row r="348" spans="1:1">
      <c r="A348" s="289"/>
    </row>
    <row r="349" spans="1:1">
      <c r="A349" s="289"/>
    </row>
    <row r="350" spans="1:1">
      <c r="A350" s="289"/>
    </row>
    <row r="351" spans="1:1">
      <c r="A351" s="289"/>
    </row>
    <row r="352" spans="1:1">
      <c r="A352" s="289"/>
    </row>
    <row r="353" spans="1:1">
      <c r="A353" s="289"/>
    </row>
    <row r="354" spans="1:1">
      <c r="A354" s="289"/>
    </row>
    <row r="355" spans="1:1">
      <c r="A355" s="289"/>
    </row>
    <row r="356" spans="1:1">
      <c r="A356" s="289"/>
    </row>
    <row r="357" spans="1:1">
      <c r="A357" s="289"/>
    </row>
    <row r="358" spans="1:1">
      <c r="A358" s="289"/>
    </row>
    <row r="359" spans="1:1">
      <c r="A359" s="289"/>
    </row>
    <row r="360" spans="1:1">
      <c r="A360" s="289"/>
    </row>
    <row r="361" spans="1:1">
      <c r="A361" s="289"/>
    </row>
    <row r="362" spans="1:1">
      <c r="A362" s="289"/>
    </row>
    <row r="363" spans="1:1">
      <c r="A363" s="289"/>
    </row>
    <row r="364" spans="1:1">
      <c r="A364" s="289"/>
    </row>
    <row r="365" spans="1:1">
      <c r="A365" s="289"/>
    </row>
    <row r="366" spans="1:1">
      <c r="A366" s="289"/>
    </row>
    <row r="367" spans="1:1">
      <c r="A367" s="289"/>
    </row>
    <row r="368" spans="1:1">
      <c r="A368" s="289"/>
    </row>
    <row r="369" spans="1:5">
      <c r="A369" s="289"/>
    </row>
    <row r="370" spans="1:5">
      <c r="A370" s="289"/>
    </row>
    <row r="371" spans="1:5">
      <c r="A371" s="289"/>
    </row>
    <row r="372" spans="1:5">
      <c r="A372" s="289"/>
    </row>
    <row r="373" spans="1:5">
      <c r="A373" s="289"/>
    </row>
    <row r="374" spans="1:5">
      <c r="A374" s="289"/>
    </row>
    <row r="375" spans="1:5">
      <c r="A375" s="289"/>
    </row>
    <row r="376" spans="1:5">
      <c r="A376" s="289"/>
      <c r="B376" t="s">
        <v>2233</v>
      </c>
      <c r="C376" s="5" t="s">
        <v>2232</v>
      </c>
      <c r="E376" t="s">
        <v>2243</v>
      </c>
    </row>
    <row r="377" spans="1:5">
      <c r="A377" s="289"/>
    </row>
    <row r="378" spans="1:5">
      <c r="A378" s="289"/>
    </row>
    <row r="379" spans="1:5">
      <c r="A379" s="289"/>
    </row>
    <row r="380" spans="1:5">
      <c r="A380" s="289"/>
    </row>
    <row r="381" spans="1:5">
      <c r="A381" s="289"/>
    </row>
    <row r="382" spans="1:5">
      <c r="A382" s="289"/>
    </row>
    <row r="383" spans="1:5">
      <c r="A383" s="289"/>
    </row>
    <row r="384" spans="1:5">
      <c r="A384" s="289"/>
    </row>
    <row r="385" spans="1:5">
      <c r="A385" s="289"/>
    </row>
    <row r="386" spans="1:5">
      <c r="A386" s="289"/>
    </row>
    <row r="387" spans="1:5">
      <c r="A387" s="289"/>
    </row>
    <row r="388" spans="1:5">
      <c r="A388" s="289"/>
    </row>
    <row r="389" spans="1:5">
      <c r="A389" s="289"/>
    </row>
    <row r="390" spans="1:5">
      <c r="A390" s="289"/>
    </row>
    <row r="391" spans="1:5">
      <c r="A391" s="289"/>
    </row>
    <row r="392" spans="1:5">
      <c r="A392" s="289"/>
    </row>
    <row r="393" spans="1:5">
      <c r="A393" s="49"/>
      <c r="B393" s="50" t="s">
        <v>2257</v>
      </c>
      <c r="C393" s="49"/>
      <c r="E393" t="s">
        <v>2772</v>
      </c>
    </row>
    <row r="394" spans="1:5">
      <c r="A394" s="49"/>
      <c r="B394" t="s">
        <v>2258</v>
      </c>
    </row>
    <row r="395" spans="1:5">
      <c r="A395" s="49"/>
    </row>
    <row r="396" spans="1:5" ht="15">
      <c r="A396" s="49"/>
      <c r="B396" s="229" t="s">
        <v>2764</v>
      </c>
    </row>
    <row r="397" spans="1:5" ht="15">
      <c r="A397" s="49"/>
      <c r="B397" s="294" t="s">
        <v>2259</v>
      </c>
    </row>
    <row r="398" spans="1:5" ht="15">
      <c r="A398" s="49"/>
      <c r="B398" s="294" t="s">
        <v>2260</v>
      </c>
    </row>
    <row r="399" spans="1:5" ht="15">
      <c r="A399" s="49"/>
      <c r="B399" s="294" t="s">
        <v>2261</v>
      </c>
    </row>
    <row r="400" spans="1:5" ht="15">
      <c r="A400" s="49"/>
      <c r="B400" s="294" t="s">
        <v>2262</v>
      </c>
    </row>
    <row r="401" spans="1:8" ht="15">
      <c r="A401" s="49"/>
      <c r="B401" s="294" t="s">
        <v>2263</v>
      </c>
    </row>
    <row r="402" spans="1:8" ht="15">
      <c r="A402" s="49"/>
      <c r="B402" s="294" t="s">
        <v>2264</v>
      </c>
    </row>
    <row r="403" spans="1:8" ht="15">
      <c r="A403" s="49"/>
      <c r="B403" s="294" t="s">
        <v>2265</v>
      </c>
    </row>
    <row r="404" spans="1:8" ht="15">
      <c r="A404" s="49"/>
      <c r="B404" s="229" t="s">
        <v>2765</v>
      </c>
    </row>
    <row r="405" spans="1:8" ht="15">
      <c r="A405" s="49"/>
      <c r="B405" s="294" t="s">
        <v>2266</v>
      </c>
    </row>
    <row r="406" spans="1:8" ht="15">
      <c r="A406" s="49"/>
      <c r="B406" s="294" t="s">
        <v>2267</v>
      </c>
    </row>
    <row r="407" spans="1:8" ht="15">
      <c r="A407" s="49"/>
      <c r="B407" s="294" t="s">
        <v>2268</v>
      </c>
    </row>
    <row r="408" spans="1:8" ht="15">
      <c r="A408" s="49"/>
      <c r="B408" s="294" t="s">
        <v>2269</v>
      </c>
    </row>
    <row r="409" spans="1:8" ht="15">
      <c r="A409" s="49"/>
      <c r="B409" s="229" t="s">
        <v>2766</v>
      </c>
    </row>
    <row r="410" spans="1:8" ht="15">
      <c r="A410" s="49"/>
      <c r="B410" s="294" t="s">
        <v>2270</v>
      </c>
    </row>
    <row r="411" spans="1:8" ht="15">
      <c r="A411" s="49"/>
      <c r="B411" s="294" t="s">
        <v>2271</v>
      </c>
    </row>
    <row r="412" spans="1:8" ht="15">
      <c r="A412" s="49"/>
      <c r="B412" s="294" t="s">
        <v>2272</v>
      </c>
    </row>
    <row r="413" spans="1:8" ht="15">
      <c r="A413" s="49"/>
      <c r="B413" s="294" t="s">
        <v>2273</v>
      </c>
    </row>
    <row r="414" spans="1:8">
      <c r="A414" s="49"/>
      <c r="B414" s="49"/>
      <c r="C414" s="49"/>
    </row>
    <row r="415" spans="1:8">
      <c r="A415" s="136"/>
      <c r="B415" s="296" t="s">
        <v>2280</v>
      </c>
      <c r="C415" s="136"/>
      <c r="D415" s="136"/>
      <c r="E415" s="136"/>
      <c r="F415" s="136"/>
      <c r="G415" s="136"/>
      <c r="H415" s="136"/>
    </row>
    <row r="416" spans="1:8">
      <c r="A416" s="136"/>
      <c r="C416" t="s">
        <v>2279</v>
      </c>
      <c r="F416" s="5" t="s">
        <v>2230</v>
      </c>
      <c r="H416" s="12" t="s">
        <v>2253</v>
      </c>
    </row>
    <row r="417" spans="1:1">
      <c r="A417" s="136"/>
    </row>
    <row r="418" spans="1:1">
      <c r="A418" s="136"/>
    </row>
    <row r="419" spans="1:1">
      <c r="A419" s="136"/>
    </row>
    <row r="420" spans="1:1">
      <c r="A420" s="136"/>
    </row>
    <row r="421" spans="1:1">
      <c r="A421" s="136"/>
    </row>
    <row r="422" spans="1:1">
      <c r="A422" s="136"/>
    </row>
    <row r="423" spans="1:1">
      <c r="A423" s="136"/>
    </row>
    <row r="424" spans="1:1">
      <c r="A424" s="136"/>
    </row>
    <row r="425" spans="1:1">
      <c r="A425" s="136"/>
    </row>
    <row r="426" spans="1:1">
      <c r="A426" s="136"/>
    </row>
    <row r="427" spans="1:1">
      <c r="A427" s="136"/>
    </row>
    <row r="428" spans="1:1">
      <c r="A428" s="136"/>
    </row>
    <row r="429" spans="1:1">
      <c r="A429" s="136"/>
    </row>
    <row r="430" spans="1:1">
      <c r="A430" s="136"/>
    </row>
    <row r="431" spans="1:1">
      <c r="A431" s="136"/>
    </row>
    <row r="432" spans="1:1">
      <c r="A432" s="136"/>
    </row>
    <row r="433" spans="1:1">
      <c r="A433" s="136"/>
    </row>
    <row r="434" spans="1:1">
      <c r="A434" s="136"/>
    </row>
    <row r="435" spans="1:1">
      <c r="A435" s="136"/>
    </row>
    <row r="436" spans="1:1">
      <c r="A436" s="136"/>
    </row>
    <row r="437" spans="1:1">
      <c r="A437" s="136"/>
    </row>
    <row r="438" spans="1:1">
      <c r="A438" s="136"/>
    </row>
    <row r="439" spans="1:1">
      <c r="A439" s="136"/>
    </row>
    <row r="440" spans="1:1">
      <c r="A440" s="136"/>
    </row>
    <row r="441" spans="1:1">
      <c r="A441" s="136"/>
    </row>
    <row r="442" spans="1:1">
      <c r="A442" s="136"/>
    </row>
    <row r="443" spans="1:1">
      <c r="A443" s="136"/>
    </row>
    <row r="444" spans="1:1">
      <c r="A444" s="136"/>
    </row>
    <row r="445" spans="1:1">
      <c r="A445" s="136"/>
    </row>
    <row r="446" spans="1:1">
      <c r="A446" s="136"/>
    </row>
    <row r="447" spans="1:1">
      <c r="A447" s="136"/>
    </row>
    <row r="448" spans="1:1">
      <c r="A448" s="136"/>
    </row>
    <row r="449" spans="1:8">
      <c r="A449" s="136"/>
    </row>
    <row r="450" spans="1:8">
      <c r="A450" s="297"/>
      <c r="B450" s="298" t="s">
        <v>2281</v>
      </c>
      <c r="C450" s="297"/>
      <c r="D450" s="297"/>
      <c r="E450" s="297"/>
      <c r="F450" s="297"/>
      <c r="G450" s="297"/>
      <c r="H450" s="297"/>
    </row>
    <row r="451" spans="1:8">
      <c r="A451" s="297"/>
      <c r="C451" t="s">
        <v>2279</v>
      </c>
      <c r="F451" s="5" t="s">
        <v>2230</v>
      </c>
      <c r="H451" s="12" t="s">
        <v>2282</v>
      </c>
    </row>
    <row r="452" spans="1:8">
      <c r="A452" s="297"/>
      <c r="F452" s="5"/>
      <c r="H452" s="12"/>
    </row>
    <row r="453" spans="1:8">
      <c r="A453" s="297"/>
    </row>
    <row r="454" spans="1:8">
      <c r="A454" s="297"/>
    </row>
    <row r="455" spans="1:8">
      <c r="A455" s="297"/>
    </row>
    <row r="456" spans="1:8">
      <c r="A456" s="297"/>
    </row>
    <row r="457" spans="1:8">
      <c r="A457" s="297"/>
    </row>
    <row r="458" spans="1:8">
      <c r="A458" s="297"/>
    </row>
    <row r="459" spans="1:8">
      <c r="A459" s="297"/>
    </row>
    <row r="460" spans="1:8">
      <c r="A460" s="297"/>
    </row>
    <row r="461" spans="1:8">
      <c r="A461" s="297"/>
    </row>
    <row r="462" spans="1:8">
      <c r="A462" s="297"/>
    </row>
    <row r="463" spans="1:8">
      <c r="A463" s="297"/>
    </row>
    <row r="464" spans="1:8">
      <c r="A464" s="297"/>
    </row>
    <row r="465" spans="1:1">
      <c r="A465" s="297"/>
    </row>
    <row r="466" spans="1:1">
      <c r="A466" s="297"/>
    </row>
    <row r="467" spans="1:1">
      <c r="A467" s="297"/>
    </row>
    <row r="468" spans="1:1">
      <c r="A468" s="297"/>
    </row>
    <row r="469" spans="1:1">
      <c r="A469" s="297"/>
    </row>
    <row r="470" spans="1:1">
      <c r="A470" s="297"/>
    </row>
    <row r="471" spans="1:1">
      <c r="A471" s="297"/>
    </row>
    <row r="472" spans="1:1">
      <c r="A472" s="297"/>
    </row>
    <row r="473" spans="1:1">
      <c r="A473" s="297"/>
    </row>
    <row r="474" spans="1:1">
      <c r="A474" s="297"/>
    </row>
    <row r="475" spans="1:1">
      <c r="A475" s="297"/>
    </row>
    <row r="476" spans="1:1">
      <c r="A476" s="297"/>
    </row>
    <row r="477" spans="1:1">
      <c r="A477" s="297"/>
    </row>
    <row r="478" spans="1:1">
      <c r="A478" s="297"/>
    </row>
    <row r="479" spans="1:1">
      <c r="A479" s="297"/>
    </row>
    <row r="480" spans="1:1">
      <c r="A480" s="297"/>
    </row>
    <row r="481" spans="1:6">
      <c r="A481" s="297"/>
    </row>
    <row r="482" spans="1:6">
      <c r="A482" s="297"/>
    </row>
    <row r="483" spans="1:6">
      <c r="A483" s="297"/>
    </row>
    <row r="484" spans="1:6">
      <c r="A484" s="297"/>
    </row>
    <row r="485" spans="1:6">
      <c r="A485" s="49"/>
      <c r="B485" s="50" t="s">
        <v>2299</v>
      </c>
      <c r="C485" s="49"/>
    </row>
    <row r="486" spans="1:6">
      <c r="A486" s="49"/>
      <c r="B486" t="s">
        <v>2300</v>
      </c>
    </row>
    <row r="487" spans="1:6">
      <c r="A487" s="49"/>
      <c r="B487" s="71" t="s">
        <v>2301</v>
      </c>
    </row>
    <row r="488" spans="1:6">
      <c r="A488" s="49"/>
      <c r="B488" s="71" t="s">
        <v>2302</v>
      </c>
    </row>
    <row r="489" spans="1:6">
      <c r="A489" s="49"/>
    </row>
    <row r="490" spans="1:6">
      <c r="A490" s="49"/>
      <c r="B490" s="5" t="s">
        <v>2232</v>
      </c>
      <c r="D490" s="5" t="s">
        <v>2306</v>
      </c>
      <c r="F490" s="5" t="s">
        <v>2308</v>
      </c>
    </row>
    <row r="491" spans="1:6">
      <c r="A491" s="49"/>
      <c r="B491" s="301" t="s">
        <v>2230</v>
      </c>
      <c r="C491" s="54"/>
      <c r="D491" s="301" t="s">
        <v>2305</v>
      </c>
      <c r="F491" s="301" t="s">
        <v>2307</v>
      </c>
    </row>
    <row r="492" spans="1:6">
      <c r="A492" s="49"/>
    </row>
    <row r="493" spans="1:6">
      <c r="A493" s="49"/>
      <c r="B493" t="s">
        <v>2311</v>
      </c>
    </row>
    <row r="494" spans="1:6">
      <c r="A494" s="49"/>
      <c r="C494" t="s">
        <v>2309</v>
      </c>
    </row>
    <row r="495" spans="1:6">
      <c r="A495" s="49"/>
      <c r="C495" t="s">
        <v>2303</v>
      </c>
    </row>
    <row r="496" spans="1:6">
      <c r="A496" s="49"/>
      <c r="C496" t="s">
        <v>2304</v>
      </c>
    </row>
    <row r="497" spans="1:8">
      <c r="A497" s="49"/>
    </row>
    <row r="498" spans="1:8">
      <c r="A498" s="49"/>
      <c r="B498" t="s">
        <v>2314</v>
      </c>
    </row>
    <row r="499" spans="1:8">
      <c r="A499" s="49"/>
      <c r="C499" t="s">
        <v>2310</v>
      </c>
    </row>
    <row r="500" spans="1:8">
      <c r="A500" s="49"/>
    </row>
    <row r="501" spans="1:8">
      <c r="A501" s="49"/>
      <c r="B501" t="s">
        <v>2315</v>
      </c>
    </row>
    <row r="502" spans="1:8">
      <c r="A502" s="49"/>
      <c r="C502" t="s">
        <v>2310</v>
      </c>
    </row>
    <row r="503" spans="1:8">
      <c r="A503" s="49"/>
    </row>
    <row r="504" spans="1:8">
      <c r="A504" s="49"/>
      <c r="B504" t="s">
        <v>2316</v>
      </c>
    </row>
    <row r="505" spans="1:8">
      <c r="A505" s="49"/>
      <c r="C505" t="s">
        <v>2312</v>
      </c>
    </row>
    <row r="506" spans="1:8">
      <c r="A506" s="49"/>
    </row>
    <row r="507" spans="1:8">
      <c r="A507" s="299"/>
      <c r="B507" s="300" t="s">
        <v>2285</v>
      </c>
      <c r="C507" s="299"/>
      <c r="D507" s="299"/>
      <c r="E507" s="299"/>
      <c r="F507" s="299"/>
      <c r="G507" s="299"/>
      <c r="H507" s="299"/>
    </row>
    <row r="508" spans="1:8">
      <c r="A508" s="299"/>
      <c r="B508" s="1" t="s">
        <v>2293</v>
      </c>
    </row>
    <row r="509" spans="1:8">
      <c r="A509" s="299"/>
      <c r="B509" s="1" t="s">
        <v>2286</v>
      </c>
      <c r="F509" t="s">
        <v>2294</v>
      </c>
    </row>
    <row r="510" spans="1:8">
      <c r="A510" s="299"/>
      <c r="B510" t="s">
        <v>608</v>
      </c>
      <c r="C510" t="s">
        <v>2287</v>
      </c>
    </row>
    <row r="511" spans="1:8">
      <c r="A511" s="299"/>
      <c r="B511" t="s">
        <v>608</v>
      </c>
      <c r="C511" t="s">
        <v>2296</v>
      </c>
    </row>
    <row r="512" spans="1:8">
      <c r="A512" s="299"/>
      <c r="B512" t="s">
        <v>608</v>
      </c>
      <c r="C512" t="s">
        <v>2297</v>
      </c>
    </row>
    <row r="513" spans="1:3">
      <c r="A513" s="299"/>
      <c r="B513" t="s">
        <v>608</v>
      </c>
      <c r="C513" s="12" t="s">
        <v>2295</v>
      </c>
    </row>
    <row r="514" spans="1:3">
      <c r="A514" s="299"/>
      <c r="B514" t="s">
        <v>608</v>
      </c>
      <c r="C514" t="s">
        <v>2288</v>
      </c>
    </row>
    <row r="515" spans="1:3">
      <c r="A515" s="299"/>
      <c r="B515" t="s">
        <v>608</v>
      </c>
      <c r="C515" t="s">
        <v>2289</v>
      </c>
    </row>
    <row r="516" spans="1:3">
      <c r="A516" s="299"/>
      <c r="B516" s="1" t="s">
        <v>2290</v>
      </c>
    </row>
    <row r="517" spans="1:3">
      <c r="A517" s="299"/>
      <c r="B517" s="1" t="s">
        <v>2291</v>
      </c>
    </row>
    <row r="518" spans="1:3">
      <c r="A518" s="299"/>
      <c r="B518" t="s">
        <v>608</v>
      </c>
      <c r="C518" t="s">
        <v>2292</v>
      </c>
    </row>
    <row r="519" spans="1:3">
      <c r="A519" s="299"/>
      <c r="B519" t="s">
        <v>608</v>
      </c>
      <c r="C519" t="s">
        <v>2298</v>
      </c>
    </row>
    <row r="520" spans="1:3">
      <c r="A520" s="299"/>
    </row>
    <row r="521" spans="1:3">
      <c r="A521" s="299"/>
      <c r="B521" t="s">
        <v>608</v>
      </c>
      <c r="C521" t="s">
        <v>2313</v>
      </c>
    </row>
    <row r="522" spans="1:3">
      <c r="A522" s="299"/>
    </row>
  </sheetData>
  <hyperlinks>
    <hyperlink ref="B1" location="_Contents!A1" display="Sybrin Referrals" xr:uid="{00000000-0004-0000-1400-000000000000}"/>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16"/>
  <sheetViews>
    <sheetView workbookViewId="0">
      <selection activeCell="B1" sqref="B1"/>
    </sheetView>
  </sheetViews>
  <sheetFormatPr defaultColWidth="42.6640625" defaultRowHeight="15" customHeight="1"/>
  <cols>
    <col min="1" max="1" width="15.6640625" style="5" customWidth="1"/>
    <col min="2" max="2" width="38.5546875" bestFit="1" customWidth="1"/>
    <col min="3" max="3" width="12.33203125" bestFit="1" customWidth="1"/>
    <col min="4" max="4" width="10.5546875" bestFit="1" customWidth="1"/>
    <col min="5" max="5" width="12.6640625" bestFit="1" customWidth="1"/>
    <col min="6" max="6" width="11" bestFit="1" customWidth="1"/>
    <col min="7" max="7" width="23.6640625" bestFit="1" customWidth="1"/>
    <col min="8" max="8" width="26.5546875" bestFit="1" customWidth="1"/>
  </cols>
  <sheetData>
    <row r="1" spans="1:9" ht="15" customHeight="1">
      <c r="A1" s="50"/>
      <c r="B1" s="310" t="s">
        <v>2478</v>
      </c>
      <c r="C1" s="165"/>
      <c r="D1" s="49"/>
      <c r="E1" s="49"/>
    </row>
    <row r="2" spans="1:9" ht="15" customHeight="1">
      <c r="B2" s="231" t="s">
        <v>1046</v>
      </c>
      <c r="C2" s="233" t="str">
        <f ca="1">(G2-TODAY())-1&amp;" days left"</f>
        <v>-151 days left</v>
      </c>
      <c r="E2" s="11" t="s">
        <v>1007</v>
      </c>
      <c r="F2" s="11" t="s">
        <v>1008</v>
      </c>
      <c r="G2" s="234">
        <v>43799</v>
      </c>
      <c r="H2" s="11"/>
    </row>
    <row r="3" spans="1:9" ht="15" customHeight="1">
      <c r="A3" s="5" t="s">
        <v>1504</v>
      </c>
      <c r="B3" t="s">
        <v>1014</v>
      </c>
      <c r="E3" s="5" t="s">
        <v>3491</v>
      </c>
      <c r="F3" s="232">
        <f>G2</f>
        <v>43799</v>
      </c>
    </row>
    <row r="4" spans="1:9" ht="15" customHeight="1">
      <c r="A4" s="58" t="s">
        <v>2767</v>
      </c>
      <c r="B4" s="39" t="s">
        <v>3782</v>
      </c>
      <c r="C4" s="39"/>
      <c r="D4" s="39"/>
      <c r="E4" s="58" t="s">
        <v>3780</v>
      </c>
      <c r="F4" s="434">
        <f>G2</f>
        <v>43799</v>
      </c>
      <c r="G4" t="s">
        <v>1496</v>
      </c>
      <c r="H4" t="s">
        <v>1497</v>
      </c>
      <c r="I4" t="s">
        <v>1498</v>
      </c>
    </row>
    <row r="5" spans="1:9" ht="15" customHeight="1">
      <c r="A5" s="5" t="s">
        <v>2625</v>
      </c>
      <c r="B5" t="s">
        <v>2626</v>
      </c>
      <c r="E5" s="5" t="s">
        <v>2627</v>
      </c>
      <c r="F5" s="232">
        <f>G2</f>
        <v>43799</v>
      </c>
      <c r="G5" s="12" t="s">
        <v>1500</v>
      </c>
      <c r="H5" s="12" t="s">
        <v>1497</v>
      </c>
      <c r="I5" s="12" t="s">
        <v>1498</v>
      </c>
    </row>
    <row r="6" spans="1:9" ht="15" customHeight="1">
      <c r="A6" s="5" t="s">
        <v>1501</v>
      </c>
      <c r="B6" t="s">
        <v>2467</v>
      </c>
      <c r="E6" s="5" t="s">
        <v>2466</v>
      </c>
      <c r="F6" s="232">
        <f>G2</f>
        <v>43799</v>
      </c>
      <c r="G6" t="s">
        <v>1503</v>
      </c>
      <c r="H6" t="s">
        <v>1502</v>
      </c>
    </row>
    <row r="7" spans="1:9" ht="15" customHeight="1">
      <c r="A7" s="5" t="s">
        <v>3781</v>
      </c>
      <c r="B7" t="s">
        <v>3783</v>
      </c>
      <c r="E7" s="5" t="s">
        <v>3784</v>
      </c>
      <c r="F7" s="232">
        <f>G2</f>
        <v>43799</v>
      </c>
    </row>
    <row r="9" spans="1:9" ht="15" customHeight="1">
      <c r="B9" t="s">
        <v>1533</v>
      </c>
    </row>
    <row r="11" spans="1:9" ht="15" customHeight="1">
      <c r="A11" s="301" t="s">
        <v>1504</v>
      </c>
      <c r="B11" s="54" t="s">
        <v>1042</v>
      </c>
      <c r="C11" s="54"/>
      <c r="D11" s="54" t="s">
        <v>364</v>
      </c>
      <c r="E11" s="301" t="s">
        <v>1015</v>
      </c>
      <c r="F11" s="337">
        <f>G2</f>
        <v>43799</v>
      </c>
      <c r="G11" s="54" t="s">
        <v>1505</v>
      </c>
      <c r="H11" s="54" t="s">
        <v>1497</v>
      </c>
      <c r="I11" t="s">
        <v>1498</v>
      </c>
    </row>
    <row r="12" spans="1:9" s="54" customFormat="1" ht="15" customHeight="1">
      <c r="A12" s="301" t="s">
        <v>110</v>
      </c>
      <c r="B12" s="54" t="s">
        <v>1044</v>
      </c>
      <c r="E12" s="301" t="s">
        <v>1010</v>
      </c>
      <c r="F12" s="337">
        <f>G2</f>
        <v>43799</v>
      </c>
      <c r="G12" s="54" t="s">
        <v>1500</v>
      </c>
      <c r="H12" s="54" t="s">
        <v>1497</v>
      </c>
      <c r="I12" s="54" t="s">
        <v>1498</v>
      </c>
    </row>
    <row r="13" spans="1:9" ht="15" customHeight="1">
      <c r="A13" s="301" t="s">
        <v>1499</v>
      </c>
      <c r="B13" s="54" t="s">
        <v>1043</v>
      </c>
      <c r="C13" s="54"/>
      <c r="D13" s="54" t="s">
        <v>2563</v>
      </c>
      <c r="E13" s="301" t="s">
        <v>1013</v>
      </c>
      <c r="F13" s="337">
        <f>G2</f>
        <v>43799</v>
      </c>
      <c r="G13" s="54" t="s">
        <v>1496</v>
      </c>
      <c r="H13" s="54" t="s">
        <v>1497</v>
      </c>
      <c r="I13" t="s">
        <v>1498</v>
      </c>
    </row>
    <row r="14" spans="1:9" ht="15" customHeight="1" thickBot="1">
      <c r="F14" s="11" t="s">
        <v>929</v>
      </c>
    </row>
    <row r="15" spans="1:9" ht="15" customHeight="1">
      <c r="B15" s="150" t="s">
        <v>1006</v>
      </c>
      <c r="C15" s="151" t="s">
        <v>1007</v>
      </c>
      <c r="D15" s="151" t="s">
        <v>1008</v>
      </c>
      <c r="E15" s="235"/>
      <c r="F15" s="235"/>
    </row>
    <row r="16" spans="1:9" ht="15" customHeight="1">
      <c r="A16" s="5" t="s">
        <v>110</v>
      </c>
      <c r="B16" s="152" t="s">
        <v>1009</v>
      </c>
      <c r="C16" s="152" t="s">
        <v>1010</v>
      </c>
      <c r="D16" s="152" t="s">
        <v>1011</v>
      </c>
      <c r="E16" s="230"/>
      <c r="F16" s="230"/>
    </row>
    <row r="17" spans="1:6" ht="15" customHeight="1">
      <c r="A17" s="5" t="s">
        <v>1499</v>
      </c>
      <c r="B17" s="152" t="s">
        <v>1012</v>
      </c>
      <c r="C17" s="152" t="s">
        <v>1013</v>
      </c>
      <c r="D17" s="152" t="s">
        <v>1011</v>
      </c>
      <c r="E17" s="230"/>
      <c r="F17" s="230"/>
    </row>
    <row r="18" spans="1:6" ht="15" customHeight="1">
      <c r="A18" s="5" t="s">
        <v>1504</v>
      </c>
      <c r="B18" s="152" t="s">
        <v>1014</v>
      </c>
      <c r="C18" s="152" t="s">
        <v>1015</v>
      </c>
      <c r="D18" s="152" t="s">
        <v>1011</v>
      </c>
      <c r="E18" s="230"/>
      <c r="F18" s="230"/>
    </row>
    <row r="19" spans="1:6" ht="15" customHeight="1">
      <c r="A19" s="5" t="s">
        <v>1501</v>
      </c>
      <c r="B19" s="152" t="s">
        <v>1016</v>
      </c>
      <c r="C19" s="152" t="s">
        <v>1017</v>
      </c>
      <c r="D19" s="152" t="s">
        <v>1018</v>
      </c>
      <c r="E19" s="230"/>
      <c r="F19" s="230"/>
    </row>
    <row r="20" spans="1:6" ht="15" customHeight="1">
      <c r="B20" s="152" t="s">
        <v>1019</v>
      </c>
      <c r="C20" s="152" t="s">
        <v>1020</v>
      </c>
      <c r="D20" s="152" t="s">
        <v>1021</v>
      </c>
      <c r="E20" s="230"/>
      <c r="F20" s="230"/>
    </row>
    <row r="21" spans="1:6" ht="15" customHeight="1">
      <c r="B21" s="152" t="s">
        <v>1022</v>
      </c>
      <c r="C21" s="152" t="s">
        <v>1023</v>
      </c>
      <c r="D21" s="152" t="s">
        <v>1024</v>
      </c>
      <c r="E21" s="230"/>
      <c r="F21" s="230"/>
    </row>
    <row r="22" spans="1:6" ht="15" customHeight="1">
      <c r="B22" s="152" t="s">
        <v>1025</v>
      </c>
      <c r="C22" s="152" t="s">
        <v>1026</v>
      </c>
      <c r="D22" s="152" t="s">
        <v>1024</v>
      </c>
      <c r="E22" s="230"/>
      <c r="F22" s="230"/>
    </row>
    <row r="23" spans="1:6" ht="15" customHeight="1">
      <c r="B23" s="152" t="s">
        <v>1027</v>
      </c>
      <c r="C23" s="152" t="s">
        <v>1028</v>
      </c>
      <c r="D23" s="152" t="s">
        <v>1018</v>
      </c>
      <c r="E23" s="230"/>
      <c r="F23" s="230"/>
    </row>
    <row r="24" spans="1:6" ht="15" customHeight="1">
      <c r="B24" s="152" t="s">
        <v>1029</v>
      </c>
      <c r="C24" s="152" t="s">
        <v>1030</v>
      </c>
      <c r="D24" s="152" t="s">
        <v>1018</v>
      </c>
      <c r="E24" s="230"/>
      <c r="F24" s="230"/>
    </row>
    <row r="25" spans="1:6" ht="15" customHeight="1">
      <c r="B25" s="152" t="s">
        <v>1031</v>
      </c>
      <c r="C25" s="152" t="s">
        <v>1032</v>
      </c>
      <c r="D25" s="152" t="s">
        <v>1018</v>
      </c>
      <c r="E25" s="230"/>
      <c r="F25" s="230"/>
    </row>
    <row r="27" spans="1:6" ht="15" customHeight="1">
      <c r="B27" s="5" t="s">
        <v>1033</v>
      </c>
    </row>
    <row r="28" spans="1:6" ht="15" customHeight="1">
      <c r="B28" s="153" t="s">
        <v>1034</v>
      </c>
      <c r="C28" s="153"/>
    </row>
    <row r="29" spans="1:6" ht="15" customHeight="1">
      <c r="B29" s="153"/>
      <c r="C29" s="153"/>
    </row>
    <row r="30" spans="1:6" ht="15" customHeight="1">
      <c r="B30" s="129" t="s">
        <v>1047</v>
      </c>
      <c r="C30" s="153"/>
    </row>
    <row r="31" spans="1:6" ht="15" customHeight="1">
      <c r="B31" s="129" t="s">
        <v>1048</v>
      </c>
      <c r="C31" s="153"/>
    </row>
    <row r="33" spans="2:7" ht="15" customHeight="1">
      <c r="B33" s="5" t="s">
        <v>1035</v>
      </c>
      <c r="C33" s="5" t="s">
        <v>1037</v>
      </c>
    </row>
    <row r="34" spans="2:7" ht="15" customHeight="1">
      <c r="B34" s="153" t="s">
        <v>1036</v>
      </c>
    </row>
    <row r="35" spans="2:7" ht="15" customHeight="1">
      <c r="B35" s="154" t="s">
        <v>1045</v>
      </c>
      <c r="C35" s="53">
        <v>42655</v>
      </c>
      <c r="G35" s="11" t="s">
        <v>2465</v>
      </c>
    </row>
    <row r="36" spans="2:7" ht="15" customHeight="1">
      <c r="B36" t="s">
        <v>1038</v>
      </c>
    </row>
    <row r="37" spans="2:7" ht="15" customHeight="1">
      <c r="B37" t="s">
        <v>1039</v>
      </c>
    </row>
    <row r="38" spans="2:7" ht="15" customHeight="1">
      <c r="B38" t="s">
        <v>1040</v>
      </c>
    </row>
    <row r="39" spans="2:7" ht="15" customHeight="1">
      <c r="B39" t="s">
        <v>1041</v>
      </c>
    </row>
    <row r="41" spans="2:7" ht="15" customHeight="1">
      <c r="B41" s="112" t="s">
        <v>1049</v>
      </c>
    </row>
    <row r="42" spans="2:7" ht="15" customHeight="1">
      <c r="B42" s="112" t="s">
        <v>1050</v>
      </c>
    </row>
    <row r="43" spans="2:7" ht="15" customHeight="1">
      <c r="B43" s="112"/>
    </row>
    <row r="44" spans="2:7" ht="15" customHeight="1">
      <c r="B44" s="112" t="s">
        <v>1051</v>
      </c>
    </row>
    <row r="46" spans="2:7" ht="15" customHeight="1">
      <c r="B46" t="s">
        <v>1052</v>
      </c>
    </row>
    <row r="47" spans="2:7" ht="15" customHeight="1">
      <c r="C47" t="s">
        <v>1053</v>
      </c>
    </row>
    <row r="48" spans="2:7" ht="15" customHeight="1">
      <c r="C48" t="s">
        <v>1054</v>
      </c>
    </row>
    <row r="49" spans="1:3" ht="15" customHeight="1">
      <c r="C49" t="s">
        <v>1055</v>
      </c>
    </row>
    <row r="50" spans="1:3" ht="15" customHeight="1">
      <c r="C50" t="s">
        <v>1056</v>
      </c>
    </row>
    <row r="51" spans="1:3" ht="15" customHeight="1">
      <c r="C51" t="s">
        <v>1057</v>
      </c>
    </row>
    <row r="53" spans="1:3" ht="15" customHeight="1">
      <c r="B53" s="143" t="s">
        <v>1060</v>
      </c>
    </row>
    <row r="55" spans="1:3" ht="15" customHeight="1">
      <c r="A55" s="102" t="s">
        <v>1532</v>
      </c>
      <c r="B55" s="101"/>
      <c r="C55" s="101"/>
    </row>
    <row r="56" spans="1:3" ht="15" customHeight="1">
      <c r="A56" s="236" t="s">
        <v>1506</v>
      </c>
    </row>
    <row r="57" spans="1:3" ht="15" customHeight="1">
      <c r="A57" s="61" t="s">
        <v>1507</v>
      </c>
    </row>
    <row r="58" spans="1:3" ht="15" customHeight="1">
      <c r="A58" s="237"/>
    </row>
    <row r="59" spans="1:3" ht="15" customHeight="1">
      <c r="A59" s="238" t="s">
        <v>1508</v>
      </c>
    </row>
    <row r="60" spans="1:3" ht="15" customHeight="1">
      <c r="A60" s="239" t="s">
        <v>1509</v>
      </c>
    </row>
    <row r="61" spans="1:3" ht="15" customHeight="1">
      <c r="A61"/>
    </row>
    <row r="62" spans="1:3" ht="15" customHeight="1">
      <c r="A62" s="2" t="s">
        <v>1510</v>
      </c>
    </row>
    <row r="63" spans="1:3" ht="15" customHeight="1">
      <c r="A63"/>
    </row>
    <row r="64" spans="1:3" ht="15" customHeight="1">
      <c r="A64" t="s">
        <v>1511</v>
      </c>
    </row>
    <row r="65" spans="1:4" ht="15" customHeight="1">
      <c r="A65"/>
    </row>
    <row r="66" spans="1:4" ht="15" customHeight="1">
      <c r="A66" t="s">
        <v>1512</v>
      </c>
    </row>
    <row r="68" spans="1:4" ht="15" customHeight="1">
      <c r="A68" s="5" t="s">
        <v>1513</v>
      </c>
      <c r="C68" s="5" t="s">
        <v>1514</v>
      </c>
      <c r="D68" s="5" t="s">
        <v>1515</v>
      </c>
    </row>
    <row r="70" spans="1:4" ht="15" customHeight="1">
      <c r="A70" s="5" t="s">
        <v>535</v>
      </c>
      <c r="C70" s="5" t="s">
        <v>1514</v>
      </c>
      <c r="D70" s="5" t="s">
        <v>1515</v>
      </c>
    </row>
    <row r="72" spans="1:4" ht="15" customHeight="1">
      <c r="A72" s="5" t="s">
        <v>1516</v>
      </c>
      <c r="B72" s="5" t="s">
        <v>1514</v>
      </c>
      <c r="C72" s="5" t="s">
        <v>1515</v>
      </c>
    </row>
    <row r="74" spans="1:4" ht="15" customHeight="1">
      <c r="A74" s="5" t="s">
        <v>1312</v>
      </c>
      <c r="B74" s="5" t="s">
        <v>1514</v>
      </c>
      <c r="C74" s="5" t="s">
        <v>1502</v>
      </c>
    </row>
    <row r="75" spans="1:4" ht="15" customHeight="1">
      <c r="A75"/>
    </row>
    <row r="76" spans="1:4" ht="15" customHeight="1">
      <c r="A76" t="s">
        <v>1517</v>
      </c>
    </row>
    <row r="77" spans="1:4" ht="15" customHeight="1">
      <c r="A77" s="240" t="s">
        <v>1518</v>
      </c>
    </row>
    <row r="79" spans="1:4" ht="15" customHeight="1">
      <c r="A79" s="5" t="s">
        <v>1513</v>
      </c>
      <c r="C79" s="5" t="s">
        <v>1514</v>
      </c>
      <c r="D79" s="64" t="s">
        <v>1519</v>
      </c>
    </row>
    <row r="81" spans="1:4" ht="15" customHeight="1">
      <c r="A81" s="5" t="s">
        <v>535</v>
      </c>
      <c r="C81" s="5" t="s">
        <v>1514</v>
      </c>
      <c r="D81" s="64" t="s">
        <v>1520</v>
      </c>
    </row>
    <row r="83" spans="1:4" ht="15" customHeight="1">
      <c r="A83" s="5" t="s">
        <v>1317</v>
      </c>
      <c r="C83" s="5" t="s">
        <v>1514</v>
      </c>
      <c r="D83" s="64" t="s">
        <v>1521</v>
      </c>
    </row>
    <row r="85" spans="1:4" ht="15" customHeight="1">
      <c r="A85" s="5" t="s">
        <v>1312</v>
      </c>
      <c r="B85" s="5" t="s">
        <v>1514</v>
      </c>
      <c r="C85" s="64" t="s">
        <v>1522</v>
      </c>
    </row>
    <row r="86" spans="1:4" ht="15" customHeight="1">
      <c r="A86" s="240" t="s">
        <v>1523</v>
      </c>
    </row>
    <row r="87" spans="1:4" ht="15" customHeight="1">
      <c r="A87"/>
    </row>
    <row r="88" spans="1:4" ht="15" customHeight="1">
      <c r="A88"/>
    </row>
    <row r="89" spans="1:4" ht="15" customHeight="1">
      <c r="A89"/>
    </row>
    <row r="90" spans="1:4" ht="15" customHeight="1">
      <c r="A90" s="2" t="s">
        <v>1524</v>
      </c>
    </row>
    <row r="91" spans="1:4" ht="15" customHeight="1">
      <c r="A91" s="240" t="s">
        <v>1525</v>
      </c>
    </row>
    <row r="92" spans="1:4" ht="15" customHeight="1">
      <c r="A92" s="236"/>
    </row>
    <row r="93" spans="1:4" ht="15" customHeight="1">
      <c r="A93" s="236" t="s">
        <v>1526</v>
      </c>
    </row>
    <row r="94" spans="1:4" ht="15" customHeight="1">
      <c r="A94" s="239" t="s">
        <v>1509</v>
      </c>
    </row>
    <row r="95" spans="1:4" ht="15" customHeight="1">
      <c r="A95"/>
    </row>
    <row r="96" spans="1:4" ht="15" customHeight="1">
      <c r="A96" s="2" t="s">
        <v>1510</v>
      </c>
    </row>
    <row r="97" spans="1:4" ht="15" customHeight="1">
      <c r="A97" s="241" t="s">
        <v>1527</v>
      </c>
    </row>
    <row r="98" spans="1:4" ht="15" customHeight="1">
      <c r="A98" s="241" t="s">
        <v>1528</v>
      </c>
    </row>
    <row r="100" spans="1:4" ht="15" customHeight="1">
      <c r="A100" s="5" t="s">
        <v>1513</v>
      </c>
      <c r="C100" s="5" t="s">
        <v>1514</v>
      </c>
      <c r="D100" s="5" t="s">
        <v>1515</v>
      </c>
    </row>
    <row r="102" spans="1:4" ht="15" customHeight="1">
      <c r="A102" s="5" t="s">
        <v>535</v>
      </c>
      <c r="C102" s="5" t="s">
        <v>1514</v>
      </c>
      <c r="D102" s="5" t="s">
        <v>1515</v>
      </c>
    </row>
    <row r="104" spans="1:4" ht="15" customHeight="1">
      <c r="A104" s="5" t="s">
        <v>1516</v>
      </c>
      <c r="B104" s="5" t="s">
        <v>1514</v>
      </c>
      <c r="C104" s="5" t="s">
        <v>1515</v>
      </c>
    </row>
    <row r="106" spans="1:4" ht="15" customHeight="1">
      <c r="A106" s="5" t="s">
        <v>1312</v>
      </c>
      <c r="B106" s="5" t="s">
        <v>1514</v>
      </c>
      <c r="C106" s="5" t="s">
        <v>1502</v>
      </c>
    </row>
    <row r="107" spans="1:4" ht="15" customHeight="1">
      <c r="A107"/>
    </row>
    <row r="108" spans="1:4" ht="15" customHeight="1">
      <c r="A108" t="s">
        <v>1529</v>
      </c>
    </row>
    <row r="109" spans="1:4" ht="15" customHeight="1">
      <c r="A109" s="242" t="s">
        <v>1530</v>
      </c>
    </row>
    <row r="110" spans="1:4" ht="15" customHeight="1">
      <c r="A110"/>
    </row>
    <row r="111" spans="1:4" ht="15" customHeight="1">
      <c r="A111"/>
    </row>
    <row r="112" spans="1:4" ht="15" customHeight="1">
      <c r="A112"/>
    </row>
    <row r="113" spans="1:1" ht="15" customHeight="1">
      <c r="A113" s="2" t="s">
        <v>1524</v>
      </c>
    </row>
    <row r="114" spans="1:1" ht="15" customHeight="1">
      <c r="A114" s="242" t="s">
        <v>1531</v>
      </c>
    </row>
    <row r="115" spans="1:1" ht="15" customHeight="1">
      <c r="A115"/>
    </row>
    <row r="116" spans="1:1" ht="15" customHeight="1">
      <c r="A116"/>
    </row>
  </sheetData>
  <hyperlinks>
    <hyperlink ref="A57" r:id="rId1" display="\\sigversybrinpr\Sybrin\system\Installation\Licences\2016-10-25\" xr:uid="{00000000-0004-0000-1500-000000000000}"/>
    <hyperlink ref="D79" r:id="rId2" xr:uid="{00000000-0004-0000-1500-000001000000}"/>
    <hyperlink ref="D81" r:id="rId3" display="\\sigversybrinpr\Sybrin\system\Installation\Licences\2016-10-25\PROD" xr:uid="{00000000-0004-0000-1500-000002000000}"/>
    <hyperlink ref="D83" r:id="rId4" display="\\sigversybrinpr\Sybrin\system\Installation\Licences\2016-10-25\DR" xr:uid="{00000000-0004-0000-1500-000003000000}"/>
    <hyperlink ref="C85" r:id="rId5" display="\\sigversybrinpr\Sybrin\system\Installation\Licences\2016-10-25\ETE" xr:uid="{00000000-0004-0000-1500-000004000000}"/>
    <hyperlink ref="B1" location="_Contents!A1" display="Licensing" xr:uid="{00000000-0004-0000-1500-000005000000}"/>
  </hyperlinks>
  <pageMargins left="0.7" right="0.7" top="0.75" bottom="0.75" header="0.3" footer="0.3"/>
  <pageSetup orientation="portrait" r:id="rId6"/>
  <drawing r:id="rId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81"/>
  <sheetViews>
    <sheetView workbookViewId="0"/>
  </sheetViews>
  <sheetFormatPr defaultRowHeight="14.4"/>
  <cols>
    <col min="1" max="1" width="27.6640625" bestFit="1" customWidth="1"/>
  </cols>
  <sheetData>
    <row r="1" spans="1:2">
      <c r="A1" s="310" t="s">
        <v>2479</v>
      </c>
    </row>
    <row r="2" spans="1:2">
      <c r="A2" s="5" t="s">
        <v>980</v>
      </c>
      <c r="B2" t="s">
        <v>981</v>
      </c>
    </row>
    <row r="3" spans="1:2">
      <c r="A3" s="5" t="s">
        <v>982</v>
      </c>
      <c r="B3" t="s">
        <v>983</v>
      </c>
    </row>
    <row r="4" spans="1:2">
      <c r="A4" s="1" t="s">
        <v>984</v>
      </c>
      <c r="B4" s="1"/>
    </row>
    <row r="68" spans="1:1">
      <c r="A68" s="147" t="s">
        <v>985</v>
      </c>
    </row>
    <row r="69" spans="1:1">
      <c r="A69" s="147" t="s">
        <v>986</v>
      </c>
    </row>
    <row r="70" spans="1:1">
      <c r="A70" s="147" t="s">
        <v>987</v>
      </c>
    </row>
    <row r="71" spans="1:1">
      <c r="A71" s="147" t="s">
        <v>988</v>
      </c>
    </row>
    <row r="72" spans="1:1">
      <c r="A72" s="147" t="s">
        <v>989</v>
      </c>
    </row>
    <row r="73" spans="1:1">
      <c r="A73" s="147" t="s">
        <v>990</v>
      </c>
    </row>
    <row r="74" spans="1:1">
      <c r="A74" s="148" t="s">
        <v>991</v>
      </c>
    </row>
    <row r="75" spans="1:1">
      <c r="A75" s="147" t="s">
        <v>992</v>
      </c>
    </row>
    <row r="76" spans="1:1">
      <c r="A76" s="147" t="s">
        <v>993</v>
      </c>
    </row>
    <row r="77" spans="1:1">
      <c r="A77" s="147" t="s">
        <v>994</v>
      </c>
    </row>
    <row r="78" spans="1:1">
      <c r="A78" s="147" t="s">
        <v>995</v>
      </c>
    </row>
    <row r="79" spans="1:1">
      <c r="A79" s="147" t="s">
        <v>996</v>
      </c>
    </row>
    <row r="80" spans="1:1">
      <c r="A80" s="147" t="s">
        <v>997</v>
      </c>
    </row>
    <row r="81" spans="1:1">
      <c r="A81" s="147" t="s">
        <v>998</v>
      </c>
    </row>
  </sheetData>
  <hyperlinks>
    <hyperlink ref="A4" r:id="rId1" display="https://ete-sigver.it.nednet.co.za/" xr:uid="{00000000-0004-0000-1600-000000000000}"/>
    <hyperlink ref="A1" location="_Contents!A1" display="ETE IIS" xr:uid="{00000000-0004-0000-1600-000001000000}"/>
  </hyperlinks>
  <pageMargins left="0.7" right="0.7" top="0.75" bottom="0.75" header="0.3" footer="0.3"/>
  <pageSetup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310"/>
  <sheetViews>
    <sheetView zoomScale="90" zoomScaleNormal="90" workbookViewId="0"/>
  </sheetViews>
  <sheetFormatPr defaultRowHeight="14.4"/>
  <cols>
    <col min="1" max="1" width="31.109375" style="15" bestFit="1" customWidth="1"/>
    <col min="2" max="2" width="5.33203125" customWidth="1"/>
    <col min="3" max="3" width="40.5546875" style="15" bestFit="1" customWidth="1"/>
    <col min="4" max="4" width="77.33203125" bestFit="1" customWidth="1"/>
    <col min="5" max="5" width="46.44140625" bestFit="1" customWidth="1"/>
  </cols>
  <sheetData>
    <row r="1" spans="1:4">
      <c r="A1" s="319" t="s">
        <v>606</v>
      </c>
    </row>
    <row r="2" spans="1:4">
      <c r="A2"/>
    </row>
    <row r="3" spans="1:4">
      <c r="A3" t="s">
        <v>667</v>
      </c>
    </row>
    <row r="4" spans="1:4">
      <c r="A4" t="s">
        <v>661</v>
      </c>
    </row>
    <row r="5" spans="1:4">
      <c r="A5"/>
    </row>
    <row r="6" spans="1:4">
      <c r="A6" t="s">
        <v>660</v>
      </c>
    </row>
    <row r="7" spans="1:4">
      <c r="A7" t="s">
        <v>662</v>
      </c>
    </row>
    <row r="8" spans="1:4">
      <c r="A8" t="s">
        <v>664</v>
      </c>
      <c r="B8" t="s">
        <v>666</v>
      </c>
      <c r="C8" s="68" t="s">
        <v>663</v>
      </c>
    </row>
    <row r="9" spans="1:4">
      <c r="A9" t="s">
        <v>665</v>
      </c>
      <c r="C9" s="68"/>
    </row>
    <row r="10" spans="1:4">
      <c r="A10"/>
    </row>
    <row r="11" spans="1:4">
      <c r="A11" s="24" t="s">
        <v>627</v>
      </c>
    </row>
    <row r="12" spans="1:4">
      <c r="A12" t="s">
        <v>649</v>
      </c>
      <c r="B12" s="15" t="s">
        <v>608</v>
      </c>
      <c r="C12" t="s">
        <v>174</v>
      </c>
      <c r="D12" s="1" t="s">
        <v>650</v>
      </c>
    </row>
    <row r="13" spans="1:4">
      <c r="A13" t="s">
        <v>607</v>
      </c>
      <c r="B13" s="15" t="s">
        <v>608</v>
      </c>
      <c r="C13" t="s">
        <v>610</v>
      </c>
      <c r="D13" t="s">
        <v>611</v>
      </c>
    </row>
    <row r="14" spans="1:4">
      <c r="A14" t="s">
        <v>631</v>
      </c>
      <c r="B14" s="15" t="s">
        <v>608</v>
      </c>
      <c r="C14" t="s">
        <v>612</v>
      </c>
      <c r="D14" t="s">
        <v>174</v>
      </c>
    </row>
    <row r="15" spans="1:4" s="12" customFormat="1">
      <c r="A15" s="12" t="s">
        <v>624</v>
      </c>
      <c r="B15" s="76" t="s">
        <v>608</v>
      </c>
      <c r="C15" s="12" t="s">
        <v>625</v>
      </c>
    </row>
    <row r="16" spans="1:4">
      <c r="A16" t="s">
        <v>616</v>
      </c>
      <c r="B16" s="15" t="s">
        <v>608</v>
      </c>
      <c r="C16" t="s">
        <v>617</v>
      </c>
      <c r="D16" t="s">
        <v>629</v>
      </c>
    </row>
    <row r="17" spans="1:5">
      <c r="A17"/>
      <c r="B17" s="15"/>
      <c r="C17" t="s">
        <v>623</v>
      </c>
      <c r="D17" t="s">
        <v>1274</v>
      </c>
    </row>
    <row r="18" spans="1:5">
      <c r="A18" t="s">
        <v>609</v>
      </c>
      <c r="B18" s="15" t="s">
        <v>608</v>
      </c>
      <c r="C18" t="s">
        <v>1275</v>
      </c>
      <c r="D18" t="s">
        <v>659</v>
      </c>
    </row>
    <row r="19" spans="1:5">
      <c r="C19" t="s">
        <v>613</v>
      </c>
      <c r="D19" t="s">
        <v>657</v>
      </c>
    </row>
    <row r="20" spans="1:5">
      <c r="C20" s="15" t="s">
        <v>423</v>
      </c>
    </row>
    <row r="22" spans="1:5">
      <c r="A22" s="24" t="s">
        <v>628</v>
      </c>
    </row>
    <row r="23" spans="1:5">
      <c r="A23" t="s">
        <v>649</v>
      </c>
      <c r="B23" s="15" t="s">
        <v>608</v>
      </c>
      <c r="C23" t="s">
        <v>633</v>
      </c>
      <c r="D23" s="1" t="s">
        <v>651</v>
      </c>
    </row>
    <row r="24" spans="1:5">
      <c r="A24" t="s">
        <v>607</v>
      </c>
      <c r="B24" s="15" t="s">
        <v>608</v>
      </c>
      <c r="C24" t="s">
        <v>614</v>
      </c>
      <c r="D24" t="s">
        <v>622</v>
      </c>
      <c r="E24" t="s">
        <v>619</v>
      </c>
    </row>
    <row r="25" spans="1:5">
      <c r="A25" t="s">
        <v>631</v>
      </c>
      <c r="B25" s="15" t="s">
        <v>608</v>
      </c>
      <c r="C25" t="s">
        <v>632</v>
      </c>
      <c r="D25" t="s">
        <v>633</v>
      </c>
    </row>
    <row r="26" spans="1:5" s="12" customFormat="1">
      <c r="A26" s="12" t="s">
        <v>624</v>
      </c>
      <c r="B26" s="76" t="s">
        <v>608</v>
      </c>
      <c r="C26" s="12" t="s">
        <v>626</v>
      </c>
    </row>
    <row r="27" spans="1:5">
      <c r="A27" t="s">
        <v>616</v>
      </c>
      <c r="B27" s="15" t="s">
        <v>608</v>
      </c>
      <c r="C27" t="s">
        <v>618</v>
      </c>
      <c r="D27" t="s">
        <v>630</v>
      </c>
    </row>
    <row r="28" spans="1:5">
      <c r="A28"/>
      <c r="B28" s="15"/>
      <c r="C28" t="s">
        <v>648</v>
      </c>
    </row>
    <row r="29" spans="1:5">
      <c r="A29" t="s">
        <v>609</v>
      </c>
      <c r="B29" s="15" t="s">
        <v>608</v>
      </c>
      <c r="C29" t="s">
        <v>615</v>
      </c>
      <c r="D29" t="s">
        <v>656</v>
      </c>
    </row>
    <row r="30" spans="1:5">
      <c r="C30" t="s">
        <v>615</v>
      </c>
      <c r="D30" t="s">
        <v>658</v>
      </c>
    </row>
    <row r="32" spans="1:5" s="75" customFormat="1">
      <c r="A32" s="77" t="s">
        <v>616</v>
      </c>
      <c r="C32" s="74"/>
    </row>
    <row r="34" spans="6:7">
      <c r="F34" t="s">
        <v>647</v>
      </c>
    </row>
    <row r="35" spans="6:7">
      <c r="F35">
        <v>1</v>
      </c>
      <c r="G35" t="s">
        <v>634</v>
      </c>
    </row>
    <row r="36" spans="6:7">
      <c r="F36">
        <v>2</v>
      </c>
      <c r="G36" t="s">
        <v>635</v>
      </c>
    </row>
    <row r="37" spans="6:7">
      <c r="F37">
        <v>3</v>
      </c>
      <c r="G37" t="s">
        <v>636</v>
      </c>
    </row>
    <row r="38" spans="6:7">
      <c r="F38">
        <v>4</v>
      </c>
      <c r="G38" t="s">
        <v>637</v>
      </c>
    </row>
    <row r="39" spans="6:7">
      <c r="F39">
        <v>5</v>
      </c>
      <c r="G39" t="s">
        <v>638</v>
      </c>
    </row>
    <row r="40" spans="6:7">
      <c r="F40">
        <v>6</v>
      </c>
      <c r="G40" t="s">
        <v>639</v>
      </c>
    </row>
    <row r="41" spans="6:7">
      <c r="F41">
        <v>7</v>
      </c>
      <c r="G41" t="s">
        <v>640</v>
      </c>
    </row>
    <row r="42" spans="6:7">
      <c r="F42">
        <v>8</v>
      </c>
      <c r="G42" t="s">
        <v>641</v>
      </c>
    </row>
    <row r="43" spans="6:7">
      <c r="F43">
        <v>9</v>
      </c>
      <c r="G43" t="s">
        <v>642</v>
      </c>
    </row>
    <row r="44" spans="6:7">
      <c r="F44">
        <v>10</v>
      </c>
      <c r="G44" t="s">
        <v>643</v>
      </c>
    </row>
    <row r="45" spans="6:7">
      <c r="F45">
        <v>11</v>
      </c>
      <c r="G45" t="s">
        <v>644</v>
      </c>
    </row>
    <row r="46" spans="6:7">
      <c r="F46">
        <v>12</v>
      </c>
      <c r="G46" t="s">
        <v>645</v>
      </c>
    </row>
    <row r="47" spans="6:7">
      <c r="F47">
        <v>13</v>
      </c>
      <c r="G47" t="s">
        <v>646</v>
      </c>
    </row>
    <row r="160" spans="1:3" s="75" customFormat="1">
      <c r="A160" s="74"/>
      <c r="C160" s="74"/>
    </row>
    <row r="227" spans="1:3" s="75" customFormat="1">
      <c r="A227" s="77" t="s">
        <v>624</v>
      </c>
      <c r="C227" s="74"/>
    </row>
    <row r="310" spans="1:3" s="75" customFormat="1">
      <c r="A310" s="77" t="s">
        <v>609</v>
      </c>
      <c r="C310" s="74"/>
    </row>
  </sheetData>
  <hyperlinks>
    <hyperlink ref="A1" location="_Contents!A1" display="Archiving" xr:uid="{00000000-0004-0000-1700-000000000000}"/>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28"/>
  <sheetViews>
    <sheetView workbookViewId="0"/>
  </sheetViews>
  <sheetFormatPr defaultRowHeight="14.4"/>
  <cols>
    <col min="1" max="1" width="17" customWidth="1"/>
  </cols>
  <sheetData>
    <row r="1" spans="1:5">
      <c r="A1" s="310" t="s">
        <v>803</v>
      </c>
      <c r="B1" s="49"/>
      <c r="C1" s="49"/>
      <c r="D1" s="49"/>
      <c r="E1" s="49"/>
    </row>
    <row r="2" spans="1:5">
      <c r="A2" s="103" t="s">
        <v>804</v>
      </c>
    </row>
    <row r="3" spans="1:5">
      <c r="A3" s="103" t="s">
        <v>805</v>
      </c>
    </row>
    <row r="4" spans="1:5">
      <c r="A4" s="105" t="s">
        <v>806</v>
      </c>
    </row>
    <row r="5" spans="1:5">
      <c r="A5" s="105" t="s">
        <v>807</v>
      </c>
    </row>
    <row r="6" spans="1:5">
      <c r="A6" s="105" t="s">
        <v>808</v>
      </c>
    </row>
    <row r="7" spans="1:5">
      <c r="A7" s="105" t="s">
        <v>809</v>
      </c>
    </row>
    <row r="8" spans="1:5">
      <c r="A8" s="105" t="s">
        <v>810</v>
      </c>
    </row>
    <row r="9" spans="1:5">
      <c r="A9" s="105" t="s">
        <v>811</v>
      </c>
    </row>
    <row r="10" spans="1:5">
      <c r="A10" s="103" t="s">
        <v>812</v>
      </c>
    </row>
    <row r="11" spans="1:5">
      <c r="A11" s="106" t="s">
        <v>813</v>
      </c>
    </row>
    <row r="12" spans="1:5" s="49" customFormat="1"/>
    <row r="13" spans="1:5" ht="15">
      <c r="A13" s="107" t="s">
        <v>814</v>
      </c>
    </row>
    <row r="14" spans="1:5" ht="15">
      <c r="A14" s="107"/>
    </row>
    <row r="15" spans="1:5" ht="15">
      <c r="A15" s="108" t="s">
        <v>815</v>
      </c>
    </row>
    <row r="16" spans="1:5" ht="15">
      <c r="A16" s="108" t="s">
        <v>816</v>
      </c>
    </row>
    <row r="17" spans="1:7" ht="15">
      <c r="A17" s="108" t="s">
        <v>817</v>
      </c>
    </row>
    <row r="18" spans="1:7" ht="15">
      <c r="A18" s="107"/>
    </row>
    <row r="19" spans="1:7" ht="15">
      <c r="A19" s="107" t="s">
        <v>818</v>
      </c>
    </row>
    <row r="20" spans="1:7" ht="15">
      <c r="A20" s="107" t="s">
        <v>819</v>
      </c>
    </row>
    <row r="21" spans="1:7" s="49" customFormat="1" ht="15">
      <c r="A21" s="109"/>
    </row>
    <row r="22" spans="1:7" ht="15">
      <c r="A22" s="108" t="s">
        <v>817</v>
      </c>
    </row>
    <row r="23" spans="1:7">
      <c r="A23" t="s">
        <v>820</v>
      </c>
      <c r="B23" t="s">
        <v>821</v>
      </c>
      <c r="G23" t="s">
        <v>822</v>
      </c>
    </row>
    <row r="25" spans="1:7">
      <c r="A25" s="14" t="s">
        <v>823</v>
      </c>
      <c r="B25" s="14" t="s">
        <v>824</v>
      </c>
    </row>
    <row r="26" spans="1:7">
      <c r="A26" s="110">
        <v>42522</v>
      </c>
      <c r="B26" s="15">
        <v>644088</v>
      </c>
    </row>
    <row r="27" spans="1:7">
      <c r="A27" s="110">
        <v>42552</v>
      </c>
      <c r="B27" s="15">
        <v>669623</v>
      </c>
    </row>
    <row r="28" spans="1:7">
      <c r="A28" s="110">
        <v>42583</v>
      </c>
      <c r="B28" s="15">
        <v>656043</v>
      </c>
    </row>
  </sheetData>
  <hyperlinks>
    <hyperlink ref="A1" location="Quarterly_Reports!A1" display="Quarterly Reports" xr:uid="{00000000-0004-0000-18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230"/>
  <sheetViews>
    <sheetView zoomScale="85" zoomScaleNormal="85" workbookViewId="0"/>
  </sheetViews>
  <sheetFormatPr defaultRowHeight="14.4"/>
  <cols>
    <col min="1" max="1" width="13.109375" customWidth="1"/>
    <col min="4" max="4" width="11.44140625" customWidth="1"/>
    <col min="6" max="6" width="9.5546875" customWidth="1"/>
    <col min="7" max="7" width="9.6640625" customWidth="1"/>
    <col min="8" max="8" width="12.33203125" style="15" customWidth="1"/>
    <col min="12" max="12" width="10.33203125" bestFit="1" customWidth="1"/>
  </cols>
  <sheetData>
    <row r="1" spans="1:14">
      <c r="A1" s="310" t="s">
        <v>2453</v>
      </c>
      <c r="B1" s="49"/>
      <c r="C1" s="49"/>
    </row>
    <row r="2" spans="1:14" s="49" customFormat="1">
      <c r="A2" s="50" t="s">
        <v>531</v>
      </c>
      <c r="H2" s="99"/>
    </row>
    <row r="3" spans="1:14">
      <c r="A3" s="5" t="s">
        <v>653</v>
      </c>
      <c r="B3" s="5" t="s">
        <v>533</v>
      </c>
      <c r="I3" s="136" t="s">
        <v>3281</v>
      </c>
      <c r="J3" s="136"/>
      <c r="K3" s="136"/>
      <c r="L3" s="136"/>
      <c r="M3" s="136"/>
      <c r="N3" s="136"/>
    </row>
    <row r="4" spans="1:14">
      <c r="B4" t="s">
        <v>532</v>
      </c>
      <c r="I4" s="392" t="s">
        <v>3280</v>
      </c>
      <c r="J4" s="136"/>
      <c r="K4" s="136"/>
      <c r="L4" s="136"/>
      <c r="M4" s="136"/>
      <c r="N4" s="136"/>
    </row>
    <row r="6" spans="1:14" s="5" customFormat="1">
      <c r="A6" s="11" t="s">
        <v>652</v>
      </c>
      <c r="B6" s="11" t="s">
        <v>654</v>
      </c>
      <c r="H6" s="14"/>
      <c r="I6" s="64" t="s">
        <v>3337</v>
      </c>
      <c r="N6" s="12" t="s">
        <v>3338</v>
      </c>
    </row>
    <row r="8" spans="1:14">
      <c r="A8" t="s">
        <v>3702</v>
      </c>
      <c r="C8" s="64" t="s">
        <v>3703</v>
      </c>
      <c r="I8" s="64" t="s">
        <v>3701</v>
      </c>
    </row>
    <row r="10" spans="1:14">
      <c r="A10" t="s">
        <v>4437</v>
      </c>
      <c r="D10" s="478" t="s">
        <v>4387</v>
      </c>
      <c r="E10" s="479"/>
      <c r="F10" s="479"/>
      <c r="H10" s="38" t="s">
        <v>4537</v>
      </c>
      <c r="I10" s="480" t="s">
        <v>4536</v>
      </c>
      <c r="J10" s="139"/>
      <c r="K10" t="s">
        <v>4538</v>
      </c>
    </row>
    <row r="12" spans="1:14">
      <c r="A12">
        <v>1</v>
      </c>
      <c r="B12" s="1" t="s">
        <v>4404</v>
      </c>
      <c r="H12"/>
      <c r="I12" s="15"/>
      <c r="J12" s="5" t="s">
        <v>4507</v>
      </c>
    </row>
    <row r="13" spans="1:14">
      <c r="A13">
        <v>2</v>
      </c>
      <c r="B13" s="1" t="s">
        <v>4405</v>
      </c>
      <c r="H13"/>
      <c r="I13" s="15"/>
      <c r="K13" s="5" t="s">
        <v>2691</v>
      </c>
    </row>
    <row r="14" spans="1:14">
      <c r="A14">
        <v>3</v>
      </c>
      <c r="B14" s="1" t="s">
        <v>4389</v>
      </c>
      <c r="H14"/>
      <c r="I14" s="15"/>
      <c r="K14" s="5" t="s">
        <v>4412</v>
      </c>
    </row>
    <row r="15" spans="1:14">
      <c r="A15">
        <v>4</v>
      </c>
      <c r="B15" s="1" t="s">
        <v>4406</v>
      </c>
      <c r="E15" t="s">
        <v>4399</v>
      </c>
      <c r="H15" t="s">
        <v>4400</v>
      </c>
      <c r="I15" s="68" t="s">
        <v>4401</v>
      </c>
    </row>
    <row r="16" spans="1:14">
      <c r="A16">
        <v>5</v>
      </c>
      <c r="B16" s="1" t="s">
        <v>4407</v>
      </c>
      <c r="E16" t="s">
        <v>4402</v>
      </c>
      <c r="H16"/>
      <c r="I16" s="15"/>
      <c r="L16" t="s">
        <v>4400</v>
      </c>
      <c r="M16" t="s">
        <v>4403</v>
      </c>
    </row>
    <row r="17" spans="1:15">
      <c r="A17">
        <v>6</v>
      </c>
      <c r="B17" s="1" t="s">
        <v>4390</v>
      </c>
      <c r="H17"/>
      <c r="I17" s="15"/>
    </row>
    <row r="18" spans="1:15">
      <c r="A18">
        <v>7</v>
      </c>
      <c r="B18" s="1" t="s">
        <v>4408</v>
      </c>
      <c r="H18"/>
      <c r="I18" s="15"/>
    </row>
    <row r="19" spans="1:15">
      <c r="A19">
        <v>8</v>
      </c>
      <c r="B19" s="1" t="s">
        <v>4392</v>
      </c>
      <c r="C19" s="5" t="s">
        <v>4391</v>
      </c>
      <c r="F19" t="s">
        <v>4393</v>
      </c>
      <c r="H19"/>
      <c r="I19" s="15"/>
    </row>
    <row r="20" spans="1:15">
      <c r="A20">
        <v>9</v>
      </c>
      <c r="B20" s="1" t="s">
        <v>4394</v>
      </c>
      <c r="H20"/>
      <c r="I20" s="15"/>
    </row>
    <row r="21" spans="1:15">
      <c r="A21">
        <v>10</v>
      </c>
      <c r="B21" s="1" t="s">
        <v>4395</v>
      </c>
      <c r="E21" s="5" t="s">
        <v>4396</v>
      </c>
      <c r="H21" s="2" t="s">
        <v>4397</v>
      </c>
      <c r="I21" s="15"/>
      <c r="J21" t="s">
        <v>4398</v>
      </c>
    </row>
    <row r="22" spans="1:15">
      <c r="B22" s="1" t="s">
        <v>1499</v>
      </c>
      <c r="D22" t="s">
        <v>535</v>
      </c>
      <c r="E22" s="5"/>
      <c r="F22">
        <v>56203</v>
      </c>
      <c r="H22" s="2"/>
      <c r="I22" s="15"/>
    </row>
    <row r="23" spans="1:15">
      <c r="B23" s="1" t="s">
        <v>3957</v>
      </c>
      <c r="D23" t="s">
        <v>19</v>
      </c>
      <c r="E23" s="5"/>
      <c r="F23">
        <v>65201</v>
      </c>
      <c r="H23" s="2"/>
      <c r="I23" s="15"/>
    </row>
    <row r="24" spans="1:15">
      <c r="A24" s="1"/>
      <c r="D24" s="5"/>
      <c r="G24" s="2"/>
    </row>
    <row r="25" spans="1:15" s="49" customFormat="1">
      <c r="A25" s="50"/>
      <c r="H25" s="99"/>
    </row>
    <row r="26" spans="1:15" s="49" customFormat="1">
      <c r="A26" s="50" t="s">
        <v>864</v>
      </c>
      <c r="H26" s="99"/>
    </row>
    <row r="27" spans="1:15">
      <c r="A27" s="11" t="s">
        <v>1638</v>
      </c>
      <c r="H27" s="24"/>
      <c r="O27" t="s">
        <v>1499</v>
      </c>
    </row>
    <row r="28" spans="1:15">
      <c r="A28" t="s">
        <v>39</v>
      </c>
      <c r="B28" s="88" t="s">
        <v>1644</v>
      </c>
      <c r="O28" t="s">
        <v>535</v>
      </c>
    </row>
    <row r="29" spans="1:15">
      <c r="A29" s="5" t="s">
        <v>38</v>
      </c>
      <c r="B29" s="114" t="s">
        <v>37</v>
      </c>
      <c r="D29" t="s">
        <v>36</v>
      </c>
      <c r="N29" t="s">
        <v>2602</v>
      </c>
      <c r="O29">
        <v>56203</v>
      </c>
    </row>
    <row r="30" spans="1:15">
      <c r="A30" s="2" t="s">
        <v>35</v>
      </c>
      <c r="B30" s="5"/>
      <c r="H30" s="86" t="s">
        <v>1538</v>
      </c>
    </row>
    <row r="31" spans="1:15">
      <c r="A31" t="s">
        <v>34</v>
      </c>
      <c r="B31" t="s">
        <v>33</v>
      </c>
      <c r="H31" s="24" t="s">
        <v>1534</v>
      </c>
      <c r="I31" t="s">
        <v>1643</v>
      </c>
      <c r="O31" t="s">
        <v>3957</v>
      </c>
    </row>
    <row r="32" spans="1:15">
      <c r="H32" s="24" t="s">
        <v>1535</v>
      </c>
      <c r="I32" t="s">
        <v>1673</v>
      </c>
      <c r="L32" t="s">
        <v>1672</v>
      </c>
      <c r="O32" t="s">
        <v>19</v>
      </c>
    </row>
    <row r="33" spans="1:15">
      <c r="D33" s="2" t="s">
        <v>32</v>
      </c>
      <c r="E33" s="114" t="s">
        <v>865</v>
      </c>
      <c r="H33" s="243" t="s">
        <v>1536</v>
      </c>
      <c r="I33" s="78" t="s">
        <v>1539</v>
      </c>
      <c r="K33" t="s">
        <v>1540</v>
      </c>
      <c r="N33" t="s">
        <v>2602</v>
      </c>
      <c r="O33">
        <v>1070</v>
      </c>
    </row>
    <row r="34" spans="1:15">
      <c r="A34" s="15"/>
      <c r="D34" s="68" t="s">
        <v>4007</v>
      </c>
      <c r="H34" s="24" t="s">
        <v>1537</v>
      </c>
      <c r="I34" t="s">
        <v>1541</v>
      </c>
    </row>
    <row r="35" spans="1:15">
      <c r="C35" s="38" t="s">
        <v>3815</v>
      </c>
      <c r="D35" s="15" t="s">
        <v>3249</v>
      </c>
      <c r="E35" s="114" t="s">
        <v>3704</v>
      </c>
      <c r="H35" s="24"/>
    </row>
    <row r="36" spans="1:15">
      <c r="C36" s="38" t="s">
        <v>3816</v>
      </c>
      <c r="D36" s="15" t="s">
        <v>3249</v>
      </c>
      <c r="E36" s="114" t="s">
        <v>31</v>
      </c>
      <c r="F36" s="114"/>
      <c r="G36" s="114"/>
      <c r="H36" s="24"/>
    </row>
    <row r="38" spans="1:15">
      <c r="A38" t="s">
        <v>4039</v>
      </c>
    </row>
    <row r="39" spans="1:15">
      <c r="B39" s="1" t="s">
        <v>4040</v>
      </c>
    </row>
    <row r="40" spans="1:15">
      <c r="B40" s="1" t="s">
        <v>4041</v>
      </c>
    </row>
    <row r="41" spans="1:15">
      <c r="B41" s="64" t="s">
        <v>4042</v>
      </c>
      <c r="H41" s="15" t="s">
        <v>4043</v>
      </c>
    </row>
    <row r="43" spans="1:15">
      <c r="A43" s="5" t="s">
        <v>3242</v>
      </c>
      <c r="H43"/>
    </row>
    <row r="44" spans="1:15">
      <c r="A44" t="s">
        <v>1639</v>
      </c>
      <c r="H44"/>
    </row>
    <row r="45" spans="1:15">
      <c r="A45" s="5"/>
      <c r="H45"/>
    </row>
    <row r="46" spans="1:15">
      <c r="A46" t="s">
        <v>3956</v>
      </c>
    </row>
    <row r="49" spans="1:8">
      <c r="B49" t="s">
        <v>1633</v>
      </c>
      <c r="D49" t="s">
        <v>1634</v>
      </c>
      <c r="H49"/>
    </row>
    <row r="50" spans="1:8">
      <c r="B50" t="s">
        <v>1635</v>
      </c>
      <c r="C50" t="s">
        <v>1636</v>
      </c>
      <c r="H50"/>
    </row>
    <row r="51" spans="1:8">
      <c r="H51"/>
    </row>
    <row r="52" spans="1:8">
      <c r="B52" t="s">
        <v>1632</v>
      </c>
      <c r="H52"/>
    </row>
    <row r="53" spans="1:8">
      <c r="B53" t="s">
        <v>4291</v>
      </c>
      <c r="H53"/>
    </row>
    <row r="54" spans="1:8">
      <c r="H54"/>
    </row>
    <row r="55" spans="1:8">
      <c r="B55" t="s">
        <v>4299</v>
      </c>
      <c r="H55"/>
    </row>
    <row r="56" spans="1:8">
      <c r="H56"/>
    </row>
    <row r="57" spans="1:8">
      <c r="B57" t="s">
        <v>3944</v>
      </c>
      <c r="H57"/>
    </row>
    <row r="58" spans="1:8">
      <c r="H58"/>
    </row>
    <row r="59" spans="1:8">
      <c r="A59" s="78" t="s">
        <v>3945</v>
      </c>
      <c r="H59"/>
    </row>
    <row r="60" spans="1:8">
      <c r="A60" s="78"/>
      <c r="H60"/>
    </row>
    <row r="61" spans="1:8">
      <c r="A61" s="119" t="s">
        <v>13</v>
      </c>
      <c r="H61"/>
    </row>
    <row r="62" spans="1:8">
      <c r="H62"/>
    </row>
    <row r="63" spans="1:8">
      <c r="A63" t="s">
        <v>3140</v>
      </c>
      <c r="H63"/>
    </row>
    <row r="64" spans="1:8">
      <c r="H64"/>
    </row>
    <row r="65" spans="1:8">
      <c r="A65" t="s">
        <v>3141</v>
      </c>
      <c r="H65"/>
    </row>
    <row r="66" spans="1:8">
      <c r="H66"/>
    </row>
    <row r="67" spans="1:8">
      <c r="H67"/>
    </row>
    <row r="68" spans="1:8">
      <c r="H68"/>
    </row>
    <row r="69" spans="1:8">
      <c r="H69"/>
    </row>
    <row r="70" spans="1:8">
      <c r="H70"/>
    </row>
    <row r="71" spans="1:8">
      <c r="H71"/>
    </row>
    <row r="72" spans="1:8">
      <c r="H72"/>
    </row>
    <row r="73" spans="1:8">
      <c r="H73"/>
    </row>
    <row r="74" spans="1:8">
      <c r="H74"/>
    </row>
    <row r="75" spans="1:8">
      <c r="H75"/>
    </row>
    <row r="76" spans="1:8">
      <c r="H76"/>
    </row>
    <row r="77" spans="1:8">
      <c r="H77"/>
    </row>
    <row r="78" spans="1:8">
      <c r="H78"/>
    </row>
    <row r="79" spans="1:8">
      <c r="H79"/>
    </row>
    <row r="80" spans="1:8">
      <c r="H80"/>
    </row>
    <row r="81" spans="1:16">
      <c r="H81"/>
    </row>
    <row r="82" spans="1:16">
      <c r="H82"/>
    </row>
    <row r="83" spans="1:16">
      <c r="H83"/>
    </row>
    <row r="84" spans="1:16">
      <c r="A84" s="11" t="s">
        <v>2601</v>
      </c>
      <c r="H84"/>
    </row>
    <row r="85" spans="1:16">
      <c r="A85" s="11"/>
      <c r="H85"/>
    </row>
    <row r="86" spans="1:16">
      <c r="A86" s="364" t="s">
        <v>2643</v>
      </c>
      <c r="B86" s="136"/>
      <c r="C86" s="136"/>
      <c r="D86" s="136"/>
      <c r="E86" s="136"/>
      <c r="F86" s="136"/>
      <c r="G86" s="136"/>
      <c r="H86" s="136"/>
      <c r="I86" s="136"/>
      <c r="J86" s="136"/>
      <c r="K86" s="136" t="s">
        <v>3136</v>
      </c>
      <c r="L86" s="136"/>
    </row>
    <row r="87" spans="1:16">
      <c r="H87"/>
    </row>
    <row r="88" spans="1:16">
      <c r="A88" s="5" t="s">
        <v>30</v>
      </c>
      <c r="D88" t="s">
        <v>30</v>
      </c>
      <c r="J88" t="s">
        <v>2464</v>
      </c>
    </row>
    <row r="89" spans="1:16">
      <c r="A89" s="2" t="s">
        <v>29</v>
      </c>
      <c r="D89" s="2" t="s">
        <v>866</v>
      </c>
    </row>
    <row r="90" spans="1:16">
      <c r="J90" s="2" t="s">
        <v>3594</v>
      </c>
      <c r="L90" t="s">
        <v>3596</v>
      </c>
      <c r="P90" t="s">
        <v>3598</v>
      </c>
    </row>
    <row r="91" spans="1:16">
      <c r="J91" t="s">
        <v>3593</v>
      </c>
    </row>
    <row r="92" spans="1:16">
      <c r="A92" t="s">
        <v>1637</v>
      </c>
      <c r="H92" s="24"/>
    </row>
    <row r="93" spans="1:16">
      <c r="H93" s="24"/>
      <c r="J93" t="s">
        <v>3597</v>
      </c>
    </row>
    <row r="94" spans="1:16">
      <c r="H94" s="24"/>
    </row>
    <row r="95" spans="1:16">
      <c r="A95" s="5" t="s">
        <v>18</v>
      </c>
    </row>
    <row r="96" spans="1:16">
      <c r="A96" s="1" t="s">
        <v>17</v>
      </c>
      <c r="D96" t="s">
        <v>878</v>
      </c>
      <c r="J96" s="2" t="s">
        <v>3595</v>
      </c>
    </row>
    <row r="97" spans="1:14">
      <c r="A97" t="s">
        <v>16</v>
      </c>
      <c r="D97" t="s">
        <v>877</v>
      </c>
      <c r="J97" s="5" t="s">
        <v>2463</v>
      </c>
      <c r="N97" t="s">
        <v>3599</v>
      </c>
    </row>
    <row r="98" spans="1:14">
      <c r="A98" t="s">
        <v>15</v>
      </c>
      <c r="D98" s="2" t="s">
        <v>876</v>
      </c>
      <c r="H98" s="2"/>
    </row>
    <row r="99" spans="1:14">
      <c r="A99" t="s">
        <v>14</v>
      </c>
      <c r="E99" t="s">
        <v>875</v>
      </c>
      <c r="H99"/>
    </row>
    <row r="100" spans="1:14">
      <c r="H100"/>
    </row>
    <row r="101" spans="1:14">
      <c r="H101"/>
    </row>
    <row r="102" spans="1:14">
      <c r="H102"/>
    </row>
    <row r="103" spans="1:14">
      <c r="H103"/>
    </row>
    <row r="104" spans="1:14">
      <c r="H104"/>
    </row>
    <row r="105" spans="1:14">
      <c r="A105" s="119" t="s">
        <v>13</v>
      </c>
      <c r="B105" s="4"/>
      <c r="C105" s="4"/>
    </row>
    <row r="106" spans="1:14">
      <c r="A106" s="4" t="s">
        <v>870</v>
      </c>
      <c r="B106" s="4"/>
      <c r="C106" s="118" t="s">
        <v>871</v>
      </c>
      <c r="D106" s="118"/>
      <c r="K106" s="127"/>
    </row>
    <row r="107" spans="1:14">
      <c r="A107" s="4"/>
      <c r="B107" s="4"/>
      <c r="C107" s="118"/>
    </row>
    <row r="108" spans="1:14" s="5" customFormat="1">
      <c r="A108" s="6" t="s">
        <v>872</v>
      </c>
      <c r="B108" s="58" t="s">
        <v>20</v>
      </c>
      <c r="C108" s="58"/>
      <c r="E108" s="6" t="s">
        <v>867</v>
      </c>
      <c r="F108" s="5" t="s">
        <v>534</v>
      </c>
    </row>
    <row r="109" spans="1:14" s="5" customFormat="1">
      <c r="A109" s="6" t="s">
        <v>873</v>
      </c>
      <c r="B109" s="58" t="s">
        <v>19</v>
      </c>
      <c r="C109" s="58"/>
      <c r="E109" s="6" t="s">
        <v>868</v>
      </c>
      <c r="F109" s="5" t="s">
        <v>535</v>
      </c>
    </row>
    <row r="110" spans="1:14" s="5" customFormat="1">
      <c r="A110" s="6" t="s">
        <v>874</v>
      </c>
      <c r="B110" s="58">
        <v>1070</v>
      </c>
      <c r="C110" s="58"/>
      <c r="E110" s="6" t="s">
        <v>869</v>
      </c>
      <c r="F110" s="5">
        <v>1050</v>
      </c>
    </row>
    <row r="111" spans="1:14">
      <c r="B111" s="39"/>
      <c r="C111" s="39"/>
      <c r="D111" s="4" t="s">
        <v>879</v>
      </c>
    </row>
    <row r="112" spans="1:14">
      <c r="B112" s="39"/>
      <c r="C112" s="39"/>
      <c r="D112" s="118" t="s">
        <v>880</v>
      </c>
    </row>
    <row r="114" spans="1:15" ht="27" thickBot="1">
      <c r="A114" s="9" t="s">
        <v>9</v>
      </c>
      <c r="B114" s="10" t="s">
        <v>12</v>
      </c>
      <c r="C114" s="10" t="s">
        <v>11</v>
      </c>
      <c r="D114" s="9" t="s">
        <v>8</v>
      </c>
    </row>
    <row r="115" spans="1:15">
      <c r="A115" s="1" t="s">
        <v>6</v>
      </c>
      <c r="D115" s="115" t="s">
        <v>5</v>
      </c>
    </row>
    <row r="116" spans="1:15">
      <c r="D116" s="15"/>
    </row>
    <row r="117" spans="1:15" ht="27" thickBot="1">
      <c r="A117" s="10" t="s">
        <v>12</v>
      </c>
      <c r="B117" s="10" t="s">
        <v>11</v>
      </c>
      <c r="C117" s="9" t="s">
        <v>10</v>
      </c>
      <c r="D117" s="9" t="s">
        <v>9</v>
      </c>
      <c r="E117" s="9" t="s">
        <v>8</v>
      </c>
      <c r="O117" s="5"/>
    </row>
    <row r="118" spans="1:15">
      <c r="A118" s="5"/>
      <c r="B118" s="5"/>
      <c r="C118" s="8" t="s">
        <v>7</v>
      </c>
      <c r="D118" s="116" t="s">
        <v>6</v>
      </c>
      <c r="E118" s="7" t="s">
        <v>5</v>
      </c>
      <c r="F118" s="5"/>
      <c r="G118" s="5"/>
      <c r="O118" s="5"/>
    </row>
    <row r="119" spans="1:15">
      <c r="A119" s="5"/>
      <c r="B119" s="5"/>
      <c r="C119" s="5"/>
      <c r="D119" s="14"/>
      <c r="E119" s="5"/>
      <c r="F119" s="5"/>
      <c r="G119" s="5"/>
    </row>
    <row r="120" spans="1:15" s="3" customFormat="1">
      <c r="H120" s="117"/>
    </row>
    <row r="122" spans="1:15">
      <c r="A122" t="s">
        <v>4</v>
      </c>
    </row>
    <row r="123" spans="1:15">
      <c r="A123" t="s">
        <v>3</v>
      </c>
    </row>
    <row r="124" spans="1:15">
      <c r="A124" t="s">
        <v>2</v>
      </c>
    </row>
    <row r="125" spans="1:15">
      <c r="A125" s="1" t="s">
        <v>1</v>
      </c>
    </row>
    <row r="126" spans="1:15">
      <c r="A126" t="s">
        <v>0</v>
      </c>
    </row>
    <row r="129" spans="1:8">
      <c r="A129" s="1" t="s">
        <v>28</v>
      </c>
    </row>
    <row r="130" spans="1:8">
      <c r="A130" t="s">
        <v>27</v>
      </c>
      <c r="F130" s="1" t="s">
        <v>26</v>
      </c>
    </row>
    <row r="131" spans="1:8">
      <c r="A131" t="s">
        <v>25</v>
      </c>
      <c r="F131" t="s">
        <v>24</v>
      </c>
    </row>
    <row r="132" spans="1:8">
      <c r="F132" t="s">
        <v>23</v>
      </c>
    </row>
    <row r="133" spans="1:8">
      <c r="A133" t="s">
        <v>22</v>
      </c>
      <c r="F133" s="1" t="s">
        <v>21</v>
      </c>
    </row>
    <row r="134" spans="1:8">
      <c r="F134" t="s">
        <v>20</v>
      </c>
    </row>
    <row r="135" spans="1:8">
      <c r="F135" t="s">
        <v>19</v>
      </c>
    </row>
    <row r="136" spans="1:8">
      <c r="F136">
        <v>1070</v>
      </c>
    </row>
    <row r="137" spans="1:8" s="49" customFormat="1">
      <c r="H137" s="99"/>
    </row>
    <row r="138" spans="1:8" ht="15">
      <c r="A138" s="143" t="s">
        <v>974</v>
      </c>
    </row>
    <row r="139" spans="1:8" ht="15">
      <c r="A139" s="143" t="s">
        <v>975</v>
      </c>
    </row>
    <row r="140" spans="1:8" ht="15">
      <c r="A140" s="143"/>
    </row>
    <row r="141" spans="1:8">
      <c r="A141" s="129" t="s">
        <v>970</v>
      </c>
    </row>
    <row r="142" spans="1:8" ht="15">
      <c r="A142" s="143"/>
    </row>
    <row r="143" spans="1:8" ht="15">
      <c r="A143" s="143" t="s">
        <v>976</v>
      </c>
    </row>
    <row r="144" spans="1:8" ht="15">
      <c r="A144" s="143" t="s">
        <v>977</v>
      </c>
    </row>
    <row r="145" spans="1:5" ht="15">
      <c r="A145" s="143"/>
    </row>
    <row r="146" spans="1:5" ht="15">
      <c r="A146" s="143" t="s">
        <v>971</v>
      </c>
    </row>
    <row r="147" spans="1:5" ht="15">
      <c r="A147" s="143"/>
    </row>
    <row r="148" spans="1:5" ht="15">
      <c r="A148" s="144" t="s">
        <v>972</v>
      </c>
    </row>
    <row r="149" spans="1:5" ht="15">
      <c r="A149" s="143"/>
    </row>
    <row r="150" spans="1:5" ht="15">
      <c r="A150" s="145" t="s">
        <v>973</v>
      </c>
    </row>
    <row r="152" spans="1:5">
      <c r="A152" t="s">
        <v>1076</v>
      </c>
    </row>
    <row r="153" spans="1:5">
      <c r="A153" t="s">
        <v>1077</v>
      </c>
    </row>
    <row r="154" spans="1:5">
      <c r="A154" t="s">
        <v>1078</v>
      </c>
    </row>
    <row r="155" spans="1:5">
      <c r="A155" t="s">
        <v>1079</v>
      </c>
    </row>
    <row r="157" spans="1:5">
      <c r="A157" s="50" t="s">
        <v>3347</v>
      </c>
      <c r="B157" s="49"/>
      <c r="C157" s="49"/>
      <c r="D157" s="49"/>
      <c r="E157" s="49"/>
    </row>
    <row r="158" spans="1:5">
      <c r="A158" t="s">
        <v>3345</v>
      </c>
    </row>
    <row r="159" spans="1:5">
      <c r="A159" t="s">
        <v>3346</v>
      </c>
    </row>
    <row r="161" spans="1:8">
      <c r="A161" s="129" t="s">
        <v>3348</v>
      </c>
    </row>
    <row r="163" spans="1:8" ht="15">
      <c r="A163" s="107" t="s">
        <v>3349</v>
      </c>
    </row>
    <row r="165" spans="1:8">
      <c r="A165" s="129" t="s">
        <v>3350</v>
      </c>
    </row>
    <row r="166" spans="1:8">
      <c r="A166" s="129" t="s">
        <v>3351</v>
      </c>
    </row>
    <row r="168" spans="1:8" ht="15">
      <c r="A168" s="112" t="s">
        <v>3352</v>
      </c>
    </row>
    <row r="170" spans="1:8">
      <c r="A170" s="50" t="s">
        <v>4286</v>
      </c>
      <c r="B170" s="49"/>
      <c r="C170" s="49"/>
      <c r="D170" s="49"/>
      <c r="E170" s="49"/>
    </row>
    <row r="171" spans="1:8">
      <c r="A171" s="1" t="s">
        <v>4287</v>
      </c>
      <c r="C171" s="1" t="s">
        <v>4289</v>
      </c>
    </row>
    <row r="172" spans="1:8">
      <c r="A172" s="1" t="s">
        <v>4288</v>
      </c>
      <c r="C172" s="1" t="s">
        <v>4290</v>
      </c>
    </row>
    <row r="174" spans="1:8">
      <c r="A174" s="50" t="s">
        <v>4514</v>
      </c>
      <c r="B174" s="49"/>
      <c r="C174" s="49"/>
      <c r="D174" s="49"/>
      <c r="E174" s="49"/>
    </row>
    <row r="175" spans="1:8" s="39" customFormat="1">
      <c r="A175" s="244" t="s">
        <v>4523</v>
      </c>
      <c r="H175" s="46"/>
    </row>
    <row r="176" spans="1:8" s="39" customFormat="1">
      <c r="A176" s="244" t="s">
        <v>4524</v>
      </c>
      <c r="H176" s="46"/>
    </row>
    <row r="177" spans="1:8" s="39" customFormat="1">
      <c r="A177" s="244" t="s">
        <v>4525</v>
      </c>
      <c r="H177" s="46"/>
    </row>
    <row r="178" spans="1:8" s="39" customFormat="1">
      <c r="A178" s="244" t="s">
        <v>4517</v>
      </c>
      <c r="H178" s="46"/>
    </row>
    <row r="179" spans="1:8" s="39" customFormat="1">
      <c r="A179" s="244" t="s">
        <v>4518</v>
      </c>
      <c r="H179" s="46"/>
    </row>
    <row r="180" spans="1:8" s="39" customFormat="1">
      <c r="A180" s="58"/>
      <c r="H180" s="46"/>
    </row>
    <row r="181" spans="1:8" s="39" customFormat="1">
      <c r="A181" s="58" t="s">
        <v>4526</v>
      </c>
      <c r="H181" s="46"/>
    </row>
    <row r="182" spans="1:8" s="39" customFormat="1">
      <c r="A182" s="58"/>
      <c r="H182" s="46"/>
    </row>
    <row r="183" spans="1:8" s="39" customFormat="1">
      <c r="A183" s="58" t="s">
        <v>4527</v>
      </c>
      <c r="H183" s="46"/>
    </row>
    <row r="184" spans="1:8" s="39" customFormat="1">
      <c r="A184" s="49"/>
      <c r="H184" s="46"/>
    </row>
    <row r="185" spans="1:8">
      <c r="A185" s="244" t="s">
        <v>3458</v>
      </c>
    </row>
    <row r="186" spans="1:8">
      <c r="A186" s="244" t="s">
        <v>4515</v>
      </c>
    </row>
    <row r="187" spans="1:8">
      <c r="A187" s="244" t="s">
        <v>4516</v>
      </c>
    </row>
    <row r="188" spans="1:8">
      <c r="A188" s="244" t="s">
        <v>4517</v>
      </c>
    </row>
    <row r="189" spans="1:8">
      <c r="A189" s="244" t="s">
        <v>4518</v>
      </c>
    </row>
    <row r="190" spans="1:8">
      <c r="A190" s="103"/>
    </row>
    <row r="191" spans="1:8">
      <c r="A191" s="103" t="s">
        <v>4519</v>
      </c>
    </row>
    <row r="192" spans="1:8">
      <c r="A192" s="103"/>
    </row>
    <row r="193" spans="1:8">
      <c r="A193" s="103" t="s">
        <v>4520</v>
      </c>
    </row>
    <row r="194" spans="1:8">
      <c r="A194" s="103"/>
    </row>
    <row r="195" spans="1:8">
      <c r="A195" s="61" t="s">
        <v>4521</v>
      </c>
    </row>
    <row r="196" spans="1:8">
      <c r="A196" s="103"/>
    </row>
    <row r="197" spans="1:8">
      <c r="A197" s="103" t="s">
        <v>4522</v>
      </c>
    </row>
    <row r="199" spans="1:8">
      <c r="A199" s="50" t="s">
        <v>4540</v>
      </c>
      <c r="B199" s="49"/>
      <c r="C199" s="49"/>
      <c r="D199" s="49"/>
      <c r="E199" s="49"/>
    </row>
    <row r="200" spans="1:8">
      <c r="A200" t="s">
        <v>4542</v>
      </c>
    </row>
    <row r="201" spans="1:8">
      <c r="A201" t="s">
        <v>4541</v>
      </c>
    </row>
    <row r="204" spans="1:8">
      <c r="A204" s="50" t="s">
        <v>4544</v>
      </c>
      <c r="B204" s="49"/>
      <c r="C204" s="49"/>
      <c r="D204" s="49"/>
      <c r="E204" s="49"/>
    </row>
    <row r="205" spans="1:8" s="39" customFormat="1">
      <c r="A205" t="s">
        <v>4547</v>
      </c>
      <c r="H205" s="46"/>
    </row>
    <row r="206" spans="1:8">
      <c r="A206" s="50"/>
      <c r="B206" s="39"/>
      <c r="C206" s="39"/>
      <c r="D206" s="39"/>
      <c r="E206" s="39"/>
    </row>
    <row r="207" spans="1:8">
      <c r="A207" t="s">
        <v>924</v>
      </c>
    </row>
    <row r="209" spans="1:1">
      <c r="A209" t="s">
        <v>4543</v>
      </c>
    </row>
    <row r="218" spans="1:1">
      <c r="A218" t="s">
        <v>4545</v>
      </c>
    </row>
    <row r="219" spans="1:1">
      <c r="A219" t="s">
        <v>4546</v>
      </c>
    </row>
    <row r="221" spans="1:1">
      <c r="A221" s="49"/>
    </row>
    <row r="222" spans="1:1">
      <c r="A222" t="s">
        <v>924</v>
      </c>
    </row>
    <row r="224" spans="1:1">
      <c r="A224" t="s">
        <v>4548</v>
      </c>
    </row>
    <row r="225" spans="1:1">
      <c r="A225" t="s">
        <v>4549</v>
      </c>
    </row>
    <row r="227" spans="1:1">
      <c r="A227" t="s">
        <v>4550</v>
      </c>
    </row>
    <row r="228" spans="1:1">
      <c r="A228" t="s">
        <v>4551</v>
      </c>
    </row>
    <row r="230" spans="1:1">
      <c r="A230" s="49"/>
    </row>
  </sheetData>
  <hyperlinks>
    <hyperlink ref="A1" location="_Contents!A1" display="New_Install_Versions" xr:uid="{00000000-0004-0000-1900-000000000000}"/>
    <hyperlink ref="I6" r:id="rId1" xr:uid="{00000000-0004-0000-1900-000001000000}"/>
    <hyperlink ref="I8" r:id="rId2" display="\\jnb-fs-01\Public\Franco\Sybrin 7.99_NBS_20180207" xr:uid="{00000000-0004-0000-1900-000002000000}"/>
    <hyperlink ref="B41" r:id="rId3" xr:uid="{00000000-0004-0000-1900-000003000000}"/>
    <hyperlink ref="A195" r:id="rId4" display="mailto:JeffreyWi@Nedbank.co.za" xr:uid="{621CB471-B502-4E55-B923-7139EC4FAF4C}"/>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7"/>
  <sheetViews>
    <sheetView workbookViewId="0"/>
  </sheetViews>
  <sheetFormatPr defaultRowHeight="14.4"/>
  <sheetData>
    <row r="1" spans="1:5">
      <c r="A1" s="459" t="s">
        <v>4292</v>
      </c>
      <c r="B1" s="3"/>
      <c r="C1" s="3"/>
      <c r="D1" s="3"/>
      <c r="E1" s="3"/>
    </row>
    <row r="2" spans="1:5">
      <c r="B2" t="s">
        <v>4293</v>
      </c>
    </row>
    <row r="3" spans="1:5">
      <c r="B3" t="s">
        <v>4294</v>
      </c>
    </row>
    <row r="4" spans="1:5">
      <c r="C4" t="s">
        <v>4295</v>
      </c>
    </row>
    <row r="5" spans="1:5">
      <c r="C5" t="s">
        <v>4298</v>
      </c>
    </row>
    <row r="6" spans="1:5">
      <c r="C6" t="s">
        <v>4296</v>
      </c>
    </row>
    <row r="7" spans="1:5">
      <c r="C7" t="s">
        <v>4297</v>
      </c>
    </row>
  </sheetData>
  <hyperlinks>
    <hyperlink ref="A1" location="_Contents!A1" display="DLL Create" xr:uid="{00000000-0004-0000-1A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66"/>
  <sheetViews>
    <sheetView workbookViewId="0"/>
  </sheetViews>
  <sheetFormatPr defaultRowHeight="14.4"/>
  <sheetData>
    <row r="1" spans="1:4">
      <c r="A1" s="334" t="s">
        <v>1657</v>
      </c>
      <c r="B1" s="3"/>
    </row>
    <row r="2" spans="1:4">
      <c r="A2" t="s">
        <v>1658</v>
      </c>
    </row>
    <row r="3" spans="1:4">
      <c r="A3" t="s">
        <v>1659</v>
      </c>
    </row>
    <row r="4" spans="1:4">
      <c r="A4" t="s">
        <v>1660</v>
      </c>
    </row>
    <row r="5" spans="1:4">
      <c r="A5" s="3"/>
    </row>
    <row r="6" spans="1:4">
      <c r="A6" t="s">
        <v>1661</v>
      </c>
    </row>
    <row r="8" spans="1:4">
      <c r="A8" t="s">
        <v>1662</v>
      </c>
    </row>
    <row r="9" spans="1:4">
      <c r="A9" t="s">
        <v>1663</v>
      </c>
    </row>
    <row r="11" spans="1:4">
      <c r="A11" t="s">
        <v>1664</v>
      </c>
    </row>
    <row r="13" spans="1:4">
      <c r="A13" t="s">
        <v>1665</v>
      </c>
      <c r="D13" s="5" t="s">
        <v>1666</v>
      </c>
    </row>
    <row r="15" spans="1:4" ht="15">
      <c r="A15" s="250" t="s">
        <v>1667</v>
      </c>
    </row>
    <row r="17" spans="1:5" ht="15">
      <c r="A17" s="143" t="s">
        <v>1668</v>
      </c>
    </row>
    <row r="18" spans="1:5" ht="15">
      <c r="A18" s="143"/>
    </row>
    <row r="19" spans="1:5" ht="15">
      <c r="A19" s="143" t="s">
        <v>1669</v>
      </c>
    </row>
    <row r="20" spans="1:5" ht="15">
      <c r="A20" s="143" t="s">
        <v>1670</v>
      </c>
    </row>
    <row r="21" spans="1:5" ht="15">
      <c r="A21" s="143" t="s">
        <v>1671</v>
      </c>
    </row>
    <row r="23" spans="1:5">
      <c r="A23" s="20" t="s">
        <v>4026</v>
      </c>
      <c r="B23" s="3"/>
      <c r="C23" s="3"/>
      <c r="D23" s="3"/>
      <c r="E23" s="3"/>
    </row>
    <row r="24" spans="1:5">
      <c r="A24" t="s">
        <v>4027</v>
      </c>
    </row>
    <row r="25" spans="1:5">
      <c r="A25" t="s">
        <v>4028</v>
      </c>
    </row>
    <row r="26" spans="1:5">
      <c r="A26" t="s">
        <v>4029</v>
      </c>
    </row>
    <row r="27" spans="1:5">
      <c r="A27" t="s">
        <v>4030</v>
      </c>
    </row>
    <row r="28" spans="1:5">
      <c r="A28" t="s">
        <v>4031</v>
      </c>
    </row>
    <row r="29" spans="1:5">
      <c r="A29" t="s">
        <v>4032</v>
      </c>
    </row>
    <row r="30" spans="1:5">
      <c r="A30" t="s">
        <v>4033</v>
      </c>
    </row>
    <row r="31" spans="1:5">
      <c r="A31" t="s">
        <v>4034</v>
      </c>
    </row>
    <row r="32" spans="1:5">
      <c r="A32" t="s">
        <v>4035</v>
      </c>
    </row>
    <row r="34" spans="1:6">
      <c r="A34" s="20" t="s">
        <v>3908</v>
      </c>
      <c r="B34" s="3"/>
      <c r="C34" s="3"/>
      <c r="D34" s="3"/>
      <c r="E34" s="3"/>
      <c r="F34" t="s">
        <v>3909</v>
      </c>
    </row>
    <row r="35" spans="1:6" ht="15">
      <c r="A35" s="143" t="s">
        <v>2587</v>
      </c>
      <c r="B35" s="5" t="s">
        <v>4025</v>
      </c>
    </row>
    <row r="37" spans="1:6">
      <c r="A37" s="1" t="s">
        <v>4212</v>
      </c>
    </row>
    <row r="39" spans="1:6">
      <c r="A39" s="317" t="s">
        <v>4213</v>
      </c>
    </row>
    <row r="66" spans="1:1">
      <c r="A66" s="1" t="s">
        <v>4214</v>
      </c>
    </row>
  </sheetData>
  <hyperlinks>
    <hyperlink ref="A1" location="_Contents!A1" display="Mandates" xr:uid="{00000000-0004-0000-1B00-000000000000}"/>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U371"/>
  <sheetViews>
    <sheetView workbookViewId="0"/>
  </sheetViews>
  <sheetFormatPr defaultRowHeight="14.4"/>
  <sheetData>
    <row r="1" spans="1:21">
      <c r="A1" s="334" t="s">
        <v>3910</v>
      </c>
      <c r="B1" s="20"/>
      <c r="C1" s="20"/>
      <c r="D1" s="20"/>
      <c r="E1" s="20"/>
    </row>
    <row r="2" spans="1:21" s="3" customFormat="1">
      <c r="A2" s="20" t="s">
        <v>934</v>
      </c>
    </row>
    <row r="3" spans="1:21">
      <c r="A3" s="129" t="s">
        <v>935</v>
      </c>
    </row>
    <row r="4" spans="1:21">
      <c r="A4" s="129"/>
      <c r="K4" s="5">
        <v>2</v>
      </c>
    </row>
    <row r="5" spans="1:21">
      <c r="A5" s="130" t="s">
        <v>936</v>
      </c>
      <c r="U5" s="78" t="s">
        <v>960</v>
      </c>
    </row>
    <row r="6" spans="1:21">
      <c r="A6" s="129"/>
      <c r="U6" s="78" t="s">
        <v>961</v>
      </c>
    </row>
    <row r="7" spans="1:21">
      <c r="A7" s="131" t="s">
        <v>937</v>
      </c>
      <c r="U7" s="78" t="s">
        <v>962</v>
      </c>
    </row>
    <row r="8" spans="1:21">
      <c r="A8" s="131" t="s">
        <v>938</v>
      </c>
    </row>
    <row r="9" spans="1:21">
      <c r="A9" s="131" t="s">
        <v>939</v>
      </c>
    </row>
    <row r="10" spans="1:21">
      <c r="A10" s="131" t="s">
        <v>940</v>
      </c>
    </row>
    <row r="11" spans="1:21">
      <c r="A11" s="131" t="s">
        <v>941</v>
      </c>
    </row>
    <row r="12" spans="1:21">
      <c r="A12" s="131" t="s">
        <v>942</v>
      </c>
    </row>
    <row r="13" spans="1:21">
      <c r="A13" s="140" t="s">
        <v>943</v>
      </c>
      <c r="E13" s="142" t="s">
        <v>963</v>
      </c>
      <c r="F13" s="78" t="s">
        <v>964</v>
      </c>
      <c r="K13" s="142" t="s">
        <v>963</v>
      </c>
    </row>
    <row r="14" spans="1:21">
      <c r="A14" s="131" t="s">
        <v>944</v>
      </c>
    </row>
    <row r="15" spans="1:21">
      <c r="A15" s="131" t="s">
        <v>945</v>
      </c>
    </row>
    <row r="16" spans="1:21">
      <c r="A16" s="131" t="s">
        <v>946</v>
      </c>
    </row>
    <row r="17" spans="1:15">
      <c r="A17" s="135" t="s">
        <v>947</v>
      </c>
      <c r="B17" s="141"/>
      <c r="C17" s="141"/>
      <c r="D17" s="141"/>
      <c r="E17" s="141"/>
      <c r="F17" s="141"/>
      <c r="G17" s="141"/>
      <c r="H17" s="141"/>
      <c r="I17" s="141"/>
      <c r="J17" s="141"/>
    </row>
    <row r="18" spans="1:15">
      <c r="A18" s="131" t="s">
        <v>948</v>
      </c>
    </row>
    <row r="19" spans="1:15">
      <c r="A19" s="132"/>
    </row>
    <row r="20" spans="1:15">
      <c r="A20" s="131" t="s">
        <v>949</v>
      </c>
    </row>
    <row r="21" spans="1:15">
      <c r="A21" s="131" t="s">
        <v>949</v>
      </c>
    </row>
    <row r="22" spans="1:15">
      <c r="A22" s="131" t="s">
        <v>949</v>
      </c>
    </row>
    <row r="23" spans="1:15">
      <c r="A23" s="131" t="s">
        <v>949</v>
      </c>
    </row>
    <row r="24" spans="1:15">
      <c r="A24" s="138" t="s">
        <v>950</v>
      </c>
      <c r="B24" s="139"/>
      <c r="C24" s="139"/>
      <c r="D24" s="139"/>
      <c r="E24" s="139"/>
      <c r="F24" s="139"/>
      <c r="G24" s="139"/>
      <c r="H24" s="139"/>
      <c r="I24" s="139"/>
      <c r="J24" s="139"/>
      <c r="L24" s="5">
        <v>3</v>
      </c>
      <c r="M24" s="78" t="s">
        <v>965</v>
      </c>
    </row>
    <row r="25" spans="1:15">
      <c r="A25" s="137" t="s">
        <v>951</v>
      </c>
      <c r="B25" s="136"/>
      <c r="C25" s="136"/>
      <c r="D25" s="136"/>
      <c r="E25" s="136"/>
      <c r="M25" s="44" t="s">
        <v>608</v>
      </c>
      <c r="N25" s="44" t="s">
        <v>966</v>
      </c>
      <c r="O25" s="44"/>
    </row>
    <row r="26" spans="1:15">
      <c r="A26" s="131" t="s">
        <v>956</v>
      </c>
      <c r="M26" s="44" t="s">
        <v>608</v>
      </c>
      <c r="N26" s="44" t="s">
        <v>967</v>
      </c>
      <c r="O26" s="44"/>
    </row>
    <row r="27" spans="1:15">
      <c r="B27" s="134" t="s">
        <v>957</v>
      </c>
      <c r="M27" s="44"/>
      <c r="N27" s="44" t="s">
        <v>968</v>
      </c>
      <c r="O27" s="44" t="s">
        <v>969</v>
      </c>
    </row>
    <row r="28" spans="1:15">
      <c r="B28" s="134" t="s">
        <v>958</v>
      </c>
    </row>
    <row r="29" spans="1:15">
      <c r="B29" s="134" t="s">
        <v>959</v>
      </c>
      <c r="L29" s="5">
        <v>3.3</v>
      </c>
    </row>
    <row r="31" spans="1:15">
      <c r="A31" s="103" t="s">
        <v>952</v>
      </c>
    </row>
    <row r="32" spans="1:15">
      <c r="A32" s="103"/>
    </row>
    <row r="33" spans="1:1">
      <c r="A33" s="133" t="s">
        <v>953</v>
      </c>
    </row>
    <row r="34" spans="1:1">
      <c r="A34" s="103"/>
    </row>
    <row r="35" spans="1:1">
      <c r="A35" s="103" t="s">
        <v>954</v>
      </c>
    </row>
    <row r="36" spans="1:1">
      <c r="A36" s="103"/>
    </row>
    <row r="37" spans="1:1">
      <c r="A37" s="133" t="s">
        <v>955</v>
      </c>
    </row>
    <row r="40" spans="1:1">
      <c r="A40" s="5">
        <v>3.2</v>
      </c>
    </row>
    <row r="66" spans="1:7" ht="15">
      <c r="A66" s="112" t="s">
        <v>1065</v>
      </c>
    </row>
    <row r="67" spans="1:7">
      <c r="A67" s="49"/>
      <c r="B67" s="49"/>
      <c r="C67" s="49"/>
      <c r="D67" s="49"/>
      <c r="E67" s="49"/>
      <c r="F67" s="49"/>
      <c r="G67" s="49"/>
    </row>
    <row r="68" spans="1:7">
      <c r="A68" s="5" t="s">
        <v>3295</v>
      </c>
    </row>
    <row r="69" spans="1:7">
      <c r="A69" s="61" t="s">
        <v>3296</v>
      </c>
    </row>
    <row r="70" spans="1:7">
      <c r="A70" s="244" t="s">
        <v>3297</v>
      </c>
    </row>
    <row r="71" spans="1:7">
      <c r="A71" s="61" t="s">
        <v>3298</v>
      </c>
    </row>
    <row r="72" spans="1:7">
      <c r="A72" s="61" t="s">
        <v>3299</v>
      </c>
    </row>
    <row r="73" spans="1:7">
      <c r="A73" s="244" t="s">
        <v>3300</v>
      </c>
    </row>
    <row r="74" spans="1:7">
      <c r="A74" s="103"/>
    </row>
    <row r="75" spans="1:7">
      <c r="A75" s="129" t="s">
        <v>1668</v>
      </c>
    </row>
    <row r="76" spans="1:7">
      <c r="A76" s="129"/>
    </row>
    <row r="77" spans="1:7">
      <c r="A77" s="129" t="s">
        <v>3301</v>
      </c>
    </row>
    <row r="78" spans="1:7">
      <c r="A78" s="129"/>
    </row>
    <row r="79" spans="1:7">
      <c r="A79" s="129" t="s">
        <v>1957</v>
      </c>
    </row>
    <row r="80" spans="1:7">
      <c r="A80" s="129" t="s">
        <v>3302</v>
      </c>
    </row>
    <row r="81" spans="1:1">
      <c r="A81" s="129" t="s">
        <v>3303</v>
      </c>
    </row>
    <row r="82" spans="1:1">
      <c r="A82" s="129" t="s">
        <v>3304</v>
      </c>
    </row>
    <row r="83" spans="1:1">
      <c r="A83" s="129"/>
    </row>
    <row r="84" spans="1:1">
      <c r="A84" s="129" t="s">
        <v>3305</v>
      </c>
    </row>
    <row r="85" spans="1:1">
      <c r="A85" s="129"/>
    </row>
    <row r="86" spans="1:1">
      <c r="A86" s="129" t="s">
        <v>3306</v>
      </c>
    </row>
    <row r="87" spans="1:1">
      <c r="A87" s="129" t="s">
        <v>3307</v>
      </c>
    </row>
    <row r="88" spans="1:1">
      <c r="A88" s="129"/>
    </row>
    <row r="89" spans="1:1">
      <c r="A89" s="61" t="s">
        <v>3308</v>
      </c>
    </row>
    <row r="90" spans="1:1">
      <c r="A90" s="384" t="s">
        <v>3309</v>
      </c>
    </row>
    <row r="91" spans="1:1">
      <c r="A91" s="384" t="s">
        <v>3310</v>
      </c>
    </row>
    <row r="92" spans="1:1">
      <c r="A92" s="384" t="s">
        <v>3311</v>
      </c>
    </row>
    <row r="93" spans="1:1">
      <c r="A93" s="103"/>
    </row>
    <row r="94" spans="1:1">
      <c r="A94" s="129" t="s">
        <v>3312</v>
      </c>
    </row>
    <row r="95" spans="1:1">
      <c r="A95" s="129"/>
    </row>
    <row r="96" spans="1:1">
      <c r="A96" s="129" t="s">
        <v>3313</v>
      </c>
    </row>
    <row r="97" spans="1:1">
      <c r="A97" s="129"/>
    </row>
    <row r="98" spans="1:1">
      <c r="A98" s="129" t="s">
        <v>3314</v>
      </c>
    </row>
    <row r="99" spans="1:1">
      <c r="A99" s="129"/>
    </row>
    <row r="100" spans="1:1">
      <c r="A100" s="129" t="s">
        <v>3315</v>
      </c>
    </row>
    <row r="101" spans="1:1">
      <c r="A101" s="129"/>
    </row>
    <row r="102" spans="1:1" ht="15">
      <c r="A102" s="250" t="s">
        <v>3316</v>
      </c>
    </row>
    <row r="103" spans="1:1" ht="15">
      <c r="A103" s="250" t="s">
        <v>3317</v>
      </c>
    </row>
    <row r="104" spans="1:1" ht="15">
      <c r="A104" s="250" t="s">
        <v>3318</v>
      </c>
    </row>
    <row r="105" spans="1:1">
      <c r="A105" s="129"/>
    </row>
    <row r="106" spans="1:1">
      <c r="A106" s="106" t="s">
        <v>3319</v>
      </c>
    </row>
    <row r="109" spans="1:1">
      <c r="A109" s="244" t="s">
        <v>3320</v>
      </c>
    </row>
    <row r="110" spans="1:1">
      <c r="A110" s="244" t="s">
        <v>3321</v>
      </c>
    </row>
    <row r="111" spans="1:1">
      <c r="A111" s="244" t="s">
        <v>3322</v>
      </c>
    </row>
    <row r="112" spans="1:1">
      <c r="A112" s="244" t="s">
        <v>3323</v>
      </c>
    </row>
    <row r="113" spans="1:6">
      <c r="A113" s="103"/>
    </row>
    <row r="114" spans="1:6">
      <c r="A114" s="129" t="s">
        <v>3324</v>
      </c>
    </row>
    <row r="115" spans="1:6">
      <c r="A115" s="129"/>
    </row>
    <row r="116" spans="1:6">
      <c r="A116" s="129" t="s">
        <v>3325</v>
      </c>
    </row>
    <row r="117" spans="1:6">
      <c r="A117" s="129"/>
    </row>
    <row r="118" spans="1:6">
      <c r="A118" s="129" t="s">
        <v>3326</v>
      </c>
    </row>
    <row r="119" spans="1:6">
      <c r="A119" s="129"/>
    </row>
    <row r="120" spans="1:6">
      <c r="A120" s="129" t="s">
        <v>3327</v>
      </c>
    </row>
    <row r="121" spans="1:6">
      <c r="A121" s="129"/>
    </row>
    <row r="122" spans="1:6">
      <c r="A122" s="129" t="s">
        <v>3306</v>
      </c>
    </row>
    <row r="123" spans="1:6">
      <c r="A123" s="129" t="s">
        <v>3307</v>
      </c>
    </row>
    <row r="124" spans="1:6">
      <c r="A124" s="49"/>
      <c r="B124" s="49"/>
      <c r="C124" s="49"/>
      <c r="D124" s="49"/>
      <c r="E124" s="49"/>
      <c r="F124" s="49"/>
    </row>
    <row r="125" spans="1:6">
      <c r="A125" s="244" t="s">
        <v>1848</v>
      </c>
    </row>
    <row r="126" spans="1:6">
      <c r="A126" s="244" t="s">
        <v>3328</v>
      </c>
    </row>
    <row r="127" spans="1:6">
      <c r="A127" s="244" t="s">
        <v>3143</v>
      </c>
    </row>
    <row r="128" spans="1:6">
      <c r="A128" s="244" t="s">
        <v>3300</v>
      </c>
    </row>
    <row r="129" spans="1:6">
      <c r="A129" s="103"/>
    </row>
    <row r="130" spans="1:6" ht="15">
      <c r="A130" s="385" t="s">
        <v>3329</v>
      </c>
    </row>
    <row r="131" spans="1:6" ht="15">
      <c r="A131" s="385"/>
    </row>
    <row r="132" spans="1:6" ht="15">
      <c r="A132" s="385" t="s">
        <v>3330</v>
      </c>
    </row>
    <row r="133" spans="1:6" ht="15">
      <c r="A133" s="385"/>
    </row>
    <row r="134" spans="1:6" ht="15">
      <c r="A134" s="385" t="s">
        <v>3331</v>
      </c>
    </row>
    <row r="135" spans="1:6" ht="15">
      <c r="A135" s="385"/>
    </row>
    <row r="136" spans="1:6" ht="15">
      <c r="A136" s="386" t="s">
        <v>3332</v>
      </c>
    </row>
    <row r="137" spans="1:6" ht="15">
      <c r="A137" s="386" t="s">
        <v>3333</v>
      </c>
    </row>
    <row r="138" spans="1:6" ht="15">
      <c r="A138" s="386" t="s">
        <v>3334</v>
      </c>
    </row>
    <row r="139" spans="1:6" ht="15">
      <c r="A139" s="386" t="s">
        <v>3335</v>
      </c>
    </row>
    <row r="140" spans="1:6" ht="15">
      <c r="A140" s="386" t="s">
        <v>3336</v>
      </c>
    </row>
    <row r="141" spans="1:6">
      <c r="A141" s="49"/>
      <c r="B141" s="49"/>
      <c r="C141" s="49"/>
      <c r="D141" s="49"/>
      <c r="E141" s="49"/>
      <c r="F141" s="49"/>
    </row>
    <row r="161" spans="1:10">
      <c r="A161" s="50" t="s">
        <v>3339</v>
      </c>
      <c r="B161" s="49"/>
      <c r="C161" s="49"/>
      <c r="D161" s="49"/>
      <c r="E161" s="49"/>
    </row>
    <row r="162" spans="1:10" ht="15">
      <c r="A162" s="387" t="s">
        <v>3340</v>
      </c>
    </row>
    <row r="163" spans="1:10" ht="15">
      <c r="A163" s="387" t="s">
        <v>3341</v>
      </c>
    </row>
    <row r="165" spans="1:10">
      <c r="A165" t="s">
        <v>3353</v>
      </c>
    </row>
    <row r="166" spans="1:10">
      <c r="A166" s="1" t="s">
        <v>3356</v>
      </c>
      <c r="E166" t="s">
        <v>3357</v>
      </c>
    </row>
    <row r="167" spans="1:10">
      <c r="A167" s="1" t="s">
        <v>3355</v>
      </c>
      <c r="D167" t="s">
        <v>3354</v>
      </c>
    </row>
    <row r="169" spans="1:10">
      <c r="I169" t="s">
        <v>3358</v>
      </c>
    </row>
    <row r="171" spans="1:10">
      <c r="I171" t="s">
        <v>3359</v>
      </c>
    </row>
    <row r="172" spans="1:10">
      <c r="J172" t="s">
        <v>3360</v>
      </c>
    </row>
    <row r="173" spans="1:10">
      <c r="J173" t="s">
        <v>3361</v>
      </c>
    </row>
    <row r="174" spans="1:10">
      <c r="J174" t="s">
        <v>3372</v>
      </c>
    </row>
    <row r="175" spans="1:10">
      <c r="J175" t="s">
        <v>3362</v>
      </c>
    </row>
    <row r="176" spans="1:10">
      <c r="J176" t="s">
        <v>3363</v>
      </c>
    </row>
    <row r="177" spans="9:10">
      <c r="J177" t="s">
        <v>3364</v>
      </c>
    </row>
    <row r="178" spans="9:10">
      <c r="J178" t="s">
        <v>3365</v>
      </c>
    </row>
    <row r="179" spans="9:10">
      <c r="J179" t="s">
        <v>3366</v>
      </c>
    </row>
    <row r="180" spans="9:10">
      <c r="I180" t="s">
        <v>3367</v>
      </c>
    </row>
    <row r="181" spans="9:10">
      <c r="I181" t="s">
        <v>3360</v>
      </c>
    </row>
    <row r="182" spans="9:10">
      <c r="J182" t="s">
        <v>3368</v>
      </c>
    </row>
    <row r="183" spans="9:10">
      <c r="I183" t="s">
        <v>3369</v>
      </c>
    </row>
    <row r="184" spans="9:10">
      <c r="I184" t="s">
        <v>3370</v>
      </c>
    </row>
    <row r="186" spans="9:10">
      <c r="I186" t="s">
        <v>3371</v>
      </c>
    </row>
    <row r="232" spans="2:2">
      <c r="B232" s="5" t="s">
        <v>3344</v>
      </c>
    </row>
    <row r="249" spans="1:1">
      <c r="A249" t="s">
        <v>3373</v>
      </c>
    </row>
    <row r="275" spans="1:5">
      <c r="A275" s="50" t="s">
        <v>3374</v>
      </c>
      <c r="B275" s="49"/>
      <c r="C275" s="49"/>
      <c r="D275" s="49"/>
      <c r="E275" s="49"/>
    </row>
    <row r="276" spans="1:5" ht="15">
      <c r="A276" s="387" t="s">
        <v>3342</v>
      </c>
    </row>
    <row r="277" spans="1:5" ht="15">
      <c r="A277" s="387" t="s">
        <v>3343</v>
      </c>
    </row>
    <row r="323" spans="1:1">
      <c r="A323" t="s">
        <v>3375</v>
      </c>
    </row>
    <row r="359" spans="7:7">
      <c r="G359" t="s">
        <v>3376</v>
      </c>
    </row>
    <row r="362" spans="7:7">
      <c r="G362" t="s">
        <v>3377</v>
      </c>
    </row>
    <row r="371" spans="1:6">
      <c r="A371" s="50"/>
      <c r="B371" s="49"/>
      <c r="C371" s="49"/>
      <c r="D371" s="49"/>
      <c r="E371" s="49"/>
      <c r="F371" s="49"/>
    </row>
  </sheetData>
  <hyperlinks>
    <hyperlink ref="A1" location="_Contents!A1" display="SA_Redirect_Component" xr:uid="{00000000-0004-0000-1C00-000000000000}"/>
    <hyperlink ref="A69" r:id="rId1" display="mailto:FrancoisVa@Nedbank.co.za" xr:uid="{00000000-0004-0000-1C00-000001000000}"/>
    <hyperlink ref="A71" r:id="rId2" display="mailto:Franco.Gates@sybrin.co.za" xr:uid="{00000000-0004-0000-1C00-000002000000}"/>
    <hyperlink ref="A72" r:id="rId3" display="mailto:BrendanC@Nedbank.co.za" xr:uid="{00000000-0004-0000-1C00-000003000000}"/>
    <hyperlink ref="A89" r:id="rId4" display="mailto:Franco.Gates@sybrin.co.za" xr:uid="{00000000-0004-0000-1C00-000004000000}"/>
  </hyperlinks>
  <pageMargins left="0.7" right="0.7" top="0.75" bottom="0.75" header="0.3" footer="0.3"/>
  <pageSetup orientation="portrait" r:id="rId5"/>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XFD316"/>
  <sheetViews>
    <sheetView workbookViewId="0"/>
  </sheetViews>
  <sheetFormatPr defaultRowHeight="14.4"/>
  <cols>
    <col min="1" max="1" width="18.33203125" customWidth="1"/>
    <col min="2" max="2" width="22.33203125" customWidth="1"/>
    <col min="3" max="3" width="28.44140625" bestFit="1" customWidth="1"/>
    <col min="4" max="4" width="9.88671875" bestFit="1" customWidth="1"/>
    <col min="5" max="5" width="10.33203125" bestFit="1" customWidth="1"/>
    <col min="6" max="6" width="30" bestFit="1" customWidth="1"/>
    <col min="7" max="7" width="31.109375" bestFit="1" customWidth="1"/>
  </cols>
  <sheetData>
    <row r="1" spans="1:7">
      <c r="A1" s="310" t="s">
        <v>2480</v>
      </c>
      <c r="B1" s="49"/>
      <c r="C1" s="49"/>
      <c r="D1" s="49"/>
      <c r="E1" s="49"/>
      <c r="F1" s="49"/>
      <c r="G1" s="49"/>
    </row>
    <row r="2" spans="1:7" s="39" customFormat="1">
      <c r="A2" s="111" t="s">
        <v>906</v>
      </c>
      <c r="B2" t="s">
        <v>2761</v>
      </c>
    </row>
    <row r="3" spans="1:7" s="39" customFormat="1">
      <c r="A3" s="111"/>
      <c r="B3" t="s">
        <v>2769</v>
      </c>
      <c r="E3"/>
    </row>
    <row r="4" spans="1:7" s="39" customFormat="1">
      <c r="A4" s="111"/>
      <c r="B4" s="39" t="s">
        <v>3225</v>
      </c>
      <c r="E4"/>
    </row>
    <row r="5" spans="1:7" s="39" customFormat="1">
      <c r="A5" s="111"/>
      <c r="C5" t="s">
        <v>3241</v>
      </c>
      <c r="E5"/>
    </row>
    <row r="6" spans="1:7" s="39" customFormat="1">
      <c r="A6" s="111"/>
      <c r="B6"/>
      <c r="E6"/>
    </row>
    <row r="7" spans="1:7" s="39" customFormat="1">
      <c r="A7" s="111" t="s">
        <v>907</v>
      </c>
      <c r="B7" t="s">
        <v>909</v>
      </c>
      <c r="E7" s="39" t="s">
        <v>3092</v>
      </c>
    </row>
    <row r="8" spans="1:7" s="39" customFormat="1">
      <c r="A8" s="111"/>
      <c r="B8" t="s">
        <v>3288</v>
      </c>
      <c r="F8" s="39" t="s">
        <v>3289</v>
      </c>
    </row>
    <row r="9" spans="1:7" s="39" customFormat="1">
      <c r="A9" s="111"/>
      <c r="B9"/>
    </row>
    <row r="10" spans="1:7" s="39" customFormat="1">
      <c r="A10" s="111" t="s">
        <v>908</v>
      </c>
      <c r="B10" t="s">
        <v>2762</v>
      </c>
    </row>
    <row r="11" spans="1:7" s="39" customFormat="1">
      <c r="A11" s="111"/>
      <c r="B11" t="s">
        <v>2770</v>
      </c>
      <c r="E11"/>
    </row>
    <row r="12" spans="1:7" s="39" customFormat="1">
      <c r="A12" s="111"/>
      <c r="B12"/>
    </row>
    <row r="13" spans="1:7">
      <c r="A13" s="2" t="s">
        <v>3239</v>
      </c>
      <c r="B13" s="50" t="s">
        <v>926</v>
      </c>
      <c r="C13" s="49"/>
      <c r="D13" s="49"/>
      <c r="E13" s="49"/>
      <c r="F13" s="49"/>
      <c r="G13" s="39"/>
    </row>
    <row r="14" spans="1:7">
      <c r="A14" t="s">
        <v>3237</v>
      </c>
      <c r="B14" s="39" t="s">
        <v>928</v>
      </c>
      <c r="C14" s="39" t="s">
        <v>512</v>
      </c>
      <c r="D14" s="39"/>
      <c r="E14" s="39" t="s">
        <v>513</v>
      </c>
      <c r="F14" s="39"/>
      <c r="G14" s="39"/>
    </row>
    <row r="15" spans="1:7">
      <c r="A15" t="s">
        <v>3238</v>
      </c>
      <c r="B15" s="39" t="s">
        <v>929</v>
      </c>
      <c r="C15" s="39" t="s">
        <v>927</v>
      </c>
      <c r="D15" s="39"/>
      <c r="E15" s="39" t="s">
        <v>513</v>
      </c>
      <c r="F15" s="39"/>
      <c r="G15" s="39"/>
    </row>
    <row r="16" spans="1:7">
      <c r="B16" s="39"/>
      <c r="C16" s="39"/>
      <c r="D16" s="39"/>
      <c r="E16" s="39"/>
      <c r="F16" s="39"/>
      <c r="G16" s="39"/>
    </row>
    <row r="17" spans="1:16384" s="39" customFormat="1">
      <c r="A17" s="91" t="s">
        <v>2768</v>
      </c>
      <c r="B17" s="91" t="s">
        <v>447</v>
      </c>
      <c r="C17" s="114"/>
      <c r="D17" t="s">
        <v>465</v>
      </c>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c r="BM17" s="114"/>
      <c r="BN17" s="114"/>
      <c r="BO17" s="114"/>
      <c r="BP17" s="114"/>
      <c r="BQ17" s="114"/>
      <c r="BR17" s="114"/>
      <c r="BS17" s="114"/>
      <c r="BT17" s="114"/>
      <c r="BU17" s="114"/>
      <c r="BV17" s="114"/>
      <c r="BW17" s="114"/>
      <c r="BX17" s="114"/>
      <c r="BY17" s="114"/>
      <c r="BZ17" s="114"/>
      <c r="CA17" s="114"/>
      <c r="CB17" s="114"/>
      <c r="CC17" s="114"/>
      <c r="CD17" s="114"/>
      <c r="CE17" s="114"/>
      <c r="CF17" s="114"/>
      <c r="CG17" s="114"/>
      <c r="CH17" s="114"/>
      <c r="CI17" s="114"/>
      <c r="CJ17" s="114"/>
      <c r="CK17" s="114"/>
      <c r="CL17" s="114"/>
      <c r="CM17" s="114"/>
      <c r="CN17" s="114"/>
      <c r="CO17" s="114"/>
      <c r="CP17" s="114"/>
      <c r="CQ17" s="114"/>
      <c r="CR17" s="114"/>
      <c r="CS17" s="114"/>
      <c r="CT17" s="114"/>
      <c r="CU17" s="114"/>
      <c r="CV17" s="114"/>
      <c r="CW17" s="114"/>
      <c r="CX17" s="114"/>
      <c r="CY17" s="114"/>
      <c r="CZ17" s="114"/>
      <c r="DA17" s="114"/>
      <c r="DB17" s="114"/>
      <c r="DC17" s="114"/>
      <c r="DD17" s="114"/>
      <c r="DE17" s="114"/>
      <c r="DF17" s="114"/>
      <c r="DG17" s="114"/>
      <c r="DH17" s="114"/>
      <c r="DI17" s="114"/>
      <c r="DJ17" s="114"/>
      <c r="DK17" s="114"/>
      <c r="DL17" s="114"/>
      <c r="DM17" s="114"/>
      <c r="DN17" s="114"/>
      <c r="DO17" s="114"/>
      <c r="DP17" s="114"/>
      <c r="DQ17" s="114"/>
      <c r="DR17" s="114"/>
      <c r="DS17" s="114"/>
      <c r="DT17" s="114"/>
      <c r="DU17" s="114"/>
      <c r="DV17" s="114"/>
      <c r="DW17" s="114"/>
      <c r="DX17" s="114"/>
      <c r="DY17" s="114"/>
      <c r="DZ17" s="114"/>
      <c r="EA17" s="114"/>
      <c r="EB17" s="114"/>
      <c r="EC17" s="114"/>
      <c r="ED17" s="114"/>
      <c r="EE17" s="114"/>
      <c r="EF17" s="114"/>
      <c r="EG17" s="114"/>
      <c r="EH17" s="114"/>
      <c r="EI17" s="114"/>
      <c r="EJ17" s="114"/>
      <c r="EK17" s="114"/>
      <c r="EL17" s="114"/>
      <c r="EM17" s="114"/>
      <c r="EN17" s="114"/>
      <c r="EO17" s="114"/>
      <c r="EP17" s="114"/>
      <c r="EQ17" s="114"/>
      <c r="ER17" s="114"/>
      <c r="ES17" s="114"/>
      <c r="ET17" s="114"/>
      <c r="EU17" s="114"/>
      <c r="EV17" s="114"/>
      <c r="EW17" s="114"/>
      <c r="EX17" s="114"/>
      <c r="EY17" s="114"/>
      <c r="EZ17" s="114"/>
      <c r="FA17" s="114"/>
      <c r="FB17" s="114"/>
      <c r="FC17" s="114"/>
      <c r="FD17" s="114"/>
      <c r="FE17" s="114"/>
      <c r="FF17" s="114"/>
      <c r="FG17" s="114"/>
      <c r="FH17" s="114"/>
      <c r="FI17" s="114"/>
      <c r="FJ17" s="114"/>
      <c r="FK17" s="114"/>
      <c r="FL17" s="114"/>
      <c r="FM17" s="114"/>
      <c r="FN17" s="114"/>
      <c r="FO17" s="114"/>
      <c r="FP17" s="114"/>
      <c r="FQ17" s="114"/>
      <c r="FR17" s="114"/>
      <c r="FS17" s="114"/>
      <c r="FT17" s="114"/>
      <c r="FU17" s="114"/>
      <c r="FV17" s="114"/>
      <c r="FW17" s="114"/>
      <c r="FX17" s="114"/>
      <c r="FY17" s="114"/>
      <c r="FZ17" s="114"/>
      <c r="GA17" s="114"/>
      <c r="GB17" s="114"/>
      <c r="GC17" s="114"/>
      <c r="GD17" s="114"/>
      <c r="GE17" s="114"/>
      <c r="GF17" s="114"/>
      <c r="GG17" s="114"/>
      <c r="GH17" s="114"/>
      <c r="GI17" s="114"/>
      <c r="GJ17" s="114"/>
      <c r="GK17" s="114"/>
      <c r="GL17" s="114"/>
      <c r="GM17" s="114"/>
      <c r="GN17" s="114"/>
      <c r="GO17" s="114"/>
      <c r="GP17" s="114"/>
      <c r="GQ17" s="114"/>
      <c r="GR17" s="114"/>
      <c r="GS17" s="114"/>
      <c r="GT17" s="114"/>
      <c r="GU17" s="114"/>
      <c r="GV17" s="114"/>
      <c r="GW17" s="114"/>
      <c r="GX17" s="114"/>
      <c r="GY17" s="114"/>
      <c r="GZ17" s="114"/>
      <c r="HA17" s="114"/>
      <c r="HB17" s="114"/>
      <c r="HC17" s="114"/>
      <c r="HD17" s="114"/>
      <c r="HE17" s="114"/>
      <c r="HF17" s="114"/>
      <c r="HG17" s="114"/>
      <c r="HH17" s="114"/>
      <c r="HI17" s="114"/>
      <c r="HJ17" s="114"/>
      <c r="HK17" s="114"/>
      <c r="HL17" s="114"/>
      <c r="HM17" s="114"/>
      <c r="HN17" s="114"/>
      <c r="HO17" s="114"/>
      <c r="HP17" s="114"/>
      <c r="HQ17" s="114"/>
      <c r="HR17" s="114"/>
      <c r="HS17" s="114"/>
      <c r="HT17" s="114"/>
      <c r="HU17" s="114"/>
      <c r="HV17" s="114"/>
      <c r="HW17" s="114"/>
      <c r="HX17" s="114"/>
      <c r="HY17" s="114"/>
      <c r="HZ17" s="114"/>
      <c r="IA17" s="114"/>
      <c r="IB17" s="114"/>
      <c r="IC17" s="114"/>
      <c r="ID17" s="114"/>
      <c r="IE17" s="114"/>
      <c r="IF17" s="114"/>
      <c r="IG17" s="114"/>
      <c r="IH17" s="114"/>
      <c r="II17" s="114"/>
      <c r="IJ17" s="114"/>
      <c r="IK17" s="114"/>
      <c r="IL17" s="114"/>
      <c r="IM17" s="114"/>
      <c r="IN17" s="114"/>
      <c r="IO17" s="114"/>
      <c r="IP17" s="114"/>
      <c r="IQ17" s="114"/>
      <c r="IR17" s="114"/>
      <c r="IS17" s="114"/>
      <c r="IT17" s="114"/>
      <c r="IU17" s="114"/>
      <c r="IV17" s="114"/>
      <c r="IW17" s="114"/>
      <c r="IX17" s="114"/>
      <c r="IY17" s="114"/>
      <c r="IZ17" s="114"/>
      <c r="JA17" s="114"/>
      <c r="JB17" s="114"/>
      <c r="JC17" s="114"/>
      <c r="JD17" s="114"/>
      <c r="JE17" s="114"/>
      <c r="JF17" s="114"/>
      <c r="JG17" s="114"/>
      <c r="JH17" s="114"/>
      <c r="JI17" s="114"/>
      <c r="JJ17" s="114"/>
      <c r="JK17" s="114"/>
      <c r="JL17" s="114"/>
      <c r="JM17" s="114"/>
      <c r="JN17" s="114"/>
      <c r="JO17" s="114"/>
      <c r="JP17" s="114"/>
      <c r="JQ17" s="114"/>
      <c r="JR17" s="114"/>
      <c r="JS17" s="114"/>
      <c r="JT17" s="114"/>
      <c r="JU17" s="114"/>
      <c r="JV17" s="114"/>
      <c r="JW17" s="114"/>
      <c r="JX17" s="114"/>
      <c r="JY17" s="114"/>
      <c r="JZ17" s="114"/>
      <c r="KA17" s="114"/>
      <c r="KB17" s="114"/>
      <c r="KC17" s="114"/>
      <c r="KD17" s="114"/>
      <c r="KE17" s="114"/>
      <c r="KF17" s="114"/>
      <c r="KG17" s="114"/>
      <c r="KH17" s="114"/>
      <c r="KI17" s="114"/>
      <c r="KJ17" s="114"/>
      <c r="KK17" s="114"/>
      <c r="KL17" s="114"/>
      <c r="KM17" s="114"/>
      <c r="KN17" s="114"/>
      <c r="KO17" s="114"/>
      <c r="KP17" s="114"/>
      <c r="KQ17" s="114"/>
      <c r="KR17" s="114"/>
      <c r="KS17" s="114"/>
      <c r="KT17" s="114"/>
      <c r="KU17" s="114"/>
      <c r="KV17" s="114"/>
      <c r="KW17" s="114"/>
      <c r="KX17" s="114"/>
      <c r="KY17" s="114"/>
      <c r="KZ17" s="114"/>
      <c r="LA17" s="114"/>
      <c r="LB17" s="114"/>
      <c r="LC17" s="114"/>
      <c r="LD17" s="114"/>
      <c r="LE17" s="114"/>
      <c r="LF17" s="114"/>
      <c r="LG17" s="114"/>
      <c r="LH17" s="114"/>
      <c r="LI17" s="114"/>
      <c r="LJ17" s="114"/>
      <c r="LK17" s="114"/>
      <c r="LL17" s="114"/>
      <c r="LM17" s="114"/>
      <c r="LN17" s="114"/>
      <c r="LO17" s="114"/>
      <c r="LP17" s="114"/>
      <c r="LQ17" s="114"/>
      <c r="LR17" s="114"/>
      <c r="LS17" s="114"/>
      <c r="LT17" s="114"/>
      <c r="LU17" s="114"/>
      <c r="LV17" s="114"/>
      <c r="LW17" s="114"/>
      <c r="LX17" s="114"/>
      <c r="LY17" s="114"/>
      <c r="LZ17" s="114"/>
      <c r="MA17" s="114"/>
      <c r="MB17" s="114"/>
      <c r="MC17" s="114"/>
      <c r="MD17" s="114"/>
      <c r="ME17" s="114"/>
      <c r="MF17" s="114"/>
      <c r="MG17" s="114"/>
      <c r="MH17" s="114"/>
      <c r="MI17" s="114"/>
      <c r="MJ17" s="114"/>
      <c r="MK17" s="114"/>
      <c r="ML17" s="114"/>
      <c r="MM17" s="114"/>
      <c r="MN17" s="114"/>
      <c r="MO17" s="114"/>
      <c r="MP17" s="114"/>
      <c r="MQ17" s="114"/>
      <c r="MR17" s="114"/>
      <c r="MS17" s="114"/>
      <c r="MT17" s="114"/>
      <c r="MU17" s="114"/>
      <c r="MV17" s="114"/>
      <c r="MW17" s="114"/>
      <c r="MX17" s="114"/>
      <c r="MY17" s="114"/>
      <c r="MZ17" s="114"/>
      <c r="NA17" s="114"/>
      <c r="NB17" s="114"/>
      <c r="NC17" s="114"/>
      <c r="ND17" s="114"/>
      <c r="NE17" s="114"/>
      <c r="NF17" s="114"/>
      <c r="NG17" s="114"/>
      <c r="NH17" s="114"/>
      <c r="NI17" s="114"/>
      <c r="NJ17" s="114"/>
      <c r="NK17" s="114"/>
      <c r="NL17" s="114"/>
      <c r="NM17" s="114"/>
      <c r="NN17" s="114"/>
      <c r="NO17" s="114"/>
      <c r="NP17" s="114"/>
      <c r="NQ17" s="114"/>
      <c r="NR17" s="114"/>
      <c r="NS17" s="114"/>
      <c r="NT17" s="114"/>
      <c r="NU17" s="114"/>
      <c r="NV17" s="114"/>
      <c r="NW17" s="114"/>
      <c r="NX17" s="114"/>
      <c r="NY17" s="114"/>
      <c r="NZ17" s="114"/>
      <c r="OA17" s="114"/>
      <c r="OB17" s="114"/>
      <c r="OC17" s="114"/>
      <c r="OD17" s="114"/>
      <c r="OE17" s="114"/>
      <c r="OF17" s="114"/>
      <c r="OG17" s="114"/>
      <c r="OH17" s="114"/>
      <c r="OI17" s="114"/>
      <c r="OJ17" s="114"/>
      <c r="OK17" s="114"/>
      <c r="OL17" s="114"/>
      <c r="OM17" s="114"/>
      <c r="ON17" s="114"/>
      <c r="OO17" s="114"/>
      <c r="OP17" s="114"/>
      <c r="OQ17" s="114"/>
      <c r="OR17" s="114"/>
      <c r="OS17" s="114"/>
      <c r="OT17" s="114"/>
      <c r="OU17" s="114"/>
      <c r="OV17" s="114"/>
      <c r="OW17" s="114"/>
      <c r="OX17" s="114"/>
      <c r="OY17" s="114"/>
      <c r="OZ17" s="114"/>
      <c r="PA17" s="114"/>
      <c r="PB17" s="114"/>
      <c r="PC17" s="114"/>
      <c r="PD17" s="114"/>
      <c r="PE17" s="114"/>
      <c r="PF17" s="114"/>
      <c r="PG17" s="114"/>
      <c r="PH17" s="114"/>
      <c r="PI17" s="114"/>
      <c r="PJ17" s="114"/>
      <c r="PK17" s="114"/>
      <c r="PL17" s="114"/>
      <c r="PM17" s="114"/>
      <c r="PN17" s="114"/>
      <c r="PO17" s="114"/>
      <c r="PP17" s="114"/>
      <c r="PQ17" s="114"/>
      <c r="PR17" s="114"/>
      <c r="PS17" s="114"/>
      <c r="PT17" s="114"/>
      <c r="PU17" s="114"/>
      <c r="PV17" s="114"/>
      <c r="PW17" s="114"/>
      <c r="PX17" s="114"/>
      <c r="PY17" s="114"/>
      <c r="PZ17" s="114"/>
      <c r="QA17" s="114"/>
      <c r="QB17" s="114"/>
      <c r="QC17" s="114"/>
      <c r="QD17" s="114"/>
      <c r="QE17" s="114"/>
      <c r="QF17" s="114"/>
      <c r="QG17" s="114"/>
      <c r="QH17" s="114"/>
      <c r="QI17" s="114"/>
      <c r="QJ17" s="114"/>
      <c r="QK17" s="114"/>
      <c r="QL17" s="114"/>
      <c r="QM17" s="114"/>
      <c r="QN17" s="114"/>
      <c r="QO17" s="114"/>
      <c r="QP17" s="114"/>
      <c r="QQ17" s="114"/>
      <c r="QR17" s="114"/>
      <c r="QS17" s="114"/>
      <c r="QT17" s="114"/>
      <c r="QU17" s="114"/>
      <c r="QV17" s="114"/>
      <c r="QW17" s="114"/>
      <c r="QX17" s="114"/>
      <c r="QY17" s="114"/>
      <c r="QZ17" s="114"/>
      <c r="RA17" s="114"/>
      <c r="RB17" s="114"/>
      <c r="RC17" s="114"/>
      <c r="RD17" s="114"/>
      <c r="RE17" s="114"/>
      <c r="RF17" s="114"/>
      <c r="RG17" s="114"/>
      <c r="RH17" s="114"/>
      <c r="RI17" s="114"/>
      <c r="RJ17" s="114"/>
      <c r="RK17" s="114"/>
      <c r="RL17" s="114"/>
      <c r="RM17" s="114"/>
      <c r="RN17" s="114"/>
      <c r="RO17" s="114"/>
      <c r="RP17" s="114"/>
      <c r="RQ17" s="114"/>
      <c r="RR17" s="114"/>
      <c r="RS17" s="114"/>
      <c r="RT17" s="114"/>
      <c r="RU17" s="114"/>
      <c r="RV17" s="114"/>
      <c r="RW17" s="114"/>
      <c r="RX17" s="114"/>
      <c r="RY17" s="114"/>
      <c r="RZ17" s="114"/>
      <c r="SA17" s="114"/>
      <c r="SB17" s="114"/>
      <c r="SC17" s="114"/>
      <c r="SD17" s="114"/>
      <c r="SE17" s="114"/>
      <c r="SF17" s="114"/>
      <c r="SG17" s="114"/>
      <c r="SH17" s="114"/>
      <c r="SI17" s="114"/>
      <c r="SJ17" s="114"/>
      <c r="SK17" s="114"/>
      <c r="SL17" s="114"/>
      <c r="SM17" s="114"/>
      <c r="SN17" s="114"/>
      <c r="SO17" s="114"/>
      <c r="SP17" s="114"/>
      <c r="SQ17" s="114"/>
      <c r="SR17" s="114"/>
      <c r="SS17" s="114"/>
      <c r="ST17" s="114"/>
      <c r="SU17" s="114"/>
      <c r="SV17" s="114"/>
      <c r="SW17" s="114"/>
      <c r="SX17" s="114"/>
      <c r="SY17" s="114"/>
      <c r="SZ17" s="114"/>
      <c r="TA17" s="114"/>
      <c r="TB17" s="114"/>
      <c r="TC17" s="114"/>
      <c r="TD17" s="114"/>
      <c r="TE17" s="114"/>
      <c r="TF17" s="114"/>
      <c r="TG17" s="114"/>
      <c r="TH17" s="114"/>
      <c r="TI17" s="114"/>
      <c r="TJ17" s="114"/>
      <c r="TK17" s="114"/>
      <c r="TL17" s="114"/>
      <c r="TM17" s="114"/>
      <c r="TN17" s="114"/>
      <c r="TO17" s="114"/>
      <c r="TP17" s="114"/>
      <c r="TQ17" s="114"/>
      <c r="TR17" s="114"/>
      <c r="TS17" s="114"/>
      <c r="TT17" s="114"/>
      <c r="TU17" s="114"/>
      <c r="TV17" s="114"/>
      <c r="TW17" s="114"/>
      <c r="TX17" s="114"/>
      <c r="TY17" s="114"/>
      <c r="TZ17" s="114"/>
      <c r="UA17" s="114"/>
      <c r="UB17" s="114"/>
      <c r="UC17" s="114"/>
      <c r="UD17" s="114"/>
      <c r="UE17" s="114"/>
      <c r="UF17" s="114"/>
      <c r="UG17" s="114"/>
      <c r="UH17" s="114"/>
      <c r="UI17" s="114"/>
      <c r="UJ17" s="114"/>
      <c r="UK17" s="114"/>
      <c r="UL17" s="114"/>
      <c r="UM17" s="114"/>
      <c r="UN17" s="114"/>
      <c r="UO17" s="114"/>
      <c r="UP17" s="114"/>
      <c r="UQ17" s="114"/>
      <c r="UR17" s="114"/>
      <c r="US17" s="114"/>
      <c r="UT17" s="114"/>
      <c r="UU17" s="114"/>
      <c r="UV17" s="114"/>
      <c r="UW17" s="114"/>
      <c r="UX17" s="114"/>
      <c r="UY17" s="114"/>
      <c r="UZ17" s="114"/>
      <c r="VA17" s="114"/>
      <c r="VB17" s="114"/>
      <c r="VC17" s="114"/>
      <c r="VD17" s="114"/>
      <c r="VE17" s="114"/>
      <c r="VF17" s="114"/>
      <c r="VG17" s="114"/>
      <c r="VH17" s="114"/>
      <c r="VI17" s="114"/>
      <c r="VJ17" s="114"/>
      <c r="VK17" s="114"/>
      <c r="VL17" s="114"/>
      <c r="VM17" s="114"/>
      <c r="VN17" s="114"/>
      <c r="VO17" s="114"/>
      <c r="VP17" s="114"/>
      <c r="VQ17" s="114"/>
      <c r="VR17" s="114"/>
      <c r="VS17" s="114"/>
      <c r="VT17" s="114"/>
      <c r="VU17" s="114"/>
      <c r="VV17" s="114"/>
      <c r="VW17" s="114"/>
      <c r="VX17" s="114"/>
      <c r="VY17" s="114"/>
      <c r="VZ17" s="114"/>
      <c r="WA17" s="114"/>
      <c r="WB17" s="114"/>
      <c r="WC17" s="114"/>
      <c r="WD17" s="114"/>
      <c r="WE17" s="114"/>
      <c r="WF17" s="114"/>
      <c r="WG17" s="114"/>
      <c r="WH17" s="114"/>
      <c r="WI17" s="114"/>
      <c r="WJ17" s="114"/>
      <c r="WK17" s="114"/>
      <c r="WL17" s="114"/>
      <c r="WM17" s="114"/>
      <c r="WN17" s="114"/>
      <c r="WO17" s="114"/>
      <c r="WP17" s="114"/>
      <c r="WQ17" s="114"/>
      <c r="WR17" s="114"/>
      <c r="WS17" s="114"/>
      <c r="WT17" s="114"/>
      <c r="WU17" s="114"/>
      <c r="WV17" s="114"/>
      <c r="WW17" s="114"/>
      <c r="WX17" s="114"/>
      <c r="WY17" s="114"/>
      <c r="WZ17" s="114"/>
      <c r="XA17" s="114"/>
      <c r="XB17" s="114"/>
      <c r="XC17" s="114"/>
      <c r="XD17" s="114"/>
      <c r="XE17" s="114"/>
      <c r="XF17" s="114"/>
      <c r="XG17" s="114"/>
      <c r="XH17" s="114"/>
      <c r="XI17" s="114"/>
      <c r="XJ17" s="114"/>
      <c r="XK17" s="114"/>
      <c r="XL17" s="114"/>
      <c r="XM17" s="114"/>
      <c r="XN17" s="114"/>
      <c r="XO17" s="114"/>
      <c r="XP17" s="114"/>
      <c r="XQ17" s="114"/>
      <c r="XR17" s="114"/>
      <c r="XS17" s="114"/>
      <c r="XT17" s="114"/>
      <c r="XU17" s="114"/>
      <c r="XV17" s="114"/>
      <c r="XW17" s="114"/>
      <c r="XX17" s="114"/>
      <c r="XY17" s="114"/>
      <c r="XZ17" s="114"/>
      <c r="YA17" s="114"/>
      <c r="YB17" s="114"/>
      <c r="YC17" s="114"/>
      <c r="YD17" s="114"/>
      <c r="YE17" s="114"/>
      <c r="YF17" s="114"/>
      <c r="YG17" s="114"/>
      <c r="YH17" s="114"/>
      <c r="YI17" s="114"/>
      <c r="YJ17" s="114"/>
      <c r="YK17" s="114"/>
      <c r="YL17" s="114"/>
      <c r="YM17" s="114"/>
      <c r="YN17" s="114"/>
      <c r="YO17" s="114"/>
      <c r="YP17" s="114"/>
      <c r="YQ17" s="114"/>
      <c r="YR17" s="114"/>
      <c r="YS17" s="114"/>
      <c r="YT17" s="114"/>
      <c r="YU17" s="114"/>
      <c r="YV17" s="114"/>
      <c r="YW17" s="114"/>
      <c r="YX17" s="114"/>
      <c r="YY17" s="114"/>
      <c r="YZ17" s="114"/>
      <c r="ZA17" s="114"/>
      <c r="ZB17" s="114"/>
      <c r="ZC17" s="114"/>
      <c r="ZD17" s="114"/>
      <c r="ZE17" s="114"/>
      <c r="ZF17" s="114"/>
      <c r="ZG17" s="114"/>
      <c r="ZH17" s="114"/>
      <c r="ZI17" s="114"/>
      <c r="ZJ17" s="114"/>
      <c r="ZK17" s="114"/>
      <c r="ZL17" s="114"/>
      <c r="ZM17" s="114"/>
      <c r="ZN17" s="114"/>
      <c r="ZO17" s="114"/>
      <c r="ZP17" s="114"/>
      <c r="ZQ17" s="114"/>
      <c r="ZR17" s="114"/>
      <c r="ZS17" s="114"/>
      <c r="ZT17" s="114"/>
      <c r="ZU17" s="114"/>
      <c r="ZV17" s="114"/>
      <c r="ZW17" s="114"/>
      <c r="ZX17" s="114"/>
      <c r="ZY17" s="114"/>
      <c r="ZZ17" s="114"/>
      <c r="AAA17" s="114"/>
      <c r="AAB17" s="114"/>
      <c r="AAC17" s="114"/>
      <c r="AAD17" s="114"/>
      <c r="AAE17" s="114"/>
      <c r="AAF17" s="114"/>
      <c r="AAG17" s="114"/>
      <c r="AAH17" s="114"/>
      <c r="AAI17" s="114"/>
      <c r="AAJ17" s="114"/>
      <c r="AAK17" s="114"/>
      <c r="AAL17" s="114"/>
      <c r="AAM17" s="114"/>
      <c r="AAN17" s="114"/>
      <c r="AAO17" s="114"/>
      <c r="AAP17" s="114"/>
      <c r="AAQ17" s="114"/>
      <c r="AAR17" s="114"/>
      <c r="AAS17" s="114"/>
      <c r="AAT17" s="114"/>
      <c r="AAU17" s="114"/>
      <c r="AAV17" s="114"/>
      <c r="AAW17" s="114"/>
      <c r="AAX17" s="114"/>
      <c r="AAY17" s="114"/>
      <c r="AAZ17" s="114"/>
      <c r="ABA17" s="114"/>
      <c r="ABB17" s="114"/>
      <c r="ABC17" s="114"/>
      <c r="ABD17" s="114"/>
      <c r="ABE17" s="114"/>
      <c r="ABF17" s="114"/>
      <c r="ABG17" s="114"/>
      <c r="ABH17" s="114"/>
      <c r="ABI17" s="114"/>
      <c r="ABJ17" s="114"/>
      <c r="ABK17" s="114"/>
      <c r="ABL17" s="114"/>
      <c r="ABM17" s="114"/>
      <c r="ABN17" s="114"/>
      <c r="ABO17" s="114"/>
      <c r="ABP17" s="114"/>
      <c r="ABQ17" s="114"/>
      <c r="ABR17" s="114"/>
      <c r="ABS17" s="114"/>
      <c r="ABT17" s="114"/>
      <c r="ABU17" s="114"/>
      <c r="ABV17" s="114"/>
      <c r="ABW17" s="114"/>
      <c r="ABX17" s="114"/>
      <c r="ABY17" s="114"/>
      <c r="ABZ17" s="114"/>
      <c r="ACA17" s="114"/>
      <c r="ACB17" s="114"/>
      <c r="ACC17" s="114"/>
      <c r="ACD17" s="114"/>
      <c r="ACE17" s="114"/>
      <c r="ACF17" s="114"/>
      <c r="ACG17" s="114"/>
      <c r="ACH17" s="114"/>
      <c r="ACI17" s="114"/>
      <c r="ACJ17" s="114"/>
      <c r="ACK17" s="114"/>
      <c r="ACL17" s="114"/>
      <c r="ACM17" s="114"/>
      <c r="ACN17" s="114"/>
      <c r="ACO17" s="114"/>
      <c r="ACP17" s="114"/>
      <c r="ACQ17" s="114"/>
      <c r="ACR17" s="114"/>
      <c r="ACS17" s="114"/>
      <c r="ACT17" s="114"/>
      <c r="ACU17" s="114"/>
      <c r="ACV17" s="114"/>
      <c r="ACW17" s="114"/>
      <c r="ACX17" s="114"/>
      <c r="ACY17" s="114"/>
      <c r="ACZ17" s="114"/>
      <c r="ADA17" s="114"/>
      <c r="ADB17" s="114"/>
      <c r="ADC17" s="114"/>
      <c r="ADD17" s="114"/>
      <c r="ADE17" s="114"/>
      <c r="ADF17" s="114"/>
      <c r="ADG17" s="114"/>
      <c r="ADH17" s="114"/>
      <c r="ADI17" s="114"/>
      <c r="ADJ17" s="114"/>
      <c r="ADK17" s="114"/>
      <c r="ADL17" s="114"/>
      <c r="ADM17" s="114"/>
      <c r="ADN17" s="114"/>
      <c r="ADO17" s="114"/>
      <c r="ADP17" s="114"/>
      <c r="ADQ17" s="114"/>
      <c r="ADR17" s="114"/>
      <c r="ADS17" s="114"/>
      <c r="ADT17" s="114"/>
      <c r="ADU17" s="114"/>
      <c r="ADV17" s="114"/>
      <c r="ADW17" s="114"/>
      <c r="ADX17" s="114"/>
      <c r="ADY17" s="114"/>
      <c r="ADZ17" s="114"/>
      <c r="AEA17" s="114"/>
      <c r="AEB17" s="114"/>
      <c r="AEC17" s="114"/>
      <c r="AED17" s="114"/>
      <c r="AEE17" s="114"/>
      <c r="AEF17" s="114"/>
      <c r="AEG17" s="114"/>
      <c r="AEH17" s="114"/>
      <c r="AEI17" s="114"/>
      <c r="AEJ17" s="114"/>
      <c r="AEK17" s="114"/>
      <c r="AEL17" s="114"/>
      <c r="AEM17" s="114"/>
      <c r="AEN17" s="114"/>
      <c r="AEO17" s="114"/>
      <c r="AEP17" s="114"/>
      <c r="AEQ17" s="114"/>
      <c r="AER17" s="114"/>
      <c r="AES17" s="114"/>
      <c r="AET17" s="114"/>
      <c r="AEU17" s="114"/>
      <c r="AEV17" s="114"/>
      <c r="AEW17" s="114"/>
      <c r="AEX17" s="114"/>
      <c r="AEY17" s="114"/>
      <c r="AEZ17" s="114"/>
      <c r="AFA17" s="114"/>
      <c r="AFB17" s="114"/>
      <c r="AFC17" s="114"/>
      <c r="AFD17" s="114"/>
      <c r="AFE17" s="114"/>
      <c r="AFF17" s="114"/>
      <c r="AFG17" s="114"/>
      <c r="AFH17" s="114"/>
      <c r="AFI17" s="114"/>
      <c r="AFJ17" s="114"/>
      <c r="AFK17" s="114"/>
      <c r="AFL17" s="114"/>
      <c r="AFM17" s="114"/>
      <c r="AFN17" s="114"/>
      <c r="AFO17" s="114"/>
      <c r="AFP17" s="114"/>
      <c r="AFQ17" s="114"/>
      <c r="AFR17" s="114"/>
      <c r="AFS17" s="114"/>
      <c r="AFT17" s="114"/>
      <c r="AFU17" s="114"/>
      <c r="AFV17" s="114"/>
      <c r="AFW17" s="114"/>
      <c r="AFX17" s="114"/>
      <c r="AFY17" s="114"/>
      <c r="AFZ17" s="114"/>
      <c r="AGA17" s="114"/>
      <c r="AGB17" s="114"/>
      <c r="AGC17" s="114"/>
      <c r="AGD17" s="114"/>
      <c r="AGE17" s="114"/>
      <c r="AGF17" s="114"/>
      <c r="AGG17" s="114"/>
      <c r="AGH17" s="114"/>
      <c r="AGI17" s="114"/>
      <c r="AGJ17" s="114"/>
      <c r="AGK17" s="114"/>
      <c r="AGL17" s="114"/>
      <c r="AGM17" s="114"/>
      <c r="AGN17" s="114"/>
      <c r="AGO17" s="114"/>
      <c r="AGP17" s="114"/>
      <c r="AGQ17" s="114"/>
      <c r="AGR17" s="114"/>
      <c r="AGS17" s="114"/>
      <c r="AGT17" s="114"/>
      <c r="AGU17" s="114"/>
      <c r="AGV17" s="114"/>
      <c r="AGW17" s="114"/>
      <c r="AGX17" s="114"/>
      <c r="AGY17" s="114"/>
      <c r="AGZ17" s="114"/>
      <c r="AHA17" s="114"/>
      <c r="AHB17" s="114"/>
      <c r="AHC17" s="114"/>
      <c r="AHD17" s="114"/>
      <c r="AHE17" s="114"/>
      <c r="AHF17" s="114"/>
      <c r="AHG17" s="114"/>
      <c r="AHH17" s="114"/>
      <c r="AHI17" s="114"/>
      <c r="AHJ17" s="114"/>
      <c r="AHK17" s="114"/>
      <c r="AHL17" s="114"/>
      <c r="AHM17" s="114"/>
      <c r="AHN17" s="114"/>
      <c r="AHO17" s="114"/>
      <c r="AHP17" s="114"/>
      <c r="AHQ17" s="114"/>
      <c r="AHR17" s="114"/>
      <c r="AHS17" s="114"/>
      <c r="AHT17" s="114"/>
      <c r="AHU17" s="114"/>
      <c r="AHV17" s="114"/>
      <c r="AHW17" s="114"/>
      <c r="AHX17" s="114"/>
      <c r="AHY17" s="114"/>
      <c r="AHZ17" s="114"/>
      <c r="AIA17" s="114"/>
      <c r="AIB17" s="114"/>
      <c r="AIC17" s="114"/>
      <c r="AID17" s="114"/>
      <c r="AIE17" s="114"/>
      <c r="AIF17" s="114"/>
      <c r="AIG17" s="114"/>
      <c r="AIH17" s="114"/>
      <c r="AII17" s="114"/>
      <c r="AIJ17" s="114"/>
      <c r="AIK17" s="114"/>
      <c r="AIL17" s="114"/>
      <c r="AIM17" s="114"/>
      <c r="AIN17" s="114"/>
      <c r="AIO17" s="114"/>
      <c r="AIP17" s="114"/>
      <c r="AIQ17" s="114"/>
      <c r="AIR17" s="114"/>
      <c r="AIS17" s="114"/>
      <c r="AIT17" s="114"/>
      <c r="AIU17" s="114"/>
      <c r="AIV17" s="114"/>
      <c r="AIW17" s="114"/>
      <c r="AIX17" s="114"/>
      <c r="AIY17" s="114"/>
      <c r="AIZ17" s="114"/>
      <c r="AJA17" s="114"/>
      <c r="AJB17" s="114"/>
      <c r="AJC17" s="114"/>
      <c r="AJD17" s="114"/>
      <c r="AJE17" s="114"/>
      <c r="AJF17" s="114"/>
      <c r="AJG17" s="114"/>
      <c r="AJH17" s="114"/>
      <c r="AJI17" s="114"/>
      <c r="AJJ17" s="114"/>
      <c r="AJK17" s="114"/>
      <c r="AJL17" s="114"/>
      <c r="AJM17" s="114"/>
      <c r="AJN17" s="114"/>
      <c r="AJO17" s="114"/>
      <c r="AJP17" s="114"/>
      <c r="AJQ17" s="114"/>
      <c r="AJR17" s="114"/>
      <c r="AJS17" s="114"/>
      <c r="AJT17" s="114"/>
      <c r="AJU17" s="114"/>
      <c r="AJV17" s="114"/>
      <c r="AJW17" s="114"/>
      <c r="AJX17" s="114"/>
      <c r="AJY17" s="114"/>
      <c r="AJZ17" s="114"/>
      <c r="AKA17" s="114"/>
      <c r="AKB17" s="114"/>
      <c r="AKC17" s="114"/>
      <c r="AKD17" s="114"/>
      <c r="AKE17" s="114"/>
      <c r="AKF17" s="114"/>
      <c r="AKG17" s="114"/>
      <c r="AKH17" s="114"/>
      <c r="AKI17" s="114"/>
      <c r="AKJ17" s="114"/>
      <c r="AKK17" s="114"/>
      <c r="AKL17" s="114"/>
      <c r="AKM17" s="114"/>
      <c r="AKN17" s="114"/>
      <c r="AKO17" s="114"/>
      <c r="AKP17" s="114"/>
      <c r="AKQ17" s="114"/>
      <c r="AKR17" s="114"/>
      <c r="AKS17" s="114"/>
      <c r="AKT17" s="114"/>
      <c r="AKU17" s="114"/>
      <c r="AKV17" s="114"/>
      <c r="AKW17" s="114"/>
      <c r="AKX17" s="114"/>
      <c r="AKY17" s="114"/>
      <c r="AKZ17" s="114"/>
      <c r="ALA17" s="114"/>
      <c r="ALB17" s="114"/>
      <c r="ALC17" s="114"/>
      <c r="ALD17" s="114"/>
      <c r="ALE17" s="114"/>
      <c r="ALF17" s="114"/>
      <c r="ALG17" s="114"/>
      <c r="ALH17" s="114"/>
      <c r="ALI17" s="114"/>
      <c r="ALJ17" s="114"/>
      <c r="ALK17" s="114"/>
      <c r="ALL17" s="114"/>
      <c r="ALM17" s="114"/>
      <c r="ALN17" s="114"/>
      <c r="ALO17" s="114"/>
      <c r="ALP17" s="114"/>
      <c r="ALQ17" s="114"/>
      <c r="ALR17" s="114"/>
      <c r="ALS17" s="114"/>
      <c r="ALT17" s="114"/>
      <c r="ALU17" s="114"/>
      <c r="ALV17" s="114"/>
      <c r="ALW17" s="114"/>
      <c r="ALX17" s="114"/>
      <c r="ALY17" s="114"/>
      <c r="ALZ17" s="114"/>
      <c r="AMA17" s="114"/>
      <c r="AMB17" s="114"/>
      <c r="AMC17" s="114"/>
      <c r="AMD17" s="114"/>
      <c r="AME17" s="114"/>
      <c r="AMF17" s="114"/>
      <c r="AMG17" s="114"/>
      <c r="AMH17" s="114"/>
      <c r="AMI17" s="114"/>
      <c r="AMJ17" s="114"/>
      <c r="AMK17" s="114"/>
      <c r="AML17" s="114"/>
      <c r="AMM17" s="114"/>
      <c r="AMN17" s="114"/>
      <c r="AMO17" s="114"/>
      <c r="AMP17" s="114"/>
      <c r="AMQ17" s="114"/>
      <c r="AMR17" s="114"/>
      <c r="AMS17" s="114"/>
      <c r="AMT17" s="114"/>
      <c r="AMU17" s="114"/>
      <c r="AMV17" s="114"/>
      <c r="AMW17" s="114"/>
      <c r="AMX17" s="114"/>
      <c r="AMY17" s="114"/>
      <c r="AMZ17" s="114"/>
      <c r="ANA17" s="114"/>
      <c r="ANB17" s="114"/>
      <c r="ANC17" s="114"/>
      <c r="AND17" s="114"/>
      <c r="ANE17" s="114"/>
      <c r="ANF17" s="114"/>
      <c r="ANG17" s="114"/>
      <c r="ANH17" s="114"/>
      <c r="ANI17" s="114"/>
      <c r="ANJ17" s="114"/>
      <c r="ANK17" s="114"/>
      <c r="ANL17" s="114"/>
      <c r="ANM17" s="114"/>
      <c r="ANN17" s="114"/>
      <c r="ANO17" s="114"/>
      <c r="ANP17" s="114"/>
      <c r="ANQ17" s="114"/>
      <c r="ANR17" s="114"/>
      <c r="ANS17" s="114"/>
      <c r="ANT17" s="114"/>
      <c r="ANU17" s="114"/>
      <c r="ANV17" s="114"/>
      <c r="ANW17" s="114"/>
      <c r="ANX17" s="114"/>
      <c r="ANY17" s="114"/>
      <c r="ANZ17" s="114"/>
      <c r="AOA17" s="114"/>
      <c r="AOB17" s="114"/>
      <c r="AOC17" s="114"/>
      <c r="AOD17" s="114"/>
      <c r="AOE17" s="114"/>
      <c r="AOF17" s="114"/>
      <c r="AOG17" s="114"/>
      <c r="AOH17" s="114"/>
      <c r="AOI17" s="114"/>
      <c r="AOJ17" s="114"/>
      <c r="AOK17" s="114"/>
      <c r="AOL17" s="114"/>
      <c r="AOM17" s="114"/>
      <c r="AON17" s="114"/>
      <c r="AOO17" s="114"/>
      <c r="AOP17" s="114"/>
      <c r="AOQ17" s="114"/>
      <c r="AOR17" s="114"/>
      <c r="AOS17" s="114"/>
      <c r="AOT17" s="114"/>
      <c r="AOU17" s="114"/>
      <c r="AOV17" s="114"/>
      <c r="AOW17" s="114"/>
      <c r="AOX17" s="114"/>
      <c r="AOY17" s="114"/>
      <c r="AOZ17" s="114"/>
      <c r="APA17" s="114"/>
      <c r="APB17" s="114"/>
      <c r="APC17" s="114"/>
      <c r="APD17" s="114"/>
      <c r="APE17" s="114"/>
      <c r="APF17" s="114"/>
      <c r="APG17" s="114"/>
      <c r="APH17" s="114"/>
      <c r="API17" s="114"/>
      <c r="APJ17" s="114"/>
      <c r="APK17" s="114"/>
      <c r="APL17" s="114"/>
      <c r="APM17" s="114"/>
      <c r="APN17" s="114"/>
      <c r="APO17" s="114"/>
      <c r="APP17" s="114"/>
      <c r="APQ17" s="114"/>
      <c r="APR17" s="114"/>
      <c r="APS17" s="114"/>
      <c r="APT17" s="114"/>
      <c r="APU17" s="114"/>
      <c r="APV17" s="114"/>
      <c r="APW17" s="114"/>
      <c r="APX17" s="114"/>
      <c r="APY17" s="114"/>
      <c r="APZ17" s="114"/>
      <c r="AQA17" s="114"/>
      <c r="AQB17" s="114"/>
      <c r="AQC17" s="114"/>
      <c r="AQD17" s="114"/>
      <c r="AQE17" s="114"/>
      <c r="AQF17" s="114"/>
      <c r="AQG17" s="114"/>
      <c r="AQH17" s="114"/>
      <c r="AQI17" s="114"/>
      <c r="AQJ17" s="114"/>
      <c r="AQK17" s="114"/>
      <c r="AQL17" s="114"/>
      <c r="AQM17" s="114"/>
      <c r="AQN17" s="114"/>
      <c r="AQO17" s="114"/>
      <c r="AQP17" s="114"/>
      <c r="AQQ17" s="114"/>
      <c r="AQR17" s="114"/>
      <c r="AQS17" s="114"/>
      <c r="AQT17" s="114"/>
      <c r="AQU17" s="114"/>
      <c r="AQV17" s="114"/>
      <c r="AQW17" s="114"/>
      <c r="AQX17" s="114"/>
      <c r="AQY17" s="114"/>
      <c r="AQZ17" s="114"/>
      <c r="ARA17" s="114"/>
      <c r="ARB17" s="114"/>
      <c r="ARC17" s="114"/>
      <c r="ARD17" s="114"/>
      <c r="ARE17" s="114"/>
      <c r="ARF17" s="114"/>
      <c r="ARG17" s="114"/>
      <c r="ARH17" s="114"/>
      <c r="ARI17" s="114"/>
      <c r="ARJ17" s="114"/>
      <c r="ARK17" s="114"/>
      <c r="ARL17" s="114"/>
      <c r="ARM17" s="114"/>
      <c r="ARN17" s="114"/>
      <c r="ARO17" s="114"/>
      <c r="ARP17" s="114"/>
      <c r="ARQ17" s="114"/>
      <c r="ARR17" s="114"/>
      <c r="ARS17" s="114"/>
      <c r="ART17" s="114"/>
      <c r="ARU17" s="114"/>
      <c r="ARV17" s="114"/>
      <c r="ARW17" s="114"/>
      <c r="ARX17" s="114"/>
      <c r="ARY17" s="114"/>
      <c r="ARZ17" s="114"/>
      <c r="ASA17" s="114"/>
      <c r="ASB17" s="114"/>
      <c r="ASC17" s="114"/>
      <c r="ASD17" s="114"/>
      <c r="ASE17" s="114"/>
      <c r="ASF17" s="114"/>
      <c r="ASG17" s="114"/>
      <c r="ASH17" s="114"/>
      <c r="ASI17" s="114"/>
      <c r="ASJ17" s="114"/>
      <c r="ASK17" s="114"/>
      <c r="ASL17" s="114"/>
      <c r="ASM17" s="114"/>
      <c r="ASN17" s="114"/>
      <c r="ASO17" s="114"/>
      <c r="ASP17" s="114"/>
      <c r="ASQ17" s="114"/>
      <c r="ASR17" s="114"/>
      <c r="ASS17" s="114"/>
      <c r="AST17" s="114"/>
      <c r="ASU17" s="114"/>
      <c r="ASV17" s="114"/>
      <c r="ASW17" s="114"/>
      <c r="ASX17" s="114"/>
      <c r="ASY17" s="114"/>
      <c r="ASZ17" s="114"/>
      <c r="ATA17" s="114"/>
      <c r="ATB17" s="114"/>
      <c r="ATC17" s="114"/>
      <c r="ATD17" s="114"/>
      <c r="ATE17" s="114"/>
      <c r="ATF17" s="114"/>
      <c r="ATG17" s="114"/>
      <c r="ATH17" s="114"/>
      <c r="ATI17" s="114"/>
      <c r="ATJ17" s="114"/>
      <c r="ATK17" s="114"/>
      <c r="ATL17" s="114"/>
      <c r="ATM17" s="114"/>
      <c r="ATN17" s="114"/>
      <c r="ATO17" s="114"/>
      <c r="ATP17" s="114"/>
      <c r="ATQ17" s="114"/>
      <c r="ATR17" s="114"/>
      <c r="ATS17" s="114"/>
      <c r="ATT17" s="114"/>
      <c r="ATU17" s="114"/>
      <c r="ATV17" s="114"/>
      <c r="ATW17" s="114"/>
      <c r="ATX17" s="114"/>
      <c r="ATY17" s="114"/>
      <c r="ATZ17" s="114"/>
      <c r="AUA17" s="114"/>
      <c r="AUB17" s="114"/>
      <c r="AUC17" s="114"/>
      <c r="AUD17" s="114"/>
      <c r="AUE17" s="114"/>
      <c r="AUF17" s="114"/>
      <c r="AUG17" s="114"/>
      <c r="AUH17" s="114"/>
      <c r="AUI17" s="114"/>
      <c r="AUJ17" s="114"/>
      <c r="AUK17" s="114"/>
      <c r="AUL17" s="114"/>
      <c r="AUM17" s="114"/>
      <c r="AUN17" s="114"/>
      <c r="AUO17" s="114"/>
      <c r="AUP17" s="114"/>
      <c r="AUQ17" s="114"/>
      <c r="AUR17" s="114"/>
      <c r="AUS17" s="114"/>
      <c r="AUT17" s="114"/>
      <c r="AUU17" s="114"/>
      <c r="AUV17" s="114"/>
      <c r="AUW17" s="114"/>
      <c r="AUX17" s="114"/>
      <c r="AUY17" s="114"/>
      <c r="AUZ17" s="114"/>
      <c r="AVA17" s="114"/>
      <c r="AVB17" s="114"/>
      <c r="AVC17" s="114"/>
      <c r="AVD17" s="114"/>
      <c r="AVE17" s="114"/>
      <c r="AVF17" s="114"/>
      <c r="AVG17" s="114"/>
      <c r="AVH17" s="114"/>
      <c r="AVI17" s="114"/>
      <c r="AVJ17" s="114"/>
      <c r="AVK17" s="114"/>
      <c r="AVL17" s="114"/>
      <c r="AVM17" s="114"/>
      <c r="AVN17" s="114"/>
      <c r="AVO17" s="114"/>
      <c r="AVP17" s="114"/>
      <c r="AVQ17" s="114"/>
      <c r="AVR17" s="114"/>
      <c r="AVS17" s="114"/>
      <c r="AVT17" s="114"/>
      <c r="AVU17" s="114"/>
      <c r="AVV17" s="114"/>
      <c r="AVW17" s="114"/>
      <c r="AVX17" s="114"/>
      <c r="AVY17" s="114"/>
      <c r="AVZ17" s="114"/>
      <c r="AWA17" s="114"/>
      <c r="AWB17" s="114"/>
      <c r="AWC17" s="114"/>
      <c r="AWD17" s="114"/>
      <c r="AWE17" s="114"/>
      <c r="AWF17" s="114"/>
      <c r="AWG17" s="114"/>
      <c r="AWH17" s="114"/>
      <c r="AWI17" s="114"/>
      <c r="AWJ17" s="114"/>
      <c r="AWK17" s="114"/>
      <c r="AWL17" s="114"/>
      <c r="AWM17" s="114"/>
      <c r="AWN17" s="114"/>
      <c r="AWO17" s="114"/>
      <c r="AWP17" s="114"/>
      <c r="AWQ17" s="114"/>
      <c r="AWR17" s="114"/>
      <c r="AWS17" s="114"/>
      <c r="AWT17" s="114"/>
      <c r="AWU17" s="114"/>
      <c r="AWV17" s="114"/>
      <c r="AWW17" s="114"/>
      <c r="AWX17" s="114"/>
      <c r="AWY17" s="114"/>
      <c r="AWZ17" s="114"/>
      <c r="AXA17" s="114"/>
      <c r="AXB17" s="114"/>
      <c r="AXC17" s="114"/>
      <c r="AXD17" s="114"/>
      <c r="AXE17" s="114"/>
      <c r="AXF17" s="114"/>
      <c r="AXG17" s="114"/>
      <c r="AXH17" s="114"/>
      <c r="AXI17" s="114"/>
      <c r="AXJ17" s="114"/>
      <c r="AXK17" s="114"/>
      <c r="AXL17" s="114"/>
      <c r="AXM17" s="114"/>
      <c r="AXN17" s="114"/>
      <c r="AXO17" s="114"/>
      <c r="AXP17" s="114"/>
      <c r="AXQ17" s="114"/>
      <c r="AXR17" s="114"/>
      <c r="AXS17" s="114"/>
      <c r="AXT17" s="114"/>
      <c r="AXU17" s="114"/>
      <c r="AXV17" s="114"/>
      <c r="AXW17" s="114"/>
      <c r="AXX17" s="114"/>
      <c r="AXY17" s="114"/>
      <c r="AXZ17" s="114"/>
      <c r="AYA17" s="114"/>
      <c r="AYB17" s="114"/>
      <c r="AYC17" s="114"/>
      <c r="AYD17" s="114"/>
      <c r="AYE17" s="114"/>
      <c r="AYF17" s="114"/>
      <c r="AYG17" s="114"/>
      <c r="AYH17" s="114"/>
      <c r="AYI17" s="114"/>
      <c r="AYJ17" s="114"/>
      <c r="AYK17" s="114"/>
      <c r="AYL17" s="114"/>
      <c r="AYM17" s="114"/>
      <c r="AYN17" s="114"/>
      <c r="AYO17" s="114"/>
      <c r="AYP17" s="114"/>
      <c r="AYQ17" s="114"/>
      <c r="AYR17" s="114"/>
      <c r="AYS17" s="114"/>
      <c r="AYT17" s="114"/>
      <c r="AYU17" s="114"/>
      <c r="AYV17" s="114"/>
      <c r="AYW17" s="114"/>
      <c r="AYX17" s="114"/>
      <c r="AYY17" s="114"/>
      <c r="AYZ17" s="114"/>
      <c r="AZA17" s="114"/>
      <c r="AZB17" s="114"/>
      <c r="AZC17" s="114"/>
      <c r="AZD17" s="114"/>
      <c r="AZE17" s="114"/>
      <c r="AZF17" s="114"/>
      <c r="AZG17" s="114"/>
      <c r="AZH17" s="114"/>
      <c r="AZI17" s="114"/>
      <c r="AZJ17" s="114"/>
      <c r="AZK17" s="114"/>
      <c r="AZL17" s="114"/>
      <c r="AZM17" s="114"/>
      <c r="AZN17" s="114"/>
      <c r="AZO17" s="114"/>
      <c r="AZP17" s="114"/>
      <c r="AZQ17" s="114"/>
      <c r="AZR17" s="114"/>
      <c r="AZS17" s="114"/>
      <c r="AZT17" s="114"/>
      <c r="AZU17" s="114"/>
      <c r="AZV17" s="114"/>
      <c r="AZW17" s="114"/>
      <c r="AZX17" s="114"/>
      <c r="AZY17" s="114"/>
      <c r="AZZ17" s="114"/>
      <c r="BAA17" s="114"/>
      <c r="BAB17" s="114"/>
      <c r="BAC17" s="114"/>
      <c r="BAD17" s="114"/>
      <c r="BAE17" s="114"/>
      <c r="BAF17" s="114"/>
      <c r="BAG17" s="114"/>
      <c r="BAH17" s="114"/>
      <c r="BAI17" s="114"/>
      <c r="BAJ17" s="114"/>
      <c r="BAK17" s="114"/>
      <c r="BAL17" s="114"/>
      <c r="BAM17" s="114"/>
      <c r="BAN17" s="114"/>
      <c r="BAO17" s="114"/>
      <c r="BAP17" s="114"/>
      <c r="BAQ17" s="114"/>
      <c r="BAR17" s="114"/>
      <c r="BAS17" s="114"/>
      <c r="BAT17" s="114"/>
      <c r="BAU17" s="114"/>
      <c r="BAV17" s="114"/>
      <c r="BAW17" s="114"/>
      <c r="BAX17" s="114"/>
      <c r="BAY17" s="114"/>
      <c r="BAZ17" s="114"/>
      <c r="BBA17" s="114"/>
      <c r="BBB17" s="114"/>
      <c r="BBC17" s="114"/>
      <c r="BBD17" s="114"/>
      <c r="BBE17" s="114"/>
      <c r="BBF17" s="114"/>
      <c r="BBG17" s="114"/>
      <c r="BBH17" s="114"/>
      <c r="BBI17" s="114"/>
      <c r="BBJ17" s="114"/>
      <c r="BBK17" s="114"/>
      <c r="BBL17" s="114"/>
      <c r="BBM17" s="114"/>
      <c r="BBN17" s="114"/>
      <c r="BBO17" s="114"/>
      <c r="BBP17" s="114"/>
      <c r="BBQ17" s="114"/>
      <c r="BBR17" s="114"/>
      <c r="BBS17" s="114"/>
      <c r="BBT17" s="114"/>
      <c r="BBU17" s="114"/>
      <c r="BBV17" s="114"/>
      <c r="BBW17" s="114"/>
      <c r="BBX17" s="114"/>
      <c r="BBY17" s="114"/>
      <c r="BBZ17" s="114"/>
      <c r="BCA17" s="114"/>
      <c r="BCB17" s="114"/>
      <c r="BCC17" s="114"/>
      <c r="BCD17" s="114"/>
      <c r="BCE17" s="114"/>
      <c r="BCF17" s="114"/>
      <c r="BCG17" s="114"/>
      <c r="BCH17" s="114"/>
      <c r="BCI17" s="114"/>
      <c r="BCJ17" s="114"/>
      <c r="BCK17" s="114"/>
      <c r="BCL17" s="114"/>
      <c r="BCM17" s="114"/>
      <c r="BCN17" s="114"/>
      <c r="BCO17" s="114"/>
      <c r="BCP17" s="114"/>
      <c r="BCQ17" s="114"/>
      <c r="BCR17" s="114"/>
      <c r="BCS17" s="114"/>
      <c r="BCT17" s="114"/>
      <c r="BCU17" s="114"/>
      <c r="BCV17" s="114"/>
      <c r="BCW17" s="114"/>
      <c r="BCX17" s="114"/>
      <c r="BCY17" s="114"/>
      <c r="BCZ17" s="114"/>
      <c r="BDA17" s="114"/>
      <c r="BDB17" s="114"/>
      <c r="BDC17" s="114"/>
      <c r="BDD17" s="114"/>
      <c r="BDE17" s="114"/>
      <c r="BDF17" s="114"/>
      <c r="BDG17" s="114"/>
      <c r="BDH17" s="114"/>
      <c r="BDI17" s="114"/>
      <c r="BDJ17" s="114"/>
      <c r="BDK17" s="114"/>
      <c r="BDL17" s="114"/>
      <c r="BDM17" s="114"/>
      <c r="BDN17" s="114"/>
      <c r="BDO17" s="114"/>
      <c r="BDP17" s="114"/>
      <c r="BDQ17" s="114"/>
      <c r="BDR17" s="114"/>
      <c r="BDS17" s="114"/>
      <c r="BDT17" s="114"/>
      <c r="BDU17" s="114"/>
      <c r="BDV17" s="114"/>
      <c r="BDW17" s="114"/>
      <c r="BDX17" s="114"/>
      <c r="BDY17" s="114"/>
      <c r="BDZ17" s="114"/>
      <c r="BEA17" s="114"/>
      <c r="BEB17" s="114"/>
      <c r="BEC17" s="114"/>
      <c r="BED17" s="114"/>
      <c r="BEE17" s="114"/>
      <c r="BEF17" s="114"/>
      <c r="BEG17" s="114"/>
      <c r="BEH17" s="114"/>
      <c r="BEI17" s="114"/>
      <c r="BEJ17" s="114"/>
      <c r="BEK17" s="114"/>
      <c r="BEL17" s="114"/>
      <c r="BEM17" s="114"/>
      <c r="BEN17" s="114"/>
      <c r="BEO17" s="114"/>
      <c r="BEP17" s="114"/>
      <c r="BEQ17" s="114"/>
      <c r="BER17" s="114"/>
      <c r="BES17" s="114"/>
      <c r="BET17" s="114"/>
      <c r="BEU17" s="114"/>
      <c r="BEV17" s="114"/>
      <c r="BEW17" s="114"/>
      <c r="BEX17" s="114"/>
      <c r="BEY17" s="114"/>
      <c r="BEZ17" s="114"/>
      <c r="BFA17" s="114"/>
      <c r="BFB17" s="114"/>
      <c r="BFC17" s="114"/>
      <c r="BFD17" s="114"/>
      <c r="BFE17" s="114"/>
      <c r="BFF17" s="114"/>
      <c r="BFG17" s="114"/>
      <c r="BFH17" s="114"/>
      <c r="BFI17" s="114"/>
      <c r="BFJ17" s="114"/>
      <c r="BFK17" s="114"/>
      <c r="BFL17" s="114"/>
      <c r="BFM17" s="114"/>
      <c r="BFN17" s="114"/>
      <c r="BFO17" s="114"/>
      <c r="BFP17" s="114"/>
      <c r="BFQ17" s="114"/>
      <c r="BFR17" s="114"/>
      <c r="BFS17" s="114"/>
      <c r="BFT17" s="114"/>
      <c r="BFU17" s="114"/>
      <c r="BFV17" s="114"/>
      <c r="BFW17" s="114"/>
      <c r="BFX17" s="114"/>
      <c r="BFY17" s="114"/>
      <c r="BFZ17" s="114"/>
      <c r="BGA17" s="114"/>
      <c r="BGB17" s="114"/>
      <c r="BGC17" s="114"/>
      <c r="BGD17" s="114"/>
      <c r="BGE17" s="114"/>
      <c r="BGF17" s="114"/>
      <c r="BGG17" s="114"/>
      <c r="BGH17" s="114"/>
      <c r="BGI17" s="114"/>
      <c r="BGJ17" s="114"/>
      <c r="BGK17" s="114"/>
      <c r="BGL17" s="114"/>
      <c r="BGM17" s="114"/>
      <c r="BGN17" s="114"/>
      <c r="BGO17" s="114"/>
      <c r="BGP17" s="114"/>
      <c r="BGQ17" s="114"/>
      <c r="BGR17" s="114"/>
      <c r="BGS17" s="114"/>
      <c r="BGT17" s="114"/>
      <c r="BGU17" s="114"/>
      <c r="BGV17" s="114"/>
      <c r="BGW17" s="114"/>
      <c r="BGX17" s="114"/>
      <c r="BGY17" s="114"/>
      <c r="BGZ17" s="114"/>
      <c r="BHA17" s="114"/>
      <c r="BHB17" s="114"/>
      <c r="BHC17" s="114"/>
      <c r="BHD17" s="114"/>
      <c r="BHE17" s="114"/>
      <c r="BHF17" s="114"/>
      <c r="BHG17" s="114"/>
      <c r="BHH17" s="114"/>
      <c r="BHI17" s="114"/>
      <c r="BHJ17" s="114"/>
      <c r="BHK17" s="114"/>
      <c r="BHL17" s="114"/>
      <c r="BHM17" s="114"/>
      <c r="BHN17" s="114"/>
      <c r="BHO17" s="114"/>
      <c r="BHP17" s="114"/>
      <c r="BHQ17" s="114"/>
      <c r="BHR17" s="114"/>
      <c r="BHS17" s="114"/>
      <c r="BHT17" s="114"/>
      <c r="BHU17" s="114"/>
      <c r="BHV17" s="114"/>
      <c r="BHW17" s="114"/>
      <c r="BHX17" s="114"/>
      <c r="BHY17" s="114"/>
      <c r="BHZ17" s="114"/>
      <c r="BIA17" s="114"/>
      <c r="BIB17" s="114"/>
      <c r="BIC17" s="114"/>
      <c r="BID17" s="114"/>
      <c r="BIE17" s="114"/>
      <c r="BIF17" s="114"/>
      <c r="BIG17" s="114"/>
      <c r="BIH17" s="114"/>
      <c r="BII17" s="114"/>
      <c r="BIJ17" s="114"/>
      <c r="BIK17" s="114"/>
      <c r="BIL17" s="114"/>
      <c r="BIM17" s="114"/>
      <c r="BIN17" s="114"/>
      <c r="BIO17" s="114"/>
      <c r="BIP17" s="114"/>
      <c r="BIQ17" s="114"/>
      <c r="BIR17" s="114"/>
      <c r="BIS17" s="114"/>
      <c r="BIT17" s="114"/>
      <c r="BIU17" s="114"/>
      <c r="BIV17" s="114"/>
      <c r="BIW17" s="114"/>
      <c r="BIX17" s="114"/>
      <c r="BIY17" s="114"/>
      <c r="BIZ17" s="114"/>
      <c r="BJA17" s="114"/>
      <c r="BJB17" s="114"/>
      <c r="BJC17" s="114"/>
      <c r="BJD17" s="114"/>
      <c r="BJE17" s="114"/>
      <c r="BJF17" s="114"/>
      <c r="BJG17" s="114"/>
      <c r="BJH17" s="114"/>
      <c r="BJI17" s="114"/>
      <c r="BJJ17" s="114"/>
      <c r="BJK17" s="114"/>
      <c r="BJL17" s="114"/>
      <c r="BJM17" s="114"/>
      <c r="BJN17" s="114"/>
      <c r="BJO17" s="114"/>
      <c r="BJP17" s="114"/>
      <c r="BJQ17" s="114"/>
      <c r="BJR17" s="114"/>
      <c r="BJS17" s="114"/>
      <c r="BJT17" s="114"/>
      <c r="BJU17" s="114"/>
      <c r="BJV17" s="114"/>
      <c r="BJW17" s="114"/>
      <c r="BJX17" s="114"/>
      <c r="BJY17" s="114"/>
      <c r="BJZ17" s="114"/>
      <c r="BKA17" s="114"/>
      <c r="BKB17" s="114"/>
      <c r="BKC17" s="114"/>
      <c r="BKD17" s="114"/>
      <c r="BKE17" s="114"/>
      <c r="BKF17" s="114"/>
      <c r="BKG17" s="114"/>
      <c r="BKH17" s="114"/>
      <c r="BKI17" s="114"/>
      <c r="BKJ17" s="114"/>
      <c r="BKK17" s="114"/>
      <c r="BKL17" s="114"/>
      <c r="BKM17" s="114"/>
      <c r="BKN17" s="114"/>
      <c r="BKO17" s="114"/>
      <c r="BKP17" s="114"/>
      <c r="BKQ17" s="114"/>
      <c r="BKR17" s="114"/>
      <c r="BKS17" s="114"/>
      <c r="BKT17" s="114"/>
      <c r="BKU17" s="114"/>
      <c r="BKV17" s="114"/>
      <c r="BKW17" s="114"/>
      <c r="BKX17" s="114"/>
      <c r="BKY17" s="114"/>
      <c r="BKZ17" s="114"/>
      <c r="BLA17" s="114"/>
      <c r="BLB17" s="114"/>
      <c r="BLC17" s="114"/>
      <c r="BLD17" s="114"/>
      <c r="BLE17" s="114"/>
      <c r="BLF17" s="114"/>
      <c r="BLG17" s="114"/>
      <c r="BLH17" s="114"/>
      <c r="BLI17" s="114"/>
      <c r="BLJ17" s="114"/>
      <c r="BLK17" s="114"/>
      <c r="BLL17" s="114"/>
      <c r="BLM17" s="114"/>
      <c r="BLN17" s="114"/>
      <c r="BLO17" s="114"/>
      <c r="BLP17" s="114"/>
      <c r="BLQ17" s="114"/>
      <c r="BLR17" s="114"/>
      <c r="BLS17" s="114"/>
      <c r="BLT17" s="114"/>
      <c r="BLU17" s="114"/>
      <c r="BLV17" s="114"/>
      <c r="BLW17" s="114"/>
      <c r="BLX17" s="114"/>
      <c r="BLY17" s="114"/>
      <c r="BLZ17" s="114"/>
      <c r="BMA17" s="114"/>
      <c r="BMB17" s="114"/>
      <c r="BMC17" s="114"/>
      <c r="BMD17" s="114"/>
      <c r="BME17" s="114"/>
      <c r="BMF17" s="114"/>
      <c r="BMG17" s="114"/>
      <c r="BMH17" s="114"/>
      <c r="BMI17" s="114"/>
      <c r="BMJ17" s="114"/>
      <c r="BMK17" s="114"/>
      <c r="BML17" s="114"/>
      <c r="BMM17" s="114"/>
      <c r="BMN17" s="114"/>
      <c r="BMO17" s="114"/>
      <c r="BMP17" s="114"/>
      <c r="BMQ17" s="114"/>
      <c r="BMR17" s="114"/>
      <c r="BMS17" s="114"/>
      <c r="BMT17" s="114"/>
      <c r="BMU17" s="114"/>
      <c r="BMV17" s="114"/>
      <c r="BMW17" s="114"/>
      <c r="BMX17" s="114"/>
      <c r="BMY17" s="114"/>
      <c r="BMZ17" s="114"/>
      <c r="BNA17" s="114"/>
      <c r="BNB17" s="114"/>
      <c r="BNC17" s="114"/>
      <c r="BND17" s="114"/>
      <c r="BNE17" s="114"/>
      <c r="BNF17" s="114"/>
      <c r="BNG17" s="114"/>
      <c r="BNH17" s="114"/>
      <c r="BNI17" s="114"/>
      <c r="BNJ17" s="114"/>
      <c r="BNK17" s="114"/>
      <c r="BNL17" s="114"/>
      <c r="BNM17" s="114"/>
      <c r="BNN17" s="114"/>
      <c r="BNO17" s="114"/>
      <c r="BNP17" s="114"/>
      <c r="BNQ17" s="114"/>
      <c r="BNR17" s="114"/>
      <c r="BNS17" s="114"/>
      <c r="BNT17" s="114"/>
      <c r="BNU17" s="114"/>
      <c r="BNV17" s="114"/>
      <c r="BNW17" s="114"/>
      <c r="BNX17" s="114"/>
      <c r="BNY17" s="114"/>
      <c r="BNZ17" s="114"/>
      <c r="BOA17" s="114"/>
      <c r="BOB17" s="114"/>
      <c r="BOC17" s="114"/>
      <c r="BOD17" s="114"/>
      <c r="BOE17" s="114"/>
      <c r="BOF17" s="114"/>
      <c r="BOG17" s="114"/>
      <c r="BOH17" s="114"/>
      <c r="BOI17" s="114"/>
      <c r="BOJ17" s="114"/>
      <c r="BOK17" s="114"/>
      <c r="BOL17" s="114"/>
      <c r="BOM17" s="114"/>
      <c r="BON17" s="114"/>
      <c r="BOO17" s="114"/>
      <c r="BOP17" s="114"/>
      <c r="BOQ17" s="114"/>
      <c r="BOR17" s="114"/>
      <c r="BOS17" s="114"/>
      <c r="BOT17" s="114"/>
      <c r="BOU17" s="114"/>
      <c r="BOV17" s="114"/>
      <c r="BOW17" s="114"/>
      <c r="BOX17" s="114"/>
      <c r="BOY17" s="114"/>
      <c r="BOZ17" s="114"/>
      <c r="BPA17" s="114"/>
      <c r="BPB17" s="114"/>
      <c r="BPC17" s="114"/>
      <c r="BPD17" s="114"/>
      <c r="BPE17" s="114"/>
      <c r="BPF17" s="114"/>
      <c r="BPG17" s="114"/>
      <c r="BPH17" s="114"/>
      <c r="BPI17" s="114"/>
      <c r="BPJ17" s="114"/>
      <c r="BPK17" s="114"/>
      <c r="BPL17" s="114"/>
      <c r="BPM17" s="114"/>
      <c r="BPN17" s="114"/>
      <c r="BPO17" s="114"/>
      <c r="BPP17" s="114"/>
      <c r="BPQ17" s="114"/>
      <c r="BPR17" s="114"/>
      <c r="BPS17" s="114"/>
      <c r="BPT17" s="114"/>
      <c r="BPU17" s="114"/>
      <c r="BPV17" s="114"/>
      <c r="BPW17" s="114"/>
      <c r="BPX17" s="114"/>
      <c r="BPY17" s="114"/>
      <c r="BPZ17" s="114"/>
      <c r="BQA17" s="114"/>
      <c r="BQB17" s="114"/>
      <c r="BQC17" s="114"/>
      <c r="BQD17" s="114"/>
      <c r="BQE17" s="114"/>
      <c r="BQF17" s="114"/>
      <c r="BQG17" s="114"/>
      <c r="BQH17" s="114"/>
      <c r="BQI17" s="114"/>
      <c r="BQJ17" s="114"/>
      <c r="BQK17" s="114"/>
      <c r="BQL17" s="114"/>
      <c r="BQM17" s="114"/>
      <c r="BQN17" s="114"/>
      <c r="BQO17" s="114"/>
      <c r="BQP17" s="114"/>
      <c r="BQQ17" s="114"/>
      <c r="BQR17" s="114"/>
      <c r="BQS17" s="114"/>
      <c r="BQT17" s="114"/>
      <c r="BQU17" s="114"/>
      <c r="BQV17" s="114"/>
      <c r="BQW17" s="114"/>
      <c r="BQX17" s="114"/>
      <c r="BQY17" s="114"/>
      <c r="BQZ17" s="114"/>
      <c r="BRA17" s="114"/>
      <c r="BRB17" s="114"/>
      <c r="BRC17" s="114"/>
      <c r="BRD17" s="114"/>
      <c r="BRE17" s="114"/>
      <c r="BRF17" s="114"/>
      <c r="BRG17" s="114"/>
      <c r="BRH17" s="114"/>
      <c r="BRI17" s="114"/>
      <c r="BRJ17" s="114"/>
      <c r="BRK17" s="114"/>
      <c r="BRL17" s="114"/>
      <c r="BRM17" s="114"/>
      <c r="BRN17" s="114"/>
      <c r="BRO17" s="114"/>
      <c r="BRP17" s="114"/>
      <c r="BRQ17" s="114"/>
      <c r="BRR17" s="114"/>
      <c r="BRS17" s="114"/>
      <c r="BRT17" s="114"/>
      <c r="BRU17" s="114"/>
      <c r="BRV17" s="114"/>
      <c r="BRW17" s="114"/>
      <c r="BRX17" s="114"/>
      <c r="BRY17" s="114"/>
      <c r="BRZ17" s="114"/>
      <c r="BSA17" s="114"/>
      <c r="BSB17" s="114"/>
      <c r="BSC17" s="114"/>
      <c r="BSD17" s="114"/>
      <c r="BSE17" s="114"/>
      <c r="BSF17" s="114"/>
      <c r="BSG17" s="114"/>
      <c r="BSH17" s="114"/>
      <c r="BSI17" s="114"/>
      <c r="BSJ17" s="114"/>
      <c r="BSK17" s="114"/>
      <c r="BSL17" s="114"/>
      <c r="BSM17" s="114"/>
      <c r="BSN17" s="114"/>
      <c r="BSO17" s="114"/>
      <c r="BSP17" s="114"/>
      <c r="BSQ17" s="114"/>
      <c r="BSR17" s="114"/>
      <c r="BSS17" s="114"/>
      <c r="BST17" s="114"/>
      <c r="BSU17" s="114"/>
      <c r="BSV17" s="114"/>
      <c r="BSW17" s="114"/>
      <c r="BSX17" s="114"/>
      <c r="BSY17" s="114"/>
      <c r="BSZ17" s="114"/>
      <c r="BTA17" s="114"/>
      <c r="BTB17" s="114"/>
      <c r="BTC17" s="114"/>
      <c r="BTD17" s="114"/>
      <c r="BTE17" s="114"/>
      <c r="BTF17" s="114"/>
      <c r="BTG17" s="114"/>
      <c r="BTH17" s="114"/>
      <c r="BTI17" s="114"/>
      <c r="BTJ17" s="114"/>
      <c r="BTK17" s="114"/>
      <c r="BTL17" s="114"/>
      <c r="BTM17" s="114"/>
      <c r="BTN17" s="114"/>
      <c r="BTO17" s="114"/>
      <c r="BTP17" s="114"/>
      <c r="BTQ17" s="114"/>
      <c r="BTR17" s="114"/>
      <c r="BTS17" s="114"/>
      <c r="BTT17" s="114"/>
      <c r="BTU17" s="114"/>
      <c r="BTV17" s="114"/>
      <c r="BTW17" s="114"/>
      <c r="BTX17" s="114"/>
      <c r="BTY17" s="114"/>
      <c r="BTZ17" s="114"/>
      <c r="BUA17" s="114"/>
      <c r="BUB17" s="114"/>
      <c r="BUC17" s="114"/>
      <c r="BUD17" s="114"/>
      <c r="BUE17" s="114"/>
      <c r="BUF17" s="114"/>
      <c r="BUG17" s="114"/>
      <c r="BUH17" s="114"/>
      <c r="BUI17" s="114"/>
      <c r="BUJ17" s="114"/>
      <c r="BUK17" s="114"/>
      <c r="BUL17" s="114"/>
      <c r="BUM17" s="114"/>
      <c r="BUN17" s="114"/>
      <c r="BUO17" s="114"/>
      <c r="BUP17" s="114"/>
      <c r="BUQ17" s="114"/>
      <c r="BUR17" s="114"/>
      <c r="BUS17" s="114"/>
      <c r="BUT17" s="114"/>
      <c r="BUU17" s="114"/>
      <c r="BUV17" s="114"/>
      <c r="BUW17" s="114"/>
      <c r="BUX17" s="114"/>
      <c r="BUY17" s="114"/>
      <c r="BUZ17" s="114"/>
      <c r="BVA17" s="114"/>
      <c r="BVB17" s="114"/>
      <c r="BVC17" s="114"/>
      <c r="BVD17" s="114"/>
      <c r="BVE17" s="114"/>
      <c r="BVF17" s="114"/>
      <c r="BVG17" s="114"/>
      <c r="BVH17" s="114"/>
      <c r="BVI17" s="114"/>
      <c r="BVJ17" s="114"/>
      <c r="BVK17" s="114"/>
      <c r="BVL17" s="114"/>
      <c r="BVM17" s="114"/>
      <c r="BVN17" s="114"/>
      <c r="BVO17" s="114"/>
      <c r="BVP17" s="114"/>
      <c r="BVQ17" s="114"/>
      <c r="BVR17" s="114"/>
      <c r="BVS17" s="114"/>
      <c r="BVT17" s="114"/>
      <c r="BVU17" s="114"/>
      <c r="BVV17" s="114"/>
      <c r="BVW17" s="114"/>
      <c r="BVX17" s="114"/>
      <c r="BVY17" s="114"/>
      <c r="BVZ17" s="114"/>
      <c r="BWA17" s="114"/>
      <c r="BWB17" s="114"/>
      <c r="BWC17" s="114"/>
      <c r="BWD17" s="114"/>
      <c r="BWE17" s="114"/>
      <c r="BWF17" s="114"/>
      <c r="BWG17" s="114"/>
      <c r="BWH17" s="114"/>
      <c r="BWI17" s="114"/>
      <c r="BWJ17" s="114"/>
      <c r="BWK17" s="114"/>
      <c r="BWL17" s="114"/>
      <c r="BWM17" s="114"/>
      <c r="BWN17" s="114"/>
      <c r="BWO17" s="114"/>
      <c r="BWP17" s="114"/>
      <c r="BWQ17" s="114"/>
      <c r="BWR17" s="114"/>
      <c r="BWS17" s="114"/>
      <c r="BWT17" s="114"/>
      <c r="BWU17" s="114"/>
      <c r="BWV17" s="114"/>
      <c r="BWW17" s="114"/>
      <c r="BWX17" s="114"/>
      <c r="BWY17" s="114"/>
      <c r="BWZ17" s="114"/>
      <c r="BXA17" s="114"/>
      <c r="BXB17" s="114"/>
      <c r="BXC17" s="114"/>
      <c r="BXD17" s="114"/>
      <c r="BXE17" s="114"/>
      <c r="BXF17" s="114"/>
      <c r="BXG17" s="114"/>
      <c r="BXH17" s="114"/>
      <c r="BXI17" s="114"/>
      <c r="BXJ17" s="114"/>
      <c r="BXK17" s="114"/>
      <c r="BXL17" s="114"/>
      <c r="BXM17" s="114"/>
      <c r="BXN17" s="114"/>
      <c r="BXO17" s="114"/>
      <c r="BXP17" s="114"/>
      <c r="BXQ17" s="114"/>
      <c r="BXR17" s="114"/>
      <c r="BXS17" s="114"/>
      <c r="BXT17" s="114"/>
      <c r="BXU17" s="114"/>
      <c r="BXV17" s="114"/>
      <c r="BXW17" s="114"/>
      <c r="BXX17" s="114"/>
      <c r="BXY17" s="114"/>
      <c r="BXZ17" s="114"/>
      <c r="BYA17" s="114"/>
      <c r="BYB17" s="114"/>
      <c r="BYC17" s="114"/>
      <c r="BYD17" s="114"/>
      <c r="BYE17" s="114"/>
      <c r="BYF17" s="114"/>
      <c r="BYG17" s="114"/>
      <c r="BYH17" s="114"/>
      <c r="BYI17" s="114"/>
      <c r="BYJ17" s="114"/>
      <c r="BYK17" s="114"/>
      <c r="BYL17" s="114"/>
      <c r="BYM17" s="114"/>
      <c r="BYN17" s="114"/>
      <c r="BYO17" s="114"/>
      <c r="BYP17" s="114"/>
      <c r="BYQ17" s="114"/>
      <c r="BYR17" s="114"/>
      <c r="BYS17" s="114"/>
      <c r="BYT17" s="114"/>
      <c r="BYU17" s="114"/>
      <c r="BYV17" s="114"/>
      <c r="BYW17" s="114"/>
      <c r="BYX17" s="114"/>
      <c r="BYY17" s="114"/>
      <c r="BYZ17" s="114"/>
      <c r="BZA17" s="114"/>
      <c r="BZB17" s="114"/>
      <c r="BZC17" s="114"/>
      <c r="BZD17" s="114"/>
      <c r="BZE17" s="114"/>
      <c r="BZF17" s="114"/>
      <c r="BZG17" s="114"/>
      <c r="BZH17" s="114"/>
      <c r="BZI17" s="114"/>
      <c r="BZJ17" s="114"/>
      <c r="BZK17" s="114"/>
      <c r="BZL17" s="114"/>
      <c r="BZM17" s="114"/>
      <c r="BZN17" s="114"/>
      <c r="BZO17" s="114"/>
      <c r="BZP17" s="114"/>
      <c r="BZQ17" s="114"/>
      <c r="BZR17" s="114"/>
      <c r="BZS17" s="114"/>
      <c r="BZT17" s="114"/>
      <c r="BZU17" s="114"/>
      <c r="BZV17" s="114"/>
      <c r="BZW17" s="114"/>
      <c r="BZX17" s="114"/>
      <c r="BZY17" s="114"/>
      <c r="BZZ17" s="114"/>
      <c r="CAA17" s="114"/>
      <c r="CAB17" s="114"/>
      <c r="CAC17" s="114"/>
      <c r="CAD17" s="114"/>
      <c r="CAE17" s="114"/>
      <c r="CAF17" s="114"/>
      <c r="CAG17" s="114"/>
      <c r="CAH17" s="114"/>
      <c r="CAI17" s="114"/>
      <c r="CAJ17" s="114"/>
      <c r="CAK17" s="114"/>
      <c r="CAL17" s="114"/>
      <c r="CAM17" s="114"/>
      <c r="CAN17" s="114"/>
      <c r="CAO17" s="114"/>
      <c r="CAP17" s="114"/>
      <c r="CAQ17" s="114"/>
      <c r="CAR17" s="114"/>
      <c r="CAS17" s="114"/>
      <c r="CAT17" s="114"/>
      <c r="CAU17" s="114"/>
      <c r="CAV17" s="114"/>
      <c r="CAW17" s="114"/>
      <c r="CAX17" s="114"/>
      <c r="CAY17" s="114"/>
      <c r="CAZ17" s="114"/>
      <c r="CBA17" s="114"/>
      <c r="CBB17" s="114"/>
      <c r="CBC17" s="114"/>
      <c r="CBD17" s="114"/>
      <c r="CBE17" s="114"/>
      <c r="CBF17" s="114"/>
      <c r="CBG17" s="114"/>
      <c r="CBH17" s="114"/>
      <c r="CBI17" s="114"/>
      <c r="CBJ17" s="114"/>
      <c r="CBK17" s="114"/>
      <c r="CBL17" s="114"/>
      <c r="CBM17" s="114"/>
      <c r="CBN17" s="114"/>
      <c r="CBO17" s="114"/>
      <c r="CBP17" s="114"/>
      <c r="CBQ17" s="114"/>
      <c r="CBR17" s="114"/>
      <c r="CBS17" s="114"/>
      <c r="CBT17" s="114"/>
      <c r="CBU17" s="114"/>
      <c r="CBV17" s="114"/>
      <c r="CBW17" s="114"/>
      <c r="CBX17" s="114"/>
      <c r="CBY17" s="114"/>
      <c r="CBZ17" s="114"/>
      <c r="CCA17" s="114"/>
      <c r="CCB17" s="114"/>
      <c r="CCC17" s="114"/>
      <c r="CCD17" s="114"/>
      <c r="CCE17" s="114"/>
      <c r="CCF17" s="114"/>
      <c r="CCG17" s="114"/>
      <c r="CCH17" s="114"/>
      <c r="CCI17" s="114"/>
      <c r="CCJ17" s="114"/>
      <c r="CCK17" s="114"/>
      <c r="CCL17" s="114"/>
      <c r="CCM17" s="114"/>
      <c r="CCN17" s="114"/>
      <c r="CCO17" s="114"/>
      <c r="CCP17" s="114"/>
      <c r="CCQ17" s="114"/>
      <c r="CCR17" s="114"/>
      <c r="CCS17" s="114"/>
      <c r="CCT17" s="114"/>
      <c r="CCU17" s="114"/>
      <c r="CCV17" s="114"/>
      <c r="CCW17" s="114"/>
      <c r="CCX17" s="114"/>
      <c r="CCY17" s="114"/>
      <c r="CCZ17" s="114"/>
      <c r="CDA17" s="114"/>
      <c r="CDB17" s="114"/>
      <c r="CDC17" s="114"/>
      <c r="CDD17" s="114"/>
      <c r="CDE17" s="114"/>
      <c r="CDF17" s="114"/>
      <c r="CDG17" s="114"/>
      <c r="CDH17" s="114"/>
      <c r="CDI17" s="114"/>
      <c r="CDJ17" s="114"/>
      <c r="CDK17" s="114"/>
      <c r="CDL17" s="114"/>
      <c r="CDM17" s="114"/>
      <c r="CDN17" s="114"/>
      <c r="CDO17" s="114"/>
      <c r="CDP17" s="114"/>
      <c r="CDQ17" s="114"/>
      <c r="CDR17" s="114"/>
      <c r="CDS17" s="114"/>
      <c r="CDT17" s="114"/>
      <c r="CDU17" s="114"/>
      <c r="CDV17" s="114"/>
      <c r="CDW17" s="114"/>
      <c r="CDX17" s="114"/>
      <c r="CDY17" s="114"/>
      <c r="CDZ17" s="114"/>
      <c r="CEA17" s="114"/>
      <c r="CEB17" s="114"/>
      <c r="CEC17" s="114"/>
      <c r="CED17" s="114"/>
      <c r="CEE17" s="114"/>
      <c r="CEF17" s="114"/>
      <c r="CEG17" s="114"/>
      <c r="CEH17" s="114"/>
      <c r="CEI17" s="114"/>
      <c r="CEJ17" s="114"/>
      <c r="CEK17" s="114"/>
      <c r="CEL17" s="114"/>
      <c r="CEM17" s="114"/>
      <c r="CEN17" s="114"/>
      <c r="CEO17" s="114"/>
      <c r="CEP17" s="114"/>
      <c r="CEQ17" s="114"/>
      <c r="CER17" s="114"/>
      <c r="CES17" s="114"/>
      <c r="CET17" s="114"/>
      <c r="CEU17" s="114"/>
      <c r="CEV17" s="114"/>
      <c r="CEW17" s="114"/>
      <c r="CEX17" s="114"/>
      <c r="CEY17" s="114"/>
      <c r="CEZ17" s="114"/>
      <c r="CFA17" s="114"/>
      <c r="CFB17" s="114"/>
      <c r="CFC17" s="114"/>
      <c r="CFD17" s="114"/>
      <c r="CFE17" s="114"/>
      <c r="CFF17" s="114"/>
      <c r="CFG17" s="114"/>
      <c r="CFH17" s="114"/>
      <c r="CFI17" s="114"/>
      <c r="CFJ17" s="114"/>
      <c r="CFK17" s="114"/>
      <c r="CFL17" s="114"/>
      <c r="CFM17" s="114"/>
      <c r="CFN17" s="114"/>
      <c r="CFO17" s="114"/>
      <c r="CFP17" s="114"/>
      <c r="CFQ17" s="114"/>
      <c r="CFR17" s="114"/>
      <c r="CFS17" s="114"/>
      <c r="CFT17" s="114"/>
      <c r="CFU17" s="114"/>
      <c r="CFV17" s="114"/>
      <c r="CFW17" s="114"/>
      <c r="CFX17" s="114"/>
      <c r="CFY17" s="114"/>
      <c r="CFZ17" s="114"/>
      <c r="CGA17" s="114"/>
      <c r="CGB17" s="114"/>
      <c r="CGC17" s="114"/>
      <c r="CGD17" s="114"/>
      <c r="CGE17" s="114"/>
      <c r="CGF17" s="114"/>
      <c r="CGG17" s="114"/>
      <c r="CGH17" s="114"/>
      <c r="CGI17" s="114"/>
      <c r="CGJ17" s="114"/>
      <c r="CGK17" s="114"/>
      <c r="CGL17" s="114"/>
      <c r="CGM17" s="114"/>
      <c r="CGN17" s="114"/>
      <c r="CGO17" s="114"/>
      <c r="CGP17" s="114"/>
      <c r="CGQ17" s="114"/>
      <c r="CGR17" s="114"/>
      <c r="CGS17" s="114"/>
      <c r="CGT17" s="114"/>
      <c r="CGU17" s="114"/>
      <c r="CGV17" s="114"/>
      <c r="CGW17" s="114"/>
      <c r="CGX17" s="114"/>
      <c r="CGY17" s="114"/>
      <c r="CGZ17" s="114"/>
      <c r="CHA17" s="114"/>
      <c r="CHB17" s="114"/>
      <c r="CHC17" s="114"/>
      <c r="CHD17" s="114"/>
      <c r="CHE17" s="114"/>
      <c r="CHF17" s="114"/>
      <c r="CHG17" s="114"/>
      <c r="CHH17" s="114"/>
      <c r="CHI17" s="114"/>
      <c r="CHJ17" s="114"/>
      <c r="CHK17" s="114"/>
      <c r="CHL17" s="114"/>
      <c r="CHM17" s="114"/>
      <c r="CHN17" s="114"/>
      <c r="CHO17" s="114"/>
      <c r="CHP17" s="114"/>
      <c r="CHQ17" s="114"/>
      <c r="CHR17" s="114"/>
      <c r="CHS17" s="114"/>
      <c r="CHT17" s="114"/>
      <c r="CHU17" s="114"/>
      <c r="CHV17" s="114"/>
      <c r="CHW17" s="114"/>
      <c r="CHX17" s="114"/>
      <c r="CHY17" s="114"/>
      <c r="CHZ17" s="114"/>
      <c r="CIA17" s="114"/>
      <c r="CIB17" s="114"/>
      <c r="CIC17" s="114"/>
      <c r="CID17" s="114"/>
      <c r="CIE17" s="114"/>
      <c r="CIF17" s="114"/>
      <c r="CIG17" s="114"/>
      <c r="CIH17" s="114"/>
      <c r="CII17" s="114"/>
      <c r="CIJ17" s="114"/>
      <c r="CIK17" s="114"/>
      <c r="CIL17" s="114"/>
      <c r="CIM17" s="114"/>
      <c r="CIN17" s="114"/>
      <c r="CIO17" s="114"/>
      <c r="CIP17" s="114"/>
      <c r="CIQ17" s="114"/>
      <c r="CIR17" s="114"/>
      <c r="CIS17" s="114"/>
      <c r="CIT17" s="114"/>
      <c r="CIU17" s="114"/>
      <c r="CIV17" s="114"/>
      <c r="CIW17" s="114"/>
      <c r="CIX17" s="114"/>
      <c r="CIY17" s="114"/>
      <c r="CIZ17" s="114"/>
      <c r="CJA17" s="114"/>
      <c r="CJB17" s="114"/>
      <c r="CJC17" s="114"/>
      <c r="CJD17" s="114"/>
      <c r="CJE17" s="114"/>
      <c r="CJF17" s="114"/>
      <c r="CJG17" s="114"/>
      <c r="CJH17" s="114"/>
      <c r="CJI17" s="114"/>
      <c r="CJJ17" s="114"/>
      <c r="CJK17" s="114"/>
      <c r="CJL17" s="114"/>
      <c r="CJM17" s="114"/>
      <c r="CJN17" s="114"/>
      <c r="CJO17" s="114"/>
      <c r="CJP17" s="114"/>
      <c r="CJQ17" s="114"/>
      <c r="CJR17" s="114"/>
      <c r="CJS17" s="114"/>
      <c r="CJT17" s="114"/>
      <c r="CJU17" s="114"/>
      <c r="CJV17" s="114"/>
      <c r="CJW17" s="114"/>
      <c r="CJX17" s="114"/>
      <c r="CJY17" s="114"/>
      <c r="CJZ17" s="114"/>
      <c r="CKA17" s="114"/>
      <c r="CKB17" s="114"/>
      <c r="CKC17" s="114"/>
      <c r="CKD17" s="114"/>
      <c r="CKE17" s="114"/>
      <c r="CKF17" s="114"/>
      <c r="CKG17" s="114"/>
      <c r="CKH17" s="114"/>
      <c r="CKI17" s="114"/>
      <c r="CKJ17" s="114"/>
      <c r="CKK17" s="114"/>
      <c r="CKL17" s="114"/>
      <c r="CKM17" s="114"/>
      <c r="CKN17" s="114"/>
      <c r="CKO17" s="114"/>
      <c r="CKP17" s="114"/>
      <c r="CKQ17" s="114"/>
      <c r="CKR17" s="114"/>
      <c r="CKS17" s="114"/>
      <c r="CKT17" s="114"/>
      <c r="CKU17" s="114"/>
      <c r="CKV17" s="114"/>
      <c r="CKW17" s="114"/>
      <c r="CKX17" s="114"/>
      <c r="CKY17" s="114"/>
      <c r="CKZ17" s="114"/>
      <c r="CLA17" s="114"/>
      <c r="CLB17" s="114"/>
      <c r="CLC17" s="114"/>
      <c r="CLD17" s="114"/>
      <c r="CLE17" s="114"/>
      <c r="CLF17" s="114"/>
      <c r="CLG17" s="114"/>
      <c r="CLH17" s="114"/>
      <c r="CLI17" s="114"/>
      <c r="CLJ17" s="114"/>
      <c r="CLK17" s="114"/>
      <c r="CLL17" s="114"/>
      <c r="CLM17" s="114"/>
      <c r="CLN17" s="114"/>
      <c r="CLO17" s="114"/>
      <c r="CLP17" s="114"/>
      <c r="CLQ17" s="114"/>
      <c r="CLR17" s="114"/>
      <c r="CLS17" s="114"/>
      <c r="CLT17" s="114"/>
      <c r="CLU17" s="114"/>
      <c r="CLV17" s="114"/>
      <c r="CLW17" s="114"/>
      <c r="CLX17" s="114"/>
      <c r="CLY17" s="114"/>
      <c r="CLZ17" s="114"/>
      <c r="CMA17" s="114"/>
      <c r="CMB17" s="114"/>
      <c r="CMC17" s="114"/>
      <c r="CMD17" s="114"/>
      <c r="CME17" s="114"/>
      <c r="CMF17" s="114"/>
      <c r="CMG17" s="114"/>
      <c r="CMH17" s="114"/>
      <c r="CMI17" s="114"/>
      <c r="CMJ17" s="114"/>
      <c r="CMK17" s="114"/>
      <c r="CML17" s="114"/>
      <c r="CMM17" s="114"/>
      <c r="CMN17" s="114"/>
      <c r="CMO17" s="114"/>
      <c r="CMP17" s="114"/>
      <c r="CMQ17" s="114"/>
      <c r="CMR17" s="114"/>
      <c r="CMS17" s="114"/>
      <c r="CMT17" s="114"/>
      <c r="CMU17" s="114"/>
      <c r="CMV17" s="114"/>
      <c r="CMW17" s="114"/>
      <c r="CMX17" s="114"/>
      <c r="CMY17" s="114"/>
      <c r="CMZ17" s="114"/>
      <c r="CNA17" s="114"/>
      <c r="CNB17" s="114"/>
      <c r="CNC17" s="114"/>
      <c r="CND17" s="114"/>
      <c r="CNE17" s="114"/>
      <c r="CNF17" s="114"/>
      <c r="CNG17" s="114"/>
      <c r="CNH17" s="114"/>
      <c r="CNI17" s="114"/>
      <c r="CNJ17" s="114"/>
      <c r="CNK17" s="114"/>
      <c r="CNL17" s="114"/>
      <c r="CNM17" s="114"/>
      <c r="CNN17" s="114"/>
      <c r="CNO17" s="114"/>
      <c r="CNP17" s="114"/>
      <c r="CNQ17" s="114"/>
      <c r="CNR17" s="114"/>
      <c r="CNS17" s="114"/>
      <c r="CNT17" s="114"/>
      <c r="CNU17" s="114"/>
      <c r="CNV17" s="114"/>
      <c r="CNW17" s="114"/>
      <c r="CNX17" s="114"/>
      <c r="CNY17" s="114"/>
      <c r="CNZ17" s="114"/>
      <c r="COA17" s="114"/>
      <c r="COB17" s="114"/>
      <c r="COC17" s="114"/>
      <c r="COD17" s="114"/>
      <c r="COE17" s="114"/>
      <c r="COF17" s="114"/>
      <c r="COG17" s="114"/>
      <c r="COH17" s="114"/>
      <c r="COI17" s="114"/>
      <c r="COJ17" s="114"/>
      <c r="COK17" s="114"/>
      <c r="COL17" s="114"/>
      <c r="COM17" s="114"/>
      <c r="CON17" s="114"/>
      <c r="COO17" s="114"/>
      <c r="COP17" s="114"/>
      <c r="COQ17" s="114"/>
      <c r="COR17" s="114"/>
      <c r="COS17" s="114"/>
      <c r="COT17" s="114"/>
      <c r="COU17" s="114"/>
      <c r="COV17" s="114"/>
      <c r="COW17" s="114"/>
      <c r="COX17" s="114"/>
      <c r="COY17" s="114"/>
      <c r="COZ17" s="114"/>
      <c r="CPA17" s="114"/>
      <c r="CPB17" s="114"/>
      <c r="CPC17" s="114"/>
      <c r="CPD17" s="114"/>
      <c r="CPE17" s="114"/>
      <c r="CPF17" s="114"/>
      <c r="CPG17" s="114"/>
      <c r="CPH17" s="114"/>
      <c r="CPI17" s="114"/>
      <c r="CPJ17" s="114"/>
      <c r="CPK17" s="114"/>
      <c r="CPL17" s="114"/>
      <c r="CPM17" s="114"/>
      <c r="CPN17" s="114"/>
      <c r="CPO17" s="114"/>
      <c r="CPP17" s="114"/>
      <c r="CPQ17" s="114"/>
      <c r="CPR17" s="114"/>
      <c r="CPS17" s="114"/>
      <c r="CPT17" s="114"/>
      <c r="CPU17" s="114"/>
      <c r="CPV17" s="114"/>
      <c r="CPW17" s="114"/>
      <c r="CPX17" s="114"/>
      <c r="CPY17" s="114"/>
      <c r="CPZ17" s="114"/>
      <c r="CQA17" s="114"/>
      <c r="CQB17" s="114"/>
      <c r="CQC17" s="114"/>
      <c r="CQD17" s="114"/>
      <c r="CQE17" s="114"/>
      <c r="CQF17" s="114"/>
      <c r="CQG17" s="114"/>
      <c r="CQH17" s="114"/>
      <c r="CQI17" s="114"/>
      <c r="CQJ17" s="114"/>
      <c r="CQK17" s="114"/>
      <c r="CQL17" s="114"/>
      <c r="CQM17" s="114"/>
      <c r="CQN17" s="114"/>
      <c r="CQO17" s="114"/>
      <c r="CQP17" s="114"/>
      <c r="CQQ17" s="114"/>
      <c r="CQR17" s="114"/>
      <c r="CQS17" s="114"/>
      <c r="CQT17" s="114"/>
      <c r="CQU17" s="114"/>
      <c r="CQV17" s="114"/>
      <c r="CQW17" s="114"/>
      <c r="CQX17" s="114"/>
      <c r="CQY17" s="114"/>
      <c r="CQZ17" s="114"/>
      <c r="CRA17" s="114"/>
      <c r="CRB17" s="114"/>
      <c r="CRC17" s="114"/>
      <c r="CRD17" s="114"/>
      <c r="CRE17" s="114"/>
      <c r="CRF17" s="114"/>
      <c r="CRG17" s="114"/>
      <c r="CRH17" s="114"/>
      <c r="CRI17" s="114"/>
      <c r="CRJ17" s="114"/>
      <c r="CRK17" s="114"/>
      <c r="CRL17" s="114"/>
      <c r="CRM17" s="114"/>
      <c r="CRN17" s="114"/>
      <c r="CRO17" s="114"/>
      <c r="CRP17" s="114"/>
      <c r="CRQ17" s="114"/>
      <c r="CRR17" s="114"/>
      <c r="CRS17" s="114"/>
      <c r="CRT17" s="114"/>
      <c r="CRU17" s="114"/>
      <c r="CRV17" s="114"/>
      <c r="CRW17" s="114"/>
      <c r="CRX17" s="114"/>
      <c r="CRY17" s="114"/>
      <c r="CRZ17" s="114"/>
      <c r="CSA17" s="114"/>
      <c r="CSB17" s="114"/>
      <c r="CSC17" s="114"/>
      <c r="CSD17" s="114"/>
      <c r="CSE17" s="114"/>
      <c r="CSF17" s="114"/>
      <c r="CSG17" s="114"/>
      <c r="CSH17" s="114"/>
      <c r="CSI17" s="114"/>
      <c r="CSJ17" s="114"/>
      <c r="CSK17" s="114"/>
      <c r="CSL17" s="114"/>
      <c r="CSM17" s="114"/>
      <c r="CSN17" s="114"/>
      <c r="CSO17" s="114"/>
      <c r="CSP17" s="114"/>
      <c r="CSQ17" s="114"/>
      <c r="CSR17" s="114"/>
      <c r="CSS17" s="114"/>
      <c r="CST17" s="114"/>
      <c r="CSU17" s="114"/>
      <c r="CSV17" s="114"/>
      <c r="CSW17" s="114"/>
      <c r="CSX17" s="114"/>
      <c r="CSY17" s="114"/>
      <c r="CSZ17" s="114"/>
      <c r="CTA17" s="114"/>
      <c r="CTB17" s="114"/>
      <c r="CTC17" s="114"/>
      <c r="CTD17" s="114"/>
      <c r="CTE17" s="114"/>
      <c r="CTF17" s="114"/>
      <c r="CTG17" s="114"/>
      <c r="CTH17" s="114"/>
      <c r="CTI17" s="114"/>
      <c r="CTJ17" s="114"/>
      <c r="CTK17" s="114"/>
      <c r="CTL17" s="114"/>
      <c r="CTM17" s="114"/>
      <c r="CTN17" s="114"/>
      <c r="CTO17" s="114"/>
      <c r="CTP17" s="114"/>
      <c r="CTQ17" s="114"/>
      <c r="CTR17" s="114"/>
      <c r="CTS17" s="114"/>
      <c r="CTT17" s="114"/>
      <c r="CTU17" s="114"/>
      <c r="CTV17" s="114"/>
      <c r="CTW17" s="114"/>
      <c r="CTX17" s="114"/>
      <c r="CTY17" s="114"/>
      <c r="CTZ17" s="114"/>
      <c r="CUA17" s="114"/>
      <c r="CUB17" s="114"/>
      <c r="CUC17" s="114"/>
      <c r="CUD17" s="114"/>
      <c r="CUE17" s="114"/>
      <c r="CUF17" s="114"/>
      <c r="CUG17" s="114"/>
      <c r="CUH17" s="114"/>
      <c r="CUI17" s="114"/>
      <c r="CUJ17" s="114"/>
      <c r="CUK17" s="114"/>
      <c r="CUL17" s="114"/>
      <c r="CUM17" s="114"/>
      <c r="CUN17" s="114"/>
      <c r="CUO17" s="114"/>
      <c r="CUP17" s="114"/>
      <c r="CUQ17" s="114"/>
      <c r="CUR17" s="114"/>
      <c r="CUS17" s="114"/>
      <c r="CUT17" s="114"/>
      <c r="CUU17" s="114"/>
      <c r="CUV17" s="114"/>
      <c r="CUW17" s="114"/>
      <c r="CUX17" s="114"/>
      <c r="CUY17" s="114"/>
      <c r="CUZ17" s="114"/>
      <c r="CVA17" s="114"/>
      <c r="CVB17" s="114"/>
      <c r="CVC17" s="114"/>
      <c r="CVD17" s="114"/>
      <c r="CVE17" s="114"/>
      <c r="CVF17" s="114"/>
      <c r="CVG17" s="114"/>
      <c r="CVH17" s="114"/>
      <c r="CVI17" s="114"/>
      <c r="CVJ17" s="114"/>
      <c r="CVK17" s="114"/>
      <c r="CVL17" s="114"/>
      <c r="CVM17" s="114"/>
      <c r="CVN17" s="114"/>
      <c r="CVO17" s="114"/>
      <c r="CVP17" s="114"/>
      <c r="CVQ17" s="114"/>
      <c r="CVR17" s="114"/>
      <c r="CVS17" s="114"/>
      <c r="CVT17" s="114"/>
      <c r="CVU17" s="114"/>
      <c r="CVV17" s="114"/>
      <c r="CVW17" s="114"/>
      <c r="CVX17" s="114"/>
      <c r="CVY17" s="114"/>
      <c r="CVZ17" s="114"/>
      <c r="CWA17" s="114"/>
      <c r="CWB17" s="114"/>
      <c r="CWC17" s="114"/>
      <c r="CWD17" s="114"/>
      <c r="CWE17" s="114"/>
      <c r="CWF17" s="114"/>
      <c r="CWG17" s="114"/>
      <c r="CWH17" s="114"/>
      <c r="CWI17" s="114"/>
      <c r="CWJ17" s="114"/>
      <c r="CWK17" s="114"/>
      <c r="CWL17" s="114"/>
      <c r="CWM17" s="114"/>
      <c r="CWN17" s="114"/>
      <c r="CWO17" s="114"/>
      <c r="CWP17" s="114"/>
      <c r="CWQ17" s="114"/>
      <c r="CWR17" s="114"/>
      <c r="CWS17" s="114"/>
      <c r="CWT17" s="114"/>
      <c r="CWU17" s="114"/>
      <c r="CWV17" s="114"/>
      <c r="CWW17" s="114"/>
      <c r="CWX17" s="114"/>
      <c r="CWY17" s="114"/>
      <c r="CWZ17" s="114"/>
      <c r="CXA17" s="114"/>
      <c r="CXB17" s="114"/>
      <c r="CXC17" s="114"/>
      <c r="CXD17" s="114"/>
      <c r="CXE17" s="114"/>
      <c r="CXF17" s="114"/>
      <c r="CXG17" s="114"/>
      <c r="CXH17" s="114"/>
      <c r="CXI17" s="114"/>
      <c r="CXJ17" s="114"/>
      <c r="CXK17" s="114"/>
      <c r="CXL17" s="114"/>
      <c r="CXM17" s="114"/>
      <c r="CXN17" s="114"/>
      <c r="CXO17" s="114"/>
      <c r="CXP17" s="114"/>
      <c r="CXQ17" s="114"/>
      <c r="CXR17" s="114"/>
      <c r="CXS17" s="114"/>
      <c r="CXT17" s="114"/>
      <c r="CXU17" s="114"/>
      <c r="CXV17" s="114"/>
      <c r="CXW17" s="114"/>
      <c r="CXX17" s="114"/>
      <c r="CXY17" s="114"/>
      <c r="CXZ17" s="114"/>
      <c r="CYA17" s="114"/>
      <c r="CYB17" s="114"/>
      <c r="CYC17" s="114"/>
      <c r="CYD17" s="114"/>
      <c r="CYE17" s="114"/>
      <c r="CYF17" s="114"/>
      <c r="CYG17" s="114"/>
      <c r="CYH17" s="114"/>
      <c r="CYI17" s="114"/>
      <c r="CYJ17" s="114"/>
      <c r="CYK17" s="114"/>
      <c r="CYL17" s="114"/>
      <c r="CYM17" s="114"/>
      <c r="CYN17" s="114"/>
      <c r="CYO17" s="114"/>
      <c r="CYP17" s="114"/>
      <c r="CYQ17" s="114"/>
      <c r="CYR17" s="114"/>
      <c r="CYS17" s="114"/>
      <c r="CYT17" s="114"/>
      <c r="CYU17" s="114"/>
      <c r="CYV17" s="114"/>
      <c r="CYW17" s="114"/>
      <c r="CYX17" s="114"/>
      <c r="CYY17" s="114"/>
      <c r="CYZ17" s="114"/>
      <c r="CZA17" s="114"/>
      <c r="CZB17" s="114"/>
      <c r="CZC17" s="114"/>
      <c r="CZD17" s="114"/>
      <c r="CZE17" s="114"/>
      <c r="CZF17" s="114"/>
      <c r="CZG17" s="114"/>
      <c r="CZH17" s="114"/>
      <c r="CZI17" s="114"/>
      <c r="CZJ17" s="114"/>
      <c r="CZK17" s="114"/>
      <c r="CZL17" s="114"/>
      <c r="CZM17" s="114"/>
      <c r="CZN17" s="114"/>
      <c r="CZO17" s="114"/>
      <c r="CZP17" s="114"/>
      <c r="CZQ17" s="114"/>
      <c r="CZR17" s="114"/>
      <c r="CZS17" s="114"/>
      <c r="CZT17" s="114"/>
      <c r="CZU17" s="114"/>
      <c r="CZV17" s="114"/>
      <c r="CZW17" s="114"/>
      <c r="CZX17" s="114"/>
      <c r="CZY17" s="114"/>
      <c r="CZZ17" s="114"/>
      <c r="DAA17" s="114"/>
      <c r="DAB17" s="114"/>
      <c r="DAC17" s="114"/>
      <c r="DAD17" s="114"/>
      <c r="DAE17" s="114"/>
      <c r="DAF17" s="114"/>
      <c r="DAG17" s="114"/>
      <c r="DAH17" s="114"/>
      <c r="DAI17" s="114"/>
      <c r="DAJ17" s="114"/>
      <c r="DAK17" s="114"/>
      <c r="DAL17" s="114"/>
      <c r="DAM17" s="114"/>
      <c r="DAN17" s="114"/>
      <c r="DAO17" s="114"/>
      <c r="DAP17" s="114"/>
      <c r="DAQ17" s="114"/>
      <c r="DAR17" s="114"/>
      <c r="DAS17" s="114"/>
      <c r="DAT17" s="114"/>
      <c r="DAU17" s="114"/>
      <c r="DAV17" s="114"/>
      <c r="DAW17" s="114"/>
      <c r="DAX17" s="114"/>
      <c r="DAY17" s="114"/>
      <c r="DAZ17" s="114"/>
      <c r="DBA17" s="114"/>
      <c r="DBB17" s="114"/>
      <c r="DBC17" s="114"/>
      <c r="DBD17" s="114"/>
      <c r="DBE17" s="114"/>
      <c r="DBF17" s="114"/>
      <c r="DBG17" s="114"/>
      <c r="DBH17" s="114"/>
      <c r="DBI17" s="114"/>
      <c r="DBJ17" s="114"/>
      <c r="DBK17" s="114"/>
      <c r="DBL17" s="114"/>
      <c r="DBM17" s="114"/>
      <c r="DBN17" s="114"/>
      <c r="DBO17" s="114"/>
      <c r="DBP17" s="114"/>
      <c r="DBQ17" s="114"/>
      <c r="DBR17" s="114"/>
      <c r="DBS17" s="114"/>
      <c r="DBT17" s="114"/>
      <c r="DBU17" s="114"/>
      <c r="DBV17" s="114"/>
      <c r="DBW17" s="114"/>
      <c r="DBX17" s="114"/>
      <c r="DBY17" s="114"/>
      <c r="DBZ17" s="114"/>
      <c r="DCA17" s="114"/>
      <c r="DCB17" s="114"/>
      <c r="DCC17" s="114"/>
      <c r="DCD17" s="114"/>
      <c r="DCE17" s="114"/>
      <c r="DCF17" s="114"/>
      <c r="DCG17" s="114"/>
      <c r="DCH17" s="114"/>
      <c r="DCI17" s="114"/>
      <c r="DCJ17" s="114"/>
      <c r="DCK17" s="114"/>
      <c r="DCL17" s="114"/>
      <c r="DCM17" s="114"/>
      <c r="DCN17" s="114"/>
      <c r="DCO17" s="114"/>
      <c r="DCP17" s="114"/>
      <c r="DCQ17" s="114"/>
      <c r="DCR17" s="114"/>
      <c r="DCS17" s="114"/>
      <c r="DCT17" s="114"/>
      <c r="DCU17" s="114"/>
      <c r="DCV17" s="114"/>
      <c r="DCW17" s="114"/>
      <c r="DCX17" s="114"/>
      <c r="DCY17" s="114"/>
      <c r="DCZ17" s="114"/>
      <c r="DDA17" s="114"/>
      <c r="DDB17" s="114"/>
      <c r="DDC17" s="114"/>
      <c r="DDD17" s="114"/>
      <c r="DDE17" s="114"/>
      <c r="DDF17" s="114"/>
      <c r="DDG17" s="114"/>
      <c r="DDH17" s="114"/>
      <c r="DDI17" s="114"/>
      <c r="DDJ17" s="114"/>
      <c r="DDK17" s="114"/>
      <c r="DDL17" s="114"/>
      <c r="DDM17" s="114"/>
      <c r="DDN17" s="114"/>
      <c r="DDO17" s="114"/>
      <c r="DDP17" s="114"/>
      <c r="DDQ17" s="114"/>
      <c r="DDR17" s="114"/>
      <c r="DDS17" s="114"/>
      <c r="DDT17" s="114"/>
      <c r="DDU17" s="114"/>
      <c r="DDV17" s="114"/>
      <c r="DDW17" s="114"/>
      <c r="DDX17" s="114"/>
      <c r="DDY17" s="114"/>
      <c r="DDZ17" s="114"/>
      <c r="DEA17" s="114"/>
      <c r="DEB17" s="114"/>
      <c r="DEC17" s="114"/>
      <c r="DED17" s="114"/>
      <c r="DEE17" s="114"/>
      <c r="DEF17" s="114"/>
      <c r="DEG17" s="114"/>
      <c r="DEH17" s="114"/>
      <c r="DEI17" s="114"/>
      <c r="DEJ17" s="114"/>
      <c r="DEK17" s="114"/>
      <c r="DEL17" s="114"/>
      <c r="DEM17" s="114"/>
      <c r="DEN17" s="114"/>
      <c r="DEO17" s="114"/>
      <c r="DEP17" s="114"/>
      <c r="DEQ17" s="114"/>
      <c r="DER17" s="114"/>
      <c r="DES17" s="114"/>
      <c r="DET17" s="114"/>
      <c r="DEU17" s="114"/>
      <c r="DEV17" s="114"/>
      <c r="DEW17" s="114"/>
      <c r="DEX17" s="114"/>
      <c r="DEY17" s="114"/>
      <c r="DEZ17" s="114"/>
      <c r="DFA17" s="114"/>
      <c r="DFB17" s="114"/>
      <c r="DFC17" s="114"/>
      <c r="DFD17" s="114"/>
      <c r="DFE17" s="114"/>
      <c r="DFF17" s="114"/>
      <c r="DFG17" s="114"/>
      <c r="DFH17" s="114"/>
      <c r="DFI17" s="114"/>
      <c r="DFJ17" s="114"/>
      <c r="DFK17" s="114"/>
      <c r="DFL17" s="114"/>
      <c r="DFM17" s="114"/>
      <c r="DFN17" s="114"/>
      <c r="DFO17" s="114"/>
      <c r="DFP17" s="114"/>
      <c r="DFQ17" s="114"/>
      <c r="DFR17" s="114"/>
      <c r="DFS17" s="114"/>
      <c r="DFT17" s="114"/>
      <c r="DFU17" s="114"/>
      <c r="DFV17" s="114"/>
      <c r="DFW17" s="114"/>
      <c r="DFX17" s="114"/>
      <c r="DFY17" s="114"/>
      <c r="DFZ17" s="114"/>
      <c r="DGA17" s="114"/>
      <c r="DGB17" s="114"/>
      <c r="DGC17" s="114"/>
      <c r="DGD17" s="114"/>
      <c r="DGE17" s="114"/>
      <c r="DGF17" s="114"/>
      <c r="DGG17" s="114"/>
      <c r="DGH17" s="114"/>
      <c r="DGI17" s="114"/>
      <c r="DGJ17" s="114"/>
      <c r="DGK17" s="114"/>
      <c r="DGL17" s="114"/>
      <c r="DGM17" s="114"/>
      <c r="DGN17" s="114"/>
      <c r="DGO17" s="114"/>
      <c r="DGP17" s="114"/>
      <c r="DGQ17" s="114"/>
      <c r="DGR17" s="114"/>
      <c r="DGS17" s="114"/>
      <c r="DGT17" s="114"/>
      <c r="DGU17" s="114"/>
      <c r="DGV17" s="114"/>
      <c r="DGW17" s="114"/>
      <c r="DGX17" s="114"/>
      <c r="DGY17" s="114"/>
      <c r="DGZ17" s="114"/>
      <c r="DHA17" s="114"/>
      <c r="DHB17" s="114"/>
      <c r="DHC17" s="114"/>
      <c r="DHD17" s="114"/>
      <c r="DHE17" s="114"/>
      <c r="DHF17" s="114"/>
      <c r="DHG17" s="114"/>
      <c r="DHH17" s="114"/>
      <c r="DHI17" s="114"/>
      <c r="DHJ17" s="114"/>
      <c r="DHK17" s="114"/>
      <c r="DHL17" s="114"/>
      <c r="DHM17" s="114"/>
      <c r="DHN17" s="114"/>
      <c r="DHO17" s="114"/>
      <c r="DHP17" s="114"/>
      <c r="DHQ17" s="114"/>
      <c r="DHR17" s="114"/>
      <c r="DHS17" s="114"/>
      <c r="DHT17" s="114"/>
      <c r="DHU17" s="114"/>
      <c r="DHV17" s="114"/>
      <c r="DHW17" s="114"/>
      <c r="DHX17" s="114"/>
      <c r="DHY17" s="114"/>
      <c r="DHZ17" s="114"/>
      <c r="DIA17" s="114"/>
      <c r="DIB17" s="114"/>
      <c r="DIC17" s="114"/>
      <c r="DID17" s="114"/>
      <c r="DIE17" s="114"/>
      <c r="DIF17" s="114"/>
      <c r="DIG17" s="114"/>
      <c r="DIH17" s="114"/>
      <c r="DII17" s="114"/>
      <c r="DIJ17" s="114"/>
      <c r="DIK17" s="114"/>
      <c r="DIL17" s="114"/>
      <c r="DIM17" s="114"/>
      <c r="DIN17" s="114"/>
      <c r="DIO17" s="114"/>
      <c r="DIP17" s="114"/>
      <c r="DIQ17" s="114"/>
      <c r="DIR17" s="114"/>
      <c r="DIS17" s="114"/>
      <c r="DIT17" s="114"/>
      <c r="DIU17" s="114"/>
      <c r="DIV17" s="114"/>
      <c r="DIW17" s="114"/>
      <c r="DIX17" s="114"/>
      <c r="DIY17" s="114"/>
      <c r="DIZ17" s="114"/>
      <c r="DJA17" s="114"/>
      <c r="DJB17" s="114"/>
      <c r="DJC17" s="114"/>
      <c r="DJD17" s="114"/>
      <c r="DJE17" s="114"/>
      <c r="DJF17" s="114"/>
      <c r="DJG17" s="114"/>
      <c r="DJH17" s="114"/>
      <c r="DJI17" s="114"/>
      <c r="DJJ17" s="114"/>
      <c r="DJK17" s="114"/>
      <c r="DJL17" s="114"/>
      <c r="DJM17" s="114"/>
      <c r="DJN17" s="114"/>
      <c r="DJO17" s="114"/>
      <c r="DJP17" s="114"/>
      <c r="DJQ17" s="114"/>
      <c r="DJR17" s="114"/>
      <c r="DJS17" s="114"/>
      <c r="DJT17" s="114"/>
      <c r="DJU17" s="114"/>
      <c r="DJV17" s="114"/>
      <c r="DJW17" s="114"/>
      <c r="DJX17" s="114"/>
      <c r="DJY17" s="114"/>
      <c r="DJZ17" s="114"/>
      <c r="DKA17" s="114"/>
      <c r="DKB17" s="114"/>
      <c r="DKC17" s="114"/>
      <c r="DKD17" s="114"/>
      <c r="DKE17" s="114"/>
      <c r="DKF17" s="114"/>
      <c r="DKG17" s="114"/>
      <c r="DKH17" s="114"/>
      <c r="DKI17" s="114"/>
      <c r="DKJ17" s="114"/>
      <c r="DKK17" s="114"/>
      <c r="DKL17" s="114"/>
      <c r="DKM17" s="114"/>
      <c r="DKN17" s="114"/>
      <c r="DKO17" s="114"/>
      <c r="DKP17" s="114"/>
      <c r="DKQ17" s="114"/>
      <c r="DKR17" s="114"/>
      <c r="DKS17" s="114"/>
      <c r="DKT17" s="114"/>
      <c r="DKU17" s="114"/>
      <c r="DKV17" s="114"/>
      <c r="DKW17" s="114"/>
      <c r="DKX17" s="114"/>
      <c r="DKY17" s="114"/>
      <c r="DKZ17" s="114"/>
      <c r="DLA17" s="114"/>
      <c r="DLB17" s="114"/>
      <c r="DLC17" s="114"/>
      <c r="DLD17" s="114"/>
      <c r="DLE17" s="114"/>
      <c r="DLF17" s="114"/>
      <c r="DLG17" s="114"/>
      <c r="DLH17" s="114"/>
      <c r="DLI17" s="114"/>
      <c r="DLJ17" s="114"/>
      <c r="DLK17" s="114"/>
      <c r="DLL17" s="114"/>
      <c r="DLM17" s="114"/>
      <c r="DLN17" s="114"/>
      <c r="DLO17" s="114"/>
      <c r="DLP17" s="114"/>
      <c r="DLQ17" s="114"/>
      <c r="DLR17" s="114"/>
      <c r="DLS17" s="114"/>
      <c r="DLT17" s="114"/>
      <c r="DLU17" s="114"/>
      <c r="DLV17" s="114"/>
      <c r="DLW17" s="114"/>
      <c r="DLX17" s="114"/>
      <c r="DLY17" s="114"/>
      <c r="DLZ17" s="114"/>
      <c r="DMA17" s="114"/>
      <c r="DMB17" s="114"/>
      <c r="DMC17" s="114"/>
      <c r="DMD17" s="114"/>
      <c r="DME17" s="114"/>
      <c r="DMF17" s="114"/>
      <c r="DMG17" s="114"/>
      <c r="DMH17" s="114"/>
      <c r="DMI17" s="114"/>
      <c r="DMJ17" s="114"/>
      <c r="DMK17" s="114"/>
      <c r="DML17" s="114"/>
      <c r="DMM17" s="114"/>
      <c r="DMN17" s="114"/>
      <c r="DMO17" s="114"/>
      <c r="DMP17" s="114"/>
      <c r="DMQ17" s="114"/>
      <c r="DMR17" s="114"/>
      <c r="DMS17" s="114"/>
      <c r="DMT17" s="114"/>
      <c r="DMU17" s="114"/>
      <c r="DMV17" s="114"/>
      <c r="DMW17" s="114"/>
      <c r="DMX17" s="114"/>
      <c r="DMY17" s="114"/>
      <c r="DMZ17" s="114"/>
      <c r="DNA17" s="114"/>
      <c r="DNB17" s="114"/>
      <c r="DNC17" s="114"/>
      <c r="DND17" s="114"/>
      <c r="DNE17" s="114"/>
      <c r="DNF17" s="114"/>
      <c r="DNG17" s="114"/>
      <c r="DNH17" s="114"/>
      <c r="DNI17" s="114"/>
      <c r="DNJ17" s="114"/>
      <c r="DNK17" s="114"/>
      <c r="DNL17" s="114"/>
      <c r="DNM17" s="114"/>
      <c r="DNN17" s="114"/>
      <c r="DNO17" s="114"/>
      <c r="DNP17" s="114"/>
      <c r="DNQ17" s="114"/>
      <c r="DNR17" s="114"/>
      <c r="DNS17" s="114"/>
      <c r="DNT17" s="114"/>
      <c r="DNU17" s="114"/>
      <c r="DNV17" s="114"/>
      <c r="DNW17" s="114"/>
      <c r="DNX17" s="114"/>
      <c r="DNY17" s="114"/>
      <c r="DNZ17" s="114"/>
      <c r="DOA17" s="114"/>
      <c r="DOB17" s="114"/>
      <c r="DOC17" s="114"/>
      <c r="DOD17" s="114"/>
      <c r="DOE17" s="114"/>
      <c r="DOF17" s="114"/>
      <c r="DOG17" s="114"/>
      <c r="DOH17" s="114"/>
      <c r="DOI17" s="114"/>
      <c r="DOJ17" s="114"/>
      <c r="DOK17" s="114"/>
      <c r="DOL17" s="114"/>
      <c r="DOM17" s="114"/>
      <c r="DON17" s="114"/>
      <c r="DOO17" s="114"/>
      <c r="DOP17" s="114"/>
      <c r="DOQ17" s="114"/>
      <c r="DOR17" s="114"/>
      <c r="DOS17" s="114"/>
      <c r="DOT17" s="114"/>
      <c r="DOU17" s="114"/>
      <c r="DOV17" s="114"/>
      <c r="DOW17" s="114"/>
      <c r="DOX17" s="114"/>
      <c r="DOY17" s="114"/>
      <c r="DOZ17" s="114"/>
      <c r="DPA17" s="114"/>
      <c r="DPB17" s="114"/>
      <c r="DPC17" s="114"/>
      <c r="DPD17" s="114"/>
      <c r="DPE17" s="114"/>
      <c r="DPF17" s="114"/>
      <c r="DPG17" s="114"/>
      <c r="DPH17" s="114"/>
      <c r="DPI17" s="114"/>
      <c r="DPJ17" s="114"/>
      <c r="DPK17" s="114"/>
      <c r="DPL17" s="114"/>
      <c r="DPM17" s="114"/>
      <c r="DPN17" s="114"/>
      <c r="DPO17" s="114"/>
      <c r="DPP17" s="114"/>
      <c r="DPQ17" s="114"/>
      <c r="DPR17" s="114"/>
      <c r="DPS17" s="114"/>
      <c r="DPT17" s="114"/>
      <c r="DPU17" s="114"/>
      <c r="DPV17" s="114"/>
      <c r="DPW17" s="114"/>
      <c r="DPX17" s="114"/>
      <c r="DPY17" s="114"/>
      <c r="DPZ17" s="114"/>
      <c r="DQA17" s="114"/>
      <c r="DQB17" s="114"/>
      <c r="DQC17" s="114"/>
      <c r="DQD17" s="114"/>
      <c r="DQE17" s="114"/>
      <c r="DQF17" s="114"/>
      <c r="DQG17" s="114"/>
      <c r="DQH17" s="114"/>
      <c r="DQI17" s="114"/>
      <c r="DQJ17" s="114"/>
      <c r="DQK17" s="114"/>
      <c r="DQL17" s="114"/>
      <c r="DQM17" s="114"/>
      <c r="DQN17" s="114"/>
      <c r="DQO17" s="114"/>
      <c r="DQP17" s="114"/>
      <c r="DQQ17" s="114"/>
      <c r="DQR17" s="114"/>
      <c r="DQS17" s="114"/>
      <c r="DQT17" s="114"/>
      <c r="DQU17" s="114"/>
      <c r="DQV17" s="114"/>
      <c r="DQW17" s="114"/>
      <c r="DQX17" s="114"/>
      <c r="DQY17" s="114"/>
      <c r="DQZ17" s="114"/>
      <c r="DRA17" s="114"/>
      <c r="DRB17" s="114"/>
      <c r="DRC17" s="114"/>
      <c r="DRD17" s="114"/>
      <c r="DRE17" s="114"/>
      <c r="DRF17" s="114"/>
      <c r="DRG17" s="114"/>
      <c r="DRH17" s="114"/>
      <c r="DRI17" s="114"/>
      <c r="DRJ17" s="114"/>
      <c r="DRK17" s="114"/>
      <c r="DRL17" s="114"/>
      <c r="DRM17" s="114"/>
      <c r="DRN17" s="114"/>
      <c r="DRO17" s="114"/>
      <c r="DRP17" s="114"/>
      <c r="DRQ17" s="114"/>
      <c r="DRR17" s="114"/>
      <c r="DRS17" s="114"/>
      <c r="DRT17" s="114"/>
      <c r="DRU17" s="114"/>
      <c r="DRV17" s="114"/>
      <c r="DRW17" s="114"/>
      <c r="DRX17" s="114"/>
      <c r="DRY17" s="114"/>
      <c r="DRZ17" s="114"/>
      <c r="DSA17" s="114"/>
      <c r="DSB17" s="114"/>
      <c r="DSC17" s="114"/>
      <c r="DSD17" s="114"/>
      <c r="DSE17" s="114"/>
      <c r="DSF17" s="114"/>
      <c r="DSG17" s="114"/>
      <c r="DSH17" s="114"/>
      <c r="DSI17" s="114"/>
      <c r="DSJ17" s="114"/>
      <c r="DSK17" s="114"/>
      <c r="DSL17" s="114"/>
      <c r="DSM17" s="114"/>
      <c r="DSN17" s="114"/>
      <c r="DSO17" s="114"/>
      <c r="DSP17" s="114"/>
      <c r="DSQ17" s="114"/>
      <c r="DSR17" s="114"/>
      <c r="DSS17" s="114"/>
      <c r="DST17" s="114"/>
      <c r="DSU17" s="114"/>
      <c r="DSV17" s="114"/>
      <c r="DSW17" s="114"/>
      <c r="DSX17" s="114"/>
      <c r="DSY17" s="114"/>
      <c r="DSZ17" s="114"/>
      <c r="DTA17" s="114"/>
      <c r="DTB17" s="114"/>
      <c r="DTC17" s="114"/>
      <c r="DTD17" s="114"/>
      <c r="DTE17" s="114"/>
      <c r="DTF17" s="114"/>
      <c r="DTG17" s="114"/>
      <c r="DTH17" s="114"/>
      <c r="DTI17" s="114"/>
      <c r="DTJ17" s="114"/>
      <c r="DTK17" s="114"/>
      <c r="DTL17" s="114"/>
      <c r="DTM17" s="114"/>
      <c r="DTN17" s="114"/>
      <c r="DTO17" s="114"/>
      <c r="DTP17" s="114"/>
      <c r="DTQ17" s="114"/>
      <c r="DTR17" s="114"/>
      <c r="DTS17" s="114"/>
      <c r="DTT17" s="114"/>
      <c r="DTU17" s="114"/>
      <c r="DTV17" s="114"/>
      <c r="DTW17" s="114"/>
      <c r="DTX17" s="114"/>
      <c r="DTY17" s="114"/>
      <c r="DTZ17" s="114"/>
      <c r="DUA17" s="114"/>
      <c r="DUB17" s="114"/>
      <c r="DUC17" s="114"/>
      <c r="DUD17" s="114"/>
      <c r="DUE17" s="114"/>
      <c r="DUF17" s="114"/>
      <c r="DUG17" s="114"/>
      <c r="DUH17" s="114"/>
      <c r="DUI17" s="114"/>
      <c r="DUJ17" s="114"/>
      <c r="DUK17" s="114"/>
      <c r="DUL17" s="114"/>
      <c r="DUM17" s="114"/>
      <c r="DUN17" s="114"/>
      <c r="DUO17" s="114"/>
      <c r="DUP17" s="114"/>
      <c r="DUQ17" s="114"/>
      <c r="DUR17" s="114"/>
      <c r="DUS17" s="114"/>
      <c r="DUT17" s="114"/>
      <c r="DUU17" s="114"/>
      <c r="DUV17" s="114"/>
      <c r="DUW17" s="114"/>
      <c r="DUX17" s="114"/>
      <c r="DUY17" s="114"/>
      <c r="DUZ17" s="114"/>
      <c r="DVA17" s="114"/>
      <c r="DVB17" s="114"/>
      <c r="DVC17" s="114"/>
      <c r="DVD17" s="114"/>
      <c r="DVE17" s="114"/>
      <c r="DVF17" s="114"/>
      <c r="DVG17" s="114"/>
      <c r="DVH17" s="114"/>
      <c r="DVI17" s="114"/>
      <c r="DVJ17" s="114"/>
      <c r="DVK17" s="114"/>
      <c r="DVL17" s="114"/>
      <c r="DVM17" s="114"/>
      <c r="DVN17" s="114"/>
      <c r="DVO17" s="114"/>
      <c r="DVP17" s="114"/>
      <c r="DVQ17" s="114"/>
      <c r="DVR17" s="114"/>
      <c r="DVS17" s="114"/>
      <c r="DVT17" s="114"/>
      <c r="DVU17" s="114"/>
      <c r="DVV17" s="114"/>
      <c r="DVW17" s="114"/>
      <c r="DVX17" s="114"/>
      <c r="DVY17" s="114"/>
      <c r="DVZ17" s="114"/>
      <c r="DWA17" s="114"/>
      <c r="DWB17" s="114"/>
      <c r="DWC17" s="114"/>
      <c r="DWD17" s="114"/>
      <c r="DWE17" s="114"/>
      <c r="DWF17" s="114"/>
      <c r="DWG17" s="114"/>
      <c r="DWH17" s="114"/>
      <c r="DWI17" s="114"/>
      <c r="DWJ17" s="114"/>
      <c r="DWK17" s="114"/>
      <c r="DWL17" s="114"/>
      <c r="DWM17" s="114"/>
      <c r="DWN17" s="114"/>
      <c r="DWO17" s="114"/>
      <c r="DWP17" s="114"/>
      <c r="DWQ17" s="114"/>
      <c r="DWR17" s="114"/>
      <c r="DWS17" s="114"/>
      <c r="DWT17" s="114"/>
      <c r="DWU17" s="114"/>
      <c r="DWV17" s="114"/>
      <c r="DWW17" s="114"/>
      <c r="DWX17" s="114"/>
      <c r="DWY17" s="114"/>
      <c r="DWZ17" s="114"/>
      <c r="DXA17" s="114"/>
      <c r="DXB17" s="114"/>
      <c r="DXC17" s="114"/>
      <c r="DXD17" s="114"/>
      <c r="DXE17" s="114"/>
      <c r="DXF17" s="114"/>
      <c r="DXG17" s="114"/>
      <c r="DXH17" s="114"/>
      <c r="DXI17" s="114"/>
      <c r="DXJ17" s="114"/>
      <c r="DXK17" s="114"/>
      <c r="DXL17" s="114"/>
      <c r="DXM17" s="114"/>
      <c r="DXN17" s="114"/>
      <c r="DXO17" s="114"/>
      <c r="DXP17" s="114"/>
      <c r="DXQ17" s="114"/>
      <c r="DXR17" s="114"/>
      <c r="DXS17" s="114"/>
      <c r="DXT17" s="114"/>
      <c r="DXU17" s="114"/>
      <c r="DXV17" s="114"/>
      <c r="DXW17" s="114"/>
      <c r="DXX17" s="114"/>
      <c r="DXY17" s="114"/>
      <c r="DXZ17" s="114"/>
      <c r="DYA17" s="114"/>
      <c r="DYB17" s="114"/>
      <c r="DYC17" s="114"/>
      <c r="DYD17" s="114"/>
      <c r="DYE17" s="114"/>
      <c r="DYF17" s="114"/>
      <c r="DYG17" s="114"/>
      <c r="DYH17" s="114"/>
      <c r="DYI17" s="114"/>
      <c r="DYJ17" s="114"/>
      <c r="DYK17" s="114"/>
      <c r="DYL17" s="114"/>
      <c r="DYM17" s="114"/>
      <c r="DYN17" s="114"/>
      <c r="DYO17" s="114"/>
      <c r="DYP17" s="114"/>
      <c r="DYQ17" s="114"/>
      <c r="DYR17" s="114"/>
      <c r="DYS17" s="114"/>
      <c r="DYT17" s="114"/>
      <c r="DYU17" s="114"/>
      <c r="DYV17" s="114"/>
      <c r="DYW17" s="114"/>
      <c r="DYX17" s="114"/>
      <c r="DYY17" s="114"/>
      <c r="DYZ17" s="114"/>
      <c r="DZA17" s="114"/>
      <c r="DZB17" s="114"/>
      <c r="DZC17" s="114"/>
      <c r="DZD17" s="114"/>
      <c r="DZE17" s="114"/>
      <c r="DZF17" s="114"/>
      <c r="DZG17" s="114"/>
      <c r="DZH17" s="114"/>
      <c r="DZI17" s="114"/>
      <c r="DZJ17" s="114"/>
      <c r="DZK17" s="114"/>
      <c r="DZL17" s="114"/>
      <c r="DZM17" s="114"/>
      <c r="DZN17" s="114"/>
      <c r="DZO17" s="114"/>
      <c r="DZP17" s="114"/>
      <c r="DZQ17" s="114"/>
      <c r="DZR17" s="114"/>
      <c r="DZS17" s="114"/>
      <c r="DZT17" s="114"/>
      <c r="DZU17" s="114"/>
      <c r="DZV17" s="114"/>
      <c r="DZW17" s="114"/>
      <c r="DZX17" s="114"/>
      <c r="DZY17" s="114"/>
      <c r="DZZ17" s="114"/>
      <c r="EAA17" s="114"/>
      <c r="EAB17" s="114"/>
      <c r="EAC17" s="114"/>
      <c r="EAD17" s="114"/>
      <c r="EAE17" s="114"/>
      <c r="EAF17" s="114"/>
      <c r="EAG17" s="114"/>
      <c r="EAH17" s="114"/>
      <c r="EAI17" s="114"/>
      <c r="EAJ17" s="114"/>
      <c r="EAK17" s="114"/>
      <c r="EAL17" s="114"/>
      <c r="EAM17" s="114"/>
      <c r="EAN17" s="114"/>
      <c r="EAO17" s="114"/>
      <c r="EAP17" s="114"/>
      <c r="EAQ17" s="114"/>
      <c r="EAR17" s="114"/>
      <c r="EAS17" s="114"/>
      <c r="EAT17" s="114"/>
      <c r="EAU17" s="114"/>
      <c r="EAV17" s="114"/>
      <c r="EAW17" s="114"/>
      <c r="EAX17" s="114"/>
      <c r="EAY17" s="114"/>
      <c r="EAZ17" s="114"/>
      <c r="EBA17" s="114"/>
      <c r="EBB17" s="114"/>
      <c r="EBC17" s="114"/>
      <c r="EBD17" s="114"/>
      <c r="EBE17" s="114"/>
      <c r="EBF17" s="114"/>
      <c r="EBG17" s="114"/>
      <c r="EBH17" s="114"/>
      <c r="EBI17" s="114"/>
      <c r="EBJ17" s="114"/>
      <c r="EBK17" s="114"/>
      <c r="EBL17" s="114"/>
      <c r="EBM17" s="114"/>
      <c r="EBN17" s="114"/>
      <c r="EBO17" s="114"/>
      <c r="EBP17" s="114"/>
      <c r="EBQ17" s="114"/>
      <c r="EBR17" s="114"/>
      <c r="EBS17" s="114"/>
      <c r="EBT17" s="114"/>
      <c r="EBU17" s="114"/>
      <c r="EBV17" s="114"/>
      <c r="EBW17" s="114"/>
      <c r="EBX17" s="114"/>
      <c r="EBY17" s="114"/>
      <c r="EBZ17" s="114"/>
      <c r="ECA17" s="114"/>
      <c r="ECB17" s="114"/>
      <c r="ECC17" s="114"/>
      <c r="ECD17" s="114"/>
      <c r="ECE17" s="114"/>
      <c r="ECF17" s="114"/>
      <c r="ECG17" s="114"/>
      <c r="ECH17" s="114"/>
      <c r="ECI17" s="114"/>
      <c r="ECJ17" s="114"/>
      <c r="ECK17" s="114"/>
      <c r="ECL17" s="114"/>
      <c r="ECM17" s="114"/>
      <c r="ECN17" s="114"/>
      <c r="ECO17" s="114"/>
      <c r="ECP17" s="114"/>
      <c r="ECQ17" s="114"/>
      <c r="ECR17" s="114"/>
      <c r="ECS17" s="114"/>
      <c r="ECT17" s="114"/>
      <c r="ECU17" s="114"/>
      <c r="ECV17" s="114"/>
      <c r="ECW17" s="114"/>
      <c r="ECX17" s="114"/>
      <c r="ECY17" s="114"/>
      <c r="ECZ17" s="114"/>
      <c r="EDA17" s="114"/>
      <c r="EDB17" s="114"/>
      <c r="EDC17" s="114"/>
      <c r="EDD17" s="114"/>
      <c r="EDE17" s="114"/>
      <c r="EDF17" s="114"/>
      <c r="EDG17" s="114"/>
      <c r="EDH17" s="114"/>
      <c r="EDI17" s="114"/>
      <c r="EDJ17" s="114"/>
      <c r="EDK17" s="114"/>
      <c r="EDL17" s="114"/>
      <c r="EDM17" s="114"/>
      <c r="EDN17" s="114"/>
      <c r="EDO17" s="114"/>
      <c r="EDP17" s="114"/>
      <c r="EDQ17" s="114"/>
      <c r="EDR17" s="114"/>
      <c r="EDS17" s="114"/>
      <c r="EDT17" s="114"/>
      <c r="EDU17" s="114"/>
      <c r="EDV17" s="114"/>
      <c r="EDW17" s="114"/>
      <c r="EDX17" s="114"/>
      <c r="EDY17" s="114"/>
      <c r="EDZ17" s="114"/>
      <c r="EEA17" s="114"/>
      <c r="EEB17" s="114"/>
      <c r="EEC17" s="114"/>
      <c r="EED17" s="114"/>
      <c r="EEE17" s="114"/>
      <c r="EEF17" s="114"/>
      <c r="EEG17" s="114"/>
      <c r="EEH17" s="114"/>
      <c r="EEI17" s="114"/>
      <c r="EEJ17" s="114"/>
      <c r="EEK17" s="114"/>
      <c r="EEL17" s="114"/>
      <c r="EEM17" s="114"/>
      <c r="EEN17" s="114"/>
      <c r="EEO17" s="114"/>
      <c r="EEP17" s="114"/>
      <c r="EEQ17" s="114"/>
      <c r="EER17" s="114"/>
      <c r="EES17" s="114"/>
      <c r="EET17" s="114"/>
      <c r="EEU17" s="114"/>
      <c r="EEV17" s="114"/>
      <c r="EEW17" s="114"/>
      <c r="EEX17" s="114"/>
      <c r="EEY17" s="114"/>
      <c r="EEZ17" s="114"/>
      <c r="EFA17" s="114"/>
      <c r="EFB17" s="114"/>
      <c r="EFC17" s="114"/>
      <c r="EFD17" s="114"/>
      <c r="EFE17" s="114"/>
      <c r="EFF17" s="114"/>
      <c r="EFG17" s="114"/>
      <c r="EFH17" s="114"/>
      <c r="EFI17" s="114"/>
      <c r="EFJ17" s="114"/>
      <c r="EFK17" s="114"/>
      <c r="EFL17" s="114"/>
      <c r="EFM17" s="114"/>
      <c r="EFN17" s="114"/>
      <c r="EFO17" s="114"/>
      <c r="EFP17" s="114"/>
      <c r="EFQ17" s="114"/>
      <c r="EFR17" s="114"/>
      <c r="EFS17" s="114"/>
      <c r="EFT17" s="114"/>
      <c r="EFU17" s="114"/>
      <c r="EFV17" s="114"/>
      <c r="EFW17" s="114"/>
      <c r="EFX17" s="114"/>
      <c r="EFY17" s="114"/>
      <c r="EFZ17" s="114"/>
      <c r="EGA17" s="114"/>
      <c r="EGB17" s="114"/>
      <c r="EGC17" s="114"/>
      <c r="EGD17" s="114"/>
      <c r="EGE17" s="114"/>
      <c r="EGF17" s="114"/>
      <c r="EGG17" s="114"/>
      <c r="EGH17" s="114"/>
      <c r="EGI17" s="114"/>
      <c r="EGJ17" s="114"/>
      <c r="EGK17" s="114"/>
      <c r="EGL17" s="114"/>
      <c r="EGM17" s="114"/>
      <c r="EGN17" s="114"/>
      <c r="EGO17" s="114"/>
      <c r="EGP17" s="114"/>
      <c r="EGQ17" s="114"/>
      <c r="EGR17" s="114"/>
      <c r="EGS17" s="114"/>
      <c r="EGT17" s="114"/>
      <c r="EGU17" s="114"/>
      <c r="EGV17" s="114"/>
      <c r="EGW17" s="114"/>
      <c r="EGX17" s="114"/>
      <c r="EGY17" s="114"/>
      <c r="EGZ17" s="114"/>
      <c r="EHA17" s="114"/>
      <c r="EHB17" s="114"/>
      <c r="EHC17" s="114"/>
      <c r="EHD17" s="114"/>
      <c r="EHE17" s="114"/>
      <c r="EHF17" s="114"/>
      <c r="EHG17" s="114"/>
      <c r="EHH17" s="114"/>
      <c r="EHI17" s="114"/>
      <c r="EHJ17" s="114"/>
      <c r="EHK17" s="114"/>
      <c r="EHL17" s="114"/>
      <c r="EHM17" s="114"/>
      <c r="EHN17" s="114"/>
      <c r="EHO17" s="114"/>
      <c r="EHP17" s="114"/>
      <c r="EHQ17" s="114"/>
      <c r="EHR17" s="114"/>
      <c r="EHS17" s="114"/>
      <c r="EHT17" s="114"/>
      <c r="EHU17" s="114"/>
      <c r="EHV17" s="114"/>
      <c r="EHW17" s="114"/>
      <c r="EHX17" s="114"/>
      <c r="EHY17" s="114"/>
      <c r="EHZ17" s="114"/>
      <c r="EIA17" s="114"/>
      <c r="EIB17" s="114"/>
      <c r="EIC17" s="114"/>
      <c r="EID17" s="114"/>
      <c r="EIE17" s="114"/>
      <c r="EIF17" s="114"/>
      <c r="EIG17" s="114"/>
      <c r="EIH17" s="114"/>
      <c r="EII17" s="114"/>
      <c r="EIJ17" s="114"/>
      <c r="EIK17" s="114"/>
      <c r="EIL17" s="114"/>
      <c r="EIM17" s="114"/>
      <c r="EIN17" s="114"/>
      <c r="EIO17" s="114"/>
      <c r="EIP17" s="114"/>
      <c r="EIQ17" s="114"/>
      <c r="EIR17" s="114"/>
      <c r="EIS17" s="114"/>
      <c r="EIT17" s="114"/>
      <c r="EIU17" s="114"/>
      <c r="EIV17" s="114"/>
      <c r="EIW17" s="114"/>
      <c r="EIX17" s="114"/>
      <c r="EIY17" s="114"/>
      <c r="EIZ17" s="114"/>
      <c r="EJA17" s="114"/>
      <c r="EJB17" s="114"/>
      <c r="EJC17" s="114"/>
      <c r="EJD17" s="114"/>
      <c r="EJE17" s="114"/>
      <c r="EJF17" s="114"/>
      <c r="EJG17" s="114"/>
      <c r="EJH17" s="114"/>
      <c r="EJI17" s="114"/>
      <c r="EJJ17" s="114"/>
      <c r="EJK17" s="114"/>
      <c r="EJL17" s="114"/>
      <c r="EJM17" s="114"/>
      <c r="EJN17" s="114"/>
      <c r="EJO17" s="114"/>
      <c r="EJP17" s="114"/>
      <c r="EJQ17" s="114"/>
      <c r="EJR17" s="114"/>
      <c r="EJS17" s="114"/>
      <c r="EJT17" s="114"/>
      <c r="EJU17" s="114"/>
      <c r="EJV17" s="114"/>
      <c r="EJW17" s="114"/>
      <c r="EJX17" s="114"/>
      <c r="EJY17" s="114"/>
      <c r="EJZ17" s="114"/>
      <c r="EKA17" s="114"/>
      <c r="EKB17" s="114"/>
      <c r="EKC17" s="114"/>
      <c r="EKD17" s="114"/>
      <c r="EKE17" s="114"/>
      <c r="EKF17" s="114"/>
      <c r="EKG17" s="114"/>
      <c r="EKH17" s="114"/>
      <c r="EKI17" s="114"/>
      <c r="EKJ17" s="114"/>
      <c r="EKK17" s="114"/>
      <c r="EKL17" s="114"/>
      <c r="EKM17" s="114"/>
      <c r="EKN17" s="114"/>
      <c r="EKO17" s="114"/>
      <c r="EKP17" s="114"/>
      <c r="EKQ17" s="114"/>
      <c r="EKR17" s="114"/>
      <c r="EKS17" s="114"/>
      <c r="EKT17" s="114"/>
      <c r="EKU17" s="114"/>
      <c r="EKV17" s="114"/>
      <c r="EKW17" s="114"/>
      <c r="EKX17" s="114"/>
      <c r="EKY17" s="114"/>
      <c r="EKZ17" s="114"/>
      <c r="ELA17" s="114"/>
      <c r="ELB17" s="114"/>
      <c r="ELC17" s="114"/>
      <c r="ELD17" s="114"/>
      <c r="ELE17" s="114"/>
      <c r="ELF17" s="114"/>
      <c r="ELG17" s="114"/>
      <c r="ELH17" s="114"/>
      <c r="ELI17" s="114"/>
      <c r="ELJ17" s="114"/>
      <c r="ELK17" s="114"/>
      <c r="ELL17" s="114"/>
      <c r="ELM17" s="114"/>
      <c r="ELN17" s="114"/>
      <c r="ELO17" s="114"/>
      <c r="ELP17" s="114"/>
      <c r="ELQ17" s="114"/>
      <c r="ELR17" s="114"/>
      <c r="ELS17" s="114"/>
      <c r="ELT17" s="114"/>
      <c r="ELU17" s="114"/>
      <c r="ELV17" s="114"/>
      <c r="ELW17" s="114"/>
      <c r="ELX17" s="114"/>
      <c r="ELY17" s="114"/>
      <c r="ELZ17" s="114"/>
      <c r="EMA17" s="114"/>
      <c r="EMB17" s="114"/>
      <c r="EMC17" s="114"/>
      <c r="EMD17" s="114"/>
      <c r="EME17" s="114"/>
      <c r="EMF17" s="114"/>
      <c r="EMG17" s="114"/>
      <c r="EMH17" s="114"/>
      <c r="EMI17" s="114"/>
      <c r="EMJ17" s="114"/>
      <c r="EMK17" s="114"/>
      <c r="EML17" s="114"/>
      <c r="EMM17" s="114"/>
      <c r="EMN17" s="114"/>
      <c r="EMO17" s="114"/>
      <c r="EMP17" s="114"/>
      <c r="EMQ17" s="114"/>
      <c r="EMR17" s="114"/>
      <c r="EMS17" s="114"/>
      <c r="EMT17" s="114"/>
      <c r="EMU17" s="114"/>
      <c r="EMV17" s="114"/>
      <c r="EMW17" s="114"/>
      <c r="EMX17" s="114"/>
      <c r="EMY17" s="114"/>
      <c r="EMZ17" s="114"/>
      <c r="ENA17" s="114"/>
      <c r="ENB17" s="114"/>
      <c r="ENC17" s="114"/>
      <c r="END17" s="114"/>
      <c r="ENE17" s="114"/>
      <c r="ENF17" s="114"/>
      <c r="ENG17" s="114"/>
      <c r="ENH17" s="114"/>
      <c r="ENI17" s="114"/>
      <c r="ENJ17" s="114"/>
      <c r="ENK17" s="114"/>
      <c r="ENL17" s="114"/>
      <c r="ENM17" s="114"/>
      <c r="ENN17" s="114"/>
      <c r="ENO17" s="114"/>
      <c r="ENP17" s="114"/>
      <c r="ENQ17" s="114"/>
      <c r="ENR17" s="114"/>
      <c r="ENS17" s="114"/>
      <c r="ENT17" s="114"/>
      <c r="ENU17" s="114"/>
      <c r="ENV17" s="114"/>
      <c r="ENW17" s="114"/>
      <c r="ENX17" s="114"/>
      <c r="ENY17" s="114"/>
      <c r="ENZ17" s="114"/>
      <c r="EOA17" s="114"/>
      <c r="EOB17" s="114"/>
      <c r="EOC17" s="114"/>
      <c r="EOD17" s="114"/>
      <c r="EOE17" s="114"/>
      <c r="EOF17" s="114"/>
      <c r="EOG17" s="114"/>
      <c r="EOH17" s="114"/>
      <c r="EOI17" s="114"/>
      <c r="EOJ17" s="114"/>
      <c r="EOK17" s="114"/>
      <c r="EOL17" s="114"/>
      <c r="EOM17" s="114"/>
      <c r="EON17" s="114"/>
      <c r="EOO17" s="114"/>
      <c r="EOP17" s="114"/>
      <c r="EOQ17" s="114"/>
      <c r="EOR17" s="114"/>
      <c r="EOS17" s="114"/>
      <c r="EOT17" s="114"/>
      <c r="EOU17" s="114"/>
      <c r="EOV17" s="114"/>
      <c r="EOW17" s="114"/>
      <c r="EOX17" s="114"/>
      <c r="EOY17" s="114"/>
      <c r="EOZ17" s="114"/>
      <c r="EPA17" s="114"/>
      <c r="EPB17" s="114"/>
      <c r="EPC17" s="114"/>
      <c r="EPD17" s="114"/>
      <c r="EPE17" s="114"/>
      <c r="EPF17" s="114"/>
      <c r="EPG17" s="114"/>
      <c r="EPH17" s="114"/>
      <c r="EPI17" s="114"/>
      <c r="EPJ17" s="114"/>
      <c r="EPK17" s="114"/>
      <c r="EPL17" s="114"/>
      <c r="EPM17" s="114"/>
      <c r="EPN17" s="114"/>
      <c r="EPO17" s="114"/>
      <c r="EPP17" s="114"/>
      <c r="EPQ17" s="114"/>
      <c r="EPR17" s="114"/>
      <c r="EPS17" s="114"/>
      <c r="EPT17" s="114"/>
      <c r="EPU17" s="114"/>
      <c r="EPV17" s="114"/>
      <c r="EPW17" s="114"/>
      <c r="EPX17" s="114"/>
      <c r="EPY17" s="114"/>
      <c r="EPZ17" s="114"/>
      <c r="EQA17" s="114"/>
      <c r="EQB17" s="114"/>
      <c r="EQC17" s="114"/>
      <c r="EQD17" s="114"/>
      <c r="EQE17" s="114"/>
      <c r="EQF17" s="114"/>
      <c r="EQG17" s="114"/>
      <c r="EQH17" s="114"/>
      <c r="EQI17" s="114"/>
      <c r="EQJ17" s="114"/>
      <c r="EQK17" s="114"/>
      <c r="EQL17" s="114"/>
      <c r="EQM17" s="114"/>
      <c r="EQN17" s="114"/>
      <c r="EQO17" s="114"/>
      <c r="EQP17" s="114"/>
      <c r="EQQ17" s="114"/>
      <c r="EQR17" s="114"/>
      <c r="EQS17" s="114"/>
      <c r="EQT17" s="114"/>
      <c r="EQU17" s="114"/>
      <c r="EQV17" s="114"/>
      <c r="EQW17" s="114"/>
      <c r="EQX17" s="114"/>
      <c r="EQY17" s="114"/>
      <c r="EQZ17" s="114"/>
      <c r="ERA17" s="114"/>
      <c r="ERB17" s="114"/>
      <c r="ERC17" s="114"/>
      <c r="ERD17" s="114"/>
      <c r="ERE17" s="114"/>
      <c r="ERF17" s="114"/>
      <c r="ERG17" s="114"/>
      <c r="ERH17" s="114"/>
      <c r="ERI17" s="114"/>
      <c r="ERJ17" s="114"/>
      <c r="ERK17" s="114"/>
      <c r="ERL17" s="114"/>
      <c r="ERM17" s="114"/>
      <c r="ERN17" s="114"/>
      <c r="ERO17" s="114"/>
      <c r="ERP17" s="114"/>
      <c r="ERQ17" s="114"/>
      <c r="ERR17" s="114"/>
      <c r="ERS17" s="114"/>
      <c r="ERT17" s="114"/>
      <c r="ERU17" s="114"/>
      <c r="ERV17" s="114"/>
      <c r="ERW17" s="114"/>
      <c r="ERX17" s="114"/>
      <c r="ERY17" s="114"/>
      <c r="ERZ17" s="114"/>
      <c r="ESA17" s="114"/>
      <c r="ESB17" s="114"/>
      <c r="ESC17" s="114"/>
      <c r="ESD17" s="114"/>
      <c r="ESE17" s="114"/>
      <c r="ESF17" s="114"/>
      <c r="ESG17" s="114"/>
      <c r="ESH17" s="114"/>
      <c r="ESI17" s="114"/>
      <c r="ESJ17" s="114"/>
      <c r="ESK17" s="114"/>
      <c r="ESL17" s="114"/>
      <c r="ESM17" s="114"/>
      <c r="ESN17" s="114"/>
      <c r="ESO17" s="114"/>
      <c r="ESP17" s="114"/>
      <c r="ESQ17" s="114"/>
      <c r="ESR17" s="114"/>
      <c r="ESS17" s="114"/>
      <c r="EST17" s="114"/>
      <c r="ESU17" s="114"/>
      <c r="ESV17" s="114"/>
      <c r="ESW17" s="114"/>
      <c r="ESX17" s="114"/>
      <c r="ESY17" s="114"/>
      <c r="ESZ17" s="114"/>
      <c r="ETA17" s="114"/>
      <c r="ETB17" s="114"/>
      <c r="ETC17" s="114"/>
      <c r="ETD17" s="114"/>
      <c r="ETE17" s="114"/>
      <c r="ETF17" s="114"/>
      <c r="ETG17" s="114"/>
      <c r="ETH17" s="114"/>
      <c r="ETI17" s="114"/>
      <c r="ETJ17" s="114"/>
      <c r="ETK17" s="114"/>
      <c r="ETL17" s="114"/>
      <c r="ETM17" s="114"/>
      <c r="ETN17" s="114"/>
      <c r="ETO17" s="114"/>
      <c r="ETP17" s="114"/>
      <c r="ETQ17" s="114"/>
      <c r="ETR17" s="114"/>
      <c r="ETS17" s="114"/>
      <c r="ETT17" s="114"/>
      <c r="ETU17" s="114"/>
      <c r="ETV17" s="114"/>
      <c r="ETW17" s="114"/>
      <c r="ETX17" s="114"/>
      <c r="ETY17" s="114"/>
      <c r="ETZ17" s="114"/>
      <c r="EUA17" s="114"/>
      <c r="EUB17" s="114"/>
      <c r="EUC17" s="114"/>
      <c r="EUD17" s="114"/>
      <c r="EUE17" s="114"/>
      <c r="EUF17" s="114"/>
      <c r="EUG17" s="114"/>
      <c r="EUH17" s="114"/>
      <c r="EUI17" s="114"/>
      <c r="EUJ17" s="114"/>
      <c r="EUK17" s="114"/>
      <c r="EUL17" s="114"/>
      <c r="EUM17" s="114"/>
      <c r="EUN17" s="114"/>
      <c r="EUO17" s="114"/>
      <c r="EUP17" s="114"/>
      <c r="EUQ17" s="114"/>
      <c r="EUR17" s="114"/>
      <c r="EUS17" s="114"/>
      <c r="EUT17" s="114"/>
      <c r="EUU17" s="114"/>
      <c r="EUV17" s="114"/>
      <c r="EUW17" s="114"/>
      <c r="EUX17" s="114"/>
      <c r="EUY17" s="114"/>
      <c r="EUZ17" s="114"/>
      <c r="EVA17" s="114"/>
      <c r="EVB17" s="114"/>
      <c r="EVC17" s="114"/>
      <c r="EVD17" s="114"/>
      <c r="EVE17" s="114"/>
      <c r="EVF17" s="114"/>
      <c r="EVG17" s="114"/>
      <c r="EVH17" s="114"/>
      <c r="EVI17" s="114"/>
      <c r="EVJ17" s="114"/>
      <c r="EVK17" s="114"/>
      <c r="EVL17" s="114"/>
      <c r="EVM17" s="114"/>
      <c r="EVN17" s="114"/>
      <c r="EVO17" s="114"/>
      <c r="EVP17" s="114"/>
      <c r="EVQ17" s="114"/>
      <c r="EVR17" s="114"/>
      <c r="EVS17" s="114"/>
      <c r="EVT17" s="114"/>
      <c r="EVU17" s="114"/>
      <c r="EVV17" s="114"/>
      <c r="EVW17" s="114"/>
      <c r="EVX17" s="114"/>
      <c r="EVY17" s="114"/>
      <c r="EVZ17" s="114"/>
      <c r="EWA17" s="114"/>
      <c r="EWB17" s="114"/>
      <c r="EWC17" s="114"/>
      <c r="EWD17" s="114"/>
      <c r="EWE17" s="114"/>
      <c r="EWF17" s="114"/>
      <c r="EWG17" s="114"/>
      <c r="EWH17" s="114"/>
      <c r="EWI17" s="114"/>
      <c r="EWJ17" s="114"/>
      <c r="EWK17" s="114"/>
      <c r="EWL17" s="114"/>
      <c r="EWM17" s="114"/>
      <c r="EWN17" s="114"/>
      <c r="EWO17" s="114"/>
      <c r="EWP17" s="114"/>
      <c r="EWQ17" s="114"/>
      <c r="EWR17" s="114"/>
      <c r="EWS17" s="114"/>
      <c r="EWT17" s="114"/>
      <c r="EWU17" s="114"/>
      <c r="EWV17" s="114"/>
      <c r="EWW17" s="114"/>
      <c r="EWX17" s="114"/>
      <c r="EWY17" s="114"/>
      <c r="EWZ17" s="114"/>
      <c r="EXA17" s="114"/>
      <c r="EXB17" s="114"/>
      <c r="EXC17" s="114"/>
      <c r="EXD17" s="114"/>
      <c r="EXE17" s="114"/>
      <c r="EXF17" s="114"/>
      <c r="EXG17" s="114"/>
      <c r="EXH17" s="114"/>
      <c r="EXI17" s="114"/>
      <c r="EXJ17" s="114"/>
      <c r="EXK17" s="114"/>
      <c r="EXL17" s="114"/>
      <c r="EXM17" s="114"/>
      <c r="EXN17" s="114"/>
      <c r="EXO17" s="114"/>
      <c r="EXP17" s="114"/>
      <c r="EXQ17" s="114"/>
      <c r="EXR17" s="114"/>
      <c r="EXS17" s="114"/>
      <c r="EXT17" s="114"/>
      <c r="EXU17" s="114"/>
      <c r="EXV17" s="114"/>
      <c r="EXW17" s="114"/>
      <c r="EXX17" s="114"/>
      <c r="EXY17" s="114"/>
      <c r="EXZ17" s="114"/>
      <c r="EYA17" s="114"/>
      <c r="EYB17" s="114"/>
      <c r="EYC17" s="114"/>
      <c r="EYD17" s="114"/>
      <c r="EYE17" s="114"/>
      <c r="EYF17" s="114"/>
      <c r="EYG17" s="114"/>
      <c r="EYH17" s="114"/>
      <c r="EYI17" s="114"/>
      <c r="EYJ17" s="114"/>
      <c r="EYK17" s="114"/>
      <c r="EYL17" s="114"/>
      <c r="EYM17" s="114"/>
      <c r="EYN17" s="114"/>
      <c r="EYO17" s="114"/>
      <c r="EYP17" s="114"/>
      <c r="EYQ17" s="114"/>
      <c r="EYR17" s="114"/>
      <c r="EYS17" s="114"/>
      <c r="EYT17" s="114"/>
      <c r="EYU17" s="114"/>
      <c r="EYV17" s="114"/>
      <c r="EYW17" s="114"/>
      <c r="EYX17" s="114"/>
      <c r="EYY17" s="114"/>
      <c r="EYZ17" s="114"/>
      <c r="EZA17" s="114"/>
      <c r="EZB17" s="114"/>
      <c r="EZC17" s="114"/>
      <c r="EZD17" s="114"/>
      <c r="EZE17" s="114"/>
      <c r="EZF17" s="114"/>
      <c r="EZG17" s="114"/>
      <c r="EZH17" s="114"/>
      <c r="EZI17" s="114"/>
      <c r="EZJ17" s="114"/>
      <c r="EZK17" s="114"/>
      <c r="EZL17" s="114"/>
      <c r="EZM17" s="114"/>
      <c r="EZN17" s="114"/>
      <c r="EZO17" s="114"/>
      <c r="EZP17" s="114"/>
      <c r="EZQ17" s="114"/>
      <c r="EZR17" s="114"/>
      <c r="EZS17" s="114"/>
      <c r="EZT17" s="114"/>
      <c r="EZU17" s="114"/>
      <c r="EZV17" s="114"/>
      <c r="EZW17" s="114"/>
      <c r="EZX17" s="114"/>
      <c r="EZY17" s="114"/>
      <c r="EZZ17" s="114"/>
      <c r="FAA17" s="114"/>
      <c r="FAB17" s="114"/>
      <c r="FAC17" s="114"/>
      <c r="FAD17" s="114"/>
      <c r="FAE17" s="114"/>
      <c r="FAF17" s="114"/>
      <c r="FAG17" s="114"/>
      <c r="FAH17" s="114"/>
      <c r="FAI17" s="114"/>
      <c r="FAJ17" s="114"/>
      <c r="FAK17" s="114"/>
      <c r="FAL17" s="114"/>
      <c r="FAM17" s="114"/>
      <c r="FAN17" s="114"/>
      <c r="FAO17" s="114"/>
      <c r="FAP17" s="114"/>
      <c r="FAQ17" s="114"/>
      <c r="FAR17" s="114"/>
      <c r="FAS17" s="114"/>
      <c r="FAT17" s="114"/>
      <c r="FAU17" s="114"/>
      <c r="FAV17" s="114"/>
      <c r="FAW17" s="114"/>
      <c r="FAX17" s="114"/>
      <c r="FAY17" s="114"/>
      <c r="FAZ17" s="114"/>
      <c r="FBA17" s="114"/>
      <c r="FBB17" s="114"/>
      <c r="FBC17" s="114"/>
      <c r="FBD17" s="114"/>
      <c r="FBE17" s="114"/>
      <c r="FBF17" s="114"/>
      <c r="FBG17" s="114"/>
      <c r="FBH17" s="114"/>
      <c r="FBI17" s="114"/>
      <c r="FBJ17" s="114"/>
      <c r="FBK17" s="114"/>
      <c r="FBL17" s="114"/>
      <c r="FBM17" s="114"/>
      <c r="FBN17" s="114"/>
      <c r="FBO17" s="114"/>
      <c r="FBP17" s="114"/>
      <c r="FBQ17" s="114"/>
      <c r="FBR17" s="114"/>
      <c r="FBS17" s="114"/>
      <c r="FBT17" s="114"/>
      <c r="FBU17" s="114"/>
      <c r="FBV17" s="114"/>
      <c r="FBW17" s="114"/>
      <c r="FBX17" s="114"/>
      <c r="FBY17" s="114"/>
      <c r="FBZ17" s="114"/>
      <c r="FCA17" s="114"/>
      <c r="FCB17" s="114"/>
      <c r="FCC17" s="114"/>
      <c r="FCD17" s="114"/>
      <c r="FCE17" s="114"/>
      <c r="FCF17" s="114"/>
      <c r="FCG17" s="114"/>
      <c r="FCH17" s="114"/>
      <c r="FCI17" s="114"/>
      <c r="FCJ17" s="114"/>
      <c r="FCK17" s="114"/>
      <c r="FCL17" s="114"/>
      <c r="FCM17" s="114"/>
      <c r="FCN17" s="114"/>
      <c r="FCO17" s="114"/>
      <c r="FCP17" s="114"/>
      <c r="FCQ17" s="114"/>
      <c r="FCR17" s="114"/>
      <c r="FCS17" s="114"/>
      <c r="FCT17" s="114"/>
      <c r="FCU17" s="114"/>
      <c r="FCV17" s="114"/>
      <c r="FCW17" s="114"/>
      <c r="FCX17" s="114"/>
      <c r="FCY17" s="114"/>
      <c r="FCZ17" s="114"/>
      <c r="FDA17" s="114"/>
      <c r="FDB17" s="114"/>
      <c r="FDC17" s="114"/>
      <c r="FDD17" s="114"/>
      <c r="FDE17" s="114"/>
      <c r="FDF17" s="114"/>
      <c r="FDG17" s="114"/>
      <c r="FDH17" s="114"/>
      <c r="FDI17" s="114"/>
      <c r="FDJ17" s="114"/>
      <c r="FDK17" s="114"/>
      <c r="FDL17" s="114"/>
      <c r="FDM17" s="114"/>
      <c r="FDN17" s="114"/>
      <c r="FDO17" s="114"/>
      <c r="FDP17" s="114"/>
      <c r="FDQ17" s="114"/>
      <c r="FDR17" s="114"/>
      <c r="FDS17" s="114"/>
      <c r="FDT17" s="114"/>
      <c r="FDU17" s="114"/>
      <c r="FDV17" s="114"/>
      <c r="FDW17" s="114"/>
      <c r="FDX17" s="114"/>
      <c r="FDY17" s="114"/>
      <c r="FDZ17" s="114"/>
      <c r="FEA17" s="114"/>
      <c r="FEB17" s="114"/>
      <c r="FEC17" s="114"/>
      <c r="FED17" s="114"/>
      <c r="FEE17" s="114"/>
      <c r="FEF17" s="114"/>
      <c r="FEG17" s="114"/>
      <c r="FEH17" s="114"/>
      <c r="FEI17" s="114"/>
      <c r="FEJ17" s="114"/>
      <c r="FEK17" s="114"/>
      <c r="FEL17" s="114"/>
      <c r="FEM17" s="114"/>
      <c r="FEN17" s="114"/>
      <c r="FEO17" s="114"/>
      <c r="FEP17" s="114"/>
      <c r="FEQ17" s="114"/>
      <c r="FER17" s="114"/>
      <c r="FES17" s="114"/>
      <c r="FET17" s="114"/>
      <c r="FEU17" s="114"/>
      <c r="FEV17" s="114"/>
      <c r="FEW17" s="114"/>
      <c r="FEX17" s="114"/>
      <c r="FEY17" s="114"/>
      <c r="FEZ17" s="114"/>
      <c r="FFA17" s="114"/>
      <c r="FFB17" s="114"/>
      <c r="FFC17" s="114"/>
      <c r="FFD17" s="114"/>
      <c r="FFE17" s="114"/>
      <c r="FFF17" s="114"/>
      <c r="FFG17" s="114"/>
      <c r="FFH17" s="114"/>
      <c r="FFI17" s="114"/>
      <c r="FFJ17" s="114"/>
      <c r="FFK17" s="114"/>
      <c r="FFL17" s="114"/>
      <c r="FFM17" s="114"/>
      <c r="FFN17" s="114"/>
      <c r="FFO17" s="114"/>
      <c r="FFP17" s="114"/>
      <c r="FFQ17" s="114"/>
      <c r="FFR17" s="114"/>
      <c r="FFS17" s="114"/>
      <c r="FFT17" s="114"/>
      <c r="FFU17" s="114"/>
      <c r="FFV17" s="114"/>
      <c r="FFW17" s="114"/>
      <c r="FFX17" s="114"/>
      <c r="FFY17" s="114"/>
      <c r="FFZ17" s="114"/>
      <c r="FGA17" s="114"/>
      <c r="FGB17" s="114"/>
      <c r="FGC17" s="114"/>
      <c r="FGD17" s="114"/>
      <c r="FGE17" s="114"/>
      <c r="FGF17" s="114"/>
      <c r="FGG17" s="114"/>
      <c r="FGH17" s="114"/>
      <c r="FGI17" s="114"/>
      <c r="FGJ17" s="114"/>
      <c r="FGK17" s="114"/>
      <c r="FGL17" s="114"/>
      <c r="FGM17" s="114"/>
      <c r="FGN17" s="114"/>
      <c r="FGO17" s="114"/>
      <c r="FGP17" s="114"/>
      <c r="FGQ17" s="114"/>
      <c r="FGR17" s="114"/>
      <c r="FGS17" s="114"/>
      <c r="FGT17" s="114"/>
      <c r="FGU17" s="114"/>
      <c r="FGV17" s="114"/>
      <c r="FGW17" s="114"/>
      <c r="FGX17" s="114"/>
      <c r="FGY17" s="114"/>
      <c r="FGZ17" s="114"/>
      <c r="FHA17" s="114"/>
      <c r="FHB17" s="114"/>
      <c r="FHC17" s="114"/>
      <c r="FHD17" s="114"/>
      <c r="FHE17" s="114"/>
      <c r="FHF17" s="114"/>
      <c r="FHG17" s="114"/>
      <c r="FHH17" s="114"/>
      <c r="FHI17" s="114"/>
      <c r="FHJ17" s="114"/>
      <c r="FHK17" s="114"/>
      <c r="FHL17" s="114"/>
      <c r="FHM17" s="114"/>
      <c r="FHN17" s="114"/>
      <c r="FHO17" s="114"/>
      <c r="FHP17" s="114"/>
      <c r="FHQ17" s="114"/>
      <c r="FHR17" s="114"/>
      <c r="FHS17" s="114"/>
      <c r="FHT17" s="114"/>
      <c r="FHU17" s="114"/>
      <c r="FHV17" s="114"/>
      <c r="FHW17" s="114"/>
      <c r="FHX17" s="114"/>
      <c r="FHY17" s="114"/>
      <c r="FHZ17" s="114"/>
      <c r="FIA17" s="114"/>
      <c r="FIB17" s="114"/>
      <c r="FIC17" s="114"/>
      <c r="FID17" s="114"/>
      <c r="FIE17" s="114"/>
      <c r="FIF17" s="114"/>
      <c r="FIG17" s="114"/>
      <c r="FIH17" s="114"/>
      <c r="FII17" s="114"/>
      <c r="FIJ17" s="114"/>
      <c r="FIK17" s="114"/>
      <c r="FIL17" s="114"/>
      <c r="FIM17" s="114"/>
      <c r="FIN17" s="114"/>
      <c r="FIO17" s="114"/>
      <c r="FIP17" s="114"/>
      <c r="FIQ17" s="114"/>
      <c r="FIR17" s="114"/>
      <c r="FIS17" s="114"/>
      <c r="FIT17" s="114"/>
      <c r="FIU17" s="114"/>
      <c r="FIV17" s="114"/>
      <c r="FIW17" s="114"/>
      <c r="FIX17" s="114"/>
      <c r="FIY17" s="114"/>
      <c r="FIZ17" s="114"/>
      <c r="FJA17" s="114"/>
      <c r="FJB17" s="114"/>
      <c r="FJC17" s="114"/>
      <c r="FJD17" s="114"/>
      <c r="FJE17" s="114"/>
      <c r="FJF17" s="114"/>
      <c r="FJG17" s="114"/>
      <c r="FJH17" s="114"/>
      <c r="FJI17" s="114"/>
      <c r="FJJ17" s="114"/>
      <c r="FJK17" s="114"/>
      <c r="FJL17" s="114"/>
      <c r="FJM17" s="114"/>
      <c r="FJN17" s="114"/>
      <c r="FJO17" s="114"/>
      <c r="FJP17" s="114"/>
      <c r="FJQ17" s="114"/>
      <c r="FJR17" s="114"/>
      <c r="FJS17" s="114"/>
      <c r="FJT17" s="114"/>
      <c r="FJU17" s="114"/>
      <c r="FJV17" s="114"/>
      <c r="FJW17" s="114"/>
      <c r="FJX17" s="114"/>
      <c r="FJY17" s="114"/>
      <c r="FJZ17" s="114"/>
      <c r="FKA17" s="114"/>
      <c r="FKB17" s="114"/>
      <c r="FKC17" s="114"/>
      <c r="FKD17" s="114"/>
      <c r="FKE17" s="114"/>
      <c r="FKF17" s="114"/>
      <c r="FKG17" s="114"/>
      <c r="FKH17" s="114"/>
      <c r="FKI17" s="114"/>
      <c r="FKJ17" s="114"/>
      <c r="FKK17" s="114"/>
      <c r="FKL17" s="114"/>
      <c r="FKM17" s="114"/>
      <c r="FKN17" s="114"/>
      <c r="FKO17" s="114"/>
      <c r="FKP17" s="114"/>
      <c r="FKQ17" s="114"/>
      <c r="FKR17" s="114"/>
      <c r="FKS17" s="114"/>
      <c r="FKT17" s="114"/>
      <c r="FKU17" s="114"/>
      <c r="FKV17" s="114"/>
      <c r="FKW17" s="114"/>
      <c r="FKX17" s="114"/>
      <c r="FKY17" s="114"/>
      <c r="FKZ17" s="114"/>
      <c r="FLA17" s="114"/>
      <c r="FLB17" s="114"/>
      <c r="FLC17" s="114"/>
      <c r="FLD17" s="114"/>
      <c r="FLE17" s="114"/>
      <c r="FLF17" s="114"/>
      <c r="FLG17" s="114"/>
      <c r="FLH17" s="114"/>
      <c r="FLI17" s="114"/>
      <c r="FLJ17" s="114"/>
      <c r="FLK17" s="114"/>
      <c r="FLL17" s="114"/>
      <c r="FLM17" s="114"/>
      <c r="FLN17" s="114"/>
      <c r="FLO17" s="114"/>
      <c r="FLP17" s="114"/>
      <c r="FLQ17" s="114"/>
      <c r="FLR17" s="114"/>
      <c r="FLS17" s="114"/>
      <c r="FLT17" s="114"/>
      <c r="FLU17" s="114"/>
      <c r="FLV17" s="114"/>
      <c r="FLW17" s="114"/>
      <c r="FLX17" s="114"/>
      <c r="FLY17" s="114"/>
      <c r="FLZ17" s="114"/>
      <c r="FMA17" s="114"/>
      <c r="FMB17" s="114"/>
      <c r="FMC17" s="114"/>
      <c r="FMD17" s="114"/>
      <c r="FME17" s="114"/>
      <c r="FMF17" s="114"/>
      <c r="FMG17" s="114"/>
      <c r="FMH17" s="114"/>
      <c r="FMI17" s="114"/>
      <c r="FMJ17" s="114"/>
      <c r="FMK17" s="114"/>
      <c r="FML17" s="114"/>
      <c r="FMM17" s="114"/>
      <c r="FMN17" s="114"/>
      <c r="FMO17" s="114"/>
      <c r="FMP17" s="114"/>
      <c r="FMQ17" s="114"/>
      <c r="FMR17" s="114"/>
      <c r="FMS17" s="114"/>
      <c r="FMT17" s="114"/>
      <c r="FMU17" s="114"/>
      <c r="FMV17" s="114"/>
      <c r="FMW17" s="114"/>
      <c r="FMX17" s="114"/>
      <c r="FMY17" s="114"/>
      <c r="FMZ17" s="114"/>
      <c r="FNA17" s="114"/>
      <c r="FNB17" s="114"/>
      <c r="FNC17" s="114"/>
      <c r="FND17" s="114"/>
      <c r="FNE17" s="114"/>
      <c r="FNF17" s="114"/>
      <c r="FNG17" s="114"/>
      <c r="FNH17" s="114"/>
      <c r="FNI17" s="114"/>
      <c r="FNJ17" s="114"/>
      <c r="FNK17" s="114"/>
      <c r="FNL17" s="114"/>
      <c r="FNM17" s="114"/>
      <c r="FNN17" s="114"/>
      <c r="FNO17" s="114"/>
      <c r="FNP17" s="114"/>
      <c r="FNQ17" s="114"/>
      <c r="FNR17" s="114"/>
      <c r="FNS17" s="114"/>
      <c r="FNT17" s="114"/>
      <c r="FNU17" s="114"/>
      <c r="FNV17" s="114"/>
      <c r="FNW17" s="114"/>
      <c r="FNX17" s="114"/>
      <c r="FNY17" s="114"/>
      <c r="FNZ17" s="114"/>
      <c r="FOA17" s="114"/>
      <c r="FOB17" s="114"/>
      <c r="FOC17" s="114"/>
      <c r="FOD17" s="114"/>
      <c r="FOE17" s="114"/>
      <c r="FOF17" s="114"/>
      <c r="FOG17" s="114"/>
      <c r="FOH17" s="114"/>
      <c r="FOI17" s="114"/>
      <c r="FOJ17" s="114"/>
      <c r="FOK17" s="114"/>
      <c r="FOL17" s="114"/>
      <c r="FOM17" s="114"/>
      <c r="FON17" s="114"/>
      <c r="FOO17" s="114"/>
      <c r="FOP17" s="114"/>
      <c r="FOQ17" s="114"/>
      <c r="FOR17" s="114"/>
      <c r="FOS17" s="114"/>
      <c r="FOT17" s="114"/>
      <c r="FOU17" s="114"/>
      <c r="FOV17" s="114"/>
      <c r="FOW17" s="114"/>
      <c r="FOX17" s="114"/>
      <c r="FOY17" s="114"/>
      <c r="FOZ17" s="114"/>
      <c r="FPA17" s="114"/>
      <c r="FPB17" s="114"/>
      <c r="FPC17" s="114"/>
      <c r="FPD17" s="114"/>
      <c r="FPE17" s="114"/>
      <c r="FPF17" s="114"/>
      <c r="FPG17" s="114"/>
      <c r="FPH17" s="114"/>
      <c r="FPI17" s="114"/>
      <c r="FPJ17" s="114"/>
      <c r="FPK17" s="114"/>
      <c r="FPL17" s="114"/>
      <c r="FPM17" s="114"/>
      <c r="FPN17" s="114"/>
      <c r="FPO17" s="114"/>
      <c r="FPP17" s="114"/>
      <c r="FPQ17" s="114"/>
      <c r="FPR17" s="114"/>
      <c r="FPS17" s="114"/>
      <c r="FPT17" s="114"/>
      <c r="FPU17" s="114"/>
      <c r="FPV17" s="114"/>
      <c r="FPW17" s="114"/>
      <c r="FPX17" s="114"/>
      <c r="FPY17" s="114"/>
      <c r="FPZ17" s="114"/>
      <c r="FQA17" s="114"/>
      <c r="FQB17" s="114"/>
      <c r="FQC17" s="114"/>
      <c r="FQD17" s="114"/>
      <c r="FQE17" s="114"/>
      <c r="FQF17" s="114"/>
      <c r="FQG17" s="114"/>
      <c r="FQH17" s="114"/>
      <c r="FQI17" s="114"/>
      <c r="FQJ17" s="114"/>
      <c r="FQK17" s="114"/>
      <c r="FQL17" s="114"/>
      <c r="FQM17" s="114"/>
      <c r="FQN17" s="114"/>
      <c r="FQO17" s="114"/>
      <c r="FQP17" s="114"/>
      <c r="FQQ17" s="114"/>
      <c r="FQR17" s="114"/>
      <c r="FQS17" s="114"/>
      <c r="FQT17" s="114"/>
      <c r="FQU17" s="114"/>
      <c r="FQV17" s="114"/>
      <c r="FQW17" s="114"/>
      <c r="FQX17" s="114"/>
      <c r="FQY17" s="114"/>
      <c r="FQZ17" s="114"/>
      <c r="FRA17" s="114"/>
      <c r="FRB17" s="114"/>
      <c r="FRC17" s="114"/>
      <c r="FRD17" s="114"/>
      <c r="FRE17" s="114"/>
      <c r="FRF17" s="114"/>
      <c r="FRG17" s="114"/>
      <c r="FRH17" s="114"/>
      <c r="FRI17" s="114"/>
      <c r="FRJ17" s="114"/>
      <c r="FRK17" s="114"/>
      <c r="FRL17" s="114"/>
      <c r="FRM17" s="114"/>
      <c r="FRN17" s="114"/>
      <c r="FRO17" s="114"/>
      <c r="FRP17" s="114"/>
      <c r="FRQ17" s="114"/>
      <c r="FRR17" s="114"/>
      <c r="FRS17" s="114"/>
      <c r="FRT17" s="114"/>
      <c r="FRU17" s="114"/>
      <c r="FRV17" s="114"/>
      <c r="FRW17" s="114"/>
      <c r="FRX17" s="114"/>
      <c r="FRY17" s="114"/>
      <c r="FRZ17" s="114"/>
      <c r="FSA17" s="114"/>
      <c r="FSB17" s="114"/>
      <c r="FSC17" s="114"/>
      <c r="FSD17" s="114"/>
      <c r="FSE17" s="114"/>
      <c r="FSF17" s="114"/>
      <c r="FSG17" s="114"/>
      <c r="FSH17" s="114"/>
      <c r="FSI17" s="114"/>
      <c r="FSJ17" s="114"/>
      <c r="FSK17" s="114"/>
      <c r="FSL17" s="114"/>
      <c r="FSM17" s="114"/>
      <c r="FSN17" s="114"/>
      <c r="FSO17" s="114"/>
      <c r="FSP17" s="114"/>
      <c r="FSQ17" s="114"/>
      <c r="FSR17" s="114"/>
      <c r="FSS17" s="114"/>
      <c r="FST17" s="114"/>
      <c r="FSU17" s="114"/>
      <c r="FSV17" s="114"/>
      <c r="FSW17" s="114"/>
      <c r="FSX17" s="114"/>
      <c r="FSY17" s="114"/>
      <c r="FSZ17" s="114"/>
      <c r="FTA17" s="114"/>
      <c r="FTB17" s="114"/>
      <c r="FTC17" s="114"/>
      <c r="FTD17" s="114"/>
      <c r="FTE17" s="114"/>
      <c r="FTF17" s="114"/>
      <c r="FTG17" s="114"/>
      <c r="FTH17" s="114"/>
      <c r="FTI17" s="114"/>
      <c r="FTJ17" s="114"/>
      <c r="FTK17" s="114"/>
      <c r="FTL17" s="114"/>
      <c r="FTM17" s="114"/>
      <c r="FTN17" s="114"/>
      <c r="FTO17" s="114"/>
      <c r="FTP17" s="114"/>
      <c r="FTQ17" s="114"/>
      <c r="FTR17" s="114"/>
      <c r="FTS17" s="114"/>
      <c r="FTT17" s="114"/>
      <c r="FTU17" s="114"/>
      <c r="FTV17" s="114"/>
      <c r="FTW17" s="114"/>
      <c r="FTX17" s="114"/>
      <c r="FTY17" s="114"/>
      <c r="FTZ17" s="114"/>
      <c r="FUA17" s="114"/>
      <c r="FUB17" s="114"/>
      <c r="FUC17" s="114"/>
      <c r="FUD17" s="114"/>
      <c r="FUE17" s="114"/>
      <c r="FUF17" s="114"/>
      <c r="FUG17" s="114"/>
      <c r="FUH17" s="114"/>
      <c r="FUI17" s="114"/>
      <c r="FUJ17" s="114"/>
      <c r="FUK17" s="114"/>
      <c r="FUL17" s="114"/>
      <c r="FUM17" s="114"/>
      <c r="FUN17" s="114"/>
      <c r="FUO17" s="114"/>
      <c r="FUP17" s="114"/>
      <c r="FUQ17" s="114"/>
      <c r="FUR17" s="114"/>
      <c r="FUS17" s="114"/>
      <c r="FUT17" s="114"/>
      <c r="FUU17" s="114"/>
      <c r="FUV17" s="114"/>
      <c r="FUW17" s="114"/>
      <c r="FUX17" s="114"/>
      <c r="FUY17" s="114"/>
      <c r="FUZ17" s="114"/>
      <c r="FVA17" s="114"/>
      <c r="FVB17" s="114"/>
      <c r="FVC17" s="114"/>
      <c r="FVD17" s="114"/>
      <c r="FVE17" s="114"/>
      <c r="FVF17" s="114"/>
      <c r="FVG17" s="114"/>
      <c r="FVH17" s="114"/>
      <c r="FVI17" s="114"/>
      <c r="FVJ17" s="114"/>
      <c r="FVK17" s="114"/>
      <c r="FVL17" s="114"/>
      <c r="FVM17" s="114"/>
      <c r="FVN17" s="114"/>
      <c r="FVO17" s="114"/>
      <c r="FVP17" s="114"/>
      <c r="FVQ17" s="114"/>
      <c r="FVR17" s="114"/>
      <c r="FVS17" s="114"/>
      <c r="FVT17" s="114"/>
      <c r="FVU17" s="114"/>
      <c r="FVV17" s="114"/>
      <c r="FVW17" s="114"/>
      <c r="FVX17" s="114"/>
      <c r="FVY17" s="114"/>
      <c r="FVZ17" s="114"/>
      <c r="FWA17" s="114"/>
      <c r="FWB17" s="114"/>
      <c r="FWC17" s="114"/>
      <c r="FWD17" s="114"/>
      <c r="FWE17" s="114"/>
      <c r="FWF17" s="114"/>
      <c r="FWG17" s="114"/>
      <c r="FWH17" s="114"/>
      <c r="FWI17" s="114"/>
      <c r="FWJ17" s="114"/>
      <c r="FWK17" s="114"/>
      <c r="FWL17" s="114"/>
      <c r="FWM17" s="114"/>
      <c r="FWN17" s="114"/>
      <c r="FWO17" s="114"/>
      <c r="FWP17" s="114"/>
      <c r="FWQ17" s="114"/>
      <c r="FWR17" s="114"/>
      <c r="FWS17" s="114"/>
      <c r="FWT17" s="114"/>
      <c r="FWU17" s="114"/>
      <c r="FWV17" s="114"/>
      <c r="FWW17" s="114"/>
      <c r="FWX17" s="114"/>
      <c r="FWY17" s="114"/>
      <c r="FWZ17" s="114"/>
      <c r="FXA17" s="114"/>
      <c r="FXB17" s="114"/>
      <c r="FXC17" s="114"/>
      <c r="FXD17" s="114"/>
      <c r="FXE17" s="114"/>
      <c r="FXF17" s="114"/>
      <c r="FXG17" s="114"/>
      <c r="FXH17" s="114"/>
      <c r="FXI17" s="114"/>
      <c r="FXJ17" s="114"/>
      <c r="FXK17" s="114"/>
      <c r="FXL17" s="114"/>
      <c r="FXM17" s="114"/>
      <c r="FXN17" s="114"/>
      <c r="FXO17" s="114"/>
      <c r="FXP17" s="114"/>
      <c r="FXQ17" s="114"/>
      <c r="FXR17" s="114"/>
      <c r="FXS17" s="114"/>
      <c r="FXT17" s="114"/>
      <c r="FXU17" s="114"/>
      <c r="FXV17" s="114"/>
      <c r="FXW17" s="114"/>
      <c r="FXX17" s="114"/>
      <c r="FXY17" s="114"/>
      <c r="FXZ17" s="114"/>
      <c r="FYA17" s="114"/>
      <c r="FYB17" s="114"/>
      <c r="FYC17" s="114"/>
      <c r="FYD17" s="114"/>
      <c r="FYE17" s="114"/>
      <c r="FYF17" s="114"/>
      <c r="FYG17" s="114"/>
      <c r="FYH17" s="114"/>
      <c r="FYI17" s="114"/>
      <c r="FYJ17" s="114"/>
      <c r="FYK17" s="114"/>
      <c r="FYL17" s="114"/>
      <c r="FYM17" s="114"/>
      <c r="FYN17" s="114"/>
      <c r="FYO17" s="114"/>
      <c r="FYP17" s="114"/>
      <c r="FYQ17" s="114"/>
      <c r="FYR17" s="114"/>
      <c r="FYS17" s="114"/>
      <c r="FYT17" s="114"/>
      <c r="FYU17" s="114"/>
      <c r="FYV17" s="114"/>
      <c r="FYW17" s="114"/>
      <c r="FYX17" s="114"/>
      <c r="FYY17" s="114"/>
      <c r="FYZ17" s="114"/>
      <c r="FZA17" s="114"/>
      <c r="FZB17" s="114"/>
      <c r="FZC17" s="114"/>
      <c r="FZD17" s="114"/>
      <c r="FZE17" s="114"/>
      <c r="FZF17" s="114"/>
      <c r="FZG17" s="114"/>
      <c r="FZH17" s="114"/>
      <c r="FZI17" s="114"/>
      <c r="FZJ17" s="114"/>
      <c r="FZK17" s="114"/>
      <c r="FZL17" s="114"/>
      <c r="FZM17" s="114"/>
      <c r="FZN17" s="114"/>
      <c r="FZO17" s="114"/>
      <c r="FZP17" s="114"/>
      <c r="FZQ17" s="114"/>
      <c r="FZR17" s="114"/>
      <c r="FZS17" s="114"/>
      <c r="FZT17" s="114"/>
      <c r="FZU17" s="114"/>
      <c r="FZV17" s="114"/>
      <c r="FZW17" s="114"/>
      <c r="FZX17" s="114"/>
      <c r="FZY17" s="114"/>
      <c r="FZZ17" s="114"/>
      <c r="GAA17" s="114"/>
      <c r="GAB17" s="114"/>
      <c r="GAC17" s="114"/>
      <c r="GAD17" s="114"/>
      <c r="GAE17" s="114"/>
      <c r="GAF17" s="114"/>
      <c r="GAG17" s="114"/>
      <c r="GAH17" s="114"/>
      <c r="GAI17" s="114"/>
      <c r="GAJ17" s="114"/>
      <c r="GAK17" s="114"/>
      <c r="GAL17" s="114"/>
      <c r="GAM17" s="114"/>
      <c r="GAN17" s="114"/>
      <c r="GAO17" s="114"/>
      <c r="GAP17" s="114"/>
      <c r="GAQ17" s="114"/>
      <c r="GAR17" s="114"/>
      <c r="GAS17" s="114"/>
      <c r="GAT17" s="114"/>
      <c r="GAU17" s="114"/>
      <c r="GAV17" s="114"/>
      <c r="GAW17" s="114"/>
      <c r="GAX17" s="114"/>
      <c r="GAY17" s="114"/>
      <c r="GAZ17" s="114"/>
      <c r="GBA17" s="114"/>
      <c r="GBB17" s="114"/>
      <c r="GBC17" s="114"/>
      <c r="GBD17" s="114"/>
      <c r="GBE17" s="114"/>
      <c r="GBF17" s="114"/>
      <c r="GBG17" s="114"/>
      <c r="GBH17" s="114"/>
      <c r="GBI17" s="114"/>
      <c r="GBJ17" s="114"/>
      <c r="GBK17" s="114"/>
      <c r="GBL17" s="114"/>
      <c r="GBM17" s="114"/>
      <c r="GBN17" s="114"/>
      <c r="GBO17" s="114"/>
      <c r="GBP17" s="114"/>
      <c r="GBQ17" s="114"/>
      <c r="GBR17" s="114"/>
      <c r="GBS17" s="114"/>
      <c r="GBT17" s="114"/>
      <c r="GBU17" s="114"/>
      <c r="GBV17" s="114"/>
      <c r="GBW17" s="114"/>
      <c r="GBX17" s="114"/>
      <c r="GBY17" s="114"/>
      <c r="GBZ17" s="114"/>
      <c r="GCA17" s="114"/>
      <c r="GCB17" s="114"/>
      <c r="GCC17" s="114"/>
      <c r="GCD17" s="114"/>
      <c r="GCE17" s="114"/>
      <c r="GCF17" s="114"/>
      <c r="GCG17" s="114"/>
      <c r="GCH17" s="114"/>
      <c r="GCI17" s="114"/>
      <c r="GCJ17" s="114"/>
      <c r="GCK17" s="114"/>
      <c r="GCL17" s="114"/>
      <c r="GCM17" s="114"/>
      <c r="GCN17" s="114"/>
      <c r="GCO17" s="114"/>
      <c r="GCP17" s="114"/>
      <c r="GCQ17" s="114"/>
      <c r="GCR17" s="114"/>
      <c r="GCS17" s="114"/>
      <c r="GCT17" s="114"/>
      <c r="GCU17" s="114"/>
      <c r="GCV17" s="114"/>
      <c r="GCW17" s="114"/>
      <c r="GCX17" s="114"/>
      <c r="GCY17" s="114"/>
      <c r="GCZ17" s="114"/>
      <c r="GDA17" s="114"/>
      <c r="GDB17" s="114"/>
      <c r="GDC17" s="114"/>
      <c r="GDD17" s="114"/>
      <c r="GDE17" s="114"/>
      <c r="GDF17" s="114"/>
      <c r="GDG17" s="114"/>
      <c r="GDH17" s="114"/>
      <c r="GDI17" s="114"/>
      <c r="GDJ17" s="114"/>
      <c r="GDK17" s="114"/>
      <c r="GDL17" s="114"/>
      <c r="GDM17" s="114"/>
      <c r="GDN17" s="114"/>
      <c r="GDO17" s="114"/>
      <c r="GDP17" s="114"/>
      <c r="GDQ17" s="114"/>
      <c r="GDR17" s="114"/>
      <c r="GDS17" s="114"/>
      <c r="GDT17" s="114"/>
      <c r="GDU17" s="114"/>
      <c r="GDV17" s="114"/>
      <c r="GDW17" s="114"/>
      <c r="GDX17" s="114"/>
      <c r="GDY17" s="114"/>
      <c r="GDZ17" s="114"/>
      <c r="GEA17" s="114"/>
      <c r="GEB17" s="114"/>
      <c r="GEC17" s="114"/>
      <c r="GED17" s="114"/>
      <c r="GEE17" s="114"/>
      <c r="GEF17" s="114"/>
      <c r="GEG17" s="114"/>
      <c r="GEH17" s="114"/>
      <c r="GEI17" s="114"/>
      <c r="GEJ17" s="114"/>
      <c r="GEK17" s="114"/>
      <c r="GEL17" s="114"/>
      <c r="GEM17" s="114"/>
      <c r="GEN17" s="114"/>
      <c r="GEO17" s="114"/>
      <c r="GEP17" s="114"/>
      <c r="GEQ17" s="114"/>
      <c r="GER17" s="114"/>
      <c r="GES17" s="114"/>
      <c r="GET17" s="114"/>
      <c r="GEU17" s="114"/>
      <c r="GEV17" s="114"/>
      <c r="GEW17" s="114"/>
      <c r="GEX17" s="114"/>
      <c r="GEY17" s="114"/>
      <c r="GEZ17" s="114"/>
      <c r="GFA17" s="114"/>
      <c r="GFB17" s="114"/>
      <c r="GFC17" s="114"/>
      <c r="GFD17" s="114"/>
      <c r="GFE17" s="114"/>
      <c r="GFF17" s="114"/>
      <c r="GFG17" s="114"/>
      <c r="GFH17" s="114"/>
      <c r="GFI17" s="114"/>
      <c r="GFJ17" s="114"/>
      <c r="GFK17" s="114"/>
      <c r="GFL17" s="114"/>
      <c r="GFM17" s="114"/>
      <c r="GFN17" s="114"/>
      <c r="GFO17" s="114"/>
      <c r="GFP17" s="114"/>
      <c r="GFQ17" s="114"/>
      <c r="GFR17" s="114"/>
      <c r="GFS17" s="114"/>
      <c r="GFT17" s="114"/>
      <c r="GFU17" s="114"/>
      <c r="GFV17" s="114"/>
      <c r="GFW17" s="114"/>
      <c r="GFX17" s="114"/>
      <c r="GFY17" s="114"/>
      <c r="GFZ17" s="114"/>
      <c r="GGA17" s="114"/>
      <c r="GGB17" s="114"/>
      <c r="GGC17" s="114"/>
      <c r="GGD17" s="114"/>
      <c r="GGE17" s="114"/>
      <c r="GGF17" s="114"/>
      <c r="GGG17" s="114"/>
      <c r="GGH17" s="114"/>
      <c r="GGI17" s="114"/>
      <c r="GGJ17" s="114"/>
      <c r="GGK17" s="114"/>
      <c r="GGL17" s="114"/>
      <c r="GGM17" s="114"/>
      <c r="GGN17" s="114"/>
      <c r="GGO17" s="114"/>
      <c r="GGP17" s="114"/>
      <c r="GGQ17" s="114"/>
      <c r="GGR17" s="114"/>
      <c r="GGS17" s="114"/>
      <c r="GGT17" s="114"/>
      <c r="GGU17" s="114"/>
      <c r="GGV17" s="114"/>
      <c r="GGW17" s="114"/>
      <c r="GGX17" s="114"/>
      <c r="GGY17" s="114"/>
      <c r="GGZ17" s="114"/>
      <c r="GHA17" s="114"/>
      <c r="GHB17" s="114"/>
      <c r="GHC17" s="114"/>
      <c r="GHD17" s="114"/>
      <c r="GHE17" s="114"/>
      <c r="GHF17" s="114"/>
      <c r="GHG17" s="114"/>
      <c r="GHH17" s="114"/>
      <c r="GHI17" s="114"/>
      <c r="GHJ17" s="114"/>
      <c r="GHK17" s="114"/>
      <c r="GHL17" s="114"/>
      <c r="GHM17" s="114"/>
      <c r="GHN17" s="114"/>
      <c r="GHO17" s="114"/>
      <c r="GHP17" s="114"/>
      <c r="GHQ17" s="114"/>
      <c r="GHR17" s="114"/>
      <c r="GHS17" s="114"/>
      <c r="GHT17" s="114"/>
      <c r="GHU17" s="114"/>
      <c r="GHV17" s="114"/>
      <c r="GHW17" s="114"/>
      <c r="GHX17" s="114"/>
      <c r="GHY17" s="114"/>
      <c r="GHZ17" s="114"/>
      <c r="GIA17" s="114"/>
      <c r="GIB17" s="114"/>
      <c r="GIC17" s="114"/>
      <c r="GID17" s="114"/>
      <c r="GIE17" s="114"/>
      <c r="GIF17" s="114"/>
      <c r="GIG17" s="114"/>
      <c r="GIH17" s="114"/>
      <c r="GII17" s="114"/>
      <c r="GIJ17" s="114"/>
      <c r="GIK17" s="114"/>
      <c r="GIL17" s="114"/>
      <c r="GIM17" s="114"/>
      <c r="GIN17" s="114"/>
      <c r="GIO17" s="114"/>
      <c r="GIP17" s="114"/>
      <c r="GIQ17" s="114"/>
      <c r="GIR17" s="114"/>
      <c r="GIS17" s="114"/>
      <c r="GIT17" s="114"/>
      <c r="GIU17" s="114"/>
      <c r="GIV17" s="114"/>
      <c r="GIW17" s="114"/>
      <c r="GIX17" s="114"/>
      <c r="GIY17" s="114"/>
      <c r="GIZ17" s="114"/>
      <c r="GJA17" s="114"/>
      <c r="GJB17" s="114"/>
      <c r="GJC17" s="114"/>
      <c r="GJD17" s="114"/>
      <c r="GJE17" s="114"/>
      <c r="GJF17" s="114"/>
      <c r="GJG17" s="114"/>
      <c r="GJH17" s="114"/>
      <c r="GJI17" s="114"/>
      <c r="GJJ17" s="114"/>
      <c r="GJK17" s="114"/>
      <c r="GJL17" s="114"/>
      <c r="GJM17" s="114"/>
      <c r="GJN17" s="114"/>
      <c r="GJO17" s="114"/>
      <c r="GJP17" s="114"/>
      <c r="GJQ17" s="114"/>
      <c r="GJR17" s="114"/>
      <c r="GJS17" s="114"/>
      <c r="GJT17" s="114"/>
      <c r="GJU17" s="114"/>
      <c r="GJV17" s="114"/>
      <c r="GJW17" s="114"/>
      <c r="GJX17" s="114"/>
      <c r="GJY17" s="114"/>
      <c r="GJZ17" s="114"/>
      <c r="GKA17" s="114"/>
      <c r="GKB17" s="114"/>
      <c r="GKC17" s="114"/>
      <c r="GKD17" s="114"/>
      <c r="GKE17" s="114"/>
      <c r="GKF17" s="114"/>
      <c r="GKG17" s="114"/>
      <c r="GKH17" s="114"/>
      <c r="GKI17" s="114"/>
      <c r="GKJ17" s="114"/>
      <c r="GKK17" s="114"/>
      <c r="GKL17" s="114"/>
      <c r="GKM17" s="114"/>
      <c r="GKN17" s="114"/>
      <c r="GKO17" s="114"/>
      <c r="GKP17" s="114"/>
      <c r="GKQ17" s="114"/>
      <c r="GKR17" s="114"/>
      <c r="GKS17" s="114"/>
      <c r="GKT17" s="114"/>
      <c r="GKU17" s="114"/>
      <c r="GKV17" s="114"/>
      <c r="GKW17" s="114"/>
      <c r="GKX17" s="114"/>
      <c r="GKY17" s="114"/>
      <c r="GKZ17" s="114"/>
      <c r="GLA17" s="114"/>
      <c r="GLB17" s="114"/>
      <c r="GLC17" s="114"/>
      <c r="GLD17" s="114"/>
      <c r="GLE17" s="114"/>
      <c r="GLF17" s="114"/>
      <c r="GLG17" s="114"/>
      <c r="GLH17" s="114"/>
      <c r="GLI17" s="114"/>
      <c r="GLJ17" s="114"/>
      <c r="GLK17" s="114"/>
      <c r="GLL17" s="114"/>
      <c r="GLM17" s="114"/>
      <c r="GLN17" s="114"/>
      <c r="GLO17" s="114"/>
      <c r="GLP17" s="114"/>
      <c r="GLQ17" s="114"/>
      <c r="GLR17" s="114"/>
      <c r="GLS17" s="114"/>
      <c r="GLT17" s="114"/>
      <c r="GLU17" s="114"/>
      <c r="GLV17" s="114"/>
      <c r="GLW17" s="114"/>
      <c r="GLX17" s="114"/>
      <c r="GLY17" s="114"/>
      <c r="GLZ17" s="114"/>
      <c r="GMA17" s="114"/>
      <c r="GMB17" s="114"/>
      <c r="GMC17" s="114"/>
      <c r="GMD17" s="114"/>
      <c r="GME17" s="114"/>
      <c r="GMF17" s="114"/>
      <c r="GMG17" s="114"/>
      <c r="GMH17" s="114"/>
      <c r="GMI17" s="114"/>
      <c r="GMJ17" s="114"/>
      <c r="GMK17" s="114"/>
      <c r="GML17" s="114"/>
      <c r="GMM17" s="114"/>
      <c r="GMN17" s="114"/>
      <c r="GMO17" s="114"/>
      <c r="GMP17" s="114"/>
      <c r="GMQ17" s="114"/>
      <c r="GMR17" s="114"/>
      <c r="GMS17" s="114"/>
      <c r="GMT17" s="114"/>
      <c r="GMU17" s="114"/>
      <c r="GMV17" s="114"/>
      <c r="GMW17" s="114"/>
      <c r="GMX17" s="114"/>
      <c r="GMY17" s="114"/>
      <c r="GMZ17" s="114"/>
      <c r="GNA17" s="114"/>
      <c r="GNB17" s="114"/>
      <c r="GNC17" s="114"/>
      <c r="GND17" s="114"/>
      <c r="GNE17" s="114"/>
      <c r="GNF17" s="114"/>
      <c r="GNG17" s="114"/>
      <c r="GNH17" s="114"/>
      <c r="GNI17" s="114"/>
      <c r="GNJ17" s="114"/>
      <c r="GNK17" s="114"/>
      <c r="GNL17" s="114"/>
      <c r="GNM17" s="114"/>
      <c r="GNN17" s="114"/>
      <c r="GNO17" s="114"/>
      <c r="GNP17" s="114"/>
      <c r="GNQ17" s="114"/>
      <c r="GNR17" s="114"/>
      <c r="GNS17" s="114"/>
      <c r="GNT17" s="114"/>
      <c r="GNU17" s="114"/>
      <c r="GNV17" s="114"/>
      <c r="GNW17" s="114"/>
      <c r="GNX17" s="114"/>
      <c r="GNY17" s="114"/>
      <c r="GNZ17" s="114"/>
      <c r="GOA17" s="114"/>
      <c r="GOB17" s="114"/>
      <c r="GOC17" s="114"/>
      <c r="GOD17" s="114"/>
      <c r="GOE17" s="114"/>
      <c r="GOF17" s="114"/>
      <c r="GOG17" s="114"/>
      <c r="GOH17" s="114"/>
      <c r="GOI17" s="114"/>
      <c r="GOJ17" s="114"/>
      <c r="GOK17" s="114"/>
      <c r="GOL17" s="114"/>
      <c r="GOM17" s="114"/>
      <c r="GON17" s="114"/>
      <c r="GOO17" s="114"/>
      <c r="GOP17" s="114"/>
      <c r="GOQ17" s="114"/>
      <c r="GOR17" s="114"/>
      <c r="GOS17" s="114"/>
      <c r="GOT17" s="114"/>
      <c r="GOU17" s="114"/>
      <c r="GOV17" s="114"/>
      <c r="GOW17" s="114"/>
      <c r="GOX17" s="114"/>
      <c r="GOY17" s="114"/>
      <c r="GOZ17" s="114"/>
      <c r="GPA17" s="114"/>
      <c r="GPB17" s="114"/>
      <c r="GPC17" s="114"/>
      <c r="GPD17" s="114"/>
      <c r="GPE17" s="114"/>
      <c r="GPF17" s="114"/>
      <c r="GPG17" s="114"/>
      <c r="GPH17" s="114"/>
      <c r="GPI17" s="114"/>
      <c r="GPJ17" s="114"/>
      <c r="GPK17" s="114"/>
      <c r="GPL17" s="114"/>
      <c r="GPM17" s="114"/>
      <c r="GPN17" s="114"/>
      <c r="GPO17" s="114"/>
      <c r="GPP17" s="114"/>
      <c r="GPQ17" s="114"/>
      <c r="GPR17" s="114"/>
      <c r="GPS17" s="114"/>
      <c r="GPT17" s="114"/>
      <c r="GPU17" s="114"/>
      <c r="GPV17" s="114"/>
      <c r="GPW17" s="114"/>
      <c r="GPX17" s="114"/>
      <c r="GPY17" s="114"/>
      <c r="GPZ17" s="114"/>
      <c r="GQA17" s="114"/>
      <c r="GQB17" s="114"/>
      <c r="GQC17" s="114"/>
      <c r="GQD17" s="114"/>
      <c r="GQE17" s="114"/>
      <c r="GQF17" s="114"/>
      <c r="GQG17" s="114"/>
      <c r="GQH17" s="114"/>
      <c r="GQI17" s="114"/>
      <c r="GQJ17" s="114"/>
      <c r="GQK17" s="114"/>
      <c r="GQL17" s="114"/>
      <c r="GQM17" s="114"/>
      <c r="GQN17" s="114"/>
      <c r="GQO17" s="114"/>
      <c r="GQP17" s="114"/>
      <c r="GQQ17" s="114"/>
      <c r="GQR17" s="114"/>
      <c r="GQS17" s="114"/>
      <c r="GQT17" s="114"/>
      <c r="GQU17" s="114"/>
      <c r="GQV17" s="114"/>
      <c r="GQW17" s="114"/>
      <c r="GQX17" s="114"/>
      <c r="GQY17" s="114"/>
      <c r="GQZ17" s="114"/>
      <c r="GRA17" s="114"/>
      <c r="GRB17" s="114"/>
      <c r="GRC17" s="114"/>
      <c r="GRD17" s="114"/>
      <c r="GRE17" s="114"/>
      <c r="GRF17" s="114"/>
      <c r="GRG17" s="114"/>
      <c r="GRH17" s="114"/>
      <c r="GRI17" s="114"/>
      <c r="GRJ17" s="114"/>
      <c r="GRK17" s="114"/>
      <c r="GRL17" s="114"/>
      <c r="GRM17" s="114"/>
      <c r="GRN17" s="114"/>
      <c r="GRO17" s="114"/>
      <c r="GRP17" s="114"/>
      <c r="GRQ17" s="114"/>
      <c r="GRR17" s="114"/>
      <c r="GRS17" s="114"/>
      <c r="GRT17" s="114"/>
      <c r="GRU17" s="114"/>
      <c r="GRV17" s="114"/>
      <c r="GRW17" s="114"/>
      <c r="GRX17" s="114"/>
      <c r="GRY17" s="114"/>
      <c r="GRZ17" s="114"/>
      <c r="GSA17" s="114"/>
      <c r="GSB17" s="114"/>
      <c r="GSC17" s="114"/>
      <c r="GSD17" s="114"/>
      <c r="GSE17" s="114"/>
      <c r="GSF17" s="114"/>
      <c r="GSG17" s="114"/>
      <c r="GSH17" s="114"/>
      <c r="GSI17" s="114"/>
      <c r="GSJ17" s="114"/>
      <c r="GSK17" s="114"/>
      <c r="GSL17" s="114"/>
      <c r="GSM17" s="114"/>
      <c r="GSN17" s="114"/>
      <c r="GSO17" s="114"/>
      <c r="GSP17" s="114"/>
      <c r="GSQ17" s="114"/>
      <c r="GSR17" s="114"/>
      <c r="GSS17" s="114"/>
      <c r="GST17" s="114"/>
      <c r="GSU17" s="114"/>
      <c r="GSV17" s="114"/>
      <c r="GSW17" s="114"/>
      <c r="GSX17" s="114"/>
      <c r="GSY17" s="114"/>
      <c r="GSZ17" s="114"/>
      <c r="GTA17" s="114"/>
      <c r="GTB17" s="114"/>
      <c r="GTC17" s="114"/>
      <c r="GTD17" s="114"/>
      <c r="GTE17" s="114"/>
      <c r="GTF17" s="114"/>
      <c r="GTG17" s="114"/>
      <c r="GTH17" s="114"/>
      <c r="GTI17" s="114"/>
      <c r="GTJ17" s="114"/>
      <c r="GTK17" s="114"/>
      <c r="GTL17" s="114"/>
      <c r="GTM17" s="114"/>
      <c r="GTN17" s="114"/>
      <c r="GTO17" s="114"/>
      <c r="GTP17" s="114"/>
      <c r="GTQ17" s="114"/>
      <c r="GTR17" s="114"/>
      <c r="GTS17" s="114"/>
      <c r="GTT17" s="114"/>
      <c r="GTU17" s="114"/>
      <c r="GTV17" s="114"/>
      <c r="GTW17" s="114"/>
      <c r="GTX17" s="114"/>
      <c r="GTY17" s="114"/>
      <c r="GTZ17" s="114"/>
      <c r="GUA17" s="114"/>
      <c r="GUB17" s="114"/>
      <c r="GUC17" s="114"/>
      <c r="GUD17" s="114"/>
      <c r="GUE17" s="114"/>
      <c r="GUF17" s="114"/>
      <c r="GUG17" s="114"/>
      <c r="GUH17" s="114"/>
      <c r="GUI17" s="114"/>
      <c r="GUJ17" s="114"/>
      <c r="GUK17" s="114"/>
      <c r="GUL17" s="114"/>
      <c r="GUM17" s="114"/>
      <c r="GUN17" s="114"/>
      <c r="GUO17" s="114"/>
      <c r="GUP17" s="114"/>
      <c r="GUQ17" s="114"/>
      <c r="GUR17" s="114"/>
      <c r="GUS17" s="114"/>
      <c r="GUT17" s="114"/>
      <c r="GUU17" s="114"/>
      <c r="GUV17" s="114"/>
      <c r="GUW17" s="114"/>
      <c r="GUX17" s="114"/>
      <c r="GUY17" s="114"/>
      <c r="GUZ17" s="114"/>
      <c r="GVA17" s="114"/>
      <c r="GVB17" s="114"/>
      <c r="GVC17" s="114"/>
      <c r="GVD17" s="114"/>
      <c r="GVE17" s="114"/>
      <c r="GVF17" s="114"/>
      <c r="GVG17" s="114"/>
      <c r="GVH17" s="114"/>
      <c r="GVI17" s="114"/>
      <c r="GVJ17" s="114"/>
      <c r="GVK17" s="114"/>
      <c r="GVL17" s="114"/>
      <c r="GVM17" s="114"/>
      <c r="GVN17" s="114"/>
      <c r="GVO17" s="114"/>
      <c r="GVP17" s="114"/>
      <c r="GVQ17" s="114"/>
      <c r="GVR17" s="114"/>
      <c r="GVS17" s="114"/>
      <c r="GVT17" s="114"/>
      <c r="GVU17" s="114"/>
      <c r="GVV17" s="114"/>
      <c r="GVW17" s="114"/>
      <c r="GVX17" s="114"/>
      <c r="GVY17" s="114"/>
      <c r="GVZ17" s="114"/>
      <c r="GWA17" s="114"/>
      <c r="GWB17" s="114"/>
      <c r="GWC17" s="114"/>
      <c r="GWD17" s="114"/>
      <c r="GWE17" s="114"/>
      <c r="GWF17" s="114"/>
      <c r="GWG17" s="114"/>
      <c r="GWH17" s="114"/>
      <c r="GWI17" s="114"/>
      <c r="GWJ17" s="114"/>
      <c r="GWK17" s="114"/>
      <c r="GWL17" s="114"/>
      <c r="GWM17" s="114"/>
      <c r="GWN17" s="114"/>
      <c r="GWO17" s="114"/>
      <c r="GWP17" s="114"/>
      <c r="GWQ17" s="114"/>
      <c r="GWR17" s="114"/>
      <c r="GWS17" s="114"/>
      <c r="GWT17" s="114"/>
      <c r="GWU17" s="114"/>
      <c r="GWV17" s="114"/>
      <c r="GWW17" s="114"/>
      <c r="GWX17" s="114"/>
      <c r="GWY17" s="114"/>
      <c r="GWZ17" s="114"/>
      <c r="GXA17" s="114"/>
      <c r="GXB17" s="114"/>
      <c r="GXC17" s="114"/>
      <c r="GXD17" s="114"/>
      <c r="GXE17" s="114"/>
      <c r="GXF17" s="114"/>
      <c r="GXG17" s="114"/>
      <c r="GXH17" s="114"/>
      <c r="GXI17" s="114"/>
      <c r="GXJ17" s="114"/>
      <c r="GXK17" s="114"/>
      <c r="GXL17" s="114"/>
      <c r="GXM17" s="114"/>
      <c r="GXN17" s="114"/>
      <c r="GXO17" s="114"/>
      <c r="GXP17" s="114"/>
      <c r="GXQ17" s="114"/>
      <c r="GXR17" s="114"/>
      <c r="GXS17" s="114"/>
      <c r="GXT17" s="114"/>
      <c r="GXU17" s="114"/>
      <c r="GXV17" s="114"/>
      <c r="GXW17" s="114"/>
      <c r="GXX17" s="114"/>
      <c r="GXY17" s="114"/>
      <c r="GXZ17" s="114"/>
      <c r="GYA17" s="114"/>
      <c r="GYB17" s="114"/>
      <c r="GYC17" s="114"/>
      <c r="GYD17" s="114"/>
      <c r="GYE17" s="114"/>
      <c r="GYF17" s="114"/>
      <c r="GYG17" s="114"/>
      <c r="GYH17" s="114"/>
      <c r="GYI17" s="114"/>
      <c r="GYJ17" s="114"/>
      <c r="GYK17" s="114"/>
      <c r="GYL17" s="114"/>
      <c r="GYM17" s="114"/>
      <c r="GYN17" s="114"/>
      <c r="GYO17" s="114"/>
      <c r="GYP17" s="114"/>
      <c r="GYQ17" s="114"/>
      <c r="GYR17" s="114"/>
      <c r="GYS17" s="114"/>
      <c r="GYT17" s="114"/>
      <c r="GYU17" s="114"/>
      <c r="GYV17" s="114"/>
      <c r="GYW17" s="114"/>
      <c r="GYX17" s="114"/>
      <c r="GYY17" s="114"/>
      <c r="GYZ17" s="114"/>
      <c r="GZA17" s="114"/>
      <c r="GZB17" s="114"/>
      <c r="GZC17" s="114"/>
      <c r="GZD17" s="114"/>
      <c r="GZE17" s="114"/>
      <c r="GZF17" s="114"/>
      <c r="GZG17" s="114"/>
      <c r="GZH17" s="114"/>
      <c r="GZI17" s="114"/>
      <c r="GZJ17" s="114"/>
      <c r="GZK17" s="114"/>
      <c r="GZL17" s="114"/>
      <c r="GZM17" s="114"/>
      <c r="GZN17" s="114"/>
      <c r="GZO17" s="114"/>
      <c r="GZP17" s="114"/>
      <c r="GZQ17" s="114"/>
      <c r="GZR17" s="114"/>
      <c r="GZS17" s="114"/>
      <c r="GZT17" s="114"/>
      <c r="GZU17" s="114"/>
      <c r="GZV17" s="114"/>
      <c r="GZW17" s="114"/>
      <c r="GZX17" s="114"/>
      <c r="GZY17" s="114"/>
      <c r="GZZ17" s="114"/>
      <c r="HAA17" s="114"/>
      <c r="HAB17" s="114"/>
      <c r="HAC17" s="114"/>
      <c r="HAD17" s="114"/>
      <c r="HAE17" s="114"/>
      <c r="HAF17" s="114"/>
      <c r="HAG17" s="114"/>
      <c r="HAH17" s="114"/>
      <c r="HAI17" s="114"/>
      <c r="HAJ17" s="114"/>
      <c r="HAK17" s="114"/>
      <c r="HAL17" s="114"/>
      <c r="HAM17" s="114"/>
      <c r="HAN17" s="114"/>
      <c r="HAO17" s="114"/>
      <c r="HAP17" s="114"/>
      <c r="HAQ17" s="114"/>
      <c r="HAR17" s="114"/>
      <c r="HAS17" s="114"/>
      <c r="HAT17" s="114"/>
      <c r="HAU17" s="114"/>
      <c r="HAV17" s="114"/>
      <c r="HAW17" s="114"/>
      <c r="HAX17" s="114"/>
      <c r="HAY17" s="114"/>
      <c r="HAZ17" s="114"/>
      <c r="HBA17" s="114"/>
      <c r="HBB17" s="114"/>
      <c r="HBC17" s="114"/>
      <c r="HBD17" s="114"/>
      <c r="HBE17" s="114"/>
      <c r="HBF17" s="114"/>
      <c r="HBG17" s="114"/>
      <c r="HBH17" s="114"/>
      <c r="HBI17" s="114"/>
      <c r="HBJ17" s="114"/>
      <c r="HBK17" s="114"/>
      <c r="HBL17" s="114"/>
      <c r="HBM17" s="114"/>
      <c r="HBN17" s="114"/>
      <c r="HBO17" s="114"/>
      <c r="HBP17" s="114"/>
      <c r="HBQ17" s="114"/>
      <c r="HBR17" s="114"/>
      <c r="HBS17" s="114"/>
      <c r="HBT17" s="114"/>
      <c r="HBU17" s="114"/>
      <c r="HBV17" s="114"/>
      <c r="HBW17" s="114"/>
      <c r="HBX17" s="114"/>
      <c r="HBY17" s="114"/>
      <c r="HBZ17" s="114"/>
      <c r="HCA17" s="114"/>
      <c r="HCB17" s="114"/>
      <c r="HCC17" s="114"/>
      <c r="HCD17" s="114"/>
      <c r="HCE17" s="114"/>
      <c r="HCF17" s="114"/>
      <c r="HCG17" s="114"/>
      <c r="HCH17" s="114"/>
      <c r="HCI17" s="114"/>
      <c r="HCJ17" s="114"/>
      <c r="HCK17" s="114"/>
      <c r="HCL17" s="114"/>
      <c r="HCM17" s="114"/>
      <c r="HCN17" s="114"/>
      <c r="HCO17" s="114"/>
      <c r="HCP17" s="114"/>
      <c r="HCQ17" s="114"/>
      <c r="HCR17" s="114"/>
      <c r="HCS17" s="114"/>
      <c r="HCT17" s="114"/>
      <c r="HCU17" s="114"/>
      <c r="HCV17" s="114"/>
      <c r="HCW17" s="114"/>
      <c r="HCX17" s="114"/>
      <c r="HCY17" s="114"/>
      <c r="HCZ17" s="114"/>
      <c r="HDA17" s="114"/>
      <c r="HDB17" s="114"/>
      <c r="HDC17" s="114"/>
      <c r="HDD17" s="114"/>
      <c r="HDE17" s="114"/>
      <c r="HDF17" s="114"/>
      <c r="HDG17" s="114"/>
      <c r="HDH17" s="114"/>
      <c r="HDI17" s="114"/>
      <c r="HDJ17" s="114"/>
      <c r="HDK17" s="114"/>
      <c r="HDL17" s="114"/>
      <c r="HDM17" s="114"/>
      <c r="HDN17" s="114"/>
      <c r="HDO17" s="114"/>
      <c r="HDP17" s="114"/>
      <c r="HDQ17" s="114"/>
      <c r="HDR17" s="114"/>
      <c r="HDS17" s="114"/>
      <c r="HDT17" s="114"/>
      <c r="HDU17" s="114"/>
      <c r="HDV17" s="114"/>
      <c r="HDW17" s="114"/>
      <c r="HDX17" s="114"/>
      <c r="HDY17" s="114"/>
      <c r="HDZ17" s="114"/>
      <c r="HEA17" s="114"/>
      <c r="HEB17" s="114"/>
      <c r="HEC17" s="114"/>
      <c r="HED17" s="114"/>
      <c r="HEE17" s="114"/>
      <c r="HEF17" s="114"/>
      <c r="HEG17" s="114"/>
      <c r="HEH17" s="114"/>
      <c r="HEI17" s="114"/>
      <c r="HEJ17" s="114"/>
      <c r="HEK17" s="114"/>
      <c r="HEL17" s="114"/>
      <c r="HEM17" s="114"/>
      <c r="HEN17" s="114"/>
      <c r="HEO17" s="114"/>
      <c r="HEP17" s="114"/>
      <c r="HEQ17" s="114"/>
      <c r="HER17" s="114"/>
      <c r="HES17" s="114"/>
      <c r="HET17" s="114"/>
      <c r="HEU17" s="114"/>
      <c r="HEV17" s="114"/>
      <c r="HEW17" s="114"/>
      <c r="HEX17" s="114"/>
      <c r="HEY17" s="114"/>
      <c r="HEZ17" s="114"/>
      <c r="HFA17" s="114"/>
      <c r="HFB17" s="114"/>
      <c r="HFC17" s="114"/>
      <c r="HFD17" s="114"/>
      <c r="HFE17" s="114"/>
      <c r="HFF17" s="114"/>
      <c r="HFG17" s="114"/>
      <c r="HFH17" s="114"/>
      <c r="HFI17" s="114"/>
      <c r="HFJ17" s="114"/>
      <c r="HFK17" s="114"/>
      <c r="HFL17" s="114"/>
      <c r="HFM17" s="114"/>
      <c r="HFN17" s="114"/>
      <c r="HFO17" s="114"/>
      <c r="HFP17" s="114"/>
      <c r="HFQ17" s="114"/>
      <c r="HFR17" s="114"/>
      <c r="HFS17" s="114"/>
      <c r="HFT17" s="114"/>
      <c r="HFU17" s="114"/>
      <c r="HFV17" s="114"/>
      <c r="HFW17" s="114"/>
      <c r="HFX17" s="114"/>
      <c r="HFY17" s="114"/>
      <c r="HFZ17" s="114"/>
      <c r="HGA17" s="114"/>
      <c r="HGB17" s="114"/>
      <c r="HGC17" s="114"/>
      <c r="HGD17" s="114"/>
      <c r="HGE17" s="114"/>
      <c r="HGF17" s="114"/>
      <c r="HGG17" s="114"/>
      <c r="HGH17" s="114"/>
      <c r="HGI17" s="114"/>
      <c r="HGJ17" s="114"/>
      <c r="HGK17" s="114"/>
      <c r="HGL17" s="114"/>
      <c r="HGM17" s="114"/>
      <c r="HGN17" s="114"/>
      <c r="HGO17" s="114"/>
      <c r="HGP17" s="114"/>
      <c r="HGQ17" s="114"/>
      <c r="HGR17" s="114"/>
      <c r="HGS17" s="114"/>
      <c r="HGT17" s="114"/>
      <c r="HGU17" s="114"/>
      <c r="HGV17" s="114"/>
      <c r="HGW17" s="114"/>
      <c r="HGX17" s="114"/>
      <c r="HGY17" s="114"/>
      <c r="HGZ17" s="114"/>
      <c r="HHA17" s="114"/>
      <c r="HHB17" s="114"/>
      <c r="HHC17" s="114"/>
      <c r="HHD17" s="114"/>
      <c r="HHE17" s="114"/>
      <c r="HHF17" s="114"/>
      <c r="HHG17" s="114"/>
      <c r="HHH17" s="114"/>
      <c r="HHI17" s="114"/>
      <c r="HHJ17" s="114"/>
      <c r="HHK17" s="114"/>
      <c r="HHL17" s="114"/>
      <c r="HHM17" s="114"/>
      <c r="HHN17" s="114"/>
      <c r="HHO17" s="114"/>
      <c r="HHP17" s="114"/>
      <c r="HHQ17" s="114"/>
      <c r="HHR17" s="114"/>
      <c r="HHS17" s="114"/>
      <c r="HHT17" s="114"/>
      <c r="HHU17" s="114"/>
      <c r="HHV17" s="114"/>
      <c r="HHW17" s="114"/>
      <c r="HHX17" s="114"/>
      <c r="HHY17" s="114"/>
      <c r="HHZ17" s="114"/>
      <c r="HIA17" s="114"/>
      <c r="HIB17" s="114"/>
      <c r="HIC17" s="114"/>
      <c r="HID17" s="114"/>
      <c r="HIE17" s="114"/>
      <c r="HIF17" s="114"/>
      <c r="HIG17" s="114"/>
      <c r="HIH17" s="114"/>
      <c r="HII17" s="114"/>
      <c r="HIJ17" s="114"/>
      <c r="HIK17" s="114"/>
      <c r="HIL17" s="114"/>
      <c r="HIM17" s="114"/>
      <c r="HIN17" s="114"/>
      <c r="HIO17" s="114"/>
      <c r="HIP17" s="114"/>
      <c r="HIQ17" s="114"/>
      <c r="HIR17" s="114"/>
      <c r="HIS17" s="114"/>
      <c r="HIT17" s="114"/>
      <c r="HIU17" s="114"/>
      <c r="HIV17" s="114"/>
      <c r="HIW17" s="114"/>
      <c r="HIX17" s="114"/>
      <c r="HIY17" s="114"/>
      <c r="HIZ17" s="114"/>
      <c r="HJA17" s="114"/>
      <c r="HJB17" s="114"/>
      <c r="HJC17" s="114"/>
      <c r="HJD17" s="114"/>
      <c r="HJE17" s="114"/>
      <c r="HJF17" s="114"/>
      <c r="HJG17" s="114"/>
      <c r="HJH17" s="114"/>
      <c r="HJI17" s="114"/>
      <c r="HJJ17" s="114"/>
      <c r="HJK17" s="114"/>
      <c r="HJL17" s="114"/>
      <c r="HJM17" s="114"/>
      <c r="HJN17" s="114"/>
      <c r="HJO17" s="114"/>
      <c r="HJP17" s="114"/>
      <c r="HJQ17" s="114"/>
      <c r="HJR17" s="114"/>
      <c r="HJS17" s="114"/>
      <c r="HJT17" s="114"/>
      <c r="HJU17" s="114"/>
      <c r="HJV17" s="114"/>
      <c r="HJW17" s="114"/>
      <c r="HJX17" s="114"/>
      <c r="HJY17" s="114"/>
      <c r="HJZ17" s="114"/>
      <c r="HKA17" s="114"/>
      <c r="HKB17" s="114"/>
      <c r="HKC17" s="114"/>
      <c r="HKD17" s="114"/>
      <c r="HKE17" s="114"/>
      <c r="HKF17" s="114"/>
      <c r="HKG17" s="114"/>
      <c r="HKH17" s="114"/>
      <c r="HKI17" s="114"/>
      <c r="HKJ17" s="114"/>
      <c r="HKK17" s="114"/>
      <c r="HKL17" s="114"/>
      <c r="HKM17" s="114"/>
      <c r="HKN17" s="114"/>
      <c r="HKO17" s="114"/>
      <c r="HKP17" s="114"/>
      <c r="HKQ17" s="114"/>
      <c r="HKR17" s="114"/>
      <c r="HKS17" s="114"/>
      <c r="HKT17" s="114"/>
      <c r="HKU17" s="114"/>
      <c r="HKV17" s="114"/>
      <c r="HKW17" s="114"/>
      <c r="HKX17" s="114"/>
      <c r="HKY17" s="114"/>
      <c r="HKZ17" s="114"/>
      <c r="HLA17" s="114"/>
      <c r="HLB17" s="114"/>
      <c r="HLC17" s="114"/>
      <c r="HLD17" s="114"/>
      <c r="HLE17" s="114"/>
      <c r="HLF17" s="114"/>
      <c r="HLG17" s="114"/>
      <c r="HLH17" s="114"/>
      <c r="HLI17" s="114"/>
      <c r="HLJ17" s="114"/>
      <c r="HLK17" s="114"/>
      <c r="HLL17" s="114"/>
      <c r="HLM17" s="114"/>
      <c r="HLN17" s="114"/>
      <c r="HLO17" s="114"/>
      <c r="HLP17" s="114"/>
      <c r="HLQ17" s="114"/>
      <c r="HLR17" s="114"/>
      <c r="HLS17" s="114"/>
      <c r="HLT17" s="114"/>
      <c r="HLU17" s="114"/>
      <c r="HLV17" s="114"/>
      <c r="HLW17" s="114"/>
      <c r="HLX17" s="114"/>
      <c r="HLY17" s="114"/>
      <c r="HLZ17" s="114"/>
      <c r="HMA17" s="114"/>
      <c r="HMB17" s="114"/>
      <c r="HMC17" s="114"/>
      <c r="HMD17" s="114"/>
      <c r="HME17" s="114"/>
      <c r="HMF17" s="114"/>
      <c r="HMG17" s="114"/>
      <c r="HMH17" s="114"/>
      <c r="HMI17" s="114"/>
      <c r="HMJ17" s="114"/>
      <c r="HMK17" s="114"/>
      <c r="HML17" s="114"/>
      <c r="HMM17" s="114"/>
      <c r="HMN17" s="114"/>
      <c r="HMO17" s="114"/>
      <c r="HMP17" s="114"/>
      <c r="HMQ17" s="114"/>
      <c r="HMR17" s="114"/>
      <c r="HMS17" s="114"/>
      <c r="HMT17" s="114"/>
      <c r="HMU17" s="114"/>
      <c r="HMV17" s="114"/>
      <c r="HMW17" s="114"/>
      <c r="HMX17" s="114"/>
      <c r="HMY17" s="114"/>
      <c r="HMZ17" s="114"/>
      <c r="HNA17" s="114"/>
      <c r="HNB17" s="114"/>
      <c r="HNC17" s="114"/>
      <c r="HND17" s="114"/>
      <c r="HNE17" s="114"/>
      <c r="HNF17" s="114"/>
      <c r="HNG17" s="114"/>
      <c r="HNH17" s="114"/>
      <c r="HNI17" s="114"/>
      <c r="HNJ17" s="114"/>
      <c r="HNK17" s="114"/>
      <c r="HNL17" s="114"/>
      <c r="HNM17" s="114"/>
      <c r="HNN17" s="114"/>
      <c r="HNO17" s="114"/>
      <c r="HNP17" s="114"/>
      <c r="HNQ17" s="114"/>
      <c r="HNR17" s="114"/>
      <c r="HNS17" s="114"/>
      <c r="HNT17" s="114"/>
      <c r="HNU17" s="114"/>
      <c r="HNV17" s="114"/>
      <c r="HNW17" s="114"/>
      <c r="HNX17" s="114"/>
      <c r="HNY17" s="114"/>
      <c r="HNZ17" s="114"/>
      <c r="HOA17" s="114"/>
      <c r="HOB17" s="114"/>
      <c r="HOC17" s="114"/>
      <c r="HOD17" s="114"/>
      <c r="HOE17" s="114"/>
      <c r="HOF17" s="114"/>
      <c r="HOG17" s="114"/>
      <c r="HOH17" s="114"/>
      <c r="HOI17" s="114"/>
      <c r="HOJ17" s="114"/>
      <c r="HOK17" s="114"/>
      <c r="HOL17" s="114"/>
      <c r="HOM17" s="114"/>
      <c r="HON17" s="114"/>
      <c r="HOO17" s="114"/>
      <c r="HOP17" s="114"/>
      <c r="HOQ17" s="114"/>
      <c r="HOR17" s="114"/>
      <c r="HOS17" s="114"/>
      <c r="HOT17" s="114"/>
      <c r="HOU17" s="114"/>
      <c r="HOV17" s="114"/>
      <c r="HOW17" s="114"/>
      <c r="HOX17" s="114"/>
      <c r="HOY17" s="114"/>
      <c r="HOZ17" s="114"/>
      <c r="HPA17" s="114"/>
      <c r="HPB17" s="114"/>
      <c r="HPC17" s="114"/>
      <c r="HPD17" s="114"/>
      <c r="HPE17" s="114"/>
      <c r="HPF17" s="114"/>
      <c r="HPG17" s="114"/>
      <c r="HPH17" s="114"/>
      <c r="HPI17" s="114"/>
      <c r="HPJ17" s="114"/>
      <c r="HPK17" s="114"/>
      <c r="HPL17" s="114"/>
      <c r="HPM17" s="114"/>
      <c r="HPN17" s="114"/>
      <c r="HPO17" s="114"/>
      <c r="HPP17" s="114"/>
      <c r="HPQ17" s="114"/>
      <c r="HPR17" s="114"/>
      <c r="HPS17" s="114"/>
      <c r="HPT17" s="114"/>
      <c r="HPU17" s="114"/>
      <c r="HPV17" s="114"/>
      <c r="HPW17" s="114"/>
      <c r="HPX17" s="114"/>
      <c r="HPY17" s="114"/>
      <c r="HPZ17" s="114"/>
      <c r="HQA17" s="114"/>
      <c r="HQB17" s="114"/>
      <c r="HQC17" s="114"/>
      <c r="HQD17" s="114"/>
      <c r="HQE17" s="114"/>
      <c r="HQF17" s="114"/>
      <c r="HQG17" s="114"/>
      <c r="HQH17" s="114"/>
      <c r="HQI17" s="114"/>
      <c r="HQJ17" s="114"/>
      <c r="HQK17" s="114"/>
      <c r="HQL17" s="114"/>
      <c r="HQM17" s="114"/>
      <c r="HQN17" s="114"/>
      <c r="HQO17" s="114"/>
      <c r="HQP17" s="114"/>
      <c r="HQQ17" s="114"/>
      <c r="HQR17" s="114"/>
      <c r="HQS17" s="114"/>
      <c r="HQT17" s="114"/>
      <c r="HQU17" s="114"/>
      <c r="HQV17" s="114"/>
      <c r="HQW17" s="114"/>
      <c r="HQX17" s="114"/>
      <c r="HQY17" s="114"/>
      <c r="HQZ17" s="114"/>
      <c r="HRA17" s="114"/>
      <c r="HRB17" s="114"/>
      <c r="HRC17" s="114"/>
      <c r="HRD17" s="114"/>
      <c r="HRE17" s="114"/>
      <c r="HRF17" s="114"/>
      <c r="HRG17" s="114"/>
      <c r="HRH17" s="114"/>
      <c r="HRI17" s="114"/>
      <c r="HRJ17" s="114"/>
      <c r="HRK17" s="114"/>
      <c r="HRL17" s="114"/>
      <c r="HRM17" s="114"/>
      <c r="HRN17" s="114"/>
      <c r="HRO17" s="114"/>
      <c r="HRP17" s="114"/>
      <c r="HRQ17" s="114"/>
      <c r="HRR17" s="114"/>
      <c r="HRS17" s="114"/>
      <c r="HRT17" s="114"/>
      <c r="HRU17" s="114"/>
      <c r="HRV17" s="114"/>
      <c r="HRW17" s="114"/>
      <c r="HRX17" s="114"/>
      <c r="HRY17" s="114"/>
      <c r="HRZ17" s="114"/>
      <c r="HSA17" s="114"/>
      <c r="HSB17" s="114"/>
      <c r="HSC17" s="114"/>
      <c r="HSD17" s="114"/>
      <c r="HSE17" s="114"/>
      <c r="HSF17" s="114"/>
      <c r="HSG17" s="114"/>
      <c r="HSH17" s="114"/>
      <c r="HSI17" s="114"/>
      <c r="HSJ17" s="114"/>
      <c r="HSK17" s="114"/>
      <c r="HSL17" s="114"/>
      <c r="HSM17" s="114"/>
      <c r="HSN17" s="114"/>
      <c r="HSO17" s="114"/>
      <c r="HSP17" s="114"/>
      <c r="HSQ17" s="114"/>
      <c r="HSR17" s="114"/>
      <c r="HSS17" s="114"/>
      <c r="HST17" s="114"/>
      <c r="HSU17" s="114"/>
      <c r="HSV17" s="114"/>
      <c r="HSW17" s="114"/>
      <c r="HSX17" s="114"/>
      <c r="HSY17" s="114"/>
      <c r="HSZ17" s="114"/>
      <c r="HTA17" s="114"/>
      <c r="HTB17" s="114"/>
      <c r="HTC17" s="114"/>
      <c r="HTD17" s="114"/>
      <c r="HTE17" s="114"/>
      <c r="HTF17" s="114"/>
      <c r="HTG17" s="114"/>
      <c r="HTH17" s="114"/>
      <c r="HTI17" s="114"/>
      <c r="HTJ17" s="114"/>
      <c r="HTK17" s="114"/>
      <c r="HTL17" s="114"/>
      <c r="HTM17" s="114"/>
      <c r="HTN17" s="114"/>
      <c r="HTO17" s="114"/>
      <c r="HTP17" s="114"/>
      <c r="HTQ17" s="114"/>
      <c r="HTR17" s="114"/>
      <c r="HTS17" s="114"/>
      <c r="HTT17" s="114"/>
      <c r="HTU17" s="114"/>
      <c r="HTV17" s="114"/>
      <c r="HTW17" s="114"/>
      <c r="HTX17" s="114"/>
      <c r="HTY17" s="114"/>
      <c r="HTZ17" s="114"/>
      <c r="HUA17" s="114"/>
      <c r="HUB17" s="114"/>
      <c r="HUC17" s="114"/>
      <c r="HUD17" s="114"/>
      <c r="HUE17" s="114"/>
      <c r="HUF17" s="114"/>
      <c r="HUG17" s="114"/>
      <c r="HUH17" s="114"/>
      <c r="HUI17" s="114"/>
      <c r="HUJ17" s="114"/>
      <c r="HUK17" s="114"/>
      <c r="HUL17" s="114"/>
      <c r="HUM17" s="114"/>
      <c r="HUN17" s="114"/>
      <c r="HUO17" s="114"/>
      <c r="HUP17" s="114"/>
      <c r="HUQ17" s="114"/>
      <c r="HUR17" s="114"/>
      <c r="HUS17" s="114"/>
      <c r="HUT17" s="114"/>
      <c r="HUU17" s="114"/>
      <c r="HUV17" s="114"/>
      <c r="HUW17" s="114"/>
      <c r="HUX17" s="114"/>
      <c r="HUY17" s="114"/>
      <c r="HUZ17" s="114"/>
      <c r="HVA17" s="114"/>
      <c r="HVB17" s="114"/>
      <c r="HVC17" s="114"/>
      <c r="HVD17" s="114"/>
      <c r="HVE17" s="114"/>
      <c r="HVF17" s="114"/>
      <c r="HVG17" s="114"/>
      <c r="HVH17" s="114"/>
      <c r="HVI17" s="114"/>
      <c r="HVJ17" s="114"/>
      <c r="HVK17" s="114"/>
      <c r="HVL17" s="114"/>
      <c r="HVM17" s="114"/>
      <c r="HVN17" s="114"/>
      <c r="HVO17" s="114"/>
      <c r="HVP17" s="114"/>
      <c r="HVQ17" s="114"/>
      <c r="HVR17" s="114"/>
      <c r="HVS17" s="114"/>
      <c r="HVT17" s="114"/>
      <c r="HVU17" s="114"/>
      <c r="HVV17" s="114"/>
      <c r="HVW17" s="114"/>
      <c r="HVX17" s="114"/>
      <c r="HVY17" s="114"/>
      <c r="HVZ17" s="114"/>
      <c r="HWA17" s="114"/>
      <c r="HWB17" s="114"/>
      <c r="HWC17" s="114"/>
      <c r="HWD17" s="114"/>
      <c r="HWE17" s="114"/>
      <c r="HWF17" s="114"/>
      <c r="HWG17" s="114"/>
      <c r="HWH17" s="114"/>
      <c r="HWI17" s="114"/>
      <c r="HWJ17" s="114"/>
      <c r="HWK17" s="114"/>
      <c r="HWL17" s="114"/>
      <c r="HWM17" s="114"/>
      <c r="HWN17" s="114"/>
      <c r="HWO17" s="114"/>
      <c r="HWP17" s="114"/>
      <c r="HWQ17" s="114"/>
      <c r="HWR17" s="114"/>
      <c r="HWS17" s="114"/>
      <c r="HWT17" s="114"/>
      <c r="HWU17" s="114"/>
      <c r="HWV17" s="114"/>
      <c r="HWW17" s="114"/>
      <c r="HWX17" s="114"/>
      <c r="HWY17" s="114"/>
      <c r="HWZ17" s="114"/>
      <c r="HXA17" s="114"/>
      <c r="HXB17" s="114"/>
      <c r="HXC17" s="114"/>
      <c r="HXD17" s="114"/>
      <c r="HXE17" s="114"/>
      <c r="HXF17" s="114"/>
      <c r="HXG17" s="114"/>
      <c r="HXH17" s="114"/>
      <c r="HXI17" s="114"/>
      <c r="HXJ17" s="114"/>
      <c r="HXK17" s="114"/>
      <c r="HXL17" s="114"/>
      <c r="HXM17" s="114"/>
      <c r="HXN17" s="114"/>
      <c r="HXO17" s="114"/>
      <c r="HXP17" s="114"/>
      <c r="HXQ17" s="114"/>
      <c r="HXR17" s="114"/>
      <c r="HXS17" s="114"/>
      <c r="HXT17" s="114"/>
      <c r="HXU17" s="114"/>
      <c r="HXV17" s="114"/>
      <c r="HXW17" s="114"/>
      <c r="HXX17" s="114"/>
      <c r="HXY17" s="114"/>
      <c r="HXZ17" s="114"/>
      <c r="HYA17" s="114"/>
      <c r="HYB17" s="114"/>
      <c r="HYC17" s="114"/>
      <c r="HYD17" s="114"/>
      <c r="HYE17" s="114"/>
      <c r="HYF17" s="114"/>
      <c r="HYG17" s="114"/>
      <c r="HYH17" s="114"/>
      <c r="HYI17" s="114"/>
      <c r="HYJ17" s="114"/>
      <c r="HYK17" s="114"/>
      <c r="HYL17" s="114"/>
      <c r="HYM17" s="114"/>
      <c r="HYN17" s="114"/>
      <c r="HYO17" s="114"/>
      <c r="HYP17" s="114"/>
      <c r="HYQ17" s="114"/>
      <c r="HYR17" s="114"/>
      <c r="HYS17" s="114"/>
      <c r="HYT17" s="114"/>
      <c r="HYU17" s="114"/>
      <c r="HYV17" s="114"/>
      <c r="HYW17" s="114"/>
      <c r="HYX17" s="114"/>
      <c r="HYY17" s="114"/>
      <c r="HYZ17" s="114"/>
      <c r="HZA17" s="114"/>
      <c r="HZB17" s="114"/>
      <c r="HZC17" s="114"/>
      <c r="HZD17" s="114"/>
      <c r="HZE17" s="114"/>
      <c r="HZF17" s="114"/>
      <c r="HZG17" s="114"/>
      <c r="HZH17" s="114"/>
      <c r="HZI17" s="114"/>
      <c r="HZJ17" s="114"/>
      <c r="HZK17" s="114"/>
      <c r="HZL17" s="114"/>
      <c r="HZM17" s="114"/>
      <c r="HZN17" s="114"/>
      <c r="HZO17" s="114"/>
      <c r="HZP17" s="114"/>
      <c r="HZQ17" s="114"/>
      <c r="HZR17" s="114"/>
      <c r="HZS17" s="114"/>
      <c r="HZT17" s="114"/>
      <c r="HZU17" s="114"/>
      <c r="HZV17" s="114"/>
      <c r="HZW17" s="114"/>
      <c r="HZX17" s="114"/>
      <c r="HZY17" s="114"/>
      <c r="HZZ17" s="114"/>
      <c r="IAA17" s="114"/>
      <c r="IAB17" s="114"/>
      <c r="IAC17" s="114"/>
      <c r="IAD17" s="114"/>
      <c r="IAE17" s="114"/>
      <c r="IAF17" s="114"/>
      <c r="IAG17" s="114"/>
      <c r="IAH17" s="114"/>
      <c r="IAI17" s="114"/>
      <c r="IAJ17" s="114"/>
      <c r="IAK17" s="114"/>
      <c r="IAL17" s="114"/>
      <c r="IAM17" s="114"/>
      <c r="IAN17" s="114"/>
      <c r="IAO17" s="114"/>
      <c r="IAP17" s="114"/>
      <c r="IAQ17" s="114"/>
      <c r="IAR17" s="114"/>
      <c r="IAS17" s="114"/>
      <c r="IAT17" s="114"/>
      <c r="IAU17" s="114"/>
      <c r="IAV17" s="114"/>
      <c r="IAW17" s="114"/>
      <c r="IAX17" s="114"/>
      <c r="IAY17" s="114"/>
      <c r="IAZ17" s="114"/>
      <c r="IBA17" s="114"/>
      <c r="IBB17" s="114"/>
      <c r="IBC17" s="114"/>
      <c r="IBD17" s="114"/>
      <c r="IBE17" s="114"/>
      <c r="IBF17" s="114"/>
      <c r="IBG17" s="114"/>
      <c r="IBH17" s="114"/>
      <c r="IBI17" s="114"/>
      <c r="IBJ17" s="114"/>
      <c r="IBK17" s="114"/>
      <c r="IBL17" s="114"/>
      <c r="IBM17" s="114"/>
      <c r="IBN17" s="114"/>
      <c r="IBO17" s="114"/>
      <c r="IBP17" s="114"/>
      <c r="IBQ17" s="114"/>
      <c r="IBR17" s="114"/>
      <c r="IBS17" s="114"/>
      <c r="IBT17" s="114"/>
      <c r="IBU17" s="114"/>
      <c r="IBV17" s="114"/>
      <c r="IBW17" s="114"/>
      <c r="IBX17" s="114"/>
      <c r="IBY17" s="114"/>
      <c r="IBZ17" s="114"/>
      <c r="ICA17" s="114"/>
      <c r="ICB17" s="114"/>
      <c r="ICC17" s="114"/>
      <c r="ICD17" s="114"/>
      <c r="ICE17" s="114"/>
      <c r="ICF17" s="114"/>
      <c r="ICG17" s="114"/>
      <c r="ICH17" s="114"/>
      <c r="ICI17" s="114"/>
      <c r="ICJ17" s="114"/>
      <c r="ICK17" s="114"/>
      <c r="ICL17" s="114"/>
      <c r="ICM17" s="114"/>
      <c r="ICN17" s="114"/>
      <c r="ICO17" s="114"/>
      <c r="ICP17" s="114"/>
      <c r="ICQ17" s="114"/>
      <c r="ICR17" s="114"/>
      <c r="ICS17" s="114"/>
      <c r="ICT17" s="114"/>
      <c r="ICU17" s="114"/>
      <c r="ICV17" s="114"/>
      <c r="ICW17" s="114"/>
      <c r="ICX17" s="114"/>
      <c r="ICY17" s="114"/>
      <c r="ICZ17" s="114"/>
      <c r="IDA17" s="114"/>
      <c r="IDB17" s="114"/>
      <c r="IDC17" s="114"/>
      <c r="IDD17" s="114"/>
      <c r="IDE17" s="114"/>
      <c r="IDF17" s="114"/>
      <c r="IDG17" s="114"/>
      <c r="IDH17" s="114"/>
      <c r="IDI17" s="114"/>
      <c r="IDJ17" s="114"/>
      <c r="IDK17" s="114"/>
      <c r="IDL17" s="114"/>
      <c r="IDM17" s="114"/>
      <c r="IDN17" s="114"/>
      <c r="IDO17" s="114"/>
      <c r="IDP17" s="114"/>
      <c r="IDQ17" s="114"/>
      <c r="IDR17" s="114"/>
      <c r="IDS17" s="114"/>
      <c r="IDT17" s="114"/>
      <c r="IDU17" s="114"/>
      <c r="IDV17" s="114"/>
      <c r="IDW17" s="114"/>
      <c r="IDX17" s="114"/>
      <c r="IDY17" s="114"/>
      <c r="IDZ17" s="114"/>
      <c r="IEA17" s="114"/>
      <c r="IEB17" s="114"/>
      <c r="IEC17" s="114"/>
      <c r="IED17" s="114"/>
      <c r="IEE17" s="114"/>
      <c r="IEF17" s="114"/>
      <c r="IEG17" s="114"/>
      <c r="IEH17" s="114"/>
      <c r="IEI17" s="114"/>
      <c r="IEJ17" s="114"/>
      <c r="IEK17" s="114"/>
      <c r="IEL17" s="114"/>
      <c r="IEM17" s="114"/>
      <c r="IEN17" s="114"/>
      <c r="IEO17" s="114"/>
      <c r="IEP17" s="114"/>
      <c r="IEQ17" s="114"/>
      <c r="IER17" s="114"/>
      <c r="IES17" s="114"/>
      <c r="IET17" s="114"/>
      <c r="IEU17" s="114"/>
      <c r="IEV17" s="114"/>
      <c r="IEW17" s="114"/>
      <c r="IEX17" s="114"/>
      <c r="IEY17" s="114"/>
      <c r="IEZ17" s="114"/>
      <c r="IFA17" s="114"/>
      <c r="IFB17" s="114"/>
      <c r="IFC17" s="114"/>
      <c r="IFD17" s="114"/>
      <c r="IFE17" s="114"/>
      <c r="IFF17" s="114"/>
      <c r="IFG17" s="114"/>
      <c r="IFH17" s="114"/>
      <c r="IFI17" s="114"/>
      <c r="IFJ17" s="114"/>
      <c r="IFK17" s="114"/>
      <c r="IFL17" s="114"/>
      <c r="IFM17" s="114"/>
      <c r="IFN17" s="114"/>
      <c r="IFO17" s="114"/>
      <c r="IFP17" s="114"/>
      <c r="IFQ17" s="114"/>
      <c r="IFR17" s="114"/>
      <c r="IFS17" s="114"/>
      <c r="IFT17" s="114"/>
      <c r="IFU17" s="114"/>
      <c r="IFV17" s="114"/>
      <c r="IFW17" s="114"/>
      <c r="IFX17" s="114"/>
      <c r="IFY17" s="114"/>
      <c r="IFZ17" s="114"/>
      <c r="IGA17" s="114"/>
      <c r="IGB17" s="114"/>
      <c r="IGC17" s="114"/>
      <c r="IGD17" s="114"/>
      <c r="IGE17" s="114"/>
      <c r="IGF17" s="114"/>
      <c r="IGG17" s="114"/>
      <c r="IGH17" s="114"/>
      <c r="IGI17" s="114"/>
      <c r="IGJ17" s="114"/>
      <c r="IGK17" s="114"/>
      <c r="IGL17" s="114"/>
      <c r="IGM17" s="114"/>
      <c r="IGN17" s="114"/>
      <c r="IGO17" s="114"/>
      <c r="IGP17" s="114"/>
      <c r="IGQ17" s="114"/>
      <c r="IGR17" s="114"/>
      <c r="IGS17" s="114"/>
      <c r="IGT17" s="114"/>
      <c r="IGU17" s="114"/>
      <c r="IGV17" s="114"/>
      <c r="IGW17" s="114"/>
      <c r="IGX17" s="114"/>
      <c r="IGY17" s="114"/>
      <c r="IGZ17" s="114"/>
      <c r="IHA17" s="114"/>
      <c r="IHB17" s="114"/>
      <c r="IHC17" s="114"/>
      <c r="IHD17" s="114"/>
      <c r="IHE17" s="114"/>
      <c r="IHF17" s="114"/>
      <c r="IHG17" s="114"/>
      <c r="IHH17" s="114"/>
      <c r="IHI17" s="114"/>
      <c r="IHJ17" s="114"/>
      <c r="IHK17" s="114"/>
      <c r="IHL17" s="114"/>
      <c r="IHM17" s="114"/>
      <c r="IHN17" s="114"/>
      <c r="IHO17" s="114"/>
      <c r="IHP17" s="114"/>
      <c r="IHQ17" s="114"/>
      <c r="IHR17" s="114"/>
      <c r="IHS17" s="114"/>
      <c r="IHT17" s="114"/>
      <c r="IHU17" s="114"/>
      <c r="IHV17" s="114"/>
      <c r="IHW17" s="114"/>
      <c r="IHX17" s="114"/>
      <c r="IHY17" s="114"/>
      <c r="IHZ17" s="114"/>
      <c r="IIA17" s="114"/>
      <c r="IIB17" s="114"/>
      <c r="IIC17" s="114"/>
      <c r="IID17" s="114"/>
      <c r="IIE17" s="114"/>
      <c r="IIF17" s="114"/>
      <c r="IIG17" s="114"/>
      <c r="IIH17" s="114"/>
      <c r="III17" s="114"/>
      <c r="IIJ17" s="114"/>
      <c r="IIK17" s="114"/>
      <c r="IIL17" s="114"/>
      <c r="IIM17" s="114"/>
      <c r="IIN17" s="114"/>
      <c r="IIO17" s="114"/>
      <c r="IIP17" s="114"/>
      <c r="IIQ17" s="114"/>
      <c r="IIR17" s="114"/>
      <c r="IIS17" s="114"/>
      <c r="IIT17" s="114"/>
      <c r="IIU17" s="114"/>
      <c r="IIV17" s="114"/>
      <c r="IIW17" s="114"/>
      <c r="IIX17" s="114"/>
      <c r="IIY17" s="114"/>
      <c r="IIZ17" s="114"/>
      <c r="IJA17" s="114"/>
      <c r="IJB17" s="114"/>
      <c r="IJC17" s="114"/>
      <c r="IJD17" s="114"/>
      <c r="IJE17" s="114"/>
      <c r="IJF17" s="114"/>
      <c r="IJG17" s="114"/>
      <c r="IJH17" s="114"/>
      <c r="IJI17" s="114"/>
      <c r="IJJ17" s="114"/>
      <c r="IJK17" s="114"/>
      <c r="IJL17" s="114"/>
      <c r="IJM17" s="114"/>
      <c r="IJN17" s="114"/>
      <c r="IJO17" s="114"/>
      <c r="IJP17" s="114"/>
      <c r="IJQ17" s="114"/>
      <c r="IJR17" s="114"/>
      <c r="IJS17" s="114"/>
      <c r="IJT17" s="114"/>
      <c r="IJU17" s="114"/>
      <c r="IJV17" s="114"/>
      <c r="IJW17" s="114"/>
      <c r="IJX17" s="114"/>
      <c r="IJY17" s="114"/>
      <c r="IJZ17" s="114"/>
      <c r="IKA17" s="114"/>
      <c r="IKB17" s="114"/>
      <c r="IKC17" s="114"/>
      <c r="IKD17" s="114"/>
      <c r="IKE17" s="114"/>
      <c r="IKF17" s="114"/>
      <c r="IKG17" s="114"/>
      <c r="IKH17" s="114"/>
      <c r="IKI17" s="114"/>
      <c r="IKJ17" s="114"/>
      <c r="IKK17" s="114"/>
      <c r="IKL17" s="114"/>
      <c r="IKM17" s="114"/>
      <c r="IKN17" s="114"/>
      <c r="IKO17" s="114"/>
      <c r="IKP17" s="114"/>
      <c r="IKQ17" s="114"/>
      <c r="IKR17" s="114"/>
      <c r="IKS17" s="114"/>
      <c r="IKT17" s="114"/>
      <c r="IKU17" s="114"/>
      <c r="IKV17" s="114"/>
      <c r="IKW17" s="114"/>
      <c r="IKX17" s="114"/>
      <c r="IKY17" s="114"/>
      <c r="IKZ17" s="114"/>
      <c r="ILA17" s="114"/>
      <c r="ILB17" s="114"/>
      <c r="ILC17" s="114"/>
      <c r="ILD17" s="114"/>
      <c r="ILE17" s="114"/>
      <c r="ILF17" s="114"/>
      <c r="ILG17" s="114"/>
      <c r="ILH17" s="114"/>
      <c r="ILI17" s="114"/>
      <c r="ILJ17" s="114"/>
      <c r="ILK17" s="114"/>
      <c r="ILL17" s="114"/>
      <c r="ILM17" s="114"/>
      <c r="ILN17" s="114"/>
      <c r="ILO17" s="114"/>
      <c r="ILP17" s="114"/>
      <c r="ILQ17" s="114"/>
      <c r="ILR17" s="114"/>
      <c r="ILS17" s="114"/>
      <c r="ILT17" s="114"/>
      <c r="ILU17" s="114"/>
      <c r="ILV17" s="114"/>
      <c r="ILW17" s="114"/>
      <c r="ILX17" s="114"/>
      <c r="ILY17" s="114"/>
      <c r="ILZ17" s="114"/>
      <c r="IMA17" s="114"/>
      <c r="IMB17" s="114"/>
      <c r="IMC17" s="114"/>
      <c r="IMD17" s="114"/>
      <c r="IME17" s="114"/>
      <c r="IMF17" s="114"/>
      <c r="IMG17" s="114"/>
      <c r="IMH17" s="114"/>
      <c r="IMI17" s="114"/>
      <c r="IMJ17" s="114"/>
      <c r="IMK17" s="114"/>
      <c r="IML17" s="114"/>
      <c r="IMM17" s="114"/>
      <c r="IMN17" s="114"/>
      <c r="IMO17" s="114"/>
      <c r="IMP17" s="114"/>
      <c r="IMQ17" s="114"/>
      <c r="IMR17" s="114"/>
      <c r="IMS17" s="114"/>
      <c r="IMT17" s="114"/>
      <c r="IMU17" s="114"/>
      <c r="IMV17" s="114"/>
      <c r="IMW17" s="114"/>
      <c r="IMX17" s="114"/>
      <c r="IMY17" s="114"/>
      <c r="IMZ17" s="114"/>
      <c r="INA17" s="114"/>
      <c r="INB17" s="114"/>
      <c r="INC17" s="114"/>
      <c r="IND17" s="114"/>
      <c r="INE17" s="114"/>
      <c r="INF17" s="114"/>
      <c r="ING17" s="114"/>
      <c r="INH17" s="114"/>
      <c r="INI17" s="114"/>
      <c r="INJ17" s="114"/>
      <c r="INK17" s="114"/>
      <c r="INL17" s="114"/>
      <c r="INM17" s="114"/>
      <c r="INN17" s="114"/>
      <c r="INO17" s="114"/>
      <c r="INP17" s="114"/>
      <c r="INQ17" s="114"/>
      <c r="INR17" s="114"/>
      <c r="INS17" s="114"/>
      <c r="INT17" s="114"/>
      <c r="INU17" s="114"/>
      <c r="INV17" s="114"/>
      <c r="INW17" s="114"/>
      <c r="INX17" s="114"/>
      <c r="INY17" s="114"/>
      <c r="INZ17" s="114"/>
      <c r="IOA17" s="114"/>
      <c r="IOB17" s="114"/>
      <c r="IOC17" s="114"/>
      <c r="IOD17" s="114"/>
      <c r="IOE17" s="114"/>
      <c r="IOF17" s="114"/>
      <c r="IOG17" s="114"/>
      <c r="IOH17" s="114"/>
      <c r="IOI17" s="114"/>
      <c r="IOJ17" s="114"/>
      <c r="IOK17" s="114"/>
      <c r="IOL17" s="114"/>
      <c r="IOM17" s="114"/>
      <c r="ION17" s="114"/>
      <c r="IOO17" s="114"/>
      <c r="IOP17" s="114"/>
      <c r="IOQ17" s="114"/>
      <c r="IOR17" s="114"/>
      <c r="IOS17" s="114"/>
      <c r="IOT17" s="114"/>
      <c r="IOU17" s="114"/>
      <c r="IOV17" s="114"/>
      <c r="IOW17" s="114"/>
      <c r="IOX17" s="114"/>
      <c r="IOY17" s="114"/>
      <c r="IOZ17" s="114"/>
      <c r="IPA17" s="114"/>
      <c r="IPB17" s="114"/>
      <c r="IPC17" s="114"/>
      <c r="IPD17" s="114"/>
      <c r="IPE17" s="114"/>
      <c r="IPF17" s="114"/>
      <c r="IPG17" s="114"/>
      <c r="IPH17" s="114"/>
      <c r="IPI17" s="114"/>
      <c r="IPJ17" s="114"/>
      <c r="IPK17" s="114"/>
      <c r="IPL17" s="114"/>
      <c r="IPM17" s="114"/>
      <c r="IPN17" s="114"/>
      <c r="IPO17" s="114"/>
      <c r="IPP17" s="114"/>
      <c r="IPQ17" s="114"/>
      <c r="IPR17" s="114"/>
      <c r="IPS17" s="114"/>
      <c r="IPT17" s="114"/>
      <c r="IPU17" s="114"/>
      <c r="IPV17" s="114"/>
      <c r="IPW17" s="114"/>
      <c r="IPX17" s="114"/>
      <c r="IPY17" s="114"/>
      <c r="IPZ17" s="114"/>
      <c r="IQA17" s="114"/>
      <c r="IQB17" s="114"/>
      <c r="IQC17" s="114"/>
      <c r="IQD17" s="114"/>
      <c r="IQE17" s="114"/>
      <c r="IQF17" s="114"/>
      <c r="IQG17" s="114"/>
      <c r="IQH17" s="114"/>
      <c r="IQI17" s="114"/>
      <c r="IQJ17" s="114"/>
      <c r="IQK17" s="114"/>
      <c r="IQL17" s="114"/>
      <c r="IQM17" s="114"/>
      <c r="IQN17" s="114"/>
      <c r="IQO17" s="114"/>
      <c r="IQP17" s="114"/>
      <c r="IQQ17" s="114"/>
      <c r="IQR17" s="114"/>
      <c r="IQS17" s="114"/>
      <c r="IQT17" s="114"/>
      <c r="IQU17" s="114"/>
      <c r="IQV17" s="114"/>
      <c r="IQW17" s="114"/>
      <c r="IQX17" s="114"/>
      <c r="IQY17" s="114"/>
      <c r="IQZ17" s="114"/>
      <c r="IRA17" s="114"/>
      <c r="IRB17" s="114"/>
      <c r="IRC17" s="114"/>
      <c r="IRD17" s="114"/>
      <c r="IRE17" s="114"/>
      <c r="IRF17" s="114"/>
      <c r="IRG17" s="114"/>
      <c r="IRH17" s="114"/>
      <c r="IRI17" s="114"/>
      <c r="IRJ17" s="114"/>
      <c r="IRK17" s="114"/>
      <c r="IRL17" s="114"/>
      <c r="IRM17" s="114"/>
      <c r="IRN17" s="114"/>
      <c r="IRO17" s="114"/>
      <c r="IRP17" s="114"/>
      <c r="IRQ17" s="114"/>
      <c r="IRR17" s="114"/>
      <c r="IRS17" s="114"/>
      <c r="IRT17" s="114"/>
      <c r="IRU17" s="114"/>
      <c r="IRV17" s="114"/>
      <c r="IRW17" s="114"/>
      <c r="IRX17" s="114"/>
      <c r="IRY17" s="114"/>
      <c r="IRZ17" s="114"/>
      <c r="ISA17" s="114"/>
      <c r="ISB17" s="114"/>
      <c r="ISC17" s="114"/>
      <c r="ISD17" s="114"/>
      <c r="ISE17" s="114"/>
      <c r="ISF17" s="114"/>
      <c r="ISG17" s="114"/>
      <c r="ISH17" s="114"/>
      <c r="ISI17" s="114"/>
      <c r="ISJ17" s="114"/>
      <c r="ISK17" s="114"/>
      <c r="ISL17" s="114"/>
      <c r="ISM17" s="114"/>
      <c r="ISN17" s="114"/>
      <c r="ISO17" s="114"/>
      <c r="ISP17" s="114"/>
      <c r="ISQ17" s="114"/>
      <c r="ISR17" s="114"/>
      <c r="ISS17" s="114"/>
      <c r="IST17" s="114"/>
      <c r="ISU17" s="114"/>
      <c r="ISV17" s="114"/>
      <c r="ISW17" s="114"/>
      <c r="ISX17" s="114"/>
      <c r="ISY17" s="114"/>
      <c r="ISZ17" s="114"/>
      <c r="ITA17" s="114"/>
      <c r="ITB17" s="114"/>
      <c r="ITC17" s="114"/>
      <c r="ITD17" s="114"/>
      <c r="ITE17" s="114"/>
      <c r="ITF17" s="114"/>
      <c r="ITG17" s="114"/>
      <c r="ITH17" s="114"/>
      <c r="ITI17" s="114"/>
      <c r="ITJ17" s="114"/>
      <c r="ITK17" s="114"/>
      <c r="ITL17" s="114"/>
      <c r="ITM17" s="114"/>
      <c r="ITN17" s="114"/>
      <c r="ITO17" s="114"/>
      <c r="ITP17" s="114"/>
      <c r="ITQ17" s="114"/>
      <c r="ITR17" s="114"/>
      <c r="ITS17" s="114"/>
      <c r="ITT17" s="114"/>
      <c r="ITU17" s="114"/>
      <c r="ITV17" s="114"/>
      <c r="ITW17" s="114"/>
      <c r="ITX17" s="114"/>
      <c r="ITY17" s="114"/>
      <c r="ITZ17" s="114"/>
      <c r="IUA17" s="114"/>
      <c r="IUB17" s="114"/>
      <c r="IUC17" s="114"/>
      <c r="IUD17" s="114"/>
      <c r="IUE17" s="114"/>
      <c r="IUF17" s="114"/>
      <c r="IUG17" s="114"/>
      <c r="IUH17" s="114"/>
      <c r="IUI17" s="114"/>
      <c r="IUJ17" s="114"/>
      <c r="IUK17" s="114"/>
      <c r="IUL17" s="114"/>
      <c r="IUM17" s="114"/>
      <c r="IUN17" s="114"/>
      <c r="IUO17" s="114"/>
      <c r="IUP17" s="114"/>
      <c r="IUQ17" s="114"/>
      <c r="IUR17" s="114"/>
      <c r="IUS17" s="114"/>
      <c r="IUT17" s="114"/>
      <c r="IUU17" s="114"/>
      <c r="IUV17" s="114"/>
      <c r="IUW17" s="114"/>
      <c r="IUX17" s="114"/>
      <c r="IUY17" s="114"/>
      <c r="IUZ17" s="114"/>
      <c r="IVA17" s="114"/>
      <c r="IVB17" s="114"/>
      <c r="IVC17" s="114"/>
      <c r="IVD17" s="114"/>
      <c r="IVE17" s="114"/>
      <c r="IVF17" s="114"/>
      <c r="IVG17" s="114"/>
      <c r="IVH17" s="114"/>
      <c r="IVI17" s="114"/>
      <c r="IVJ17" s="114"/>
      <c r="IVK17" s="114"/>
      <c r="IVL17" s="114"/>
      <c r="IVM17" s="114"/>
      <c r="IVN17" s="114"/>
      <c r="IVO17" s="114"/>
      <c r="IVP17" s="114"/>
      <c r="IVQ17" s="114"/>
      <c r="IVR17" s="114"/>
      <c r="IVS17" s="114"/>
      <c r="IVT17" s="114"/>
      <c r="IVU17" s="114"/>
      <c r="IVV17" s="114"/>
      <c r="IVW17" s="114"/>
      <c r="IVX17" s="114"/>
      <c r="IVY17" s="114"/>
      <c r="IVZ17" s="114"/>
      <c r="IWA17" s="114"/>
      <c r="IWB17" s="114"/>
      <c r="IWC17" s="114"/>
      <c r="IWD17" s="114"/>
      <c r="IWE17" s="114"/>
      <c r="IWF17" s="114"/>
      <c r="IWG17" s="114"/>
      <c r="IWH17" s="114"/>
      <c r="IWI17" s="114"/>
      <c r="IWJ17" s="114"/>
      <c r="IWK17" s="114"/>
      <c r="IWL17" s="114"/>
      <c r="IWM17" s="114"/>
      <c r="IWN17" s="114"/>
      <c r="IWO17" s="114"/>
      <c r="IWP17" s="114"/>
      <c r="IWQ17" s="114"/>
      <c r="IWR17" s="114"/>
      <c r="IWS17" s="114"/>
      <c r="IWT17" s="114"/>
      <c r="IWU17" s="114"/>
      <c r="IWV17" s="114"/>
      <c r="IWW17" s="114"/>
      <c r="IWX17" s="114"/>
      <c r="IWY17" s="114"/>
      <c r="IWZ17" s="114"/>
      <c r="IXA17" s="114"/>
      <c r="IXB17" s="114"/>
      <c r="IXC17" s="114"/>
      <c r="IXD17" s="114"/>
      <c r="IXE17" s="114"/>
      <c r="IXF17" s="114"/>
      <c r="IXG17" s="114"/>
      <c r="IXH17" s="114"/>
      <c r="IXI17" s="114"/>
      <c r="IXJ17" s="114"/>
      <c r="IXK17" s="114"/>
      <c r="IXL17" s="114"/>
      <c r="IXM17" s="114"/>
      <c r="IXN17" s="114"/>
      <c r="IXO17" s="114"/>
      <c r="IXP17" s="114"/>
      <c r="IXQ17" s="114"/>
      <c r="IXR17" s="114"/>
      <c r="IXS17" s="114"/>
      <c r="IXT17" s="114"/>
      <c r="IXU17" s="114"/>
      <c r="IXV17" s="114"/>
      <c r="IXW17" s="114"/>
      <c r="IXX17" s="114"/>
      <c r="IXY17" s="114"/>
      <c r="IXZ17" s="114"/>
      <c r="IYA17" s="114"/>
      <c r="IYB17" s="114"/>
      <c r="IYC17" s="114"/>
      <c r="IYD17" s="114"/>
      <c r="IYE17" s="114"/>
      <c r="IYF17" s="114"/>
      <c r="IYG17" s="114"/>
      <c r="IYH17" s="114"/>
      <c r="IYI17" s="114"/>
      <c r="IYJ17" s="114"/>
      <c r="IYK17" s="114"/>
      <c r="IYL17" s="114"/>
      <c r="IYM17" s="114"/>
      <c r="IYN17" s="114"/>
      <c r="IYO17" s="114"/>
      <c r="IYP17" s="114"/>
      <c r="IYQ17" s="114"/>
      <c r="IYR17" s="114"/>
      <c r="IYS17" s="114"/>
      <c r="IYT17" s="114"/>
      <c r="IYU17" s="114"/>
      <c r="IYV17" s="114"/>
      <c r="IYW17" s="114"/>
      <c r="IYX17" s="114"/>
      <c r="IYY17" s="114"/>
      <c r="IYZ17" s="114"/>
      <c r="IZA17" s="114"/>
      <c r="IZB17" s="114"/>
      <c r="IZC17" s="114"/>
      <c r="IZD17" s="114"/>
      <c r="IZE17" s="114"/>
      <c r="IZF17" s="114"/>
      <c r="IZG17" s="114"/>
      <c r="IZH17" s="114"/>
      <c r="IZI17" s="114"/>
      <c r="IZJ17" s="114"/>
      <c r="IZK17" s="114"/>
      <c r="IZL17" s="114"/>
      <c r="IZM17" s="114"/>
      <c r="IZN17" s="114"/>
      <c r="IZO17" s="114"/>
      <c r="IZP17" s="114"/>
      <c r="IZQ17" s="114"/>
      <c r="IZR17" s="114"/>
      <c r="IZS17" s="114"/>
      <c r="IZT17" s="114"/>
      <c r="IZU17" s="114"/>
      <c r="IZV17" s="114"/>
      <c r="IZW17" s="114"/>
      <c r="IZX17" s="114"/>
      <c r="IZY17" s="114"/>
      <c r="IZZ17" s="114"/>
      <c r="JAA17" s="114"/>
      <c r="JAB17" s="114"/>
      <c r="JAC17" s="114"/>
      <c r="JAD17" s="114"/>
      <c r="JAE17" s="114"/>
      <c r="JAF17" s="114"/>
      <c r="JAG17" s="114"/>
      <c r="JAH17" s="114"/>
      <c r="JAI17" s="114"/>
      <c r="JAJ17" s="114"/>
      <c r="JAK17" s="114"/>
      <c r="JAL17" s="114"/>
      <c r="JAM17" s="114"/>
      <c r="JAN17" s="114"/>
      <c r="JAO17" s="114"/>
      <c r="JAP17" s="114"/>
      <c r="JAQ17" s="114"/>
      <c r="JAR17" s="114"/>
      <c r="JAS17" s="114"/>
      <c r="JAT17" s="114"/>
      <c r="JAU17" s="114"/>
      <c r="JAV17" s="114"/>
      <c r="JAW17" s="114"/>
      <c r="JAX17" s="114"/>
      <c r="JAY17" s="114"/>
      <c r="JAZ17" s="114"/>
      <c r="JBA17" s="114"/>
      <c r="JBB17" s="114"/>
      <c r="JBC17" s="114"/>
      <c r="JBD17" s="114"/>
      <c r="JBE17" s="114"/>
      <c r="JBF17" s="114"/>
      <c r="JBG17" s="114"/>
      <c r="JBH17" s="114"/>
      <c r="JBI17" s="114"/>
      <c r="JBJ17" s="114"/>
      <c r="JBK17" s="114"/>
      <c r="JBL17" s="114"/>
      <c r="JBM17" s="114"/>
      <c r="JBN17" s="114"/>
      <c r="JBO17" s="114"/>
      <c r="JBP17" s="114"/>
      <c r="JBQ17" s="114"/>
      <c r="JBR17" s="114"/>
      <c r="JBS17" s="114"/>
      <c r="JBT17" s="114"/>
      <c r="JBU17" s="114"/>
      <c r="JBV17" s="114"/>
      <c r="JBW17" s="114"/>
      <c r="JBX17" s="114"/>
      <c r="JBY17" s="114"/>
      <c r="JBZ17" s="114"/>
      <c r="JCA17" s="114"/>
      <c r="JCB17" s="114"/>
      <c r="JCC17" s="114"/>
      <c r="JCD17" s="114"/>
      <c r="JCE17" s="114"/>
      <c r="JCF17" s="114"/>
      <c r="JCG17" s="114"/>
      <c r="JCH17" s="114"/>
      <c r="JCI17" s="114"/>
      <c r="JCJ17" s="114"/>
      <c r="JCK17" s="114"/>
      <c r="JCL17" s="114"/>
      <c r="JCM17" s="114"/>
      <c r="JCN17" s="114"/>
      <c r="JCO17" s="114"/>
      <c r="JCP17" s="114"/>
      <c r="JCQ17" s="114"/>
      <c r="JCR17" s="114"/>
      <c r="JCS17" s="114"/>
      <c r="JCT17" s="114"/>
      <c r="JCU17" s="114"/>
      <c r="JCV17" s="114"/>
      <c r="JCW17" s="114"/>
      <c r="JCX17" s="114"/>
      <c r="JCY17" s="114"/>
      <c r="JCZ17" s="114"/>
      <c r="JDA17" s="114"/>
      <c r="JDB17" s="114"/>
      <c r="JDC17" s="114"/>
      <c r="JDD17" s="114"/>
      <c r="JDE17" s="114"/>
      <c r="JDF17" s="114"/>
      <c r="JDG17" s="114"/>
      <c r="JDH17" s="114"/>
      <c r="JDI17" s="114"/>
      <c r="JDJ17" s="114"/>
      <c r="JDK17" s="114"/>
      <c r="JDL17" s="114"/>
      <c r="JDM17" s="114"/>
      <c r="JDN17" s="114"/>
      <c r="JDO17" s="114"/>
      <c r="JDP17" s="114"/>
      <c r="JDQ17" s="114"/>
      <c r="JDR17" s="114"/>
      <c r="JDS17" s="114"/>
      <c r="JDT17" s="114"/>
      <c r="JDU17" s="114"/>
      <c r="JDV17" s="114"/>
      <c r="JDW17" s="114"/>
      <c r="JDX17" s="114"/>
      <c r="JDY17" s="114"/>
      <c r="JDZ17" s="114"/>
      <c r="JEA17" s="114"/>
      <c r="JEB17" s="114"/>
      <c r="JEC17" s="114"/>
      <c r="JED17" s="114"/>
      <c r="JEE17" s="114"/>
      <c r="JEF17" s="114"/>
      <c r="JEG17" s="114"/>
      <c r="JEH17" s="114"/>
      <c r="JEI17" s="114"/>
      <c r="JEJ17" s="114"/>
      <c r="JEK17" s="114"/>
      <c r="JEL17" s="114"/>
      <c r="JEM17" s="114"/>
      <c r="JEN17" s="114"/>
      <c r="JEO17" s="114"/>
      <c r="JEP17" s="114"/>
      <c r="JEQ17" s="114"/>
      <c r="JER17" s="114"/>
      <c r="JES17" s="114"/>
      <c r="JET17" s="114"/>
      <c r="JEU17" s="114"/>
      <c r="JEV17" s="114"/>
      <c r="JEW17" s="114"/>
      <c r="JEX17" s="114"/>
      <c r="JEY17" s="114"/>
      <c r="JEZ17" s="114"/>
      <c r="JFA17" s="114"/>
      <c r="JFB17" s="114"/>
      <c r="JFC17" s="114"/>
      <c r="JFD17" s="114"/>
      <c r="JFE17" s="114"/>
      <c r="JFF17" s="114"/>
      <c r="JFG17" s="114"/>
      <c r="JFH17" s="114"/>
      <c r="JFI17" s="114"/>
      <c r="JFJ17" s="114"/>
      <c r="JFK17" s="114"/>
      <c r="JFL17" s="114"/>
      <c r="JFM17" s="114"/>
      <c r="JFN17" s="114"/>
      <c r="JFO17" s="114"/>
      <c r="JFP17" s="114"/>
      <c r="JFQ17" s="114"/>
      <c r="JFR17" s="114"/>
      <c r="JFS17" s="114"/>
      <c r="JFT17" s="114"/>
      <c r="JFU17" s="114"/>
      <c r="JFV17" s="114"/>
      <c r="JFW17" s="114"/>
      <c r="JFX17" s="114"/>
      <c r="JFY17" s="114"/>
      <c r="JFZ17" s="114"/>
      <c r="JGA17" s="114"/>
      <c r="JGB17" s="114"/>
      <c r="JGC17" s="114"/>
      <c r="JGD17" s="114"/>
      <c r="JGE17" s="114"/>
      <c r="JGF17" s="114"/>
      <c r="JGG17" s="114"/>
      <c r="JGH17" s="114"/>
      <c r="JGI17" s="114"/>
      <c r="JGJ17" s="114"/>
      <c r="JGK17" s="114"/>
      <c r="JGL17" s="114"/>
      <c r="JGM17" s="114"/>
      <c r="JGN17" s="114"/>
      <c r="JGO17" s="114"/>
      <c r="JGP17" s="114"/>
      <c r="JGQ17" s="114"/>
      <c r="JGR17" s="114"/>
      <c r="JGS17" s="114"/>
      <c r="JGT17" s="114"/>
      <c r="JGU17" s="114"/>
      <c r="JGV17" s="114"/>
      <c r="JGW17" s="114"/>
      <c r="JGX17" s="114"/>
      <c r="JGY17" s="114"/>
      <c r="JGZ17" s="114"/>
      <c r="JHA17" s="114"/>
      <c r="JHB17" s="114"/>
      <c r="JHC17" s="114"/>
      <c r="JHD17" s="114"/>
      <c r="JHE17" s="114"/>
      <c r="JHF17" s="114"/>
      <c r="JHG17" s="114"/>
      <c r="JHH17" s="114"/>
      <c r="JHI17" s="114"/>
      <c r="JHJ17" s="114"/>
      <c r="JHK17" s="114"/>
      <c r="JHL17" s="114"/>
      <c r="JHM17" s="114"/>
      <c r="JHN17" s="114"/>
      <c r="JHO17" s="114"/>
      <c r="JHP17" s="114"/>
      <c r="JHQ17" s="114"/>
      <c r="JHR17" s="114"/>
      <c r="JHS17" s="114"/>
      <c r="JHT17" s="114"/>
      <c r="JHU17" s="114"/>
      <c r="JHV17" s="114"/>
      <c r="JHW17" s="114"/>
      <c r="JHX17" s="114"/>
      <c r="JHY17" s="114"/>
      <c r="JHZ17" s="114"/>
      <c r="JIA17" s="114"/>
      <c r="JIB17" s="114"/>
      <c r="JIC17" s="114"/>
      <c r="JID17" s="114"/>
      <c r="JIE17" s="114"/>
      <c r="JIF17" s="114"/>
      <c r="JIG17" s="114"/>
      <c r="JIH17" s="114"/>
      <c r="JII17" s="114"/>
      <c r="JIJ17" s="114"/>
      <c r="JIK17" s="114"/>
      <c r="JIL17" s="114"/>
      <c r="JIM17" s="114"/>
      <c r="JIN17" s="114"/>
      <c r="JIO17" s="114"/>
      <c r="JIP17" s="114"/>
      <c r="JIQ17" s="114"/>
      <c r="JIR17" s="114"/>
      <c r="JIS17" s="114"/>
      <c r="JIT17" s="114"/>
      <c r="JIU17" s="114"/>
      <c r="JIV17" s="114"/>
      <c r="JIW17" s="114"/>
      <c r="JIX17" s="114"/>
      <c r="JIY17" s="114"/>
      <c r="JIZ17" s="114"/>
      <c r="JJA17" s="114"/>
      <c r="JJB17" s="114"/>
      <c r="JJC17" s="114"/>
      <c r="JJD17" s="114"/>
      <c r="JJE17" s="114"/>
      <c r="JJF17" s="114"/>
      <c r="JJG17" s="114"/>
      <c r="JJH17" s="114"/>
      <c r="JJI17" s="114"/>
      <c r="JJJ17" s="114"/>
      <c r="JJK17" s="114"/>
      <c r="JJL17" s="114"/>
      <c r="JJM17" s="114"/>
      <c r="JJN17" s="114"/>
      <c r="JJO17" s="114"/>
      <c r="JJP17" s="114"/>
      <c r="JJQ17" s="114"/>
      <c r="JJR17" s="114"/>
      <c r="JJS17" s="114"/>
      <c r="JJT17" s="114"/>
      <c r="JJU17" s="114"/>
      <c r="JJV17" s="114"/>
      <c r="JJW17" s="114"/>
      <c r="JJX17" s="114"/>
      <c r="JJY17" s="114"/>
      <c r="JJZ17" s="114"/>
      <c r="JKA17" s="114"/>
      <c r="JKB17" s="114"/>
      <c r="JKC17" s="114"/>
      <c r="JKD17" s="114"/>
      <c r="JKE17" s="114"/>
      <c r="JKF17" s="114"/>
      <c r="JKG17" s="114"/>
      <c r="JKH17" s="114"/>
      <c r="JKI17" s="114"/>
      <c r="JKJ17" s="114"/>
      <c r="JKK17" s="114"/>
      <c r="JKL17" s="114"/>
      <c r="JKM17" s="114"/>
      <c r="JKN17" s="114"/>
      <c r="JKO17" s="114"/>
      <c r="JKP17" s="114"/>
      <c r="JKQ17" s="114"/>
      <c r="JKR17" s="114"/>
      <c r="JKS17" s="114"/>
      <c r="JKT17" s="114"/>
      <c r="JKU17" s="114"/>
      <c r="JKV17" s="114"/>
      <c r="JKW17" s="114"/>
      <c r="JKX17" s="114"/>
      <c r="JKY17" s="114"/>
      <c r="JKZ17" s="114"/>
      <c r="JLA17" s="114"/>
      <c r="JLB17" s="114"/>
      <c r="JLC17" s="114"/>
      <c r="JLD17" s="114"/>
      <c r="JLE17" s="114"/>
      <c r="JLF17" s="114"/>
      <c r="JLG17" s="114"/>
      <c r="JLH17" s="114"/>
      <c r="JLI17" s="114"/>
      <c r="JLJ17" s="114"/>
      <c r="JLK17" s="114"/>
      <c r="JLL17" s="114"/>
      <c r="JLM17" s="114"/>
      <c r="JLN17" s="114"/>
      <c r="JLO17" s="114"/>
      <c r="JLP17" s="114"/>
      <c r="JLQ17" s="114"/>
      <c r="JLR17" s="114"/>
      <c r="JLS17" s="114"/>
      <c r="JLT17" s="114"/>
      <c r="JLU17" s="114"/>
      <c r="JLV17" s="114"/>
      <c r="JLW17" s="114"/>
      <c r="JLX17" s="114"/>
      <c r="JLY17" s="114"/>
      <c r="JLZ17" s="114"/>
      <c r="JMA17" s="114"/>
      <c r="JMB17" s="114"/>
      <c r="JMC17" s="114"/>
      <c r="JMD17" s="114"/>
      <c r="JME17" s="114"/>
      <c r="JMF17" s="114"/>
      <c r="JMG17" s="114"/>
      <c r="JMH17" s="114"/>
      <c r="JMI17" s="114"/>
      <c r="JMJ17" s="114"/>
      <c r="JMK17" s="114"/>
      <c r="JML17" s="114"/>
      <c r="JMM17" s="114"/>
      <c r="JMN17" s="114"/>
      <c r="JMO17" s="114"/>
      <c r="JMP17" s="114"/>
      <c r="JMQ17" s="114"/>
      <c r="JMR17" s="114"/>
      <c r="JMS17" s="114"/>
      <c r="JMT17" s="114"/>
      <c r="JMU17" s="114"/>
      <c r="JMV17" s="114"/>
      <c r="JMW17" s="114"/>
      <c r="JMX17" s="114"/>
      <c r="JMY17" s="114"/>
      <c r="JMZ17" s="114"/>
      <c r="JNA17" s="114"/>
      <c r="JNB17" s="114"/>
      <c r="JNC17" s="114"/>
      <c r="JND17" s="114"/>
      <c r="JNE17" s="114"/>
      <c r="JNF17" s="114"/>
      <c r="JNG17" s="114"/>
      <c r="JNH17" s="114"/>
      <c r="JNI17" s="114"/>
      <c r="JNJ17" s="114"/>
      <c r="JNK17" s="114"/>
      <c r="JNL17" s="114"/>
      <c r="JNM17" s="114"/>
      <c r="JNN17" s="114"/>
      <c r="JNO17" s="114"/>
      <c r="JNP17" s="114"/>
      <c r="JNQ17" s="114"/>
      <c r="JNR17" s="114"/>
      <c r="JNS17" s="114"/>
      <c r="JNT17" s="114"/>
      <c r="JNU17" s="114"/>
      <c r="JNV17" s="114"/>
      <c r="JNW17" s="114"/>
      <c r="JNX17" s="114"/>
      <c r="JNY17" s="114"/>
      <c r="JNZ17" s="114"/>
      <c r="JOA17" s="114"/>
      <c r="JOB17" s="114"/>
      <c r="JOC17" s="114"/>
      <c r="JOD17" s="114"/>
      <c r="JOE17" s="114"/>
      <c r="JOF17" s="114"/>
      <c r="JOG17" s="114"/>
      <c r="JOH17" s="114"/>
      <c r="JOI17" s="114"/>
      <c r="JOJ17" s="114"/>
      <c r="JOK17" s="114"/>
      <c r="JOL17" s="114"/>
      <c r="JOM17" s="114"/>
      <c r="JON17" s="114"/>
      <c r="JOO17" s="114"/>
      <c r="JOP17" s="114"/>
      <c r="JOQ17" s="114"/>
      <c r="JOR17" s="114"/>
      <c r="JOS17" s="114"/>
      <c r="JOT17" s="114"/>
      <c r="JOU17" s="114"/>
      <c r="JOV17" s="114"/>
      <c r="JOW17" s="114"/>
      <c r="JOX17" s="114"/>
      <c r="JOY17" s="114"/>
      <c r="JOZ17" s="114"/>
      <c r="JPA17" s="114"/>
      <c r="JPB17" s="114"/>
      <c r="JPC17" s="114"/>
      <c r="JPD17" s="114"/>
      <c r="JPE17" s="114"/>
      <c r="JPF17" s="114"/>
      <c r="JPG17" s="114"/>
      <c r="JPH17" s="114"/>
      <c r="JPI17" s="114"/>
      <c r="JPJ17" s="114"/>
      <c r="JPK17" s="114"/>
      <c r="JPL17" s="114"/>
      <c r="JPM17" s="114"/>
      <c r="JPN17" s="114"/>
      <c r="JPO17" s="114"/>
      <c r="JPP17" s="114"/>
      <c r="JPQ17" s="114"/>
      <c r="JPR17" s="114"/>
      <c r="JPS17" s="114"/>
      <c r="JPT17" s="114"/>
      <c r="JPU17" s="114"/>
      <c r="JPV17" s="114"/>
      <c r="JPW17" s="114"/>
      <c r="JPX17" s="114"/>
      <c r="JPY17" s="114"/>
      <c r="JPZ17" s="114"/>
      <c r="JQA17" s="114"/>
      <c r="JQB17" s="114"/>
      <c r="JQC17" s="114"/>
      <c r="JQD17" s="114"/>
      <c r="JQE17" s="114"/>
      <c r="JQF17" s="114"/>
      <c r="JQG17" s="114"/>
      <c r="JQH17" s="114"/>
      <c r="JQI17" s="114"/>
      <c r="JQJ17" s="114"/>
      <c r="JQK17" s="114"/>
      <c r="JQL17" s="114"/>
      <c r="JQM17" s="114"/>
      <c r="JQN17" s="114"/>
      <c r="JQO17" s="114"/>
      <c r="JQP17" s="114"/>
      <c r="JQQ17" s="114"/>
      <c r="JQR17" s="114"/>
      <c r="JQS17" s="114"/>
      <c r="JQT17" s="114"/>
      <c r="JQU17" s="114"/>
      <c r="JQV17" s="114"/>
      <c r="JQW17" s="114"/>
      <c r="JQX17" s="114"/>
      <c r="JQY17" s="114"/>
      <c r="JQZ17" s="114"/>
      <c r="JRA17" s="114"/>
      <c r="JRB17" s="114"/>
      <c r="JRC17" s="114"/>
      <c r="JRD17" s="114"/>
      <c r="JRE17" s="114"/>
      <c r="JRF17" s="114"/>
      <c r="JRG17" s="114"/>
      <c r="JRH17" s="114"/>
      <c r="JRI17" s="114"/>
      <c r="JRJ17" s="114"/>
      <c r="JRK17" s="114"/>
      <c r="JRL17" s="114"/>
      <c r="JRM17" s="114"/>
      <c r="JRN17" s="114"/>
      <c r="JRO17" s="114"/>
      <c r="JRP17" s="114"/>
      <c r="JRQ17" s="114"/>
      <c r="JRR17" s="114"/>
      <c r="JRS17" s="114"/>
      <c r="JRT17" s="114"/>
      <c r="JRU17" s="114"/>
      <c r="JRV17" s="114"/>
      <c r="JRW17" s="114"/>
      <c r="JRX17" s="114"/>
      <c r="JRY17" s="114"/>
      <c r="JRZ17" s="114"/>
      <c r="JSA17" s="114"/>
      <c r="JSB17" s="114"/>
      <c r="JSC17" s="114"/>
      <c r="JSD17" s="114"/>
      <c r="JSE17" s="114"/>
      <c r="JSF17" s="114"/>
      <c r="JSG17" s="114"/>
      <c r="JSH17" s="114"/>
      <c r="JSI17" s="114"/>
      <c r="JSJ17" s="114"/>
      <c r="JSK17" s="114"/>
      <c r="JSL17" s="114"/>
      <c r="JSM17" s="114"/>
      <c r="JSN17" s="114"/>
      <c r="JSO17" s="114"/>
      <c r="JSP17" s="114"/>
      <c r="JSQ17" s="114"/>
      <c r="JSR17" s="114"/>
      <c r="JSS17" s="114"/>
      <c r="JST17" s="114"/>
      <c r="JSU17" s="114"/>
      <c r="JSV17" s="114"/>
      <c r="JSW17" s="114"/>
      <c r="JSX17" s="114"/>
      <c r="JSY17" s="114"/>
      <c r="JSZ17" s="114"/>
      <c r="JTA17" s="114"/>
      <c r="JTB17" s="114"/>
      <c r="JTC17" s="114"/>
      <c r="JTD17" s="114"/>
      <c r="JTE17" s="114"/>
      <c r="JTF17" s="114"/>
      <c r="JTG17" s="114"/>
      <c r="JTH17" s="114"/>
      <c r="JTI17" s="114"/>
      <c r="JTJ17" s="114"/>
      <c r="JTK17" s="114"/>
      <c r="JTL17" s="114"/>
      <c r="JTM17" s="114"/>
      <c r="JTN17" s="114"/>
      <c r="JTO17" s="114"/>
      <c r="JTP17" s="114"/>
      <c r="JTQ17" s="114"/>
      <c r="JTR17" s="114"/>
      <c r="JTS17" s="114"/>
      <c r="JTT17" s="114"/>
      <c r="JTU17" s="114"/>
      <c r="JTV17" s="114"/>
      <c r="JTW17" s="114"/>
      <c r="JTX17" s="114"/>
      <c r="JTY17" s="114"/>
      <c r="JTZ17" s="114"/>
      <c r="JUA17" s="114"/>
      <c r="JUB17" s="114"/>
      <c r="JUC17" s="114"/>
      <c r="JUD17" s="114"/>
      <c r="JUE17" s="114"/>
      <c r="JUF17" s="114"/>
      <c r="JUG17" s="114"/>
      <c r="JUH17" s="114"/>
      <c r="JUI17" s="114"/>
      <c r="JUJ17" s="114"/>
      <c r="JUK17" s="114"/>
      <c r="JUL17" s="114"/>
      <c r="JUM17" s="114"/>
      <c r="JUN17" s="114"/>
      <c r="JUO17" s="114"/>
      <c r="JUP17" s="114"/>
      <c r="JUQ17" s="114"/>
      <c r="JUR17" s="114"/>
      <c r="JUS17" s="114"/>
      <c r="JUT17" s="114"/>
      <c r="JUU17" s="114"/>
      <c r="JUV17" s="114"/>
      <c r="JUW17" s="114"/>
      <c r="JUX17" s="114"/>
      <c r="JUY17" s="114"/>
      <c r="JUZ17" s="114"/>
      <c r="JVA17" s="114"/>
      <c r="JVB17" s="114"/>
      <c r="JVC17" s="114"/>
      <c r="JVD17" s="114"/>
      <c r="JVE17" s="114"/>
      <c r="JVF17" s="114"/>
      <c r="JVG17" s="114"/>
      <c r="JVH17" s="114"/>
      <c r="JVI17" s="114"/>
      <c r="JVJ17" s="114"/>
      <c r="JVK17" s="114"/>
      <c r="JVL17" s="114"/>
      <c r="JVM17" s="114"/>
      <c r="JVN17" s="114"/>
      <c r="JVO17" s="114"/>
      <c r="JVP17" s="114"/>
      <c r="JVQ17" s="114"/>
      <c r="JVR17" s="114"/>
      <c r="JVS17" s="114"/>
      <c r="JVT17" s="114"/>
      <c r="JVU17" s="114"/>
      <c r="JVV17" s="114"/>
      <c r="JVW17" s="114"/>
      <c r="JVX17" s="114"/>
      <c r="JVY17" s="114"/>
      <c r="JVZ17" s="114"/>
      <c r="JWA17" s="114"/>
      <c r="JWB17" s="114"/>
      <c r="JWC17" s="114"/>
      <c r="JWD17" s="114"/>
      <c r="JWE17" s="114"/>
      <c r="JWF17" s="114"/>
      <c r="JWG17" s="114"/>
      <c r="JWH17" s="114"/>
      <c r="JWI17" s="114"/>
      <c r="JWJ17" s="114"/>
      <c r="JWK17" s="114"/>
      <c r="JWL17" s="114"/>
      <c r="JWM17" s="114"/>
      <c r="JWN17" s="114"/>
      <c r="JWO17" s="114"/>
      <c r="JWP17" s="114"/>
      <c r="JWQ17" s="114"/>
      <c r="JWR17" s="114"/>
      <c r="JWS17" s="114"/>
      <c r="JWT17" s="114"/>
      <c r="JWU17" s="114"/>
      <c r="JWV17" s="114"/>
      <c r="JWW17" s="114"/>
      <c r="JWX17" s="114"/>
      <c r="JWY17" s="114"/>
      <c r="JWZ17" s="114"/>
      <c r="JXA17" s="114"/>
      <c r="JXB17" s="114"/>
      <c r="JXC17" s="114"/>
      <c r="JXD17" s="114"/>
      <c r="JXE17" s="114"/>
      <c r="JXF17" s="114"/>
      <c r="JXG17" s="114"/>
      <c r="JXH17" s="114"/>
      <c r="JXI17" s="114"/>
      <c r="JXJ17" s="114"/>
      <c r="JXK17" s="114"/>
      <c r="JXL17" s="114"/>
      <c r="JXM17" s="114"/>
      <c r="JXN17" s="114"/>
      <c r="JXO17" s="114"/>
      <c r="JXP17" s="114"/>
      <c r="JXQ17" s="114"/>
      <c r="JXR17" s="114"/>
      <c r="JXS17" s="114"/>
      <c r="JXT17" s="114"/>
      <c r="JXU17" s="114"/>
      <c r="JXV17" s="114"/>
      <c r="JXW17" s="114"/>
      <c r="JXX17" s="114"/>
      <c r="JXY17" s="114"/>
      <c r="JXZ17" s="114"/>
      <c r="JYA17" s="114"/>
      <c r="JYB17" s="114"/>
      <c r="JYC17" s="114"/>
      <c r="JYD17" s="114"/>
      <c r="JYE17" s="114"/>
      <c r="JYF17" s="114"/>
      <c r="JYG17" s="114"/>
      <c r="JYH17" s="114"/>
      <c r="JYI17" s="114"/>
      <c r="JYJ17" s="114"/>
      <c r="JYK17" s="114"/>
      <c r="JYL17" s="114"/>
      <c r="JYM17" s="114"/>
      <c r="JYN17" s="114"/>
      <c r="JYO17" s="114"/>
      <c r="JYP17" s="114"/>
      <c r="JYQ17" s="114"/>
      <c r="JYR17" s="114"/>
      <c r="JYS17" s="114"/>
      <c r="JYT17" s="114"/>
      <c r="JYU17" s="114"/>
      <c r="JYV17" s="114"/>
      <c r="JYW17" s="114"/>
      <c r="JYX17" s="114"/>
      <c r="JYY17" s="114"/>
      <c r="JYZ17" s="114"/>
      <c r="JZA17" s="114"/>
      <c r="JZB17" s="114"/>
      <c r="JZC17" s="114"/>
      <c r="JZD17" s="114"/>
      <c r="JZE17" s="114"/>
      <c r="JZF17" s="114"/>
      <c r="JZG17" s="114"/>
      <c r="JZH17" s="114"/>
      <c r="JZI17" s="114"/>
      <c r="JZJ17" s="114"/>
      <c r="JZK17" s="114"/>
      <c r="JZL17" s="114"/>
      <c r="JZM17" s="114"/>
      <c r="JZN17" s="114"/>
      <c r="JZO17" s="114"/>
      <c r="JZP17" s="114"/>
      <c r="JZQ17" s="114"/>
      <c r="JZR17" s="114"/>
      <c r="JZS17" s="114"/>
      <c r="JZT17" s="114"/>
      <c r="JZU17" s="114"/>
      <c r="JZV17" s="114"/>
      <c r="JZW17" s="114"/>
      <c r="JZX17" s="114"/>
      <c r="JZY17" s="114"/>
      <c r="JZZ17" s="114"/>
      <c r="KAA17" s="114"/>
      <c r="KAB17" s="114"/>
      <c r="KAC17" s="114"/>
      <c r="KAD17" s="114"/>
      <c r="KAE17" s="114"/>
      <c r="KAF17" s="114"/>
      <c r="KAG17" s="114"/>
      <c r="KAH17" s="114"/>
      <c r="KAI17" s="114"/>
      <c r="KAJ17" s="114"/>
      <c r="KAK17" s="114"/>
      <c r="KAL17" s="114"/>
      <c r="KAM17" s="114"/>
      <c r="KAN17" s="114"/>
      <c r="KAO17" s="114"/>
      <c r="KAP17" s="114"/>
      <c r="KAQ17" s="114"/>
      <c r="KAR17" s="114"/>
      <c r="KAS17" s="114"/>
      <c r="KAT17" s="114"/>
      <c r="KAU17" s="114"/>
      <c r="KAV17" s="114"/>
      <c r="KAW17" s="114"/>
      <c r="KAX17" s="114"/>
      <c r="KAY17" s="114"/>
      <c r="KAZ17" s="114"/>
      <c r="KBA17" s="114"/>
      <c r="KBB17" s="114"/>
      <c r="KBC17" s="114"/>
      <c r="KBD17" s="114"/>
      <c r="KBE17" s="114"/>
      <c r="KBF17" s="114"/>
      <c r="KBG17" s="114"/>
      <c r="KBH17" s="114"/>
      <c r="KBI17" s="114"/>
      <c r="KBJ17" s="114"/>
      <c r="KBK17" s="114"/>
      <c r="KBL17" s="114"/>
      <c r="KBM17" s="114"/>
      <c r="KBN17" s="114"/>
      <c r="KBO17" s="114"/>
      <c r="KBP17" s="114"/>
      <c r="KBQ17" s="114"/>
      <c r="KBR17" s="114"/>
      <c r="KBS17" s="114"/>
      <c r="KBT17" s="114"/>
      <c r="KBU17" s="114"/>
      <c r="KBV17" s="114"/>
      <c r="KBW17" s="114"/>
      <c r="KBX17" s="114"/>
      <c r="KBY17" s="114"/>
      <c r="KBZ17" s="114"/>
      <c r="KCA17" s="114"/>
      <c r="KCB17" s="114"/>
      <c r="KCC17" s="114"/>
      <c r="KCD17" s="114"/>
      <c r="KCE17" s="114"/>
      <c r="KCF17" s="114"/>
      <c r="KCG17" s="114"/>
      <c r="KCH17" s="114"/>
      <c r="KCI17" s="114"/>
      <c r="KCJ17" s="114"/>
      <c r="KCK17" s="114"/>
      <c r="KCL17" s="114"/>
      <c r="KCM17" s="114"/>
      <c r="KCN17" s="114"/>
      <c r="KCO17" s="114"/>
      <c r="KCP17" s="114"/>
      <c r="KCQ17" s="114"/>
      <c r="KCR17" s="114"/>
      <c r="KCS17" s="114"/>
      <c r="KCT17" s="114"/>
      <c r="KCU17" s="114"/>
      <c r="KCV17" s="114"/>
      <c r="KCW17" s="114"/>
      <c r="KCX17" s="114"/>
      <c r="KCY17" s="114"/>
      <c r="KCZ17" s="114"/>
      <c r="KDA17" s="114"/>
      <c r="KDB17" s="114"/>
      <c r="KDC17" s="114"/>
      <c r="KDD17" s="114"/>
      <c r="KDE17" s="114"/>
      <c r="KDF17" s="114"/>
      <c r="KDG17" s="114"/>
      <c r="KDH17" s="114"/>
      <c r="KDI17" s="114"/>
      <c r="KDJ17" s="114"/>
      <c r="KDK17" s="114"/>
      <c r="KDL17" s="114"/>
      <c r="KDM17" s="114"/>
      <c r="KDN17" s="114"/>
      <c r="KDO17" s="114"/>
      <c r="KDP17" s="114"/>
      <c r="KDQ17" s="114"/>
      <c r="KDR17" s="114"/>
      <c r="KDS17" s="114"/>
      <c r="KDT17" s="114"/>
      <c r="KDU17" s="114"/>
      <c r="KDV17" s="114"/>
      <c r="KDW17" s="114"/>
      <c r="KDX17" s="114"/>
      <c r="KDY17" s="114"/>
      <c r="KDZ17" s="114"/>
      <c r="KEA17" s="114"/>
      <c r="KEB17" s="114"/>
      <c r="KEC17" s="114"/>
      <c r="KED17" s="114"/>
      <c r="KEE17" s="114"/>
      <c r="KEF17" s="114"/>
      <c r="KEG17" s="114"/>
      <c r="KEH17" s="114"/>
      <c r="KEI17" s="114"/>
      <c r="KEJ17" s="114"/>
      <c r="KEK17" s="114"/>
      <c r="KEL17" s="114"/>
      <c r="KEM17" s="114"/>
      <c r="KEN17" s="114"/>
      <c r="KEO17" s="114"/>
      <c r="KEP17" s="114"/>
      <c r="KEQ17" s="114"/>
      <c r="KER17" s="114"/>
      <c r="KES17" s="114"/>
      <c r="KET17" s="114"/>
      <c r="KEU17" s="114"/>
      <c r="KEV17" s="114"/>
      <c r="KEW17" s="114"/>
      <c r="KEX17" s="114"/>
      <c r="KEY17" s="114"/>
      <c r="KEZ17" s="114"/>
      <c r="KFA17" s="114"/>
      <c r="KFB17" s="114"/>
      <c r="KFC17" s="114"/>
      <c r="KFD17" s="114"/>
      <c r="KFE17" s="114"/>
      <c r="KFF17" s="114"/>
      <c r="KFG17" s="114"/>
      <c r="KFH17" s="114"/>
      <c r="KFI17" s="114"/>
      <c r="KFJ17" s="114"/>
      <c r="KFK17" s="114"/>
      <c r="KFL17" s="114"/>
      <c r="KFM17" s="114"/>
      <c r="KFN17" s="114"/>
      <c r="KFO17" s="114"/>
      <c r="KFP17" s="114"/>
      <c r="KFQ17" s="114"/>
      <c r="KFR17" s="114"/>
      <c r="KFS17" s="114"/>
      <c r="KFT17" s="114"/>
      <c r="KFU17" s="114"/>
      <c r="KFV17" s="114"/>
      <c r="KFW17" s="114"/>
      <c r="KFX17" s="114"/>
      <c r="KFY17" s="114"/>
      <c r="KFZ17" s="114"/>
      <c r="KGA17" s="114"/>
      <c r="KGB17" s="114"/>
      <c r="KGC17" s="114"/>
      <c r="KGD17" s="114"/>
      <c r="KGE17" s="114"/>
      <c r="KGF17" s="114"/>
      <c r="KGG17" s="114"/>
      <c r="KGH17" s="114"/>
      <c r="KGI17" s="114"/>
      <c r="KGJ17" s="114"/>
      <c r="KGK17" s="114"/>
      <c r="KGL17" s="114"/>
      <c r="KGM17" s="114"/>
      <c r="KGN17" s="114"/>
      <c r="KGO17" s="114"/>
      <c r="KGP17" s="114"/>
      <c r="KGQ17" s="114"/>
      <c r="KGR17" s="114"/>
      <c r="KGS17" s="114"/>
      <c r="KGT17" s="114"/>
      <c r="KGU17" s="114"/>
      <c r="KGV17" s="114"/>
      <c r="KGW17" s="114"/>
      <c r="KGX17" s="114"/>
      <c r="KGY17" s="114"/>
      <c r="KGZ17" s="114"/>
      <c r="KHA17" s="114"/>
      <c r="KHB17" s="114"/>
      <c r="KHC17" s="114"/>
      <c r="KHD17" s="114"/>
      <c r="KHE17" s="114"/>
      <c r="KHF17" s="114"/>
      <c r="KHG17" s="114"/>
      <c r="KHH17" s="114"/>
      <c r="KHI17" s="114"/>
      <c r="KHJ17" s="114"/>
      <c r="KHK17" s="114"/>
      <c r="KHL17" s="114"/>
      <c r="KHM17" s="114"/>
      <c r="KHN17" s="114"/>
      <c r="KHO17" s="114"/>
      <c r="KHP17" s="114"/>
      <c r="KHQ17" s="114"/>
      <c r="KHR17" s="114"/>
      <c r="KHS17" s="114"/>
      <c r="KHT17" s="114"/>
      <c r="KHU17" s="114"/>
      <c r="KHV17" s="114"/>
      <c r="KHW17" s="114"/>
      <c r="KHX17" s="114"/>
      <c r="KHY17" s="114"/>
      <c r="KHZ17" s="114"/>
      <c r="KIA17" s="114"/>
      <c r="KIB17" s="114"/>
      <c r="KIC17" s="114"/>
      <c r="KID17" s="114"/>
      <c r="KIE17" s="114"/>
      <c r="KIF17" s="114"/>
      <c r="KIG17" s="114"/>
      <c r="KIH17" s="114"/>
      <c r="KII17" s="114"/>
      <c r="KIJ17" s="114"/>
      <c r="KIK17" s="114"/>
      <c r="KIL17" s="114"/>
      <c r="KIM17" s="114"/>
      <c r="KIN17" s="114"/>
      <c r="KIO17" s="114"/>
      <c r="KIP17" s="114"/>
      <c r="KIQ17" s="114"/>
      <c r="KIR17" s="114"/>
      <c r="KIS17" s="114"/>
      <c r="KIT17" s="114"/>
      <c r="KIU17" s="114"/>
      <c r="KIV17" s="114"/>
      <c r="KIW17" s="114"/>
      <c r="KIX17" s="114"/>
      <c r="KIY17" s="114"/>
      <c r="KIZ17" s="114"/>
      <c r="KJA17" s="114"/>
      <c r="KJB17" s="114"/>
      <c r="KJC17" s="114"/>
      <c r="KJD17" s="114"/>
      <c r="KJE17" s="114"/>
      <c r="KJF17" s="114"/>
      <c r="KJG17" s="114"/>
      <c r="KJH17" s="114"/>
      <c r="KJI17" s="114"/>
      <c r="KJJ17" s="114"/>
      <c r="KJK17" s="114"/>
      <c r="KJL17" s="114"/>
      <c r="KJM17" s="114"/>
      <c r="KJN17" s="114"/>
      <c r="KJO17" s="114"/>
      <c r="KJP17" s="114"/>
      <c r="KJQ17" s="114"/>
      <c r="KJR17" s="114"/>
      <c r="KJS17" s="114"/>
      <c r="KJT17" s="114"/>
      <c r="KJU17" s="114"/>
      <c r="KJV17" s="114"/>
      <c r="KJW17" s="114"/>
      <c r="KJX17" s="114"/>
      <c r="KJY17" s="114"/>
      <c r="KJZ17" s="114"/>
      <c r="KKA17" s="114"/>
      <c r="KKB17" s="114"/>
      <c r="KKC17" s="114"/>
      <c r="KKD17" s="114"/>
      <c r="KKE17" s="114"/>
      <c r="KKF17" s="114"/>
      <c r="KKG17" s="114"/>
      <c r="KKH17" s="114"/>
      <c r="KKI17" s="114"/>
      <c r="KKJ17" s="114"/>
      <c r="KKK17" s="114"/>
      <c r="KKL17" s="114"/>
      <c r="KKM17" s="114"/>
      <c r="KKN17" s="114"/>
      <c r="KKO17" s="114"/>
      <c r="KKP17" s="114"/>
      <c r="KKQ17" s="114"/>
      <c r="KKR17" s="114"/>
      <c r="KKS17" s="114"/>
      <c r="KKT17" s="114"/>
      <c r="KKU17" s="114"/>
      <c r="KKV17" s="114"/>
      <c r="KKW17" s="114"/>
      <c r="KKX17" s="114"/>
      <c r="KKY17" s="114"/>
      <c r="KKZ17" s="114"/>
      <c r="KLA17" s="114"/>
      <c r="KLB17" s="114"/>
      <c r="KLC17" s="114"/>
      <c r="KLD17" s="114"/>
      <c r="KLE17" s="114"/>
      <c r="KLF17" s="114"/>
      <c r="KLG17" s="114"/>
      <c r="KLH17" s="114"/>
      <c r="KLI17" s="114"/>
      <c r="KLJ17" s="114"/>
      <c r="KLK17" s="114"/>
      <c r="KLL17" s="114"/>
      <c r="KLM17" s="114"/>
      <c r="KLN17" s="114"/>
      <c r="KLO17" s="114"/>
      <c r="KLP17" s="114"/>
      <c r="KLQ17" s="114"/>
      <c r="KLR17" s="114"/>
      <c r="KLS17" s="114"/>
      <c r="KLT17" s="114"/>
      <c r="KLU17" s="114"/>
      <c r="KLV17" s="114"/>
      <c r="KLW17" s="114"/>
      <c r="KLX17" s="114"/>
      <c r="KLY17" s="114"/>
      <c r="KLZ17" s="114"/>
      <c r="KMA17" s="114"/>
      <c r="KMB17" s="114"/>
      <c r="KMC17" s="114"/>
      <c r="KMD17" s="114"/>
      <c r="KME17" s="114"/>
      <c r="KMF17" s="114"/>
      <c r="KMG17" s="114"/>
      <c r="KMH17" s="114"/>
      <c r="KMI17" s="114"/>
      <c r="KMJ17" s="114"/>
      <c r="KMK17" s="114"/>
      <c r="KML17" s="114"/>
      <c r="KMM17" s="114"/>
      <c r="KMN17" s="114"/>
      <c r="KMO17" s="114"/>
      <c r="KMP17" s="114"/>
      <c r="KMQ17" s="114"/>
      <c r="KMR17" s="114"/>
      <c r="KMS17" s="114"/>
      <c r="KMT17" s="114"/>
      <c r="KMU17" s="114"/>
      <c r="KMV17" s="114"/>
      <c r="KMW17" s="114"/>
      <c r="KMX17" s="114"/>
      <c r="KMY17" s="114"/>
      <c r="KMZ17" s="114"/>
      <c r="KNA17" s="114"/>
      <c r="KNB17" s="114"/>
      <c r="KNC17" s="114"/>
      <c r="KND17" s="114"/>
      <c r="KNE17" s="114"/>
      <c r="KNF17" s="114"/>
      <c r="KNG17" s="114"/>
      <c r="KNH17" s="114"/>
      <c r="KNI17" s="114"/>
      <c r="KNJ17" s="114"/>
      <c r="KNK17" s="114"/>
      <c r="KNL17" s="114"/>
      <c r="KNM17" s="114"/>
      <c r="KNN17" s="114"/>
      <c r="KNO17" s="114"/>
      <c r="KNP17" s="114"/>
      <c r="KNQ17" s="114"/>
      <c r="KNR17" s="114"/>
      <c r="KNS17" s="114"/>
      <c r="KNT17" s="114"/>
      <c r="KNU17" s="114"/>
      <c r="KNV17" s="114"/>
      <c r="KNW17" s="114"/>
      <c r="KNX17" s="114"/>
      <c r="KNY17" s="114"/>
      <c r="KNZ17" s="114"/>
      <c r="KOA17" s="114"/>
      <c r="KOB17" s="114"/>
      <c r="KOC17" s="114"/>
      <c r="KOD17" s="114"/>
      <c r="KOE17" s="114"/>
      <c r="KOF17" s="114"/>
      <c r="KOG17" s="114"/>
      <c r="KOH17" s="114"/>
      <c r="KOI17" s="114"/>
      <c r="KOJ17" s="114"/>
      <c r="KOK17" s="114"/>
      <c r="KOL17" s="114"/>
      <c r="KOM17" s="114"/>
      <c r="KON17" s="114"/>
      <c r="KOO17" s="114"/>
      <c r="KOP17" s="114"/>
      <c r="KOQ17" s="114"/>
      <c r="KOR17" s="114"/>
      <c r="KOS17" s="114"/>
      <c r="KOT17" s="114"/>
      <c r="KOU17" s="114"/>
      <c r="KOV17" s="114"/>
      <c r="KOW17" s="114"/>
      <c r="KOX17" s="114"/>
      <c r="KOY17" s="114"/>
      <c r="KOZ17" s="114"/>
      <c r="KPA17" s="114"/>
      <c r="KPB17" s="114"/>
      <c r="KPC17" s="114"/>
      <c r="KPD17" s="114"/>
      <c r="KPE17" s="114"/>
      <c r="KPF17" s="114"/>
      <c r="KPG17" s="114"/>
      <c r="KPH17" s="114"/>
      <c r="KPI17" s="114"/>
      <c r="KPJ17" s="114"/>
      <c r="KPK17" s="114"/>
      <c r="KPL17" s="114"/>
      <c r="KPM17" s="114"/>
      <c r="KPN17" s="114"/>
      <c r="KPO17" s="114"/>
      <c r="KPP17" s="114"/>
      <c r="KPQ17" s="114"/>
      <c r="KPR17" s="114"/>
      <c r="KPS17" s="114"/>
      <c r="KPT17" s="114"/>
      <c r="KPU17" s="114"/>
      <c r="KPV17" s="114"/>
      <c r="KPW17" s="114"/>
      <c r="KPX17" s="114"/>
      <c r="KPY17" s="114"/>
      <c r="KPZ17" s="114"/>
      <c r="KQA17" s="114"/>
      <c r="KQB17" s="114"/>
      <c r="KQC17" s="114"/>
      <c r="KQD17" s="114"/>
      <c r="KQE17" s="114"/>
      <c r="KQF17" s="114"/>
      <c r="KQG17" s="114"/>
      <c r="KQH17" s="114"/>
      <c r="KQI17" s="114"/>
      <c r="KQJ17" s="114"/>
      <c r="KQK17" s="114"/>
      <c r="KQL17" s="114"/>
      <c r="KQM17" s="114"/>
      <c r="KQN17" s="114"/>
      <c r="KQO17" s="114"/>
      <c r="KQP17" s="114"/>
      <c r="KQQ17" s="114"/>
      <c r="KQR17" s="114"/>
      <c r="KQS17" s="114"/>
      <c r="KQT17" s="114"/>
      <c r="KQU17" s="114"/>
      <c r="KQV17" s="114"/>
      <c r="KQW17" s="114"/>
      <c r="KQX17" s="114"/>
      <c r="KQY17" s="114"/>
      <c r="KQZ17" s="114"/>
      <c r="KRA17" s="114"/>
      <c r="KRB17" s="114"/>
      <c r="KRC17" s="114"/>
      <c r="KRD17" s="114"/>
      <c r="KRE17" s="114"/>
      <c r="KRF17" s="114"/>
      <c r="KRG17" s="114"/>
      <c r="KRH17" s="114"/>
      <c r="KRI17" s="114"/>
      <c r="KRJ17" s="114"/>
      <c r="KRK17" s="114"/>
      <c r="KRL17" s="114"/>
      <c r="KRM17" s="114"/>
      <c r="KRN17" s="114"/>
      <c r="KRO17" s="114"/>
      <c r="KRP17" s="114"/>
      <c r="KRQ17" s="114"/>
      <c r="KRR17" s="114"/>
      <c r="KRS17" s="114"/>
      <c r="KRT17" s="114"/>
      <c r="KRU17" s="114"/>
      <c r="KRV17" s="114"/>
      <c r="KRW17" s="114"/>
      <c r="KRX17" s="114"/>
      <c r="KRY17" s="114"/>
      <c r="KRZ17" s="114"/>
      <c r="KSA17" s="114"/>
      <c r="KSB17" s="114"/>
      <c r="KSC17" s="114"/>
      <c r="KSD17" s="114"/>
      <c r="KSE17" s="114"/>
      <c r="KSF17" s="114"/>
      <c r="KSG17" s="114"/>
      <c r="KSH17" s="114"/>
      <c r="KSI17" s="114"/>
      <c r="KSJ17" s="114"/>
      <c r="KSK17" s="114"/>
      <c r="KSL17" s="114"/>
      <c r="KSM17" s="114"/>
      <c r="KSN17" s="114"/>
      <c r="KSO17" s="114"/>
      <c r="KSP17" s="114"/>
      <c r="KSQ17" s="114"/>
      <c r="KSR17" s="114"/>
      <c r="KSS17" s="114"/>
      <c r="KST17" s="114"/>
      <c r="KSU17" s="114"/>
      <c r="KSV17" s="114"/>
      <c r="KSW17" s="114"/>
      <c r="KSX17" s="114"/>
      <c r="KSY17" s="114"/>
      <c r="KSZ17" s="114"/>
      <c r="KTA17" s="114"/>
      <c r="KTB17" s="114"/>
      <c r="KTC17" s="114"/>
      <c r="KTD17" s="114"/>
      <c r="KTE17" s="114"/>
      <c r="KTF17" s="114"/>
      <c r="KTG17" s="114"/>
      <c r="KTH17" s="114"/>
      <c r="KTI17" s="114"/>
      <c r="KTJ17" s="114"/>
      <c r="KTK17" s="114"/>
      <c r="KTL17" s="114"/>
      <c r="KTM17" s="114"/>
      <c r="KTN17" s="114"/>
      <c r="KTO17" s="114"/>
      <c r="KTP17" s="114"/>
      <c r="KTQ17" s="114"/>
      <c r="KTR17" s="114"/>
      <c r="KTS17" s="114"/>
      <c r="KTT17" s="114"/>
      <c r="KTU17" s="114"/>
      <c r="KTV17" s="114"/>
      <c r="KTW17" s="114"/>
      <c r="KTX17" s="114"/>
      <c r="KTY17" s="114"/>
      <c r="KTZ17" s="114"/>
      <c r="KUA17" s="114"/>
      <c r="KUB17" s="114"/>
      <c r="KUC17" s="114"/>
      <c r="KUD17" s="114"/>
      <c r="KUE17" s="114"/>
      <c r="KUF17" s="114"/>
      <c r="KUG17" s="114"/>
      <c r="KUH17" s="114"/>
      <c r="KUI17" s="114"/>
      <c r="KUJ17" s="114"/>
      <c r="KUK17" s="114"/>
      <c r="KUL17" s="114"/>
      <c r="KUM17" s="114"/>
      <c r="KUN17" s="114"/>
      <c r="KUO17" s="114"/>
      <c r="KUP17" s="114"/>
      <c r="KUQ17" s="114"/>
      <c r="KUR17" s="114"/>
      <c r="KUS17" s="114"/>
      <c r="KUT17" s="114"/>
      <c r="KUU17" s="114"/>
      <c r="KUV17" s="114"/>
      <c r="KUW17" s="114"/>
      <c r="KUX17" s="114"/>
      <c r="KUY17" s="114"/>
      <c r="KUZ17" s="114"/>
      <c r="KVA17" s="114"/>
      <c r="KVB17" s="114"/>
      <c r="KVC17" s="114"/>
      <c r="KVD17" s="114"/>
      <c r="KVE17" s="114"/>
      <c r="KVF17" s="114"/>
      <c r="KVG17" s="114"/>
      <c r="KVH17" s="114"/>
      <c r="KVI17" s="114"/>
      <c r="KVJ17" s="114"/>
      <c r="KVK17" s="114"/>
      <c r="KVL17" s="114"/>
      <c r="KVM17" s="114"/>
      <c r="KVN17" s="114"/>
      <c r="KVO17" s="114"/>
      <c r="KVP17" s="114"/>
      <c r="KVQ17" s="114"/>
      <c r="KVR17" s="114"/>
      <c r="KVS17" s="114"/>
      <c r="KVT17" s="114"/>
      <c r="KVU17" s="114"/>
      <c r="KVV17" s="114"/>
      <c r="KVW17" s="114"/>
      <c r="KVX17" s="114"/>
      <c r="KVY17" s="114"/>
      <c r="KVZ17" s="114"/>
      <c r="KWA17" s="114"/>
      <c r="KWB17" s="114"/>
      <c r="KWC17" s="114"/>
      <c r="KWD17" s="114"/>
      <c r="KWE17" s="114"/>
      <c r="KWF17" s="114"/>
      <c r="KWG17" s="114"/>
      <c r="KWH17" s="114"/>
      <c r="KWI17" s="114"/>
      <c r="KWJ17" s="114"/>
      <c r="KWK17" s="114"/>
      <c r="KWL17" s="114"/>
      <c r="KWM17" s="114"/>
      <c r="KWN17" s="114"/>
      <c r="KWO17" s="114"/>
      <c r="KWP17" s="114"/>
      <c r="KWQ17" s="114"/>
      <c r="KWR17" s="114"/>
      <c r="KWS17" s="114"/>
      <c r="KWT17" s="114"/>
      <c r="KWU17" s="114"/>
      <c r="KWV17" s="114"/>
      <c r="KWW17" s="114"/>
      <c r="KWX17" s="114"/>
      <c r="KWY17" s="114"/>
      <c r="KWZ17" s="114"/>
      <c r="KXA17" s="114"/>
      <c r="KXB17" s="114"/>
      <c r="KXC17" s="114"/>
      <c r="KXD17" s="114"/>
      <c r="KXE17" s="114"/>
      <c r="KXF17" s="114"/>
      <c r="KXG17" s="114"/>
      <c r="KXH17" s="114"/>
      <c r="KXI17" s="114"/>
      <c r="KXJ17" s="114"/>
      <c r="KXK17" s="114"/>
      <c r="KXL17" s="114"/>
      <c r="KXM17" s="114"/>
      <c r="KXN17" s="114"/>
      <c r="KXO17" s="114"/>
      <c r="KXP17" s="114"/>
      <c r="KXQ17" s="114"/>
      <c r="KXR17" s="114"/>
      <c r="KXS17" s="114"/>
      <c r="KXT17" s="114"/>
      <c r="KXU17" s="114"/>
      <c r="KXV17" s="114"/>
      <c r="KXW17" s="114"/>
      <c r="KXX17" s="114"/>
      <c r="KXY17" s="114"/>
      <c r="KXZ17" s="114"/>
      <c r="KYA17" s="114"/>
      <c r="KYB17" s="114"/>
      <c r="KYC17" s="114"/>
      <c r="KYD17" s="114"/>
      <c r="KYE17" s="114"/>
      <c r="KYF17" s="114"/>
      <c r="KYG17" s="114"/>
      <c r="KYH17" s="114"/>
      <c r="KYI17" s="114"/>
      <c r="KYJ17" s="114"/>
      <c r="KYK17" s="114"/>
      <c r="KYL17" s="114"/>
      <c r="KYM17" s="114"/>
      <c r="KYN17" s="114"/>
      <c r="KYO17" s="114"/>
      <c r="KYP17" s="114"/>
      <c r="KYQ17" s="114"/>
      <c r="KYR17" s="114"/>
      <c r="KYS17" s="114"/>
      <c r="KYT17" s="114"/>
      <c r="KYU17" s="114"/>
      <c r="KYV17" s="114"/>
      <c r="KYW17" s="114"/>
      <c r="KYX17" s="114"/>
      <c r="KYY17" s="114"/>
      <c r="KYZ17" s="114"/>
      <c r="KZA17" s="114"/>
      <c r="KZB17" s="114"/>
      <c r="KZC17" s="114"/>
      <c r="KZD17" s="114"/>
      <c r="KZE17" s="114"/>
      <c r="KZF17" s="114"/>
      <c r="KZG17" s="114"/>
      <c r="KZH17" s="114"/>
      <c r="KZI17" s="114"/>
      <c r="KZJ17" s="114"/>
      <c r="KZK17" s="114"/>
      <c r="KZL17" s="114"/>
      <c r="KZM17" s="114"/>
      <c r="KZN17" s="114"/>
      <c r="KZO17" s="114"/>
      <c r="KZP17" s="114"/>
      <c r="KZQ17" s="114"/>
      <c r="KZR17" s="114"/>
      <c r="KZS17" s="114"/>
      <c r="KZT17" s="114"/>
      <c r="KZU17" s="114"/>
      <c r="KZV17" s="114"/>
      <c r="KZW17" s="114"/>
      <c r="KZX17" s="114"/>
      <c r="KZY17" s="114"/>
      <c r="KZZ17" s="114"/>
      <c r="LAA17" s="114"/>
      <c r="LAB17" s="114"/>
      <c r="LAC17" s="114"/>
      <c r="LAD17" s="114"/>
      <c r="LAE17" s="114"/>
      <c r="LAF17" s="114"/>
      <c r="LAG17" s="114"/>
      <c r="LAH17" s="114"/>
      <c r="LAI17" s="114"/>
      <c r="LAJ17" s="114"/>
      <c r="LAK17" s="114"/>
      <c r="LAL17" s="114"/>
      <c r="LAM17" s="114"/>
      <c r="LAN17" s="114"/>
      <c r="LAO17" s="114"/>
      <c r="LAP17" s="114"/>
      <c r="LAQ17" s="114"/>
      <c r="LAR17" s="114"/>
      <c r="LAS17" s="114"/>
      <c r="LAT17" s="114"/>
      <c r="LAU17" s="114"/>
      <c r="LAV17" s="114"/>
      <c r="LAW17" s="114"/>
      <c r="LAX17" s="114"/>
      <c r="LAY17" s="114"/>
      <c r="LAZ17" s="114"/>
      <c r="LBA17" s="114"/>
      <c r="LBB17" s="114"/>
      <c r="LBC17" s="114"/>
      <c r="LBD17" s="114"/>
      <c r="LBE17" s="114"/>
      <c r="LBF17" s="114"/>
      <c r="LBG17" s="114"/>
      <c r="LBH17" s="114"/>
      <c r="LBI17" s="114"/>
      <c r="LBJ17" s="114"/>
      <c r="LBK17" s="114"/>
      <c r="LBL17" s="114"/>
      <c r="LBM17" s="114"/>
      <c r="LBN17" s="114"/>
      <c r="LBO17" s="114"/>
      <c r="LBP17" s="114"/>
      <c r="LBQ17" s="114"/>
      <c r="LBR17" s="114"/>
      <c r="LBS17" s="114"/>
      <c r="LBT17" s="114"/>
      <c r="LBU17" s="114"/>
      <c r="LBV17" s="114"/>
      <c r="LBW17" s="114"/>
      <c r="LBX17" s="114"/>
      <c r="LBY17" s="114"/>
      <c r="LBZ17" s="114"/>
      <c r="LCA17" s="114"/>
      <c r="LCB17" s="114"/>
      <c r="LCC17" s="114"/>
      <c r="LCD17" s="114"/>
      <c r="LCE17" s="114"/>
      <c r="LCF17" s="114"/>
      <c r="LCG17" s="114"/>
      <c r="LCH17" s="114"/>
      <c r="LCI17" s="114"/>
      <c r="LCJ17" s="114"/>
      <c r="LCK17" s="114"/>
      <c r="LCL17" s="114"/>
      <c r="LCM17" s="114"/>
      <c r="LCN17" s="114"/>
      <c r="LCO17" s="114"/>
      <c r="LCP17" s="114"/>
      <c r="LCQ17" s="114"/>
      <c r="LCR17" s="114"/>
      <c r="LCS17" s="114"/>
      <c r="LCT17" s="114"/>
      <c r="LCU17" s="114"/>
      <c r="LCV17" s="114"/>
      <c r="LCW17" s="114"/>
      <c r="LCX17" s="114"/>
      <c r="LCY17" s="114"/>
      <c r="LCZ17" s="114"/>
      <c r="LDA17" s="114"/>
      <c r="LDB17" s="114"/>
      <c r="LDC17" s="114"/>
      <c r="LDD17" s="114"/>
      <c r="LDE17" s="114"/>
      <c r="LDF17" s="114"/>
      <c r="LDG17" s="114"/>
      <c r="LDH17" s="114"/>
      <c r="LDI17" s="114"/>
      <c r="LDJ17" s="114"/>
      <c r="LDK17" s="114"/>
      <c r="LDL17" s="114"/>
      <c r="LDM17" s="114"/>
      <c r="LDN17" s="114"/>
      <c r="LDO17" s="114"/>
      <c r="LDP17" s="114"/>
      <c r="LDQ17" s="114"/>
      <c r="LDR17" s="114"/>
      <c r="LDS17" s="114"/>
      <c r="LDT17" s="114"/>
      <c r="LDU17" s="114"/>
      <c r="LDV17" s="114"/>
      <c r="LDW17" s="114"/>
      <c r="LDX17" s="114"/>
      <c r="LDY17" s="114"/>
      <c r="LDZ17" s="114"/>
      <c r="LEA17" s="114"/>
      <c r="LEB17" s="114"/>
      <c r="LEC17" s="114"/>
      <c r="LED17" s="114"/>
      <c r="LEE17" s="114"/>
      <c r="LEF17" s="114"/>
      <c r="LEG17" s="114"/>
      <c r="LEH17" s="114"/>
      <c r="LEI17" s="114"/>
      <c r="LEJ17" s="114"/>
      <c r="LEK17" s="114"/>
      <c r="LEL17" s="114"/>
      <c r="LEM17" s="114"/>
      <c r="LEN17" s="114"/>
      <c r="LEO17" s="114"/>
      <c r="LEP17" s="114"/>
      <c r="LEQ17" s="114"/>
      <c r="LER17" s="114"/>
      <c r="LES17" s="114"/>
      <c r="LET17" s="114"/>
      <c r="LEU17" s="114"/>
      <c r="LEV17" s="114"/>
      <c r="LEW17" s="114"/>
      <c r="LEX17" s="114"/>
      <c r="LEY17" s="114"/>
      <c r="LEZ17" s="114"/>
      <c r="LFA17" s="114"/>
      <c r="LFB17" s="114"/>
      <c r="LFC17" s="114"/>
      <c r="LFD17" s="114"/>
      <c r="LFE17" s="114"/>
      <c r="LFF17" s="114"/>
      <c r="LFG17" s="114"/>
      <c r="LFH17" s="114"/>
      <c r="LFI17" s="114"/>
      <c r="LFJ17" s="114"/>
      <c r="LFK17" s="114"/>
      <c r="LFL17" s="114"/>
      <c r="LFM17" s="114"/>
      <c r="LFN17" s="114"/>
      <c r="LFO17" s="114"/>
      <c r="LFP17" s="114"/>
      <c r="LFQ17" s="114"/>
      <c r="LFR17" s="114"/>
      <c r="LFS17" s="114"/>
      <c r="LFT17" s="114"/>
      <c r="LFU17" s="114"/>
      <c r="LFV17" s="114"/>
      <c r="LFW17" s="114"/>
      <c r="LFX17" s="114"/>
      <c r="LFY17" s="114"/>
      <c r="LFZ17" s="114"/>
      <c r="LGA17" s="114"/>
      <c r="LGB17" s="114"/>
      <c r="LGC17" s="114"/>
      <c r="LGD17" s="114"/>
      <c r="LGE17" s="114"/>
      <c r="LGF17" s="114"/>
      <c r="LGG17" s="114"/>
      <c r="LGH17" s="114"/>
      <c r="LGI17" s="114"/>
      <c r="LGJ17" s="114"/>
      <c r="LGK17" s="114"/>
      <c r="LGL17" s="114"/>
      <c r="LGM17" s="114"/>
      <c r="LGN17" s="114"/>
      <c r="LGO17" s="114"/>
      <c r="LGP17" s="114"/>
      <c r="LGQ17" s="114"/>
      <c r="LGR17" s="114"/>
      <c r="LGS17" s="114"/>
      <c r="LGT17" s="114"/>
      <c r="LGU17" s="114"/>
      <c r="LGV17" s="114"/>
      <c r="LGW17" s="114"/>
      <c r="LGX17" s="114"/>
      <c r="LGY17" s="114"/>
      <c r="LGZ17" s="114"/>
      <c r="LHA17" s="114"/>
      <c r="LHB17" s="114"/>
      <c r="LHC17" s="114"/>
      <c r="LHD17" s="114"/>
      <c r="LHE17" s="114"/>
      <c r="LHF17" s="114"/>
      <c r="LHG17" s="114"/>
      <c r="LHH17" s="114"/>
      <c r="LHI17" s="114"/>
      <c r="LHJ17" s="114"/>
      <c r="LHK17" s="114"/>
      <c r="LHL17" s="114"/>
      <c r="LHM17" s="114"/>
      <c r="LHN17" s="114"/>
      <c r="LHO17" s="114"/>
      <c r="LHP17" s="114"/>
      <c r="LHQ17" s="114"/>
      <c r="LHR17" s="114"/>
      <c r="LHS17" s="114"/>
      <c r="LHT17" s="114"/>
      <c r="LHU17" s="114"/>
      <c r="LHV17" s="114"/>
      <c r="LHW17" s="114"/>
      <c r="LHX17" s="114"/>
      <c r="LHY17" s="114"/>
      <c r="LHZ17" s="114"/>
      <c r="LIA17" s="114"/>
      <c r="LIB17" s="114"/>
      <c r="LIC17" s="114"/>
      <c r="LID17" s="114"/>
      <c r="LIE17" s="114"/>
      <c r="LIF17" s="114"/>
      <c r="LIG17" s="114"/>
      <c r="LIH17" s="114"/>
      <c r="LII17" s="114"/>
      <c r="LIJ17" s="114"/>
      <c r="LIK17" s="114"/>
      <c r="LIL17" s="114"/>
      <c r="LIM17" s="114"/>
      <c r="LIN17" s="114"/>
      <c r="LIO17" s="114"/>
      <c r="LIP17" s="114"/>
      <c r="LIQ17" s="114"/>
      <c r="LIR17" s="114"/>
      <c r="LIS17" s="114"/>
      <c r="LIT17" s="114"/>
      <c r="LIU17" s="114"/>
      <c r="LIV17" s="114"/>
      <c r="LIW17" s="114"/>
      <c r="LIX17" s="114"/>
      <c r="LIY17" s="114"/>
      <c r="LIZ17" s="114"/>
      <c r="LJA17" s="114"/>
      <c r="LJB17" s="114"/>
      <c r="LJC17" s="114"/>
      <c r="LJD17" s="114"/>
      <c r="LJE17" s="114"/>
      <c r="LJF17" s="114"/>
      <c r="LJG17" s="114"/>
      <c r="LJH17" s="114"/>
      <c r="LJI17" s="114"/>
      <c r="LJJ17" s="114"/>
      <c r="LJK17" s="114"/>
      <c r="LJL17" s="114"/>
      <c r="LJM17" s="114"/>
      <c r="LJN17" s="114"/>
      <c r="LJO17" s="114"/>
      <c r="LJP17" s="114"/>
      <c r="LJQ17" s="114"/>
      <c r="LJR17" s="114"/>
      <c r="LJS17" s="114"/>
      <c r="LJT17" s="114"/>
      <c r="LJU17" s="114"/>
      <c r="LJV17" s="114"/>
      <c r="LJW17" s="114"/>
      <c r="LJX17" s="114"/>
      <c r="LJY17" s="114"/>
      <c r="LJZ17" s="114"/>
      <c r="LKA17" s="114"/>
      <c r="LKB17" s="114"/>
      <c r="LKC17" s="114"/>
      <c r="LKD17" s="114"/>
      <c r="LKE17" s="114"/>
      <c r="LKF17" s="114"/>
      <c r="LKG17" s="114"/>
      <c r="LKH17" s="114"/>
      <c r="LKI17" s="114"/>
      <c r="LKJ17" s="114"/>
      <c r="LKK17" s="114"/>
      <c r="LKL17" s="114"/>
      <c r="LKM17" s="114"/>
      <c r="LKN17" s="114"/>
      <c r="LKO17" s="114"/>
      <c r="LKP17" s="114"/>
      <c r="LKQ17" s="114"/>
      <c r="LKR17" s="114"/>
      <c r="LKS17" s="114"/>
      <c r="LKT17" s="114"/>
      <c r="LKU17" s="114"/>
      <c r="LKV17" s="114"/>
      <c r="LKW17" s="114"/>
      <c r="LKX17" s="114"/>
      <c r="LKY17" s="114"/>
      <c r="LKZ17" s="114"/>
      <c r="LLA17" s="114"/>
      <c r="LLB17" s="114"/>
      <c r="LLC17" s="114"/>
      <c r="LLD17" s="114"/>
      <c r="LLE17" s="114"/>
      <c r="LLF17" s="114"/>
      <c r="LLG17" s="114"/>
      <c r="LLH17" s="114"/>
      <c r="LLI17" s="114"/>
      <c r="LLJ17" s="114"/>
      <c r="LLK17" s="114"/>
      <c r="LLL17" s="114"/>
      <c r="LLM17" s="114"/>
      <c r="LLN17" s="114"/>
      <c r="LLO17" s="114"/>
      <c r="LLP17" s="114"/>
      <c r="LLQ17" s="114"/>
      <c r="LLR17" s="114"/>
      <c r="LLS17" s="114"/>
      <c r="LLT17" s="114"/>
      <c r="LLU17" s="114"/>
      <c r="LLV17" s="114"/>
      <c r="LLW17" s="114"/>
      <c r="LLX17" s="114"/>
      <c r="LLY17" s="114"/>
      <c r="LLZ17" s="114"/>
      <c r="LMA17" s="114"/>
      <c r="LMB17" s="114"/>
      <c r="LMC17" s="114"/>
      <c r="LMD17" s="114"/>
      <c r="LME17" s="114"/>
      <c r="LMF17" s="114"/>
      <c r="LMG17" s="114"/>
      <c r="LMH17" s="114"/>
      <c r="LMI17" s="114"/>
      <c r="LMJ17" s="114"/>
      <c r="LMK17" s="114"/>
      <c r="LML17" s="114"/>
      <c r="LMM17" s="114"/>
      <c r="LMN17" s="114"/>
      <c r="LMO17" s="114"/>
      <c r="LMP17" s="114"/>
      <c r="LMQ17" s="114"/>
      <c r="LMR17" s="114"/>
      <c r="LMS17" s="114"/>
      <c r="LMT17" s="114"/>
      <c r="LMU17" s="114"/>
      <c r="LMV17" s="114"/>
      <c r="LMW17" s="114"/>
      <c r="LMX17" s="114"/>
      <c r="LMY17" s="114"/>
      <c r="LMZ17" s="114"/>
      <c r="LNA17" s="114"/>
      <c r="LNB17" s="114"/>
      <c r="LNC17" s="114"/>
      <c r="LND17" s="114"/>
      <c r="LNE17" s="114"/>
      <c r="LNF17" s="114"/>
      <c r="LNG17" s="114"/>
      <c r="LNH17" s="114"/>
      <c r="LNI17" s="114"/>
      <c r="LNJ17" s="114"/>
      <c r="LNK17" s="114"/>
      <c r="LNL17" s="114"/>
      <c r="LNM17" s="114"/>
      <c r="LNN17" s="114"/>
      <c r="LNO17" s="114"/>
      <c r="LNP17" s="114"/>
      <c r="LNQ17" s="114"/>
      <c r="LNR17" s="114"/>
      <c r="LNS17" s="114"/>
      <c r="LNT17" s="114"/>
      <c r="LNU17" s="114"/>
      <c r="LNV17" s="114"/>
      <c r="LNW17" s="114"/>
      <c r="LNX17" s="114"/>
      <c r="LNY17" s="114"/>
      <c r="LNZ17" s="114"/>
      <c r="LOA17" s="114"/>
      <c r="LOB17" s="114"/>
      <c r="LOC17" s="114"/>
      <c r="LOD17" s="114"/>
      <c r="LOE17" s="114"/>
      <c r="LOF17" s="114"/>
      <c r="LOG17" s="114"/>
      <c r="LOH17" s="114"/>
      <c r="LOI17" s="114"/>
      <c r="LOJ17" s="114"/>
      <c r="LOK17" s="114"/>
      <c r="LOL17" s="114"/>
      <c r="LOM17" s="114"/>
      <c r="LON17" s="114"/>
      <c r="LOO17" s="114"/>
      <c r="LOP17" s="114"/>
      <c r="LOQ17" s="114"/>
      <c r="LOR17" s="114"/>
      <c r="LOS17" s="114"/>
      <c r="LOT17" s="114"/>
      <c r="LOU17" s="114"/>
      <c r="LOV17" s="114"/>
      <c r="LOW17" s="114"/>
      <c r="LOX17" s="114"/>
      <c r="LOY17" s="114"/>
      <c r="LOZ17" s="114"/>
      <c r="LPA17" s="114"/>
      <c r="LPB17" s="114"/>
      <c r="LPC17" s="114"/>
      <c r="LPD17" s="114"/>
      <c r="LPE17" s="114"/>
      <c r="LPF17" s="114"/>
      <c r="LPG17" s="114"/>
      <c r="LPH17" s="114"/>
      <c r="LPI17" s="114"/>
      <c r="LPJ17" s="114"/>
      <c r="LPK17" s="114"/>
      <c r="LPL17" s="114"/>
      <c r="LPM17" s="114"/>
      <c r="LPN17" s="114"/>
      <c r="LPO17" s="114"/>
      <c r="LPP17" s="114"/>
      <c r="LPQ17" s="114"/>
      <c r="LPR17" s="114"/>
      <c r="LPS17" s="114"/>
      <c r="LPT17" s="114"/>
      <c r="LPU17" s="114"/>
      <c r="LPV17" s="114"/>
      <c r="LPW17" s="114"/>
      <c r="LPX17" s="114"/>
      <c r="LPY17" s="114"/>
      <c r="LPZ17" s="114"/>
      <c r="LQA17" s="114"/>
      <c r="LQB17" s="114"/>
      <c r="LQC17" s="114"/>
      <c r="LQD17" s="114"/>
      <c r="LQE17" s="114"/>
      <c r="LQF17" s="114"/>
      <c r="LQG17" s="114"/>
      <c r="LQH17" s="114"/>
      <c r="LQI17" s="114"/>
      <c r="LQJ17" s="114"/>
      <c r="LQK17" s="114"/>
      <c r="LQL17" s="114"/>
      <c r="LQM17" s="114"/>
      <c r="LQN17" s="114"/>
      <c r="LQO17" s="114"/>
      <c r="LQP17" s="114"/>
      <c r="LQQ17" s="114"/>
      <c r="LQR17" s="114"/>
      <c r="LQS17" s="114"/>
      <c r="LQT17" s="114"/>
      <c r="LQU17" s="114"/>
      <c r="LQV17" s="114"/>
      <c r="LQW17" s="114"/>
      <c r="LQX17" s="114"/>
      <c r="LQY17" s="114"/>
      <c r="LQZ17" s="114"/>
      <c r="LRA17" s="114"/>
      <c r="LRB17" s="114"/>
      <c r="LRC17" s="114"/>
      <c r="LRD17" s="114"/>
      <c r="LRE17" s="114"/>
      <c r="LRF17" s="114"/>
      <c r="LRG17" s="114"/>
      <c r="LRH17" s="114"/>
      <c r="LRI17" s="114"/>
      <c r="LRJ17" s="114"/>
      <c r="LRK17" s="114"/>
      <c r="LRL17" s="114"/>
      <c r="LRM17" s="114"/>
      <c r="LRN17" s="114"/>
      <c r="LRO17" s="114"/>
      <c r="LRP17" s="114"/>
      <c r="LRQ17" s="114"/>
      <c r="LRR17" s="114"/>
      <c r="LRS17" s="114"/>
      <c r="LRT17" s="114"/>
      <c r="LRU17" s="114"/>
      <c r="LRV17" s="114"/>
      <c r="LRW17" s="114"/>
      <c r="LRX17" s="114"/>
      <c r="LRY17" s="114"/>
      <c r="LRZ17" s="114"/>
      <c r="LSA17" s="114"/>
      <c r="LSB17" s="114"/>
      <c r="LSC17" s="114"/>
      <c r="LSD17" s="114"/>
      <c r="LSE17" s="114"/>
      <c r="LSF17" s="114"/>
      <c r="LSG17" s="114"/>
      <c r="LSH17" s="114"/>
      <c r="LSI17" s="114"/>
      <c r="LSJ17" s="114"/>
      <c r="LSK17" s="114"/>
      <c r="LSL17" s="114"/>
      <c r="LSM17" s="114"/>
      <c r="LSN17" s="114"/>
      <c r="LSO17" s="114"/>
      <c r="LSP17" s="114"/>
      <c r="LSQ17" s="114"/>
      <c r="LSR17" s="114"/>
      <c r="LSS17" s="114"/>
      <c r="LST17" s="114"/>
      <c r="LSU17" s="114"/>
      <c r="LSV17" s="114"/>
      <c r="LSW17" s="114"/>
      <c r="LSX17" s="114"/>
      <c r="LSY17" s="114"/>
      <c r="LSZ17" s="114"/>
      <c r="LTA17" s="114"/>
      <c r="LTB17" s="114"/>
      <c r="LTC17" s="114"/>
      <c r="LTD17" s="114"/>
      <c r="LTE17" s="114"/>
      <c r="LTF17" s="114"/>
      <c r="LTG17" s="114"/>
      <c r="LTH17" s="114"/>
      <c r="LTI17" s="114"/>
      <c r="LTJ17" s="114"/>
      <c r="LTK17" s="114"/>
      <c r="LTL17" s="114"/>
      <c r="LTM17" s="114"/>
      <c r="LTN17" s="114"/>
      <c r="LTO17" s="114"/>
      <c r="LTP17" s="114"/>
      <c r="LTQ17" s="114"/>
      <c r="LTR17" s="114"/>
      <c r="LTS17" s="114"/>
      <c r="LTT17" s="114"/>
      <c r="LTU17" s="114"/>
      <c r="LTV17" s="114"/>
      <c r="LTW17" s="114"/>
      <c r="LTX17" s="114"/>
      <c r="LTY17" s="114"/>
      <c r="LTZ17" s="114"/>
      <c r="LUA17" s="114"/>
      <c r="LUB17" s="114"/>
      <c r="LUC17" s="114"/>
      <c r="LUD17" s="114"/>
      <c r="LUE17" s="114"/>
      <c r="LUF17" s="114"/>
      <c r="LUG17" s="114"/>
      <c r="LUH17" s="114"/>
      <c r="LUI17" s="114"/>
      <c r="LUJ17" s="114"/>
      <c r="LUK17" s="114"/>
      <c r="LUL17" s="114"/>
      <c r="LUM17" s="114"/>
      <c r="LUN17" s="114"/>
      <c r="LUO17" s="114"/>
      <c r="LUP17" s="114"/>
      <c r="LUQ17" s="114"/>
      <c r="LUR17" s="114"/>
      <c r="LUS17" s="114"/>
      <c r="LUT17" s="114"/>
      <c r="LUU17" s="114"/>
      <c r="LUV17" s="114"/>
      <c r="LUW17" s="114"/>
      <c r="LUX17" s="114"/>
      <c r="LUY17" s="114"/>
      <c r="LUZ17" s="114"/>
      <c r="LVA17" s="114"/>
      <c r="LVB17" s="114"/>
      <c r="LVC17" s="114"/>
      <c r="LVD17" s="114"/>
      <c r="LVE17" s="114"/>
      <c r="LVF17" s="114"/>
      <c r="LVG17" s="114"/>
      <c r="LVH17" s="114"/>
      <c r="LVI17" s="114"/>
      <c r="LVJ17" s="114"/>
      <c r="LVK17" s="114"/>
      <c r="LVL17" s="114"/>
      <c r="LVM17" s="114"/>
      <c r="LVN17" s="114"/>
      <c r="LVO17" s="114"/>
      <c r="LVP17" s="114"/>
      <c r="LVQ17" s="114"/>
      <c r="LVR17" s="114"/>
      <c r="LVS17" s="114"/>
      <c r="LVT17" s="114"/>
      <c r="LVU17" s="114"/>
      <c r="LVV17" s="114"/>
      <c r="LVW17" s="114"/>
      <c r="LVX17" s="114"/>
      <c r="LVY17" s="114"/>
      <c r="LVZ17" s="114"/>
      <c r="LWA17" s="114"/>
      <c r="LWB17" s="114"/>
      <c r="LWC17" s="114"/>
      <c r="LWD17" s="114"/>
      <c r="LWE17" s="114"/>
      <c r="LWF17" s="114"/>
      <c r="LWG17" s="114"/>
      <c r="LWH17" s="114"/>
      <c r="LWI17" s="114"/>
      <c r="LWJ17" s="114"/>
      <c r="LWK17" s="114"/>
      <c r="LWL17" s="114"/>
      <c r="LWM17" s="114"/>
      <c r="LWN17" s="114"/>
      <c r="LWO17" s="114"/>
      <c r="LWP17" s="114"/>
      <c r="LWQ17" s="114"/>
      <c r="LWR17" s="114"/>
      <c r="LWS17" s="114"/>
      <c r="LWT17" s="114"/>
      <c r="LWU17" s="114"/>
      <c r="LWV17" s="114"/>
      <c r="LWW17" s="114"/>
      <c r="LWX17" s="114"/>
      <c r="LWY17" s="114"/>
      <c r="LWZ17" s="114"/>
      <c r="LXA17" s="114"/>
      <c r="LXB17" s="114"/>
      <c r="LXC17" s="114"/>
      <c r="LXD17" s="114"/>
      <c r="LXE17" s="114"/>
      <c r="LXF17" s="114"/>
      <c r="LXG17" s="114"/>
      <c r="LXH17" s="114"/>
      <c r="LXI17" s="114"/>
      <c r="LXJ17" s="114"/>
      <c r="LXK17" s="114"/>
      <c r="LXL17" s="114"/>
      <c r="LXM17" s="114"/>
      <c r="LXN17" s="114"/>
      <c r="LXO17" s="114"/>
      <c r="LXP17" s="114"/>
      <c r="LXQ17" s="114"/>
      <c r="LXR17" s="114"/>
      <c r="LXS17" s="114"/>
      <c r="LXT17" s="114"/>
      <c r="LXU17" s="114"/>
      <c r="LXV17" s="114"/>
      <c r="LXW17" s="114"/>
      <c r="LXX17" s="114"/>
      <c r="LXY17" s="114"/>
      <c r="LXZ17" s="114"/>
      <c r="LYA17" s="114"/>
      <c r="LYB17" s="114"/>
      <c r="LYC17" s="114"/>
      <c r="LYD17" s="114"/>
      <c r="LYE17" s="114"/>
      <c r="LYF17" s="114"/>
      <c r="LYG17" s="114"/>
      <c r="LYH17" s="114"/>
      <c r="LYI17" s="114"/>
      <c r="LYJ17" s="114"/>
      <c r="LYK17" s="114"/>
      <c r="LYL17" s="114"/>
      <c r="LYM17" s="114"/>
      <c r="LYN17" s="114"/>
      <c r="LYO17" s="114"/>
      <c r="LYP17" s="114"/>
      <c r="LYQ17" s="114"/>
      <c r="LYR17" s="114"/>
      <c r="LYS17" s="114"/>
      <c r="LYT17" s="114"/>
      <c r="LYU17" s="114"/>
      <c r="LYV17" s="114"/>
      <c r="LYW17" s="114"/>
      <c r="LYX17" s="114"/>
      <c r="LYY17" s="114"/>
      <c r="LYZ17" s="114"/>
      <c r="LZA17" s="114"/>
      <c r="LZB17" s="114"/>
      <c r="LZC17" s="114"/>
      <c r="LZD17" s="114"/>
      <c r="LZE17" s="114"/>
      <c r="LZF17" s="114"/>
      <c r="LZG17" s="114"/>
      <c r="LZH17" s="114"/>
      <c r="LZI17" s="114"/>
      <c r="LZJ17" s="114"/>
      <c r="LZK17" s="114"/>
      <c r="LZL17" s="114"/>
      <c r="LZM17" s="114"/>
      <c r="LZN17" s="114"/>
      <c r="LZO17" s="114"/>
      <c r="LZP17" s="114"/>
      <c r="LZQ17" s="114"/>
      <c r="LZR17" s="114"/>
      <c r="LZS17" s="114"/>
      <c r="LZT17" s="114"/>
      <c r="LZU17" s="114"/>
      <c r="LZV17" s="114"/>
      <c r="LZW17" s="114"/>
      <c r="LZX17" s="114"/>
      <c r="LZY17" s="114"/>
      <c r="LZZ17" s="114"/>
      <c r="MAA17" s="114"/>
      <c r="MAB17" s="114"/>
      <c r="MAC17" s="114"/>
      <c r="MAD17" s="114"/>
      <c r="MAE17" s="114"/>
      <c r="MAF17" s="114"/>
      <c r="MAG17" s="114"/>
      <c r="MAH17" s="114"/>
      <c r="MAI17" s="114"/>
      <c r="MAJ17" s="114"/>
      <c r="MAK17" s="114"/>
      <c r="MAL17" s="114"/>
      <c r="MAM17" s="114"/>
      <c r="MAN17" s="114"/>
      <c r="MAO17" s="114"/>
      <c r="MAP17" s="114"/>
      <c r="MAQ17" s="114"/>
      <c r="MAR17" s="114"/>
      <c r="MAS17" s="114"/>
      <c r="MAT17" s="114"/>
      <c r="MAU17" s="114"/>
      <c r="MAV17" s="114"/>
      <c r="MAW17" s="114"/>
      <c r="MAX17" s="114"/>
      <c r="MAY17" s="114"/>
      <c r="MAZ17" s="114"/>
      <c r="MBA17" s="114"/>
      <c r="MBB17" s="114"/>
      <c r="MBC17" s="114"/>
      <c r="MBD17" s="114"/>
      <c r="MBE17" s="114"/>
      <c r="MBF17" s="114"/>
      <c r="MBG17" s="114"/>
      <c r="MBH17" s="114"/>
      <c r="MBI17" s="114"/>
      <c r="MBJ17" s="114"/>
      <c r="MBK17" s="114"/>
      <c r="MBL17" s="114"/>
      <c r="MBM17" s="114"/>
      <c r="MBN17" s="114"/>
      <c r="MBO17" s="114"/>
      <c r="MBP17" s="114"/>
      <c r="MBQ17" s="114"/>
      <c r="MBR17" s="114"/>
      <c r="MBS17" s="114"/>
      <c r="MBT17" s="114"/>
      <c r="MBU17" s="114"/>
      <c r="MBV17" s="114"/>
      <c r="MBW17" s="114"/>
      <c r="MBX17" s="114"/>
      <c r="MBY17" s="114"/>
      <c r="MBZ17" s="114"/>
      <c r="MCA17" s="114"/>
      <c r="MCB17" s="114"/>
      <c r="MCC17" s="114"/>
      <c r="MCD17" s="114"/>
      <c r="MCE17" s="114"/>
      <c r="MCF17" s="114"/>
      <c r="MCG17" s="114"/>
      <c r="MCH17" s="114"/>
      <c r="MCI17" s="114"/>
      <c r="MCJ17" s="114"/>
      <c r="MCK17" s="114"/>
      <c r="MCL17" s="114"/>
      <c r="MCM17" s="114"/>
      <c r="MCN17" s="114"/>
      <c r="MCO17" s="114"/>
      <c r="MCP17" s="114"/>
      <c r="MCQ17" s="114"/>
      <c r="MCR17" s="114"/>
      <c r="MCS17" s="114"/>
      <c r="MCT17" s="114"/>
      <c r="MCU17" s="114"/>
      <c r="MCV17" s="114"/>
      <c r="MCW17" s="114"/>
      <c r="MCX17" s="114"/>
      <c r="MCY17" s="114"/>
      <c r="MCZ17" s="114"/>
      <c r="MDA17" s="114"/>
      <c r="MDB17" s="114"/>
      <c r="MDC17" s="114"/>
      <c r="MDD17" s="114"/>
      <c r="MDE17" s="114"/>
      <c r="MDF17" s="114"/>
      <c r="MDG17" s="114"/>
      <c r="MDH17" s="114"/>
      <c r="MDI17" s="114"/>
      <c r="MDJ17" s="114"/>
      <c r="MDK17" s="114"/>
      <c r="MDL17" s="114"/>
      <c r="MDM17" s="114"/>
      <c r="MDN17" s="114"/>
      <c r="MDO17" s="114"/>
      <c r="MDP17" s="114"/>
      <c r="MDQ17" s="114"/>
      <c r="MDR17" s="114"/>
      <c r="MDS17" s="114"/>
      <c r="MDT17" s="114"/>
      <c r="MDU17" s="114"/>
      <c r="MDV17" s="114"/>
      <c r="MDW17" s="114"/>
      <c r="MDX17" s="114"/>
      <c r="MDY17" s="114"/>
      <c r="MDZ17" s="114"/>
      <c r="MEA17" s="114"/>
      <c r="MEB17" s="114"/>
      <c r="MEC17" s="114"/>
      <c r="MED17" s="114"/>
      <c r="MEE17" s="114"/>
      <c r="MEF17" s="114"/>
      <c r="MEG17" s="114"/>
      <c r="MEH17" s="114"/>
      <c r="MEI17" s="114"/>
      <c r="MEJ17" s="114"/>
      <c r="MEK17" s="114"/>
      <c r="MEL17" s="114"/>
      <c r="MEM17" s="114"/>
      <c r="MEN17" s="114"/>
      <c r="MEO17" s="114"/>
      <c r="MEP17" s="114"/>
      <c r="MEQ17" s="114"/>
      <c r="MER17" s="114"/>
      <c r="MES17" s="114"/>
      <c r="MET17" s="114"/>
      <c r="MEU17" s="114"/>
      <c r="MEV17" s="114"/>
      <c r="MEW17" s="114"/>
      <c r="MEX17" s="114"/>
      <c r="MEY17" s="114"/>
      <c r="MEZ17" s="114"/>
      <c r="MFA17" s="114"/>
      <c r="MFB17" s="114"/>
      <c r="MFC17" s="114"/>
      <c r="MFD17" s="114"/>
      <c r="MFE17" s="114"/>
      <c r="MFF17" s="114"/>
      <c r="MFG17" s="114"/>
      <c r="MFH17" s="114"/>
      <c r="MFI17" s="114"/>
      <c r="MFJ17" s="114"/>
      <c r="MFK17" s="114"/>
      <c r="MFL17" s="114"/>
      <c r="MFM17" s="114"/>
      <c r="MFN17" s="114"/>
      <c r="MFO17" s="114"/>
      <c r="MFP17" s="114"/>
      <c r="MFQ17" s="114"/>
      <c r="MFR17" s="114"/>
      <c r="MFS17" s="114"/>
      <c r="MFT17" s="114"/>
      <c r="MFU17" s="114"/>
      <c r="MFV17" s="114"/>
      <c r="MFW17" s="114"/>
      <c r="MFX17" s="114"/>
      <c r="MFY17" s="114"/>
      <c r="MFZ17" s="114"/>
      <c r="MGA17" s="114"/>
      <c r="MGB17" s="114"/>
      <c r="MGC17" s="114"/>
      <c r="MGD17" s="114"/>
      <c r="MGE17" s="114"/>
      <c r="MGF17" s="114"/>
      <c r="MGG17" s="114"/>
      <c r="MGH17" s="114"/>
      <c r="MGI17" s="114"/>
      <c r="MGJ17" s="114"/>
      <c r="MGK17" s="114"/>
      <c r="MGL17" s="114"/>
      <c r="MGM17" s="114"/>
      <c r="MGN17" s="114"/>
      <c r="MGO17" s="114"/>
      <c r="MGP17" s="114"/>
      <c r="MGQ17" s="114"/>
      <c r="MGR17" s="114"/>
      <c r="MGS17" s="114"/>
      <c r="MGT17" s="114"/>
      <c r="MGU17" s="114"/>
      <c r="MGV17" s="114"/>
      <c r="MGW17" s="114"/>
      <c r="MGX17" s="114"/>
      <c r="MGY17" s="114"/>
      <c r="MGZ17" s="114"/>
      <c r="MHA17" s="114"/>
      <c r="MHB17" s="114"/>
      <c r="MHC17" s="114"/>
      <c r="MHD17" s="114"/>
      <c r="MHE17" s="114"/>
      <c r="MHF17" s="114"/>
      <c r="MHG17" s="114"/>
      <c r="MHH17" s="114"/>
      <c r="MHI17" s="114"/>
      <c r="MHJ17" s="114"/>
      <c r="MHK17" s="114"/>
      <c r="MHL17" s="114"/>
      <c r="MHM17" s="114"/>
      <c r="MHN17" s="114"/>
      <c r="MHO17" s="114"/>
      <c r="MHP17" s="114"/>
      <c r="MHQ17" s="114"/>
      <c r="MHR17" s="114"/>
      <c r="MHS17" s="114"/>
      <c r="MHT17" s="114"/>
      <c r="MHU17" s="114"/>
      <c r="MHV17" s="114"/>
      <c r="MHW17" s="114"/>
      <c r="MHX17" s="114"/>
      <c r="MHY17" s="114"/>
      <c r="MHZ17" s="114"/>
      <c r="MIA17" s="114"/>
      <c r="MIB17" s="114"/>
      <c r="MIC17" s="114"/>
      <c r="MID17" s="114"/>
      <c r="MIE17" s="114"/>
      <c r="MIF17" s="114"/>
      <c r="MIG17" s="114"/>
      <c r="MIH17" s="114"/>
      <c r="MII17" s="114"/>
      <c r="MIJ17" s="114"/>
      <c r="MIK17" s="114"/>
      <c r="MIL17" s="114"/>
      <c r="MIM17" s="114"/>
      <c r="MIN17" s="114"/>
      <c r="MIO17" s="114"/>
      <c r="MIP17" s="114"/>
      <c r="MIQ17" s="114"/>
      <c r="MIR17" s="114"/>
      <c r="MIS17" s="114"/>
      <c r="MIT17" s="114"/>
      <c r="MIU17" s="114"/>
      <c r="MIV17" s="114"/>
      <c r="MIW17" s="114"/>
      <c r="MIX17" s="114"/>
      <c r="MIY17" s="114"/>
      <c r="MIZ17" s="114"/>
      <c r="MJA17" s="114"/>
      <c r="MJB17" s="114"/>
      <c r="MJC17" s="114"/>
      <c r="MJD17" s="114"/>
      <c r="MJE17" s="114"/>
      <c r="MJF17" s="114"/>
      <c r="MJG17" s="114"/>
      <c r="MJH17" s="114"/>
      <c r="MJI17" s="114"/>
      <c r="MJJ17" s="114"/>
      <c r="MJK17" s="114"/>
      <c r="MJL17" s="114"/>
      <c r="MJM17" s="114"/>
      <c r="MJN17" s="114"/>
      <c r="MJO17" s="114"/>
      <c r="MJP17" s="114"/>
      <c r="MJQ17" s="114"/>
      <c r="MJR17" s="114"/>
      <c r="MJS17" s="114"/>
      <c r="MJT17" s="114"/>
      <c r="MJU17" s="114"/>
      <c r="MJV17" s="114"/>
      <c r="MJW17" s="114"/>
      <c r="MJX17" s="114"/>
      <c r="MJY17" s="114"/>
      <c r="MJZ17" s="114"/>
      <c r="MKA17" s="114"/>
      <c r="MKB17" s="114"/>
      <c r="MKC17" s="114"/>
      <c r="MKD17" s="114"/>
      <c r="MKE17" s="114"/>
      <c r="MKF17" s="114"/>
      <c r="MKG17" s="114"/>
      <c r="MKH17" s="114"/>
      <c r="MKI17" s="114"/>
      <c r="MKJ17" s="114"/>
      <c r="MKK17" s="114"/>
      <c r="MKL17" s="114"/>
      <c r="MKM17" s="114"/>
      <c r="MKN17" s="114"/>
      <c r="MKO17" s="114"/>
      <c r="MKP17" s="114"/>
      <c r="MKQ17" s="114"/>
      <c r="MKR17" s="114"/>
      <c r="MKS17" s="114"/>
      <c r="MKT17" s="114"/>
      <c r="MKU17" s="114"/>
      <c r="MKV17" s="114"/>
      <c r="MKW17" s="114"/>
      <c r="MKX17" s="114"/>
      <c r="MKY17" s="114"/>
      <c r="MKZ17" s="114"/>
      <c r="MLA17" s="114"/>
      <c r="MLB17" s="114"/>
      <c r="MLC17" s="114"/>
      <c r="MLD17" s="114"/>
      <c r="MLE17" s="114"/>
      <c r="MLF17" s="114"/>
      <c r="MLG17" s="114"/>
      <c r="MLH17" s="114"/>
      <c r="MLI17" s="114"/>
      <c r="MLJ17" s="114"/>
      <c r="MLK17" s="114"/>
      <c r="MLL17" s="114"/>
      <c r="MLM17" s="114"/>
      <c r="MLN17" s="114"/>
      <c r="MLO17" s="114"/>
      <c r="MLP17" s="114"/>
      <c r="MLQ17" s="114"/>
      <c r="MLR17" s="114"/>
      <c r="MLS17" s="114"/>
      <c r="MLT17" s="114"/>
      <c r="MLU17" s="114"/>
      <c r="MLV17" s="114"/>
      <c r="MLW17" s="114"/>
      <c r="MLX17" s="114"/>
      <c r="MLY17" s="114"/>
      <c r="MLZ17" s="114"/>
      <c r="MMA17" s="114"/>
      <c r="MMB17" s="114"/>
      <c r="MMC17" s="114"/>
      <c r="MMD17" s="114"/>
      <c r="MME17" s="114"/>
      <c r="MMF17" s="114"/>
      <c r="MMG17" s="114"/>
      <c r="MMH17" s="114"/>
      <c r="MMI17" s="114"/>
      <c r="MMJ17" s="114"/>
      <c r="MMK17" s="114"/>
      <c r="MML17" s="114"/>
      <c r="MMM17" s="114"/>
      <c r="MMN17" s="114"/>
      <c r="MMO17" s="114"/>
      <c r="MMP17" s="114"/>
      <c r="MMQ17" s="114"/>
      <c r="MMR17" s="114"/>
      <c r="MMS17" s="114"/>
      <c r="MMT17" s="114"/>
      <c r="MMU17" s="114"/>
      <c r="MMV17" s="114"/>
      <c r="MMW17" s="114"/>
      <c r="MMX17" s="114"/>
      <c r="MMY17" s="114"/>
      <c r="MMZ17" s="114"/>
      <c r="MNA17" s="114"/>
      <c r="MNB17" s="114"/>
      <c r="MNC17" s="114"/>
      <c r="MND17" s="114"/>
      <c r="MNE17" s="114"/>
      <c r="MNF17" s="114"/>
      <c r="MNG17" s="114"/>
      <c r="MNH17" s="114"/>
      <c r="MNI17" s="114"/>
      <c r="MNJ17" s="114"/>
      <c r="MNK17" s="114"/>
      <c r="MNL17" s="114"/>
      <c r="MNM17" s="114"/>
      <c r="MNN17" s="114"/>
      <c r="MNO17" s="114"/>
      <c r="MNP17" s="114"/>
      <c r="MNQ17" s="114"/>
      <c r="MNR17" s="114"/>
      <c r="MNS17" s="114"/>
      <c r="MNT17" s="114"/>
      <c r="MNU17" s="114"/>
      <c r="MNV17" s="114"/>
      <c r="MNW17" s="114"/>
      <c r="MNX17" s="114"/>
      <c r="MNY17" s="114"/>
      <c r="MNZ17" s="114"/>
      <c r="MOA17" s="114"/>
      <c r="MOB17" s="114"/>
      <c r="MOC17" s="114"/>
      <c r="MOD17" s="114"/>
      <c r="MOE17" s="114"/>
      <c r="MOF17" s="114"/>
      <c r="MOG17" s="114"/>
      <c r="MOH17" s="114"/>
      <c r="MOI17" s="114"/>
      <c r="MOJ17" s="114"/>
      <c r="MOK17" s="114"/>
      <c r="MOL17" s="114"/>
      <c r="MOM17" s="114"/>
      <c r="MON17" s="114"/>
      <c r="MOO17" s="114"/>
      <c r="MOP17" s="114"/>
      <c r="MOQ17" s="114"/>
      <c r="MOR17" s="114"/>
      <c r="MOS17" s="114"/>
      <c r="MOT17" s="114"/>
      <c r="MOU17" s="114"/>
      <c r="MOV17" s="114"/>
      <c r="MOW17" s="114"/>
      <c r="MOX17" s="114"/>
      <c r="MOY17" s="114"/>
      <c r="MOZ17" s="114"/>
      <c r="MPA17" s="114"/>
      <c r="MPB17" s="114"/>
      <c r="MPC17" s="114"/>
      <c r="MPD17" s="114"/>
      <c r="MPE17" s="114"/>
      <c r="MPF17" s="114"/>
      <c r="MPG17" s="114"/>
      <c r="MPH17" s="114"/>
      <c r="MPI17" s="114"/>
      <c r="MPJ17" s="114"/>
      <c r="MPK17" s="114"/>
      <c r="MPL17" s="114"/>
      <c r="MPM17" s="114"/>
      <c r="MPN17" s="114"/>
      <c r="MPO17" s="114"/>
      <c r="MPP17" s="114"/>
      <c r="MPQ17" s="114"/>
      <c r="MPR17" s="114"/>
      <c r="MPS17" s="114"/>
      <c r="MPT17" s="114"/>
      <c r="MPU17" s="114"/>
      <c r="MPV17" s="114"/>
      <c r="MPW17" s="114"/>
      <c r="MPX17" s="114"/>
      <c r="MPY17" s="114"/>
      <c r="MPZ17" s="114"/>
      <c r="MQA17" s="114"/>
      <c r="MQB17" s="114"/>
      <c r="MQC17" s="114"/>
      <c r="MQD17" s="114"/>
      <c r="MQE17" s="114"/>
      <c r="MQF17" s="114"/>
      <c r="MQG17" s="114"/>
      <c r="MQH17" s="114"/>
      <c r="MQI17" s="114"/>
      <c r="MQJ17" s="114"/>
      <c r="MQK17" s="114"/>
      <c r="MQL17" s="114"/>
      <c r="MQM17" s="114"/>
      <c r="MQN17" s="114"/>
      <c r="MQO17" s="114"/>
      <c r="MQP17" s="114"/>
      <c r="MQQ17" s="114"/>
      <c r="MQR17" s="114"/>
      <c r="MQS17" s="114"/>
      <c r="MQT17" s="114"/>
      <c r="MQU17" s="114"/>
      <c r="MQV17" s="114"/>
      <c r="MQW17" s="114"/>
      <c r="MQX17" s="114"/>
      <c r="MQY17" s="114"/>
      <c r="MQZ17" s="114"/>
      <c r="MRA17" s="114"/>
      <c r="MRB17" s="114"/>
      <c r="MRC17" s="114"/>
      <c r="MRD17" s="114"/>
      <c r="MRE17" s="114"/>
      <c r="MRF17" s="114"/>
      <c r="MRG17" s="114"/>
      <c r="MRH17" s="114"/>
      <c r="MRI17" s="114"/>
      <c r="MRJ17" s="114"/>
      <c r="MRK17" s="114"/>
      <c r="MRL17" s="114"/>
      <c r="MRM17" s="114"/>
      <c r="MRN17" s="114"/>
      <c r="MRO17" s="114"/>
      <c r="MRP17" s="114"/>
      <c r="MRQ17" s="114"/>
      <c r="MRR17" s="114"/>
      <c r="MRS17" s="114"/>
      <c r="MRT17" s="114"/>
      <c r="MRU17" s="114"/>
      <c r="MRV17" s="114"/>
      <c r="MRW17" s="114"/>
      <c r="MRX17" s="114"/>
      <c r="MRY17" s="114"/>
      <c r="MRZ17" s="114"/>
      <c r="MSA17" s="114"/>
      <c r="MSB17" s="114"/>
      <c r="MSC17" s="114"/>
      <c r="MSD17" s="114"/>
      <c r="MSE17" s="114"/>
      <c r="MSF17" s="114"/>
      <c r="MSG17" s="114"/>
      <c r="MSH17" s="114"/>
      <c r="MSI17" s="114"/>
      <c r="MSJ17" s="114"/>
      <c r="MSK17" s="114"/>
      <c r="MSL17" s="114"/>
      <c r="MSM17" s="114"/>
      <c r="MSN17" s="114"/>
      <c r="MSO17" s="114"/>
      <c r="MSP17" s="114"/>
      <c r="MSQ17" s="114"/>
      <c r="MSR17" s="114"/>
      <c r="MSS17" s="114"/>
      <c r="MST17" s="114"/>
      <c r="MSU17" s="114"/>
      <c r="MSV17" s="114"/>
      <c r="MSW17" s="114"/>
      <c r="MSX17" s="114"/>
      <c r="MSY17" s="114"/>
      <c r="MSZ17" s="114"/>
      <c r="MTA17" s="114"/>
      <c r="MTB17" s="114"/>
      <c r="MTC17" s="114"/>
      <c r="MTD17" s="114"/>
      <c r="MTE17" s="114"/>
      <c r="MTF17" s="114"/>
      <c r="MTG17" s="114"/>
      <c r="MTH17" s="114"/>
      <c r="MTI17" s="114"/>
      <c r="MTJ17" s="114"/>
      <c r="MTK17" s="114"/>
      <c r="MTL17" s="114"/>
      <c r="MTM17" s="114"/>
      <c r="MTN17" s="114"/>
      <c r="MTO17" s="114"/>
      <c r="MTP17" s="114"/>
      <c r="MTQ17" s="114"/>
      <c r="MTR17" s="114"/>
      <c r="MTS17" s="114"/>
      <c r="MTT17" s="114"/>
      <c r="MTU17" s="114"/>
      <c r="MTV17" s="114"/>
      <c r="MTW17" s="114"/>
      <c r="MTX17" s="114"/>
      <c r="MTY17" s="114"/>
      <c r="MTZ17" s="114"/>
      <c r="MUA17" s="114"/>
      <c r="MUB17" s="114"/>
      <c r="MUC17" s="114"/>
      <c r="MUD17" s="114"/>
      <c r="MUE17" s="114"/>
      <c r="MUF17" s="114"/>
      <c r="MUG17" s="114"/>
      <c r="MUH17" s="114"/>
      <c r="MUI17" s="114"/>
      <c r="MUJ17" s="114"/>
      <c r="MUK17" s="114"/>
      <c r="MUL17" s="114"/>
      <c r="MUM17" s="114"/>
      <c r="MUN17" s="114"/>
      <c r="MUO17" s="114"/>
      <c r="MUP17" s="114"/>
      <c r="MUQ17" s="114"/>
      <c r="MUR17" s="114"/>
      <c r="MUS17" s="114"/>
      <c r="MUT17" s="114"/>
      <c r="MUU17" s="114"/>
      <c r="MUV17" s="114"/>
      <c r="MUW17" s="114"/>
      <c r="MUX17" s="114"/>
      <c r="MUY17" s="114"/>
      <c r="MUZ17" s="114"/>
      <c r="MVA17" s="114"/>
      <c r="MVB17" s="114"/>
      <c r="MVC17" s="114"/>
      <c r="MVD17" s="114"/>
      <c r="MVE17" s="114"/>
      <c r="MVF17" s="114"/>
      <c r="MVG17" s="114"/>
      <c r="MVH17" s="114"/>
      <c r="MVI17" s="114"/>
      <c r="MVJ17" s="114"/>
      <c r="MVK17" s="114"/>
      <c r="MVL17" s="114"/>
      <c r="MVM17" s="114"/>
      <c r="MVN17" s="114"/>
      <c r="MVO17" s="114"/>
      <c r="MVP17" s="114"/>
      <c r="MVQ17" s="114"/>
      <c r="MVR17" s="114"/>
      <c r="MVS17" s="114"/>
      <c r="MVT17" s="114"/>
      <c r="MVU17" s="114"/>
      <c r="MVV17" s="114"/>
      <c r="MVW17" s="114"/>
      <c r="MVX17" s="114"/>
      <c r="MVY17" s="114"/>
      <c r="MVZ17" s="114"/>
      <c r="MWA17" s="114"/>
      <c r="MWB17" s="114"/>
      <c r="MWC17" s="114"/>
      <c r="MWD17" s="114"/>
      <c r="MWE17" s="114"/>
      <c r="MWF17" s="114"/>
      <c r="MWG17" s="114"/>
      <c r="MWH17" s="114"/>
      <c r="MWI17" s="114"/>
      <c r="MWJ17" s="114"/>
      <c r="MWK17" s="114"/>
      <c r="MWL17" s="114"/>
      <c r="MWM17" s="114"/>
      <c r="MWN17" s="114"/>
      <c r="MWO17" s="114"/>
      <c r="MWP17" s="114"/>
      <c r="MWQ17" s="114"/>
      <c r="MWR17" s="114"/>
      <c r="MWS17" s="114"/>
      <c r="MWT17" s="114"/>
      <c r="MWU17" s="114"/>
      <c r="MWV17" s="114"/>
      <c r="MWW17" s="114"/>
      <c r="MWX17" s="114"/>
      <c r="MWY17" s="114"/>
      <c r="MWZ17" s="114"/>
      <c r="MXA17" s="114"/>
      <c r="MXB17" s="114"/>
      <c r="MXC17" s="114"/>
      <c r="MXD17" s="114"/>
      <c r="MXE17" s="114"/>
      <c r="MXF17" s="114"/>
      <c r="MXG17" s="114"/>
      <c r="MXH17" s="114"/>
      <c r="MXI17" s="114"/>
      <c r="MXJ17" s="114"/>
      <c r="MXK17" s="114"/>
      <c r="MXL17" s="114"/>
      <c r="MXM17" s="114"/>
      <c r="MXN17" s="114"/>
      <c r="MXO17" s="114"/>
      <c r="MXP17" s="114"/>
      <c r="MXQ17" s="114"/>
      <c r="MXR17" s="114"/>
      <c r="MXS17" s="114"/>
      <c r="MXT17" s="114"/>
      <c r="MXU17" s="114"/>
      <c r="MXV17" s="114"/>
      <c r="MXW17" s="114"/>
      <c r="MXX17" s="114"/>
      <c r="MXY17" s="114"/>
      <c r="MXZ17" s="114"/>
      <c r="MYA17" s="114"/>
      <c r="MYB17" s="114"/>
      <c r="MYC17" s="114"/>
      <c r="MYD17" s="114"/>
      <c r="MYE17" s="114"/>
      <c r="MYF17" s="114"/>
      <c r="MYG17" s="114"/>
      <c r="MYH17" s="114"/>
      <c r="MYI17" s="114"/>
      <c r="MYJ17" s="114"/>
      <c r="MYK17" s="114"/>
      <c r="MYL17" s="114"/>
      <c r="MYM17" s="114"/>
      <c r="MYN17" s="114"/>
      <c r="MYO17" s="114"/>
      <c r="MYP17" s="114"/>
      <c r="MYQ17" s="114"/>
      <c r="MYR17" s="114"/>
      <c r="MYS17" s="114"/>
      <c r="MYT17" s="114"/>
      <c r="MYU17" s="114"/>
      <c r="MYV17" s="114"/>
      <c r="MYW17" s="114"/>
      <c r="MYX17" s="114"/>
      <c r="MYY17" s="114"/>
      <c r="MYZ17" s="114"/>
      <c r="MZA17" s="114"/>
      <c r="MZB17" s="114"/>
      <c r="MZC17" s="114"/>
      <c r="MZD17" s="114"/>
      <c r="MZE17" s="114"/>
      <c r="MZF17" s="114"/>
      <c r="MZG17" s="114"/>
      <c r="MZH17" s="114"/>
      <c r="MZI17" s="114"/>
      <c r="MZJ17" s="114"/>
      <c r="MZK17" s="114"/>
      <c r="MZL17" s="114"/>
      <c r="MZM17" s="114"/>
      <c r="MZN17" s="114"/>
      <c r="MZO17" s="114"/>
      <c r="MZP17" s="114"/>
      <c r="MZQ17" s="114"/>
      <c r="MZR17" s="114"/>
      <c r="MZS17" s="114"/>
      <c r="MZT17" s="114"/>
      <c r="MZU17" s="114"/>
      <c r="MZV17" s="114"/>
      <c r="MZW17" s="114"/>
      <c r="MZX17" s="114"/>
      <c r="MZY17" s="114"/>
      <c r="MZZ17" s="114"/>
      <c r="NAA17" s="114"/>
      <c r="NAB17" s="114"/>
      <c r="NAC17" s="114"/>
      <c r="NAD17" s="114"/>
      <c r="NAE17" s="114"/>
      <c r="NAF17" s="114"/>
      <c r="NAG17" s="114"/>
      <c r="NAH17" s="114"/>
      <c r="NAI17" s="114"/>
      <c r="NAJ17" s="114"/>
      <c r="NAK17" s="114"/>
      <c r="NAL17" s="114"/>
      <c r="NAM17" s="114"/>
      <c r="NAN17" s="114"/>
      <c r="NAO17" s="114"/>
      <c r="NAP17" s="114"/>
      <c r="NAQ17" s="114"/>
      <c r="NAR17" s="114"/>
      <c r="NAS17" s="114"/>
      <c r="NAT17" s="114"/>
      <c r="NAU17" s="114"/>
      <c r="NAV17" s="114"/>
      <c r="NAW17" s="114"/>
      <c r="NAX17" s="114"/>
      <c r="NAY17" s="114"/>
      <c r="NAZ17" s="114"/>
      <c r="NBA17" s="114"/>
      <c r="NBB17" s="114"/>
      <c r="NBC17" s="114"/>
      <c r="NBD17" s="114"/>
      <c r="NBE17" s="114"/>
      <c r="NBF17" s="114"/>
      <c r="NBG17" s="114"/>
      <c r="NBH17" s="114"/>
      <c r="NBI17" s="114"/>
      <c r="NBJ17" s="114"/>
      <c r="NBK17" s="114"/>
      <c r="NBL17" s="114"/>
      <c r="NBM17" s="114"/>
      <c r="NBN17" s="114"/>
      <c r="NBO17" s="114"/>
      <c r="NBP17" s="114"/>
      <c r="NBQ17" s="114"/>
      <c r="NBR17" s="114"/>
      <c r="NBS17" s="114"/>
      <c r="NBT17" s="114"/>
      <c r="NBU17" s="114"/>
      <c r="NBV17" s="114"/>
      <c r="NBW17" s="114"/>
      <c r="NBX17" s="114"/>
      <c r="NBY17" s="114"/>
      <c r="NBZ17" s="114"/>
      <c r="NCA17" s="114"/>
      <c r="NCB17" s="114"/>
      <c r="NCC17" s="114"/>
      <c r="NCD17" s="114"/>
      <c r="NCE17" s="114"/>
      <c r="NCF17" s="114"/>
      <c r="NCG17" s="114"/>
      <c r="NCH17" s="114"/>
      <c r="NCI17" s="114"/>
      <c r="NCJ17" s="114"/>
      <c r="NCK17" s="114"/>
      <c r="NCL17" s="114"/>
      <c r="NCM17" s="114"/>
      <c r="NCN17" s="114"/>
      <c r="NCO17" s="114"/>
      <c r="NCP17" s="114"/>
      <c r="NCQ17" s="114"/>
      <c r="NCR17" s="114"/>
      <c r="NCS17" s="114"/>
      <c r="NCT17" s="114"/>
      <c r="NCU17" s="114"/>
      <c r="NCV17" s="114"/>
      <c r="NCW17" s="114"/>
      <c r="NCX17" s="114"/>
      <c r="NCY17" s="114"/>
      <c r="NCZ17" s="114"/>
      <c r="NDA17" s="114"/>
      <c r="NDB17" s="114"/>
      <c r="NDC17" s="114"/>
      <c r="NDD17" s="114"/>
      <c r="NDE17" s="114"/>
      <c r="NDF17" s="114"/>
      <c r="NDG17" s="114"/>
      <c r="NDH17" s="114"/>
      <c r="NDI17" s="114"/>
      <c r="NDJ17" s="114"/>
      <c r="NDK17" s="114"/>
      <c r="NDL17" s="114"/>
      <c r="NDM17" s="114"/>
      <c r="NDN17" s="114"/>
      <c r="NDO17" s="114"/>
      <c r="NDP17" s="114"/>
      <c r="NDQ17" s="114"/>
      <c r="NDR17" s="114"/>
      <c r="NDS17" s="114"/>
      <c r="NDT17" s="114"/>
      <c r="NDU17" s="114"/>
      <c r="NDV17" s="114"/>
      <c r="NDW17" s="114"/>
      <c r="NDX17" s="114"/>
      <c r="NDY17" s="114"/>
      <c r="NDZ17" s="114"/>
      <c r="NEA17" s="114"/>
      <c r="NEB17" s="114"/>
      <c r="NEC17" s="114"/>
      <c r="NED17" s="114"/>
      <c r="NEE17" s="114"/>
      <c r="NEF17" s="114"/>
      <c r="NEG17" s="114"/>
      <c r="NEH17" s="114"/>
      <c r="NEI17" s="114"/>
      <c r="NEJ17" s="114"/>
      <c r="NEK17" s="114"/>
      <c r="NEL17" s="114"/>
      <c r="NEM17" s="114"/>
      <c r="NEN17" s="114"/>
      <c r="NEO17" s="114"/>
      <c r="NEP17" s="114"/>
      <c r="NEQ17" s="114"/>
      <c r="NER17" s="114"/>
      <c r="NES17" s="114"/>
      <c r="NET17" s="114"/>
      <c r="NEU17" s="114"/>
      <c r="NEV17" s="114"/>
      <c r="NEW17" s="114"/>
      <c r="NEX17" s="114"/>
      <c r="NEY17" s="114"/>
      <c r="NEZ17" s="114"/>
      <c r="NFA17" s="114"/>
      <c r="NFB17" s="114"/>
      <c r="NFC17" s="114"/>
      <c r="NFD17" s="114"/>
      <c r="NFE17" s="114"/>
      <c r="NFF17" s="114"/>
      <c r="NFG17" s="114"/>
      <c r="NFH17" s="114"/>
      <c r="NFI17" s="114"/>
      <c r="NFJ17" s="114"/>
      <c r="NFK17" s="114"/>
      <c r="NFL17" s="114"/>
      <c r="NFM17" s="114"/>
      <c r="NFN17" s="114"/>
      <c r="NFO17" s="114"/>
      <c r="NFP17" s="114"/>
      <c r="NFQ17" s="114"/>
      <c r="NFR17" s="114"/>
      <c r="NFS17" s="114"/>
      <c r="NFT17" s="114"/>
      <c r="NFU17" s="114"/>
      <c r="NFV17" s="114"/>
      <c r="NFW17" s="114"/>
      <c r="NFX17" s="114"/>
      <c r="NFY17" s="114"/>
      <c r="NFZ17" s="114"/>
      <c r="NGA17" s="114"/>
      <c r="NGB17" s="114"/>
      <c r="NGC17" s="114"/>
      <c r="NGD17" s="114"/>
      <c r="NGE17" s="114"/>
      <c r="NGF17" s="114"/>
      <c r="NGG17" s="114"/>
      <c r="NGH17" s="114"/>
      <c r="NGI17" s="114"/>
      <c r="NGJ17" s="114"/>
      <c r="NGK17" s="114"/>
      <c r="NGL17" s="114"/>
      <c r="NGM17" s="114"/>
      <c r="NGN17" s="114"/>
      <c r="NGO17" s="114"/>
      <c r="NGP17" s="114"/>
      <c r="NGQ17" s="114"/>
      <c r="NGR17" s="114"/>
      <c r="NGS17" s="114"/>
      <c r="NGT17" s="114"/>
      <c r="NGU17" s="114"/>
      <c r="NGV17" s="114"/>
      <c r="NGW17" s="114"/>
      <c r="NGX17" s="114"/>
      <c r="NGY17" s="114"/>
      <c r="NGZ17" s="114"/>
      <c r="NHA17" s="114"/>
      <c r="NHB17" s="114"/>
      <c r="NHC17" s="114"/>
      <c r="NHD17" s="114"/>
      <c r="NHE17" s="114"/>
      <c r="NHF17" s="114"/>
      <c r="NHG17" s="114"/>
      <c r="NHH17" s="114"/>
      <c r="NHI17" s="114"/>
      <c r="NHJ17" s="114"/>
      <c r="NHK17" s="114"/>
      <c r="NHL17" s="114"/>
      <c r="NHM17" s="114"/>
      <c r="NHN17" s="114"/>
      <c r="NHO17" s="114"/>
      <c r="NHP17" s="114"/>
      <c r="NHQ17" s="114"/>
      <c r="NHR17" s="114"/>
      <c r="NHS17" s="114"/>
      <c r="NHT17" s="114"/>
      <c r="NHU17" s="114"/>
      <c r="NHV17" s="114"/>
      <c r="NHW17" s="114"/>
      <c r="NHX17" s="114"/>
      <c r="NHY17" s="114"/>
      <c r="NHZ17" s="114"/>
      <c r="NIA17" s="114"/>
      <c r="NIB17" s="114"/>
      <c r="NIC17" s="114"/>
      <c r="NID17" s="114"/>
      <c r="NIE17" s="114"/>
      <c r="NIF17" s="114"/>
      <c r="NIG17" s="114"/>
      <c r="NIH17" s="114"/>
      <c r="NII17" s="114"/>
      <c r="NIJ17" s="114"/>
      <c r="NIK17" s="114"/>
      <c r="NIL17" s="114"/>
      <c r="NIM17" s="114"/>
      <c r="NIN17" s="114"/>
      <c r="NIO17" s="114"/>
      <c r="NIP17" s="114"/>
      <c r="NIQ17" s="114"/>
      <c r="NIR17" s="114"/>
      <c r="NIS17" s="114"/>
      <c r="NIT17" s="114"/>
      <c r="NIU17" s="114"/>
      <c r="NIV17" s="114"/>
      <c r="NIW17" s="114"/>
      <c r="NIX17" s="114"/>
      <c r="NIY17" s="114"/>
      <c r="NIZ17" s="114"/>
      <c r="NJA17" s="114"/>
      <c r="NJB17" s="114"/>
      <c r="NJC17" s="114"/>
      <c r="NJD17" s="114"/>
      <c r="NJE17" s="114"/>
      <c r="NJF17" s="114"/>
      <c r="NJG17" s="114"/>
      <c r="NJH17" s="114"/>
      <c r="NJI17" s="114"/>
      <c r="NJJ17" s="114"/>
      <c r="NJK17" s="114"/>
      <c r="NJL17" s="114"/>
      <c r="NJM17" s="114"/>
      <c r="NJN17" s="114"/>
      <c r="NJO17" s="114"/>
      <c r="NJP17" s="114"/>
      <c r="NJQ17" s="114"/>
      <c r="NJR17" s="114"/>
      <c r="NJS17" s="114"/>
      <c r="NJT17" s="114"/>
      <c r="NJU17" s="114"/>
      <c r="NJV17" s="114"/>
      <c r="NJW17" s="114"/>
      <c r="NJX17" s="114"/>
      <c r="NJY17" s="114"/>
      <c r="NJZ17" s="114"/>
      <c r="NKA17" s="114"/>
      <c r="NKB17" s="114"/>
      <c r="NKC17" s="114"/>
      <c r="NKD17" s="114"/>
      <c r="NKE17" s="114"/>
      <c r="NKF17" s="114"/>
      <c r="NKG17" s="114"/>
      <c r="NKH17" s="114"/>
      <c r="NKI17" s="114"/>
      <c r="NKJ17" s="114"/>
      <c r="NKK17" s="114"/>
      <c r="NKL17" s="114"/>
      <c r="NKM17" s="114"/>
      <c r="NKN17" s="114"/>
      <c r="NKO17" s="114"/>
      <c r="NKP17" s="114"/>
      <c r="NKQ17" s="114"/>
      <c r="NKR17" s="114"/>
      <c r="NKS17" s="114"/>
      <c r="NKT17" s="114"/>
      <c r="NKU17" s="114"/>
      <c r="NKV17" s="114"/>
      <c r="NKW17" s="114"/>
      <c r="NKX17" s="114"/>
      <c r="NKY17" s="114"/>
      <c r="NKZ17" s="114"/>
      <c r="NLA17" s="114"/>
      <c r="NLB17" s="114"/>
      <c r="NLC17" s="114"/>
      <c r="NLD17" s="114"/>
      <c r="NLE17" s="114"/>
      <c r="NLF17" s="114"/>
      <c r="NLG17" s="114"/>
      <c r="NLH17" s="114"/>
      <c r="NLI17" s="114"/>
      <c r="NLJ17" s="114"/>
      <c r="NLK17" s="114"/>
      <c r="NLL17" s="114"/>
      <c r="NLM17" s="114"/>
      <c r="NLN17" s="114"/>
      <c r="NLO17" s="114"/>
      <c r="NLP17" s="114"/>
      <c r="NLQ17" s="114"/>
      <c r="NLR17" s="114"/>
      <c r="NLS17" s="114"/>
      <c r="NLT17" s="114"/>
      <c r="NLU17" s="114"/>
      <c r="NLV17" s="114"/>
      <c r="NLW17" s="114"/>
      <c r="NLX17" s="114"/>
      <c r="NLY17" s="114"/>
      <c r="NLZ17" s="114"/>
      <c r="NMA17" s="114"/>
      <c r="NMB17" s="114"/>
      <c r="NMC17" s="114"/>
      <c r="NMD17" s="114"/>
      <c r="NME17" s="114"/>
      <c r="NMF17" s="114"/>
      <c r="NMG17" s="114"/>
      <c r="NMH17" s="114"/>
      <c r="NMI17" s="114"/>
      <c r="NMJ17" s="114"/>
      <c r="NMK17" s="114"/>
      <c r="NML17" s="114"/>
      <c r="NMM17" s="114"/>
      <c r="NMN17" s="114"/>
      <c r="NMO17" s="114"/>
      <c r="NMP17" s="114"/>
      <c r="NMQ17" s="114"/>
      <c r="NMR17" s="114"/>
      <c r="NMS17" s="114"/>
      <c r="NMT17" s="114"/>
      <c r="NMU17" s="114"/>
      <c r="NMV17" s="114"/>
      <c r="NMW17" s="114"/>
      <c r="NMX17" s="114"/>
      <c r="NMY17" s="114"/>
      <c r="NMZ17" s="114"/>
      <c r="NNA17" s="114"/>
      <c r="NNB17" s="114"/>
      <c r="NNC17" s="114"/>
      <c r="NND17" s="114"/>
      <c r="NNE17" s="114"/>
      <c r="NNF17" s="114"/>
      <c r="NNG17" s="114"/>
      <c r="NNH17" s="114"/>
      <c r="NNI17" s="114"/>
      <c r="NNJ17" s="114"/>
      <c r="NNK17" s="114"/>
      <c r="NNL17" s="114"/>
      <c r="NNM17" s="114"/>
      <c r="NNN17" s="114"/>
      <c r="NNO17" s="114"/>
      <c r="NNP17" s="114"/>
      <c r="NNQ17" s="114"/>
      <c r="NNR17" s="114"/>
      <c r="NNS17" s="114"/>
      <c r="NNT17" s="114"/>
      <c r="NNU17" s="114"/>
      <c r="NNV17" s="114"/>
      <c r="NNW17" s="114"/>
      <c r="NNX17" s="114"/>
      <c r="NNY17" s="114"/>
      <c r="NNZ17" s="114"/>
      <c r="NOA17" s="114"/>
      <c r="NOB17" s="114"/>
      <c r="NOC17" s="114"/>
      <c r="NOD17" s="114"/>
      <c r="NOE17" s="114"/>
      <c r="NOF17" s="114"/>
      <c r="NOG17" s="114"/>
      <c r="NOH17" s="114"/>
      <c r="NOI17" s="114"/>
      <c r="NOJ17" s="114"/>
      <c r="NOK17" s="114"/>
      <c r="NOL17" s="114"/>
      <c r="NOM17" s="114"/>
      <c r="NON17" s="114"/>
      <c r="NOO17" s="114"/>
      <c r="NOP17" s="114"/>
      <c r="NOQ17" s="114"/>
      <c r="NOR17" s="114"/>
      <c r="NOS17" s="114"/>
      <c r="NOT17" s="114"/>
      <c r="NOU17" s="114"/>
      <c r="NOV17" s="114"/>
      <c r="NOW17" s="114"/>
      <c r="NOX17" s="114"/>
      <c r="NOY17" s="114"/>
      <c r="NOZ17" s="114"/>
      <c r="NPA17" s="114"/>
      <c r="NPB17" s="114"/>
      <c r="NPC17" s="114"/>
      <c r="NPD17" s="114"/>
      <c r="NPE17" s="114"/>
      <c r="NPF17" s="114"/>
      <c r="NPG17" s="114"/>
      <c r="NPH17" s="114"/>
      <c r="NPI17" s="114"/>
      <c r="NPJ17" s="114"/>
      <c r="NPK17" s="114"/>
      <c r="NPL17" s="114"/>
      <c r="NPM17" s="114"/>
      <c r="NPN17" s="114"/>
      <c r="NPO17" s="114"/>
      <c r="NPP17" s="114"/>
      <c r="NPQ17" s="114"/>
      <c r="NPR17" s="114"/>
      <c r="NPS17" s="114"/>
      <c r="NPT17" s="114"/>
      <c r="NPU17" s="114"/>
      <c r="NPV17" s="114"/>
      <c r="NPW17" s="114"/>
      <c r="NPX17" s="114"/>
      <c r="NPY17" s="114"/>
      <c r="NPZ17" s="114"/>
      <c r="NQA17" s="114"/>
      <c r="NQB17" s="114"/>
      <c r="NQC17" s="114"/>
      <c r="NQD17" s="114"/>
      <c r="NQE17" s="114"/>
      <c r="NQF17" s="114"/>
      <c r="NQG17" s="114"/>
      <c r="NQH17" s="114"/>
      <c r="NQI17" s="114"/>
      <c r="NQJ17" s="114"/>
      <c r="NQK17" s="114"/>
      <c r="NQL17" s="114"/>
      <c r="NQM17" s="114"/>
      <c r="NQN17" s="114"/>
      <c r="NQO17" s="114"/>
      <c r="NQP17" s="114"/>
      <c r="NQQ17" s="114"/>
      <c r="NQR17" s="114"/>
      <c r="NQS17" s="114"/>
      <c r="NQT17" s="114"/>
      <c r="NQU17" s="114"/>
      <c r="NQV17" s="114"/>
      <c r="NQW17" s="114"/>
      <c r="NQX17" s="114"/>
      <c r="NQY17" s="114"/>
      <c r="NQZ17" s="114"/>
      <c r="NRA17" s="114"/>
      <c r="NRB17" s="114"/>
      <c r="NRC17" s="114"/>
      <c r="NRD17" s="114"/>
      <c r="NRE17" s="114"/>
      <c r="NRF17" s="114"/>
      <c r="NRG17" s="114"/>
      <c r="NRH17" s="114"/>
      <c r="NRI17" s="114"/>
      <c r="NRJ17" s="114"/>
      <c r="NRK17" s="114"/>
      <c r="NRL17" s="114"/>
      <c r="NRM17" s="114"/>
      <c r="NRN17" s="114"/>
      <c r="NRO17" s="114"/>
      <c r="NRP17" s="114"/>
      <c r="NRQ17" s="114"/>
      <c r="NRR17" s="114"/>
      <c r="NRS17" s="114"/>
      <c r="NRT17" s="114"/>
      <c r="NRU17" s="114"/>
      <c r="NRV17" s="114"/>
      <c r="NRW17" s="114"/>
      <c r="NRX17" s="114"/>
      <c r="NRY17" s="114"/>
      <c r="NRZ17" s="114"/>
      <c r="NSA17" s="114"/>
      <c r="NSB17" s="114"/>
      <c r="NSC17" s="114"/>
      <c r="NSD17" s="114"/>
      <c r="NSE17" s="114"/>
      <c r="NSF17" s="114"/>
      <c r="NSG17" s="114"/>
      <c r="NSH17" s="114"/>
      <c r="NSI17" s="114"/>
      <c r="NSJ17" s="114"/>
      <c r="NSK17" s="114"/>
      <c r="NSL17" s="114"/>
      <c r="NSM17" s="114"/>
      <c r="NSN17" s="114"/>
      <c r="NSO17" s="114"/>
      <c r="NSP17" s="114"/>
      <c r="NSQ17" s="114"/>
      <c r="NSR17" s="114"/>
      <c r="NSS17" s="114"/>
      <c r="NST17" s="114"/>
      <c r="NSU17" s="114"/>
      <c r="NSV17" s="114"/>
      <c r="NSW17" s="114"/>
      <c r="NSX17" s="114"/>
      <c r="NSY17" s="114"/>
      <c r="NSZ17" s="114"/>
      <c r="NTA17" s="114"/>
      <c r="NTB17" s="114"/>
      <c r="NTC17" s="114"/>
      <c r="NTD17" s="114"/>
      <c r="NTE17" s="114"/>
      <c r="NTF17" s="114"/>
      <c r="NTG17" s="114"/>
      <c r="NTH17" s="114"/>
      <c r="NTI17" s="114"/>
      <c r="NTJ17" s="114"/>
      <c r="NTK17" s="114"/>
      <c r="NTL17" s="114"/>
      <c r="NTM17" s="114"/>
      <c r="NTN17" s="114"/>
      <c r="NTO17" s="114"/>
      <c r="NTP17" s="114"/>
      <c r="NTQ17" s="114"/>
      <c r="NTR17" s="114"/>
      <c r="NTS17" s="114"/>
      <c r="NTT17" s="114"/>
      <c r="NTU17" s="114"/>
      <c r="NTV17" s="114"/>
      <c r="NTW17" s="114"/>
      <c r="NTX17" s="114"/>
      <c r="NTY17" s="114"/>
      <c r="NTZ17" s="114"/>
      <c r="NUA17" s="114"/>
      <c r="NUB17" s="114"/>
      <c r="NUC17" s="114"/>
      <c r="NUD17" s="114"/>
      <c r="NUE17" s="114"/>
      <c r="NUF17" s="114"/>
      <c r="NUG17" s="114"/>
      <c r="NUH17" s="114"/>
      <c r="NUI17" s="114"/>
      <c r="NUJ17" s="114"/>
      <c r="NUK17" s="114"/>
      <c r="NUL17" s="114"/>
      <c r="NUM17" s="114"/>
      <c r="NUN17" s="114"/>
      <c r="NUO17" s="114"/>
      <c r="NUP17" s="114"/>
      <c r="NUQ17" s="114"/>
      <c r="NUR17" s="114"/>
      <c r="NUS17" s="114"/>
      <c r="NUT17" s="114"/>
      <c r="NUU17" s="114"/>
      <c r="NUV17" s="114"/>
      <c r="NUW17" s="114"/>
      <c r="NUX17" s="114"/>
      <c r="NUY17" s="114"/>
      <c r="NUZ17" s="114"/>
      <c r="NVA17" s="114"/>
      <c r="NVB17" s="114"/>
      <c r="NVC17" s="114"/>
      <c r="NVD17" s="114"/>
      <c r="NVE17" s="114"/>
      <c r="NVF17" s="114"/>
      <c r="NVG17" s="114"/>
      <c r="NVH17" s="114"/>
      <c r="NVI17" s="114"/>
      <c r="NVJ17" s="114"/>
      <c r="NVK17" s="114"/>
      <c r="NVL17" s="114"/>
      <c r="NVM17" s="114"/>
      <c r="NVN17" s="114"/>
      <c r="NVO17" s="114"/>
      <c r="NVP17" s="114"/>
      <c r="NVQ17" s="114"/>
      <c r="NVR17" s="114"/>
      <c r="NVS17" s="114"/>
      <c r="NVT17" s="114"/>
      <c r="NVU17" s="114"/>
      <c r="NVV17" s="114"/>
      <c r="NVW17" s="114"/>
      <c r="NVX17" s="114"/>
      <c r="NVY17" s="114"/>
      <c r="NVZ17" s="114"/>
      <c r="NWA17" s="114"/>
      <c r="NWB17" s="114"/>
      <c r="NWC17" s="114"/>
      <c r="NWD17" s="114"/>
      <c r="NWE17" s="114"/>
      <c r="NWF17" s="114"/>
      <c r="NWG17" s="114"/>
      <c r="NWH17" s="114"/>
      <c r="NWI17" s="114"/>
      <c r="NWJ17" s="114"/>
      <c r="NWK17" s="114"/>
      <c r="NWL17" s="114"/>
      <c r="NWM17" s="114"/>
      <c r="NWN17" s="114"/>
      <c r="NWO17" s="114"/>
      <c r="NWP17" s="114"/>
      <c r="NWQ17" s="114"/>
      <c r="NWR17" s="114"/>
      <c r="NWS17" s="114"/>
      <c r="NWT17" s="114"/>
      <c r="NWU17" s="114"/>
      <c r="NWV17" s="114"/>
      <c r="NWW17" s="114"/>
      <c r="NWX17" s="114"/>
      <c r="NWY17" s="114"/>
      <c r="NWZ17" s="114"/>
      <c r="NXA17" s="114"/>
      <c r="NXB17" s="114"/>
      <c r="NXC17" s="114"/>
      <c r="NXD17" s="114"/>
      <c r="NXE17" s="114"/>
      <c r="NXF17" s="114"/>
      <c r="NXG17" s="114"/>
      <c r="NXH17" s="114"/>
      <c r="NXI17" s="114"/>
      <c r="NXJ17" s="114"/>
      <c r="NXK17" s="114"/>
      <c r="NXL17" s="114"/>
      <c r="NXM17" s="114"/>
      <c r="NXN17" s="114"/>
      <c r="NXO17" s="114"/>
      <c r="NXP17" s="114"/>
      <c r="NXQ17" s="114"/>
      <c r="NXR17" s="114"/>
      <c r="NXS17" s="114"/>
      <c r="NXT17" s="114"/>
      <c r="NXU17" s="114"/>
      <c r="NXV17" s="114"/>
      <c r="NXW17" s="114"/>
      <c r="NXX17" s="114"/>
      <c r="NXY17" s="114"/>
      <c r="NXZ17" s="114"/>
      <c r="NYA17" s="114"/>
      <c r="NYB17" s="114"/>
      <c r="NYC17" s="114"/>
      <c r="NYD17" s="114"/>
      <c r="NYE17" s="114"/>
      <c r="NYF17" s="114"/>
      <c r="NYG17" s="114"/>
      <c r="NYH17" s="114"/>
      <c r="NYI17" s="114"/>
      <c r="NYJ17" s="114"/>
      <c r="NYK17" s="114"/>
      <c r="NYL17" s="114"/>
      <c r="NYM17" s="114"/>
      <c r="NYN17" s="114"/>
      <c r="NYO17" s="114"/>
      <c r="NYP17" s="114"/>
      <c r="NYQ17" s="114"/>
      <c r="NYR17" s="114"/>
      <c r="NYS17" s="114"/>
      <c r="NYT17" s="114"/>
      <c r="NYU17" s="114"/>
      <c r="NYV17" s="114"/>
      <c r="NYW17" s="114"/>
      <c r="NYX17" s="114"/>
      <c r="NYY17" s="114"/>
      <c r="NYZ17" s="114"/>
      <c r="NZA17" s="114"/>
      <c r="NZB17" s="114"/>
      <c r="NZC17" s="114"/>
      <c r="NZD17" s="114"/>
      <c r="NZE17" s="114"/>
      <c r="NZF17" s="114"/>
      <c r="NZG17" s="114"/>
      <c r="NZH17" s="114"/>
      <c r="NZI17" s="114"/>
      <c r="NZJ17" s="114"/>
      <c r="NZK17" s="114"/>
      <c r="NZL17" s="114"/>
      <c r="NZM17" s="114"/>
      <c r="NZN17" s="114"/>
      <c r="NZO17" s="114"/>
      <c r="NZP17" s="114"/>
      <c r="NZQ17" s="114"/>
      <c r="NZR17" s="114"/>
      <c r="NZS17" s="114"/>
      <c r="NZT17" s="114"/>
      <c r="NZU17" s="114"/>
      <c r="NZV17" s="114"/>
      <c r="NZW17" s="114"/>
      <c r="NZX17" s="114"/>
      <c r="NZY17" s="114"/>
      <c r="NZZ17" s="114"/>
      <c r="OAA17" s="114"/>
      <c r="OAB17" s="114"/>
      <c r="OAC17" s="114"/>
      <c r="OAD17" s="114"/>
      <c r="OAE17" s="114"/>
      <c r="OAF17" s="114"/>
      <c r="OAG17" s="114"/>
      <c r="OAH17" s="114"/>
      <c r="OAI17" s="114"/>
      <c r="OAJ17" s="114"/>
      <c r="OAK17" s="114"/>
      <c r="OAL17" s="114"/>
      <c r="OAM17" s="114"/>
      <c r="OAN17" s="114"/>
      <c r="OAO17" s="114"/>
      <c r="OAP17" s="114"/>
      <c r="OAQ17" s="114"/>
      <c r="OAR17" s="114"/>
      <c r="OAS17" s="114"/>
      <c r="OAT17" s="114"/>
      <c r="OAU17" s="114"/>
      <c r="OAV17" s="114"/>
      <c r="OAW17" s="114"/>
      <c r="OAX17" s="114"/>
      <c r="OAY17" s="114"/>
      <c r="OAZ17" s="114"/>
      <c r="OBA17" s="114"/>
      <c r="OBB17" s="114"/>
      <c r="OBC17" s="114"/>
      <c r="OBD17" s="114"/>
      <c r="OBE17" s="114"/>
      <c r="OBF17" s="114"/>
      <c r="OBG17" s="114"/>
      <c r="OBH17" s="114"/>
      <c r="OBI17" s="114"/>
      <c r="OBJ17" s="114"/>
      <c r="OBK17" s="114"/>
      <c r="OBL17" s="114"/>
      <c r="OBM17" s="114"/>
      <c r="OBN17" s="114"/>
      <c r="OBO17" s="114"/>
      <c r="OBP17" s="114"/>
      <c r="OBQ17" s="114"/>
      <c r="OBR17" s="114"/>
      <c r="OBS17" s="114"/>
      <c r="OBT17" s="114"/>
      <c r="OBU17" s="114"/>
      <c r="OBV17" s="114"/>
      <c r="OBW17" s="114"/>
      <c r="OBX17" s="114"/>
      <c r="OBY17" s="114"/>
      <c r="OBZ17" s="114"/>
      <c r="OCA17" s="114"/>
      <c r="OCB17" s="114"/>
      <c r="OCC17" s="114"/>
      <c r="OCD17" s="114"/>
      <c r="OCE17" s="114"/>
      <c r="OCF17" s="114"/>
      <c r="OCG17" s="114"/>
      <c r="OCH17" s="114"/>
      <c r="OCI17" s="114"/>
      <c r="OCJ17" s="114"/>
      <c r="OCK17" s="114"/>
      <c r="OCL17" s="114"/>
      <c r="OCM17" s="114"/>
      <c r="OCN17" s="114"/>
      <c r="OCO17" s="114"/>
      <c r="OCP17" s="114"/>
      <c r="OCQ17" s="114"/>
      <c r="OCR17" s="114"/>
      <c r="OCS17" s="114"/>
      <c r="OCT17" s="114"/>
      <c r="OCU17" s="114"/>
      <c r="OCV17" s="114"/>
      <c r="OCW17" s="114"/>
      <c r="OCX17" s="114"/>
      <c r="OCY17" s="114"/>
      <c r="OCZ17" s="114"/>
      <c r="ODA17" s="114"/>
      <c r="ODB17" s="114"/>
      <c r="ODC17" s="114"/>
      <c r="ODD17" s="114"/>
      <c r="ODE17" s="114"/>
      <c r="ODF17" s="114"/>
      <c r="ODG17" s="114"/>
      <c r="ODH17" s="114"/>
      <c r="ODI17" s="114"/>
      <c r="ODJ17" s="114"/>
      <c r="ODK17" s="114"/>
      <c r="ODL17" s="114"/>
      <c r="ODM17" s="114"/>
      <c r="ODN17" s="114"/>
      <c r="ODO17" s="114"/>
      <c r="ODP17" s="114"/>
      <c r="ODQ17" s="114"/>
      <c r="ODR17" s="114"/>
      <c r="ODS17" s="114"/>
      <c r="ODT17" s="114"/>
      <c r="ODU17" s="114"/>
      <c r="ODV17" s="114"/>
      <c r="ODW17" s="114"/>
      <c r="ODX17" s="114"/>
      <c r="ODY17" s="114"/>
      <c r="ODZ17" s="114"/>
      <c r="OEA17" s="114"/>
      <c r="OEB17" s="114"/>
      <c r="OEC17" s="114"/>
      <c r="OED17" s="114"/>
      <c r="OEE17" s="114"/>
      <c r="OEF17" s="114"/>
      <c r="OEG17" s="114"/>
      <c r="OEH17" s="114"/>
      <c r="OEI17" s="114"/>
      <c r="OEJ17" s="114"/>
      <c r="OEK17" s="114"/>
      <c r="OEL17" s="114"/>
      <c r="OEM17" s="114"/>
      <c r="OEN17" s="114"/>
      <c r="OEO17" s="114"/>
      <c r="OEP17" s="114"/>
      <c r="OEQ17" s="114"/>
      <c r="OER17" s="114"/>
      <c r="OES17" s="114"/>
      <c r="OET17" s="114"/>
      <c r="OEU17" s="114"/>
      <c r="OEV17" s="114"/>
      <c r="OEW17" s="114"/>
      <c r="OEX17" s="114"/>
      <c r="OEY17" s="114"/>
      <c r="OEZ17" s="114"/>
      <c r="OFA17" s="114"/>
      <c r="OFB17" s="114"/>
      <c r="OFC17" s="114"/>
      <c r="OFD17" s="114"/>
      <c r="OFE17" s="114"/>
      <c r="OFF17" s="114"/>
      <c r="OFG17" s="114"/>
      <c r="OFH17" s="114"/>
      <c r="OFI17" s="114"/>
      <c r="OFJ17" s="114"/>
      <c r="OFK17" s="114"/>
      <c r="OFL17" s="114"/>
      <c r="OFM17" s="114"/>
      <c r="OFN17" s="114"/>
      <c r="OFO17" s="114"/>
      <c r="OFP17" s="114"/>
      <c r="OFQ17" s="114"/>
      <c r="OFR17" s="114"/>
      <c r="OFS17" s="114"/>
      <c r="OFT17" s="114"/>
      <c r="OFU17" s="114"/>
      <c r="OFV17" s="114"/>
      <c r="OFW17" s="114"/>
      <c r="OFX17" s="114"/>
      <c r="OFY17" s="114"/>
      <c r="OFZ17" s="114"/>
      <c r="OGA17" s="114"/>
      <c r="OGB17" s="114"/>
      <c r="OGC17" s="114"/>
      <c r="OGD17" s="114"/>
      <c r="OGE17" s="114"/>
      <c r="OGF17" s="114"/>
      <c r="OGG17" s="114"/>
      <c r="OGH17" s="114"/>
      <c r="OGI17" s="114"/>
      <c r="OGJ17" s="114"/>
      <c r="OGK17" s="114"/>
      <c r="OGL17" s="114"/>
      <c r="OGM17" s="114"/>
      <c r="OGN17" s="114"/>
      <c r="OGO17" s="114"/>
      <c r="OGP17" s="114"/>
      <c r="OGQ17" s="114"/>
      <c r="OGR17" s="114"/>
      <c r="OGS17" s="114"/>
      <c r="OGT17" s="114"/>
      <c r="OGU17" s="114"/>
      <c r="OGV17" s="114"/>
      <c r="OGW17" s="114"/>
      <c r="OGX17" s="114"/>
      <c r="OGY17" s="114"/>
      <c r="OGZ17" s="114"/>
      <c r="OHA17" s="114"/>
      <c r="OHB17" s="114"/>
      <c r="OHC17" s="114"/>
      <c r="OHD17" s="114"/>
      <c r="OHE17" s="114"/>
      <c r="OHF17" s="114"/>
      <c r="OHG17" s="114"/>
      <c r="OHH17" s="114"/>
      <c r="OHI17" s="114"/>
      <c r="OHJ17" s="114"/>
      <c r="OHK17" s="114"/>
      <c r="OHL17" s="114"/>
      <c r="OHM17" s="114"/>
      <c r="OHN17" s="114"/>
      <c r="OHO17" s="114"/>
      <c r="OHP17" s="114"/>
      <c r="OHQ17" s="114"/>
      <c r="OHR17" s="114"/>
      <c r="OHS17" s="114"/>
      <c r="OHT17" s="114"/>
      <c r="OHU17" s="114"/>
      <c r="OHV17" s="114"/>
      <c r="OHW17" s="114"/>
      <c r="OHX17" s="114"/>
      <c r="OHY17" s="114"/>
      <c r="OHZ17" s="114"/>
      <c r="OIA17" s="114"/>
      <c r="OIB17" s="114"/>
      <c r="OIC17" s="114"/>
      <c r="OID17" s="114"/>
      <c r="OIE17" s="114"/>
      <c r="OIF17" s="114"/>
      <c r="OIG17" s="114"/>
      <c r="OIH17" s="114"/>
      <c r="OII17" s="114"/>
      <c r="OIJ17" s="114"/>
      <c r="OIK17" s="114"/>
      <c r="OIL17" s="114"/>
      <c r="OIM17" s="114"/>
      <c r="OIN17" s="114"/>
      <c r="OIO17" s="114"/>
      <c r="OIP17" s="114"/>
      <c r="OIQ17" s="114"/>
      <c r="OIR17" s="114"/>
      <c r="OIS17" s="114"/>
      <c r="OIT17" s="114"/>
      <c r="OIU17" s="114"/>
      <c r="OIV17" s="114"/>
      <c r="OIW17" s="114"/>
      <c r="OIX17" s="114"/>
      <c r="OIY17" s="114"/>
      <c r="OIZ17" s="114"/>
      <c r="OJA17" s="114"/>
      <c r="OJB17" s="114"/>
      <c r="OJC17" s="114"/>
      <c r="OJD17" s="114"/>
      <c r="OJE17" s="114"/>
      <c r="OJF17" s="114"/>
      <c r="OJG17" s="114"/>
      <c r="OJH17" s="114"/>
      <c r="OJI17" s="114"/>
      <c r="OJJ17" s="114"/>
      <c r="OJK17" s="114"/>
      <c r="OJL17" s="114"/>
      <c r="OJM17" s="114"/>
      <c r="OJN17" s="114"/>
      <c r="OJO17" s="114"/>
      <c r="OJP17" s="114"/>
      <c r="OJQ17" s="114"/>
      <c r="OJR17" s="114"/>
      <c r="OJS17" s="114"/>
      <c r="OJT17" s="114"/>
      <c r="OJU17" s="114"/>
      <c r="OJV17" s="114"/>
      <c r="OJW17" s="114"/>
      <c r="OJX17" s="114"/>
      <c r="OJY17" s="114"/>
      <c r="OJZ17" s="114"/>
      <c r="OKA17" s="114"/>
      <c r="OKB17" s="114"/>
      <c r="OKC17" s="114"/>
      <c r="OKD17" s="114"/>
      <c r="OKE17" s="114"/>
      <c r="OKF17" s="114"/>
      <c r="OKG17" s="114"/>
      <c r="OKH17" s="114"/>
      <c r="OKI17" s="114"/>
      <c r="OKJ17" s="114"/>
      <c r="OKK17" s="114"/>
      <c r="OKL17" s="114"/>
      <c r="OKM17" s="114"/>
      <c r="OKN17" s="114"/>
      <c r="OKO17" s="114"/>
      <c r="OKP17" s="114"/>
      <c r="OKQ17" s="114"/>
      <c r="OKR17" s="114"/>
      <c r="OKS17" s="114"/>
      <c r="OKT17" s="114"/>
      <c r="OKU17" s="114"/>
      <c r="OKV17" s="114"/>
      <c r="OKW17" s="114"/>
      <c r="OKX17" s="114"/>
      <c r="OKY17" s="114"/>
      <c r="OKZ17" s="114"/>
      <c r="OLA17" s="114"/>
      <c r="OLB17" s="114"/>
      <c r="OLC17" s="114"/>
      <c r="OLD17" s="114"/>
      <c r="OLE17" s="114"/>
      <c r="OLF17" s="114"/>
      <c r="OLG17" s="114"/>
      <c r="OLH17" s="114"/>
      <c r="OLI17" s="114"/>
      <c r="OLJ17" s="114"/>
      <c r="OLK17" s="114"/>
      <c r="OLL17" s="114"/>
      <c r="OLM17" s="114"/>
      <c r="OLN17" s="114"/>
      <c r="OLO17" s="114"/>
      <c r="OLP17" s="114"/>
      <c r="OLQ17" s="114"/>
      <c r="OLR17" s="114"/>
      <c r="OLS17" s="114"/>
      <c r="OLT17" s="114"/>
      <c r="OLU17" s="114"/>
      <c r="OLV17" s="114"/>
      <c r="OLW17" s="114"/>
      <c r="OLX17" s="114"/>
      <c r="OLY17" s="114"/>
      <c r="OLZ17" s="114"/>
      <c r="OMA17" s="114"/>
      <c r="OMB17" s="114"/>
      <c r="OMC17" s="114"/>
      <c r="OMD17" s="114"/>
      <c r="OME17" s="114"/>
      <c r="OMF17" s="114"/>
      <c r="OMG17" s="114"/>
      <c r="OMH17" s="114"/>
      <c r="OMI17" s="114"/>
      <c r="OMJ17" s="114"/>
      <c r="OMK17" s="114"/>
      <c r="OML17" s="114"/>
      <c r="OMM17" s="114"/>
      <c r="OMN17" s="114"/>
      <c r="OMO17" s="114"/>
      <c r="OMP17" s="114"/>
      <c r="OMQ17" s="114"/>
      <c r="OMR17" s="114"/>
      <c r="OMS17" s="114"/>
      <c r="OMT17" s="114"/>
      <c r="OMU17" s="114"/>
      <c r="OMV17" s="114"/>
      <c r="OMW17" s="114"/>
      <c r="OMX17" s="114"/>
      <c r="OMY17" s="114"/>
      <c r="OMZ17" s="114"/>
      <c r="ONA17" s="114"/>
      <c r="ONB17" s="114"/>
      <c r="ONC17" s="114"/>
      <c r="OND17" s="114"/>
      <c r="ONE17" s="114"/>
      <c r="ONF17" s="114"/>
      <c r="ONG17" s="114"/>
      <c r="ONH17" s="114"/>
      <c r="ONI17" s="114"/>
      <c r="ONJ17" s="114"/>
      <c r="ONK17" s="114"/>
      <c r="ONL17" s="114"/>
      <c r="ONM17" s="114"/>
      <c r="ONN17" s="114"/>
      <c r="ONO17" s="114"/>
      <c r="ONP17" s="114"/>
      <c r="ONQ17" s="114"/>
      <c r="ONR17" s="114"/>
      <c r="ONS17" s="114"/>
      <c r="ONT17" s="114"/>
      <c r="ONU17" s="114"/>
      <c r="ONV17" s="114"/>
      <c r="ONW17" s="114"/>
      <c r="ONX17" s="114"/>
      <c r="ONY17" s="114"/>
      <c r="ONZ17" s="114"/>
      <c r="OOA17" s="114"/>
      <c r="OOB17" s="114"/>
      <c r="OOC17" s="114"/>
      <c r="OOD17" s="114"/>
      <c r="OOE17" s="114"/>
      <c r="OOF17" s="114"/>
      <c r="OOG17" s="114"/>
      <c r="OOH17" s="114"/>
      <c r="OOI17" s="114"/>
      <c r="OOJ17" s="114"/>
      <c r="OOK17" s="114"/>
      <c r="OOL17" s="114"/>
      <c r="OOM17" s="114"/>
      <c r="OON17" s="114"/>
      <c r="OOO17" s="114"/>
      <c r="OOP17" s="114"/>
      <c r="OOQ17" s="114"/>
      <c r="OOR17" s="114"/>
      <c r="OOS17" s="114"/>
      <c r="OOT17" s="114"/>
      <c r="OOU17" s="114"/>
      <c r="OOV17" s="114"/>
      <c r="OOW17" s="114"/>
      <c r="OOX17" s="114"/>
      <c r="OOY17" s="114"/>
      <c r="OOZ17" s="114"/>
      <c r="OPA17" s="114"/>
      <c r="OPB17" s="114"/>
      <c r="OPC17" s="114"/>
      <c r="OPD17" s="114"/>
      <c r="OPE17" s="114"/>
      <c r="OPF17" s="114"/>
      <c r="OPG17" s="114"/>
      <c r="OPH17" s="114"/>
      <c r="OPI17" s="114"/>
      <c r="OPJ17" s="114"/>
      <c r="OPK17" s="114"/>
      <c r="OPL17" s="114"/>
      <c r="OPM17" s="114"/>
      <c r="OPN17" s="114"/>
      <c r="OPO17" s="114"/>
      <c r="OPP17" s="114"/>
      <c r="OPQ17" s="114"/>
      <c r="OPR17" s="114"/>
      <c r="OPS17" s="114"/>
      <c r="OPT17" s="114"/>
      <c r="OPU17" s="114"/>
      <c r="OPV17" s="114"/>
      <c r="OPW17" s="114"/>
      <c r="OPX17" s="114"/>
      <c r="OPY17" s="114"/>
      <c r="OPZ17" s="114"/>
      <c r="OQA17" s="114"/>
      <c r="OQB17" s="114"/>
      <c r="OQC17" s="114"/>
      <c r="OQD17" s="114"/>
      <c r="OQE17" s="114"/>
      <c r="OQF17" s="114"/>
      <c r="OQG17" s="114"/>
      <c r="OQH17" s="114"/>
      <c r="OQI17" s="114"/>
      <c r="OQJ17" s="114"/>
      <c r="OQK17" s="114"/>
      <c r="OQL17" s="114"/>
      <c r="OQM17" s="114"/>
      <c r="OQN17" s="114"/>
      <c r="OQO17" s="114"/>
      <c r="OQP17" s="114"/>
      <c r="OQQ17" s="114"/>
      <c r="OQR17" s="114"/>
      <c r="OQS17" s="114"/>
      <c r="OQT17" s="114"/>
      <c r="OQU17" s="114"/>
      <c r="OQV17" s="114"/>
      <c r="OQW17" s="114"/>
      <c r="OQX17" s="114"/>
      <c r="OQY17" s="114"/>
      <c r="OQZ17" s="114"/>
      <c r="ORA17" s="114"/>
      <c r="ORB17" s="114"/>
      <c r="ORC17" s="114"/>
      <c r="ORD17" s="114"/>
      <c r="ORE17" s="114"/>
      <c r="ORF17" s="114"/>
      <c r="ORG17" s="114"/>
      <c r="ORH17" s="114"/>
      <c r="ORI17" s="114"/>
      <c r="ORJ17" s="114"/>
      <c r="ORK17" s="114"/>
      <c r="ORL17" s="114"/>
      <c r="ORM17" s="114"/>
      <c r="ORN17" s="114"/>
      <c r="ORO17" s="114"/>
      <c r="ORP17" s="114"/>
      <c r="ORQ17" s="114"/>
      <c r="ORR17" s="114"/>
      <c r="ORS17" s="114"/>
      <c r="ORT17" s="114"/>
      <c r="ORU17" s="114"/>
      <c r="ORV17" s="114"/>
      <c r="ORW17" s="114"/>
      <c r="ORX17" s="114"/>
      <c r="ORY17" s="114"/>
      <c r="ORZ17" s="114"/>
      <c r="OSA17" s="114"/>
      <c r="OSB17" s="114"/>
      <c r="OSC17" s="114"/>
      <c r="OSD17" s="114"/>
      <c r="OSE17" s="114"/>
      <c r="OSF17" s="114"/>
      <c r="OSG17" s="114"/>
      <c r="OSH17" s="114"/>
      <c r="OSI17" s="114"/>
      <c r="OSJ17" s="114"/>
      <c r="OSK17" s="114"/>
      <c r="OSL17" s="114"/>
      <c r="OSM17" s="114"/>
      <c r="OSN17" s="114"/>
      <c r="OSO17" s="114"/>
      <c r="OSP17" s="114"/>
      <c r="OSQ17" s="114"/>
      <c r="OSR17" s="114"/>
      <c r="OSS17" s="114"/>
      <c r="OST17" s="114"/>
      <c r="OSU17" s="114"/>
      <c r="OSV17" s="114"/>
      <c r="OSW17" s="114"/>
      <c r="OSX17" s="114"/>
      <c r="OSY17" s="114"/>
      <c r="OSZ17" s="114"/>
      <c r="OTA17" s="114"/>
      <c r="OTB17" s="114"/>
      <c r="OTC17" s="114"/>
      <c r="OTD17" s="114"/>
      <c r="OTE17" s="114"/>
      <c r="OTF17" s="114"/>
      <c r="OTG17" s="114"/>
      <c r="OTH17" s="114"/>
      <c r="OTI17" s="114"/>
      <c r="OTJ17" s="114"/>
      <c r="OTK17" s="114"/>
      <c r="OTL17" s="114"/>
      <c r="OTM17" s="114"/>
      <c r="OTN17" s="114"/>
      <c r="OTO17" s="114"/>
      <c r="OTP17" s="114"/>
      <c r="OTQ17" s="114"/>
      <c r="OTR17" s="114"/>
      <c r="OTS17" s="114"/>
      <c r="OTT17" s="114"/>
      <c r="OTU17" s="114"/>
      <c r="OTV17" s="114"/>
      <c r="OTW17" s="114"/>
      <c r="OTX17" s="114"/>
      <c r="OTY17" s="114"/>
      <c r="OTZ17" s="114"/>
      <c r="OUA17" s="114"/>
      <c r="OUB17" s="114"/>
      <c r="OUC17" s="114"/>
      <c r="OUD17" s="114"/>
      <c r="OUE17" s="114"/>
      <c r="OUF17" s="114"/>
      <c r="OUG17" s="114"/>
      <c r="OUH17" s="114"/>
      <c r="OUI17" s="114"/>
      <c r="OUJ17" s="114"/>
      <c r="OUK17" s="114"/>
      <c r="OUL17" s="114"/>
      <c r="OUM17" s="114"/>
      <c r="OUN17" s="114"/>
      <c r="OUO17" s="114"/>
      <c r="OUP17" s="114"/>
      <c r="OUQ17" s="114"/>
      <c r="OUR17" s="114"/>
      <c r="OUS17" s="114"/>
      <c r="OUT17" s="114"/>
      <c r="OUU17" s="114"/>
      <c r="OUV17" s="114"/>
      <c r="OUW17" s="114"/>
      <c r="OUX17" s="114"/>
      <c r="OUY17" s="114"/>
      <c r="OUZ17" s="114"/>
      <c r="OVA17" s="114"/>
      <c r="OVB17" s="114"/>
      <c r="OVC17" s="114"/>
      <c r="OVD17" s="114"/>
      <c r="OVE17" s="114"/>
      <c r="OVF17" s="114"/>
      <c r="OVG17" s="114"/>
      <c r="OVH17" s="114"/>
      <c r="OVI17" s="114"/>
      <c r="OVJ17" s="114"/>
      <c r="OVK17" s="114"/>
      <c r="OVL17" s="114"/>
      <c r="OVM17" s="114"/>
      <c r="OVN17" s="114"/>
      <c r="OVO17" s="114"/>
      <c r="OVP17" s="114"/>
      <c r="OVQ17" s="114"/>
      <c r="OVR17" s="114"/>
      <c r="OVS17" s="114"/>
      <c r="OVT17" s="114"/>
      <c r="OVU17" s="114"/>
      <c r="OVV17" s="114"/>
      <c r="OVW17" s="114"/>
      <c r="OVX17" s="114"/>
      <c r="OVY17" s="114"/>
      <c r="OVZ17" s="114"/>
      <c r="OWA17" s="114"/>
      <c r="OWB17" s="114"/>
      <c r="OWC17" s="114"/>
      <c r="OWD17" s="114"/>
      <c r="OWE17" s="114"/>
      <c r="OWF17" s="114"/>
      <c r="OWG17" s="114"/>
      <c r="OWH17" s="114"/>
      <c r="OWI17" s="114"/>
      <c r="OWJ17" s="114"/>
      <c r="OWK17" s="114"/>
      <c r="OWL17" s="114"/>
      <c r="OWM17" s="114"/>
      <c r="OWN17" s="114"/>
      <c r="OWO17" s="114"/>
      <c r="OWP17" s="114"/>
      <c r="OWQ17" s="114"/>
      <c r="OWR17" s="114"/>
      <c r="OWS17" s="114"/>
      <c r="OWT17" s="114"/>
      <c r="OWU17" s="114"/>
      <c r="OWV17" s="114"/>
      <c r="OWW17" s="114"/>
      <c r="OWX17" s="114"/>
      <c r="OWY17" s="114"/>
      <c r="OWZ17" s="114"/>
      <c r="OXA17" s="114"/>
      <c r="OXB17" s="114"/>
      <c r="OXC17" s="114"/>
      <c r="OXD17" s="114"/>
      <c r="OXE17" s="114"/>
      <c r="OXF17" s="114"/>
      <c r="OXG17" s="114"/>
      <c r="OXH17" s="114"/>
      <c r="OXI17" s="114"/>
      <c r="OXJ17" s="114"/>
      <c r="OXK17" s="114"/>
      <c r="OXL17" s="114"/>
      <c r="OXM17" s="114"/>
      <c r="OXN17" s="114"/>
      <c r="OXO17" s="114"/>
      <c r="OXP17" s="114"/>
      <c r="OXQ17" s="114"/>
      <c r="OXR17" s="114"/>
      <c r="OXS17" s="114"/>
      <c r="OXT17" s="114"/>
      <c r="OXU17" s="114"/>
      <c r="OXV17" s="114"/>
      <c r="OXW17" s="114"/>
      <c r="OXX17" s="114"/>
      <c r="OXY17" s="114"/>
      <c r="OXZ17" s="114"/>
      <c r="OYA17" s="114"/>
      <c r="OYB17" s="114"/>
      <c r="OYC17" s="114"/>
      <c r="OYD17" s="114"/>
      <c r="OYE17" s="114"/>
      <c r="OYF17" s="114"/>
      <c r="OYG17" s="114"/>
      <c r="OYH17" s="114"/>
      <c r="OYI17" s="114"/>
      <c r="OYJ17" s="114"/>
      <c r="OYK17" s="114"/>
      <c r="OYL17" s="114"/>
      <c r="OYM17" s="114"/>
      <c r="OYN17" s="114"/>
      <c r="OYO17" s="114"/>
      <c r="OYP17" s="114"/>
      <c r="OYQ17" s="114"/>
      <c r="OYR17" s="114"/>
      <c r="OYS17" s="114"/>
      <c r="OYT17" s="114"/>
      <c r="OYU17" s="114"/>
      <c r="OYV17" s="114"/>
      <c r="OYW17" s="114"/>
      <c r="OYX17" s="114"/>
      <c r="OYY17" s="114"/>
      <c r="OYZ17" s="114"/>
      <c r="OZA17" s="114"/>
      <c r="OZB17" s="114"/>
      <c r="OZC17" s="114"/>
      <c r="OZD17" s="114"/>
      <c r="OZE17" s="114"/>
      <c r="OZF17" s="114"/>
      <c r="OZG17" s="114"/>
      <c r="OZH17" s="114"/>
      <c r="OZI17" s="114"/>
      <c r="OZJ17" s="114"/>
      <c r="OZK17" s="114"/>
      <c r="OZL17" s="114"/>
      <c r="OZM17" s="114"/>
      <c r="OZN17" s="114"/>
      <c r="OZO17" s="114"/>
      <c r="OZP17" s="114"/>
      <c r="OZQ17" s="114"/>
      <c r="OZR17" s="114"/>
      <c r="OZS17" s="114"/>
      <c r="OZT17" s="114"/>
      <c r="OZU17" s="114"/>
      <c r="OZV17" s="114"/>
      <c r="OZW17" s="114"/>
      <c r="OZX17" s="114"/>
      <c r="OZY17" s="114"/>
      <c r="OZZ17" s="114"/>
      <c r="PAA17" s="114"/>
      <c r="PAB17" s="114"/>
      <c r="PAC17" s="114"/>
      <c r="PAD17" s="114"/>
      <c r="PAE17" s="114"/>
      <c r="PAF17" s="114"/>
      <c r="PAG17" s="114"/>
      <c r="PAH17" s="114"/>
      <c r="PAI17" s="114"/>
      <c r="PAJ17" s="114"/>
      <c r="PAK17" s="114"/>
      <c r="PAL17" s="114"/>
      <c r="PAM17" s="114"/>
      <c r="PAN17" s="114"/>
      <c r="PAO17" s="114"/>
      <c r="PAP17" s="114"/>
      <c r="PAQ17" s="114"/>
      <c r="PAR17" s="114"/>
      <c r="PAS17" s="114"/>
      <c r="PAT17" s="114"/>
      <c r="PAU17" s="114"/>
      <c r="PAV17" s="114"/>
      <c r="PAW17" s="114"/>
      <c r="PAX17" s="114"/>
      <c r="PAY17" s="114"/>
      <c r="PAZ17" s="114"/>
      <c r="PBA17" s="114"/>
      <c r="PBB17" s="114"/>
      <c r="PBC17" s="114"/>
      <c r="PBD17" s="114"/>
      <c r="PBE17" s="114"/>
      <c r="PBF17" s="114"/>
      <c r="PBG17" s="114"/>
      <c r="PBH17" s="114"/>
      <c r="PBI17" s="114"/>
      <c r="PBJ17" s="114"/>
      <c r="PBK17" s="114"/>
      <c r="PBL17" s="114"/>
      <c r="PBM17" s="114"/>
      <c r="PBN17" s="114"/>
      <c r="PBO17" s="114"/>
      <c r="PBP17" s="114"/>
      <c r="PBQ17" s="114"/>
      <c r="PBR17" s="114"/>
      <c r="PBS17" s="114"/>
      <c r="PBT17" s="114"/>
      <c r="PBU17" s="114"/>
      <c r="PBV17" s="114"/>
      <c r="PBW17" s="114"/>
      <c r="PBX17" s="114"/>
      <c r="PBY17" s="114"/>
      <c r="PBZ17" s="114"/>
      <c r="PCA17" s="114"/>
      <c r="PCB17" s="114"/>
      <c r="PCC17" s="114"/>
      <c r="PCD17" s="114"/>
      <c r="PCE17" s="114"/>
      <c r="PCF17" s="114"/>
      <c r="PCG17" s="114"/>
      <c r="PCH17" s="114"/>
      <c r="PCI17" s="114"/>
      <c r="PCJ17" s="114"/>
      <c r="PCK17" s="114"/>
      <c r="PCL17" s="114"/>
      <c r="PCM17" s="114"/>
      <c r="PCN17" s="114"/>
      <c r="PCO17" s="114"/>
      <c r="PCP17" s="114"/>
      <c r="PCQ17" s="114"/>
      <c r="PCR17" s="114"/>
      <c r="PCS17" s="114"/>
      <c r="PCT17" s="114"/>
      <c r="PCU17" s="114"/>
      <c r="PCV17" s="114"/>
      <c r="PCW17" s="114"/>
      <c r="PCX17" s="114"/>
      <c r="PCY17" s="114"/>
      <c r="PCZ17" s="114"/>
      <c r="PDA17" s="114"/>
      <c r="PDB17" s="114"/>
      <c r="PDC17" s="114"/>
      <c r="PDD17" s="114"/>
      <c r="PDE17" s="114"/>
      <c r="PDF17" s="114"/>
      <c r="PDG17" s="114"/>
      <c r="PDH17" s="114"/>
      <c r="PDI17" s="114"/>
      <c r="PDJ17" s="114"/>
      <c r="PDK17" s="114"/>
      <c r="PDL17" s="114"/>
      <c r="PDM17" s="114"/>
      <c r="PDN17" s="114"/>
      <c r="PDO17" s="114"/>
      <c r="PDP17" s="114"/>
      <c r="PDQ17" s="114"/>
      <c r="PDR17" s="114"/>
      <c r="PDS17" s="114"/>
      <c r="PDT17" s="114"/>
      <c r="PDU17" s="114"/>
      <c r="PDV17" s="114"/>
      <c r="PDW17" s="114"/>
      <c r="PDX17" s="114"/>
      <c r="PDY17" s="114"/>
      <c r="PDZ17" s="114"/>
      <c r="PEA17" s="114"/>
      <c r="PEB17" s="114"/>
      <c r="PEC17" s="114"/>
      <c r="PED17" s="114"/>
      <c r="PEE17" s="114"/>
      <c r="PEF17" s="114"/>
      <c r="PEG17" s="114"/>
      <c r="PEH17" s="114"/>
      <c r="PEI17" s="114"/>
      <c r="PEJ17" s="114"/>
      <c r="PEK17" s="114"/>
      <c r="PEL17" s="114"/>
      <c r="PEM17" s="114"/>
      <c r="PEN17" s="114"/>
      <c r="PEO17" s="114"/>
      <c r="PEP17" s="114"/>
      <c r="PEQ17" s="114"/>
      <c r="PER17" s="114"/>
      <c r="PES17" s="114"/>
      <c r="PET17" s="114"/>
      <c r="PEU17" s="114"/>
      <c r="PEV17" s="114"/>
      <c r="PEW17" s="114"/>
      <c r="PEX17" s="114"/>
      <c r="PEY17" s="114"/>
      <c r="PEZ17" s="114"/>
      <c r="PFA17" s="114"/>
      <c r="PFB17" s="114"/>
      <c r="PFC17" s="114"/>
      <c r="PFD17" s="114"/>
      <c r="PFE17" s="114"/>
      <c r="PFF17" s="114"/>
      <c r="PFG17" s="114"/>
      <c r="PFH17" s="114"/>
      <c r="PFI17" s="114"/>
      <c r="PFJ17" s="114"/>
      <c r="PFK17" s="114"/>
      <c r="PFL17" s="114"/>
      <c r="PFM17" s="114"/>
      <c r="PFN17" s="114"/>
      <c r="PFO17" s="114"/>
      <c r="PFP17" s="114"/>
      <c r="PFQ17" s="114"/>
      <c r="PFR17" s="114"/>
      <c r="PFS17" s="114"/>
      <c r="PFT17" s="114"/>
      <c r="PFU17" s="114"/>
      <c r="PFV17" s="114"/>
      <c r="PFW17" s="114"/>
      <c r="PFX17" s="114"/>
      <c r="PFY17" s="114"/>
      <c r="PFZ17" s="114"/>
      <c r="PGA17" s="114"/>
      <c r="PGB17" s="114"/>
      <c r="PGC17" s="114"/>
      <c r="PGD17" s="114"/>
      <c r="PGE17" s="114"/>
      <c r="PGF17" s="114"/>
      <c r="PGG17" s="114"/>
      <c r="PGH17" s="114"/>
      <c r="PGI17" s="114"/>
      <c r="PGJ17" s="114"/>
      <c r="PGK17" s="114"/>
      <c r="PGL17" s="114"/>
      <c r="PGM17" s="114"/>
      <c r="PGN17" s="114"/>
      <c r="PGO17" s="114"/>
      <c r="PGP17" s="114"/>
      <c r="PGQ17" s="114"/>
      <c r="PGR17" s="114"/>
      <c r="PGS17" s="114"/>
      <c r="PGT17" s="114"/>
      <c r="PGU17" s="114"/>
      <c r="PGV17" s="114"/>
      <c r="PGW17" s="114"/>
      <c r="PGX17" s="114"/>
      <c r="PGY17" s="114"/>
      <c r="PGZ17" s="114"/>
      <c r="PHA17" s="114"/>
      <c r="PHB17" s="114"/>
      <c r="PHC17" s="114"/>
      <c r="PHD17" s="114"/>
      <c r="PHE17" s="114"/>
      <c r="PHF17" s="114"/>
      <c r="PHG17" s="114"/>
      <c r="PHH17" s="114"/>
      <c r="PHI17" s="114"/>
      <c r="PHJ17" s="114"/>
      <c r="PHK17" s="114"/>
      <c r="PHL17" s="114"/>
      <c r="PHM17" s="114"/>
      <c r="PHN17" s="114"/>
      <c r="PHO17" s="114"/>
      <c r="PHP17" s="114"/>
      <c r="PHQ17" s="114"/>
      <c r="PHR17" s="114"/>
      <c r="PHS17" s="114"/>
      <c r="PHT17" s="114"/>
      <c r="PHU17" s="114"/>
      <c r="PHV17" s="114"/>
      <c r="PHW17" s="114"/>
      <c r="PHX17" s="114"/>
      <c r="PHY17" s="114"/>
      <c r="PHZ17" s="114"/>
      <c r="PIA17" s="114"/>
      <c r="PIB17" s="114"/>
      <c r="PIC17" s="114"/>
      <c r="PID17" s="114"/>
      <c r="PIE17" s="114"/>
      <c r="PIF17" s="114"/>
      <c r="PIG17" s="114"/>
      <c r="PIH17" s="114"/>
      <c r="PII17" s="114"/>
      <c r="PIJ17" s="114"/>
      <c r="PIK17" s="114"/>
      <c r="PIL17" s="114"/>
      <c r="PIM17" s="114"/>
      <c r="PIN17" s="114"/>
      <c r="PIO17" s="114"/>
      <c r="PIP17" s="114"/>
      <c r="PIQ17" s="114"/>
      <c r="PIR17" s="114"/>
      <c r="PIS17" s="114"/>
      <c r="PIT17" s="114"/>
      <c r="PIU17" s="114"/>
      <c r="PIV17" s="114"/>
      <c r="PIW17" s="114"/>
      <c r="PIX17" s="114"/>
      <c r="PIY17" s="114"/>
      <c r="PIZ17" s="114"/>
      <c r="PJA17" s="114"/>
      <c r="PJB17" s="114"/>
      <c r="PJC17" s="114"/>
      <c r="PJD17" s="114"/>
      <c r="PJE17" s="114"/>
      <c r="PJF17" s="114"/>
      <c r="PJG17" s="114"/>
      <c r="PJH17" s="114"/>
      <c r="PJI17" s="114"/>
      <c r="PJJ17" s="114"/>
      <c r="PJK17" s="114"/>
      <c r="PJL17" s="114"/>
      <c r="PJM17" s="114"/>
      <c r="PJN17" s="114"/>
      <c r="PJO17" s="114"/>
      <c r="PJP17" s="114"/>
      <c r="PJQ17" s="114"/>
      <c r="PJR17" s="114"/>
      <c r="PJS17" s="114"/>
      <c r="PJT17" s="114"/>
      <c r="PJU17" s="114"/>
      <c r="PJV17" s="114"/>
      <c r="PJW17" s="114"/>
      <c r="PJX17" s="114"/>
      <c r="PJY17" s="114"/>
      <c r="PJZ17" s="114"/>
      <c r="PKA17" s="114"/>
      <c r="PKB17" s="114"/>
      <c r="PKC17" s="114"/>
      <c r="PKD17" s="114"/>
      <c r="PKE17" s="114"/>
      <c r="PKF17" s="114"/>
      <c r="PKG17" s="114"/>
      <c r="PKH17" s="114"/>
      <c r="PKI17" s="114"/>
      <c r="PKJ17" s="114"/>
      <c r="PKK17" s="114"/>
      <c r="PKL17" s="114"/>
      <c r="PKM17" s="114"/>
      <c r="PKN17" s="114"/>
      <c r="PKO17" s="114"/>
      <c r="PKP17" s="114"/>
      <c r="PKQ17" s="114"/>
      <c r="PKR17" s="114"/>
      <c r="PKS17" s="114"/>
      <c r="PKT17" s="114"/>
      <c r="PKU17" s="114"/>
      <c r="PKV17" s="114"/>
      <c r="PKW17" s="114"/>
      <c r="PKX17" s="114"/>
      <c r="PKY17" s="114"/>
      <c r="PKZ17" s="114"/>
      <c r="PLA17" s="114"/>
      <c r="PLB17" s="114"/>
      <c r="PLC17" s="114"/>
      <c r="PLD17" s="114"/>
      <c r="PLE17" s="114"/>
      <c r="PLF17" s="114"/>
      <c r="PLG17" s="114"/>
      <c r="PLH17" s="114"/>
      <c r="PLI17" s="114"/>
      <c r="PLJ17" s="114"/>
      <c r="PLK17" s="114"/>
      <c r="PLL17" s="114"/>
      <c r="PLM17" s="114"/>
      <c r="PLN17" s="114"/>
      <c r="PLO17" s="114"/>
      <c r="PLP17" s="114"/>
      <c r="PLQ17" s="114"/>
      <c r="PLR17" s="114"/>
      <c r="PLS17" s="114"/>
      <c r="PLT17" s="114"/>
      <c r="PLU17" s="114"/>
      <c r="PLV17" s="114"/>
      <c r="PLW17" s="114"/>
      <c r="PLX17" s="114"/>
      <c r="PLY17" s="114"/>
      <c r="PLZ17" s="114"/>
      <c r="PMA17" s="114"/>
      <c r="PMB17" s="114"/>
      <c r="PMC17" s="114"/>
      <c r="PMD17" s="114"/>
      <c r="PME17" s="114"/>
      <c r="PMF17" s="114"/>
      <c r="PMG17" s="114"/>
      <c r="PMH17" s="114"/>
      <c r="PMI17" s="114"/>
      <c r="PMJ17" s="114"/>
      <c r="PMK17" s="114"/>
      <c r="PML17" s="114"/>
      <c r="PMM17" s="114"/>
      <c r="PMN17" s="114"/>
      <c r="PMO17" s="114"/>
      <c r="PMP17" s="114"/>
      <c r="PMQ17" s="114"/>
      <c r="PMR17" s="114"/>
      <c r="PMS17" s="114"/>
      <c r="PMT17" s="114"/>
      <c r="PMU17" s="114"/>
      <c r="PMV17" s="114"/>
      <c r="PMW17" s="114"/>
      <c r="PMX17" s="114"/>
      <c r="PMY17" s="114"/>
      <c r="PMZ17" s="114"/>
      <c r="PNA17" s="114"/>
      <c r="PNB17" s="114"/>
      <c r="PNC17" s="114"/>
      <c r="PND17" s="114"/>
      <c r="PNE17" s="114"/>
      <c r="PNF17" s="114"/>
      <c r="PNG17" s="114"/>
      <c r="PNH17" s="114"/>
      <c r="PNI17" s="114"/>
      <c r="PNJ17" s="114"/>
      <c r="PNK17" s="114"/>
      <c r="PNL17" s="114"/>
      <c r="PNM17" s="114"/>
      <c r="PNN17" s="114"/>
      <c r="PNO17" s="114"/>
      <c r="PNP17" s="114"/>
      <c r="PNQ17" s="114"/>
      <c r="PNR17" s="114"/>
      <c r="PNS17" s="114"/>
      <c r="PNT17" s="114"/>
      <c r="PNU17" s="114"/>
      <c r="PNV17" s="114"/>
      <c r="PNW17" s="114"/>
      <c r="PNX17" s="114"/>
      <c r="PNY17" s="114"/>
      <c r="PNZ17" s="114"/>
      <c r="POA17" s="114"/>
      <c r="POB17" s="114"/>
      <c r="POC17" s="114"/>
      <c r="POD17" s="114"/>
      <c r="POE17" s="114"/>
      <c r="POF17" s="114"/>
      <c r="POG17" s="114"/>
      <c r="POH17" s="114"/>
      <c r="POI17" s="114"/>
      <c r="POJ17" s="114"/>
      <c r="POK17" s="114"/>
      <c r="POL17" s="114"/>
      <c r="POM17" s="114"/>
      <c r="PON17" s="114"/>
      <c r="POO17" s="114"/>
      <c r="POP17" s="114"/>
      <c r="POQ17" s="114"/>
      <c r="POR17" s="114"/>
      <c r="POS17" s="114"/>
      <c r="POT17" s="114"/>
      <c r="POU17" s="114"/>
      <c r="POV17" s="114"/>
      <c r="POW17" s="114"/>
      <c r="POX17" s="114"/>
      <c r="POY17" s="114"/>
      <c r="POZ17" s="114"/>
      <c r="PPA17" s="114"/>
      <c r="PPB17" s="114"/>
      <c r="PPC17" s="114"/>
      <c r="PPD17" s="114"/>
      <c r="PPE17" s="114"/>
      <c r="PPF17" s="114"/>
      <c r="PPG17" s="114"/>
      <c r="PPH17" s="114"/>
      <c r="PPI17" s="114"/>
      <c r="PPJ17" s="114"/>
      <c r="PPK17" s="114"/>
      <c r="PPL17" s="114"/>
      <c r="PPM17" s="114"/>
      <c r="PPN17" s="114"/>
      <c r="PPO17" s="114"/>
      <c r="PPP17" s="114"/>
      <c r="PPQ17" s="114"/>
      <c r="PPR17" s="114"/>
      <c r="PPS17" s="114"/>
      <c r="PPT17" s="114"/>
      <c r="PPU17" s="114"/>
      <c r="PPV17" s="114"/>
      <c r="PPW17" s="114"/>
      <c r="PPX17" s="114"/>
      <c r="PPY17" s="114"/>
      <c r="PPZ17" s="114"/>
      <c r="PQA17" s="114"/>
      <c r="PQB17" s="114"/>
      <c r="PQC17" s="114"/>
      <c r="PQD17" s="114"/>
      <c r="PQE17" s="114"/>
      <c r="PQF17" s="114"/>
      <c r="PQG17" s="114"/>
      <c r="PQH17" s="114"/>
      <c r="PQI17" s="114"/>
      <c r="PQJ17" s="114"/>
      <c r="PQK17" s="114"/>
      <c r="PQL17" s="114"/>
      <c r="PQM17" s="114"/>
      <c r="PQN17" s="114"/>
      <c r="PQO17" s="114"/>
      <c r="PQP17" s="114"/>
      <c r="PQQ17" s="114"/>
      <c r="PQR17" s="114"/>
      <c r="PQS17" s="114"/>
      <c r="PQT17" s="114"/>
      <c r="PQU17" s="114"/>
      <c r="PQV17" s="114"/>
      <c r="PQW17" s="114"/>
      <c r="PQX17" s="114"/>
      <c r="PQY17" s="114"/>
      <c r="PQZ17" s="114"/>
      <c r="PRA17" s="114"/>
      <c r="PRB17" s="114"/>
      <c r="PRC17" s="114"/>
      <c r="PRD17" s="114"/>
      <c r="PRE17" s="114"/>
      <c r="PRF17" s="114"/>
      <c r="PRG17" s="114"/>
      <c r="PRH17" s="114"/>
      <c r="PRI17" s="114"/>
      <c r="PRJ17" s="114"/>
      <c r="PRK17" s="114"/>
      <c r="PRL17" s="114"/>
      <c r="PRM17" s="114"/>
      <c r="PRN17" s="114"/>
      <c r="PRO17" s="114"/>
      <c r="PRP17" s="114"/>
      <c r="PRQ17" s="114"/>
      <c r="PRR17" s="114"/>
      <c r="PRS17" s="114"/>
      <c r="PRT17" s="114"/>
      <c r="PRU17" s="114"/>
      <c r="PRV17" s="114"/>
      <c r="PRW17" s="114"/>
      <c r="PRX17" s="114"/>
      <c r="PRY17" s="114"/>
      <c r="PRZ17" s="114"/>
      <c r="PSA17" s="114"/>
      <c r="PSB17" s="114"/>
      <c r="PSC17" s="114"/>
      <c r="PSD17" s="114"/>
      <c r="PSE17" s="114"/>
      <c r="PSF17" s="114"/>
      <c r="PSG17" s="114"/>
      <c r="PSH17" s="114"/>
      <c r="PSI17" s="114"/>
      <c r="PSJ17" s="114"/>
      <c r="PSK17" s="114"/>
      <c r="PSL17" s="114"/>
      <c r="PSM17" s="114"/>
      <c r="PSN17" s="114"/>
      <c r="PSO17" s="114"/>
      <c r="PSP17" s="114"/>
      <c r="PSQ17" s="114"/>
      <c r="PSR17" s="114"/>
      <c r="PSS17" s="114"/>
      <c r="PST17" s="114"/>
      <c r="PSU17" s="114"/>
      <c r="PSV17" s="114"/>
      <c r="PSW17" s="114"/>
      <c r="PSX17" s="114"/>
      <c r="PSY17" s="114"/>
      <c r="PSZ17" s="114"/>
      <c r="PTA17" s="114"/>
      <c r="PTB17" s="114"/>
      <c r="PTC17" s="114"/>
      <c r="PTD17" s="114"/>
      <c r="PTE17" s="114"/>
      <c r="PTF17" s="114"/>
      <c r="PTG17" s="114"/>
      <c r="PTH17" s="114"/>
      <c r="PTI17" s="114"/>
      <c r="PTJ17" s="114"/>
      <c r="PTK17" s="114"/>
      <c r="PTL17" s="114"/>
      <c r="PTM17" s="114"/>
      <c r="PTN17" s="114"/>
      <c r="PTO17" s="114"/>
      <c r="PTP17" s="114"/>
      <c r="PTQ17" s="114"/>
      <c r="PTR17" s="114"/>
      <c r="PTS17" s="114"/>
      <c r="PTT17" s="114"/>
      <c r="PTU17" s="114"/>
      <c r="PTV17" s="114"/>
      <c r="PTW17" s="114"/>
      <c r="PTX17" s="114"/>
      <c r="PTY17" s="114"/>
      <c r="PTZ17" s="114"/>
      <c r="PUA17" s="114"/>
      <c r="PUB17" s="114"/>
      <c r="PUC17" s="114"/>
      <c r="PUD17" s="114"/>
      <c r="PUE17" s="114"/>
      <c r="PUF17" s="114"/>
      <c r="PUG17" s="114"/>
      <c r="PUH17" s="114"/>
      <c r="PUI17" s="114"/>
      <c r="PUJ17" s="114"/>
      <c r="PUK17" s="114"/>
      <c r="PUL17" s="114"/>
      <c r="PUM17" s="114"/>
      <c r="PUN17" s="114"/>
      <c r="PUO17" s="114"/>
      <c r="PUP17" s="114"/>
      <c r="PUQ17" s="114"/>
      <c r="PUR17" s="114"/>
      <c r="PUS17" s="114"/>
      <c r="PUT17" s="114"/>
      <c r="PUU17" s="114"/>
      <c r="PUV17" s="114"/>
      <c r="PUW17" s="114"/>
      <c r="PUX17" s="114"/>
      <c r="PUY17" s="114"/>
      <c r="PUZ17" s="114"/>
      <c r="PVA17" s="114"/>
      <c r="PVB17" s="114"/>
      <c r="PVC17" s="114"/>
      <c r="PVD17" s="114"/>
      <c r="PVE17" s="114"/>
      <c r="PVF17" s="114"/>
      <c r="PVG17" s="114"/>
      <c r="PVH17" s="114"/>
      <c r="PVI17" s="114"/>
      <c r="PVJ17" s="114"/>
      <c r="PVK17" s="114"/>
      <c r="PVL17" s="114"/>
      <c r="PVM17" s="114"/>
      <c r="PVN17" s="114"/>
      <c r="PVO17" s="114"/>
      <c r="PVP17" s="114"/>
      <c r="PVQ17" s="114"/>
      <c r="PVR17" s="114"/>
      <c r="PVS17" s="114"/>
      <c r="PVT17" s="114"/>
      <c r="PVU17" s="114"/>
      <c r="PVV17" s="114"/>
      <c r="PVW17" s="114"/>
      <c r="PVX17" s="114"/>
      <c r="PVY17" s="114"/>
      <c r="PVZ17" s="114"/>
      <c r="PWA17" s="114"/>
      <c r="PWB17" s="114"/>
      <c r="PWC17" s="114"/>
      <c r="PWD17" s="114"/>
      <c r="PWE17" s="114"/>
      <c r="PWF17" s="114"/>
      <c r="PWG17" s="114"/>
      <c r="PWH17" s="114"/>
      <c r="PWI17" s="114"/>
      <c r="PWJ17" s="114"/>
      <c r="PWK17" s="114"/>
      <c r="PWL17" s="114"/>
      <c r="PWM17" s="114"/>
      <c r="PWN17" s="114"/>
      <c r="PWO17" s="114"/>
      <c r="PWP17" s="114"/>
      <c r="PWQ17" s="114"/>
      <c r="PWR17" s="114"/>
      <c r="PWS17" s="114"/>
      <c r="PWT17" s="114"/>
      <c r="PWU17" s="114"/>
      <c r="PWV17" s="114"/>
      <c r="PWW17" s="114"/>
      <c r="PWX17" s="114"/>
      <c r="PWY17" s="114"/>
      <c r="PWZ17" s="114"/>
      <c r="PXA17" s="114"/>
      <c r="PXB17" s="114"/>
      <c r="PXC17" s="114"/>
      <c r="PXD17" s="114"/>
      <c r="PXE17" s="114"/>
      <c r="PXF17" s="114"/>
      <c r="PXG17" s="114"/>
      <c r="PXH17" s="114"/>
      <c r="PXI17" s="114"/>
      <c r="PXJ17" s="114"/>
      <c r="PXK17" s="114"/>
      <c r="PXL17" s="114"/>
      <c r="PXM17" s="114"/>
      <c r="PXN17" s="114"/>
      <c r="PXO17" s="114"/>
      <c r="PXP17" s="114"/>
      <c r="PXQ17" s="114"/>
      <c r="PXR17" s="114"/>
      <c r="PXS17" s="114"/>
      <c r="PXT17" s="114"/>
      <c r="PXU17" s="114"/>
      <c r="PXV17" s="114"/>
      <c r="PXW17" s="114"/>
      <c r="PXX17" s="114"/>
      <c r="PXY17" s="114"/>
      <c r="PXZ17" s="114"/>
      <c r="PYA17" s="114"/>
      <c r="PYB17" s="114"/>
      <c r="PYC17" s="114"/>
      <c r="PYD17" s="114"/>
      <c r="PYE17" s="114"/>
      <c r="PYF17" s="114"/>
      <c r="PYG17" s="114"/>
      <c r="PYH17" s="114"/>
      <c r="PYI17" s="114"/>
      <c r="PYJ17" s="114"/>
      <c r="PYK17" s="114"/>
      <c r="PYL17" s="114"/>
      <c r="PYM17" s="114"/>
      <c r="PYN17" s="114"/>
      <c r="PYO17" s="114"/>
      <c r="PYP17" s="114"/>
      <c r="PYQ17" s="114"/>
      <c r="PYR17" s="114"/>
      <c r="PYS17" s="114"/>
      <c r="PYT17" s="114"/>
      <c r="PYU17" s="114"/>
      <c r="PYV17" s="114"/>
      <c r="PYW17" s="114"/>
      <c r="PYX17" s="114"/>
      <c r="PYY17" s="114"/>
      <c r="PYZ17" s="114"/>
      <c r="PZA17" s="114"/>
      <c r="PZB17" s="114"/>
      <c r="PZC17" s="114"/>
      <c r="PZD17" s="114"/>
      <c r="PZE17" s="114"/>
      <c r="PZF17" s="114"/>
      <c r="PZG17" s="114"/>
      <c r="PZH17" s="114"/>
      <c r="PZI17" s="114"/>
      <c r="PZJ17" s="114"/>
      <c r="PZK17" s="114"/>
      <c r="PZL17" s="114"/>
      <c r="PZM17" s="114"/>
      <c r="PZN17" s="114"/>
      <c r="PZO17" s="114"/>
      <c r="PZP17" s="114"/>
      <c r="PZQ17" s="114"/>
      <c r="PZR17" s="114"/>
      <c r="PZS17" s="114"/>
      <c r="PZT17" s="114"/>
      <c r="PZU17" s="114"/>
      <c r="PZV17" s="114"/>
      <c r="PZW17" s="114"/>
      <c r="PZX17" s="114"/>
      <c r="PZY17" s="114"/>
      <c r="PZZ17" s="114"/>
      <c r="QAA17" s="114"/>
      <c r="QAB17" s="114"/>
      <c r="QAC17" s="114"/>
      <c r="QAD17" s="114"/>
      <c r="QAE17" s="114"/>
      <c r="QAF17" s="114"/>
      <c r="QAG17" s="114"/>
      <c r="QAH17" s="114"/>
      <c r="QAI17" s="114"/>
      <c r="QAJ17" s="114"/>
      <c r="QAK17" s="114"/>
      <c r="QAL17" s="114"/>
      <c r="QAM17" s="114"/>
      <c r="QAN17" s="114"/>
      <c r="QAO17" s="114"/>
      <c r="QAP17" s="114"/>
      <c r="QAQ17" s="114"/>
      <c r="QAR17" s="114"/>
      <c r="QAS17" s="114"/>
      <c r="QAT17" s="114"/>
      <c r="QAU17" s="114"/>
      <c r="QAV17" s="114"/>
      <c r="QAW17" s="114"/>
      <c r="QAX17" s="114"/>
      <c r="QAY17" s="114"/>
      <c r="QAZ17" s="114"/>
      <c r="QBA17" s="114"/>
      <c r="QBB17" s="114"/>
      <c r="QBC17" s="114"/>
      <c r="QBD17" s="114"/>
      <c r="QBE17" s="114"/>
      <c r="QBF17" s="114"/>
      <c r="QBG17" s="114"/>
      <c r="QBH17" s="114"/>
      <c r="QBI17" s="114"/>
      <c r="QBJ17" s="114"/>
      <c r="QBK17" s="114"/>
      <c r="QBL17" s="114"/>
      <c r="QBM17" s="114"/>
      <c r="QBN17" s="114"/>
      <c r="QBO17" s="114"/>
      <c r="QBP17" s="114"/>
      <c r="QBQ17" s="114"/>
      <c r="QBR17" s="114"/>
      <c r="QBS17" s="114"/>
      <c r="QBT17" s="114"/>
      <c r="QBU17" s="114"/>
      <c r="QBV17" s="114"/>
      <c r="QBW17" s="114"/>
      <c r="QBX17" s="114"/>
      <c r="QBY17" s="114"/>
      <c r="QBZ17" s="114"/>
      <c r="QCA17" s="114"/>
      <c r="QCB17" s="114"/>
      <c r="QCC17" s="114"/>
      <c r="QCD17" s="114"/>
      <c r="QCE17" s="114"/>
      <c r="QCF17" s="114"/>
      <c r="QCG17" s="114"/>
      <c r="QCH17" s="114"/>
      <c r="QCI17" s="114"/>
      <c r="QCJ17" s="114"/>
      <c r="QCK17" s="114"/>
      <c r="QCL17" s="114"/>
      <c r="QCM17" s="114"/>
      <c r="QCN17" s="114"/>
      <c r="QCO17" s="114"/>
      <c r="QCP17" s="114"/>
      <c r="QCQ17" s="114"/>
      <c r="QCR17" s="114"/>
      <c r="QCS17" s="114"/>
      <c r="QCT17" s="114"/>
      <c r="QCU17" s="114"/>
      <c r="QCV17" s="114"/>
      <c r="QCW17" s="114"/>
      <c r="QCX17" s="114"/>
      <c r="QCY17" s="114"/>
      <c r="QCZ17" s="114"/>
      <c r="QDA17" s="114"/>
      <c r="QDB17" s="114"/>
      <c r="QDC17" s="114"/>
      <c r="QDD17" s="114"/>
      <c r="QDE17" s="114"/>
      <c r="QDF17" s="114"/>
      <c r="QDG17" s="114"/>
      <c r="QDH17" s="114"/>
      <c r="QDI17" s="114"/>
      <c r="QDJ17" s="114"/>
      <c r="QDK17" s="114"/>
      <c r="QDL17" s="114"/>
      <c r="QDM17" s="114"/>
      <c r="QDN17" s="114"/>
      <c r="QDO17" s="114"/>
      <c r="QDP17" s="114"/>
      <c r="QDQ17" s="114"/>
      <c r="QDR17" s="114"/>
      <c r="QDS17" s="114"/>
      <c r="QDT17" s="114"/>
      <c r="QDU17" s="114"/>
      <c r="QDV17" s="114"/>
      <c r="QDW17" s="114"/>
      <c r="QDX17" s="114"/>
      <c r="QDY17" s="114"/>
      <c r="QDZ17" s="114"/>
      <c r="QEA17" s="114"/>
      <c r="QEB17" s="114"/>
      <c r="QEC17" s="114"/>
      <c r="QED17" s="114"/>
      <c r="QEE17" s="114"/>
      <c r="QEF17" s="114"/>
      <c r="QEG17" s="114"/>
      <c r="QEH17" s="114"/>
      <c r="QEI17" s="114"/>
      <c r="QEJ17" s="114"/>
      <c r="QEK17" s="114"/>
      <c r="QEL17" s="114"/>
      <c r="QEM17" s="114"/>
      <c r="QEN17" s="114"/>
      <c r="QEO17" s="114"/>
      <c r="QEP17" s="114"/>
      <c r="QEQ17" s="114"/>
      <c r="QER17" s="114"/>
      <c r="QES17" s="114"/>
      <c r="QET17" s="114"/>
      <c r="QEU17" s="114"/>
      <c r="QEV17" s="114"/>
      <c r="QEW17" s="114"/>
      <c r="QEX17" s="114"/>
      <c r="QEY17" s="114"/>
      <c r="QEZ17" s="114"/>
      <c r="QFA17" s="114"/>
      <c r="QFB17" s="114"/>
      <c r="QFC17" s="114"/>
      <c r="QFD17" s="114"/>
      <c r="QFE17" s="114"/>
      <c r="QFF17" s="114"/>
      <c r="QFG17" s="114"/>
      <c r="QFH17" s="114"/>
      <c r="QFI17" s="114"/>
      <c r="QFJ17" s="114"/>
      <c r="QFK17" s="114"/>
      <c r="QFL17" s="114"/>
      <c r="QFM17" s="114"/>
      <c r="QFN17" s="114"/>
      <c r="QFO17" s="114"/>
      <c r="QFP17" s="114"/>
      <c r="QFQ17" s="114"/>
      <c r="QFR17" s="114"/>
      <c r="QFS17" s="114"/>
      <c r="QFT17" s="114"/>
      <c r="QFU17" s="114"/>
      <c r="QFV17" s="114"/>
      <c r="QFW17" s="114"/>
      <c r="QFX17" s="114"/>
      <c r="QFY17" s="114"/>
      <c r="QFZ17" s="114"/>
      <c r="QGA17" s="114"/>
      <c r="QGB17" s="114"/>
      <c r="QGC17" s="114"/>
      <c r="QGD17" s="114"/>
      <c r="QGE17" s="114"/>
      <c r="QGF17" s="114"/>
      <c r="QGG17" s="114"/>
      <c r="QGH17" s="114"/>
      <c r="QGI17" s="114"/>
      <c r="QGJ17" s="114"/>
      <c r="QGK17" s="114"/>
      <c r="QGL17" s="114"/>
      <c r="QGM17" s="114"/>
      <c r="QGN17" s="114"/>
      <c r="QGO17" s="114"/>
      <c r="QGP17" s="114"/>
      <c r="QGQ17" s="114"/>
      <c r="QGR17" s="114"/>
      <c r="QGS17" s="114"/>
      <c r="QGT17" s="114"/>
      <c r="QGU17" s="114"/>
      <c r="QGV17" s="114"/>
      <c r="QGW17" s="114"/>
      <c r="QGX17" s="114"/>
      <c r="QGY17" s="114"/>
      <c r="QGZ17" s="114"/>
      <c r="QHA17" s="114"/>
      <c r="QHB17" s="114"/>
      <c r="QHC17" s="114"/>
      <c r="QHD17" s="114"/>
      <c r="QHE17" s="114"/>
      <c r="QHF17" s="114"/>
      <c r="QHG17" s="114"/>
      <c r="QHH17" s="114"/>
      <c r="QHI17" s="114"/>
      <c r="QHJ17" s="114"/>
      <c r="QHK17" s="114"/>
      <c r="QHL17" s="114"/>
      <c r="QHM17" s="114"/>
      <c r="QHN17" s="114"/>
      <c r="QHO17" s="114"/>
      <c r="QHP17" s="114"/>
      <c r="QHQ17" s="114"/>
      <c r="QHR17" s="114"/>
      <c r="QHS17" s="114"/>
      <c r="QHT17" s="114"/>
      <c r="QHU17" s="114"/>
      <c r="QHV17" s="114"/>
      <c r="QHW17" s="114"/>
      <c r="QHX17" s="114"/>
      <c r="QHY17" s="114"/>
      <c r="QHZ17" s="114"/>
      <c r="QIA17" s="114"/>
      <c r="QIB17" s="114"/>
      <c r="QIC17" s="114"/>
      <c r="QID17" s="114"/>
      <c r="QIE17" s="114"/>
      <c r="QIF17" s="114"/>
      <c r="QIG17" s="114"/>
      <c r="QIH17" s="114"/>
      <c r="QII17" s="114"/>
      <c r="QIJ17" s="114"/>
      <c r="QIK17" s="114"/>
      <c r="QIL17" s="114"/>
      <c r="QIM17" s="114"/>
      <c r="QIN17" s="114"/>
      <c r="QIO17" s="114"/>
      <c r="QIP17" s="114"/>
      <c r="QIQ17" s="114"/>
      <c r="QIR17" s="114"/>
      <c r="QIS17" s="114"/>
      <c r="QIT17" s="114"/>
      <c r="QIU17" s="114"/>
      <c r="QIV17" s="114"/>
      <c r="QIW17" s="114"/>
      <c r="QIX17" s="114"/>
      <c r="QIY17" s="114"/>
      <c r="QIZ17" s="114"/>
      <c r="QJA17" s="114"/>
      <c r="QJB17" s="114"/>
      <c r="QJC17" s="114"/>
      <c r="QJD17" s="114"/>
      <c r="QJE17" s="114"/>
      <c r="QJF17" s="114"/>
      <c r="QJG17" s="114"/>
      <c r="QJH17" s="114"/>
      <c r="QJI17" s="114"/>
      <c r="QJJ17" s="114"/>
      <c r="QJK17" s="114"/>
      <c r="QJL17" s="114"/>
      <c r="QJM17" s="114"/>
      <c r="QJN17" s="114"/>
      <c r="QJO17" s="114"/>
      <c r="QJP17" s="114"/>
      <c r="QJQ17" s="114"/>
      <c r="QJR17" s="114"/>
      <c r="QJS17" s="114"/>
      <c r="QJT17" s="114"/>
      <c r="QJU17" s="114"/>
      <c r="QJV17" s="114"/>
      <c r="QJW17" s="114"/>
      <c r="QJX17" s="114"/>
      <c r="QJY17" s="114"/>
      <c r="QJZ17" s="114"/>
      <c r="QKA17" s="114"/>
      <c r="QKB17" s="114"/>
      <c r="QKC17" s="114"/>
      <c r="QKD17" s="114"/>
      <c r="QKE17" s="114"/>
      <c r="QKF17" s="114"/>
      <c r="QKG17" s="114"/>
      <c r="QKH17" s="114"/>
      <c r="QKI17" s="114"/>
      <c r="QKJ17" s="114"/>
      <c r="QKK17" s="114"/>
      <c r="QKL17" s="114"/>
      <c r="QKM17" s="114"/>
      <c r="QKN17" s="114"/>
      <c r="QKO17" s="114"/>
      <c r="QKP17" s="114"/>
      <c r="QKQ17" s="114"/>
      <c r="QKR17" s="114"/>
      <c r="QKS17" s="114"/>
      <c r="QKT17" s="114"/>
      <c r="QKU17" s="114"/>
      <c r="QKV17" s="114"/>
      <c r="QKW17" s="114"/>
      <c r="QKX17" s="114"/>
      <c r="QKY17" s="114"/>
      <c r="QKZ17" s="114"/>
      <c r="QLA17" s="114"/>
      <c r="QLB17" s="114"/>
      <c r="QLC17" s="114"/>
      <c r="QLD17" s="114"/>
      <c r="QLE17" s="114"/>
      <c r="QLF17" s="114"/>
      <c r="QLG17" s="114"/>
      <c r="QLH17" s="114"/>
      <c r="QLI17" s="114"/>
      <c r="QLJ17" s="114"/>
      <c r="QLK17" s="114"/>
      <c r="QLL17" s="114"/>
      <c r="QLM17" s="114"/>
      <c r="QLN17" s="114"/>
      <c r="QLO17" s="114"/>
      <c r="QLP17" s="114"/>
      <c r="QLQ17" s="114"/>
      <c r="QLR17" s="114"/>
      <c r="QLS17" s="114"/>
      <c r="QLT17" s="114"/>
      <c r="QLU17" s="114"/>
      <c r="QLV17" s="114"/>
      <c r="QLW17" s="114"/>
      <c r="QLX17" s="114"/>
      <c r="QLY17" s="114"/>
      <c r="QLZ17" s="114"/>
      <c r="QMA17" s="114"/>
      <c r="QMB17" s="114"/>
      <c r="QMC17" s="114"/>
      <c r="QMD17" s="114"/>
      <c r="QME17" s="114"/>
      <c r="QMF17" s="114"/>
      <c r="QMG17" s="114"/>
      <c r="QMH17" s="114"/>
      <c r="QMI17" s="114"/>
      <c r="QMJ17" s="114"/>
      <c r="QMK17" s="114"/>
      <c r="QML17" s="114"/>
      <c r="QMM17" s="114"/>
      <c r="QMN17" s="114"/>
      <c r="QMO17" s="114"/>
      <c r="QMP17" s="114"/>
      <c r="QMQ17" s="114"/>
      <c r="QMR17" s="114"/>
      <c r="QMS17" s="114"/>
      <c r="QMT17" s="114"/>
      <c r="QMU17" s="114"/>
      <c r="QMV17" s="114"/>
      <c r="QMW17" s="114"/>
      <c r="QMX17" s="114"/>
      <c r="QMY17" s="114"/>
      <c r="QMZ17" s="114"/>
      <c r="QNA17" s="114"/>
      <c r="QNB17" s="114"/>
      <c r="QNC17" s="114"/>
      <c r="QND17" s="114"/>
      <c r="QNE17" s="114"/>
      <c r="QNF17" s="114"/>
      <c r="QNG17" s="114"/>
      <c r="QNH17" s="114"/>
      <c r="QNI17" s="114"/>
      <c r="QNJ17" s="114"/>
      <c r="QNK17" s="114"/>
      <c r="QNL17" s="114"/>
      <c r="QNM17" s="114"/>
      <c r="QNN17" s="114"/>
      <c r="QNO17" s="114"/>
      <c r="QNP17" s="114"/>
      <c r="QNQ17" s="114"/>
      <c r="QNR17" s="114"/>
      <c r="QNS17" s="114"/>
      <c r="QNT17" s="114"/>
      <c r="QNU17" s="114"/>
      <c r="QNV17" s="114"/>
      <c r="QNW17" s="114"/>
      <c r="QNX17" s="114"/>
      <c r="QNY17" s="114"/>
      <c r="QNZ17" s="114"/>
      <c r="QOA17" s="114"/>
      <c r="QOB17" s="114"/>
      <c r="QOC17" s="114"/>
      <c r="QOD17" s="114"/>
      <c r="QOE17" s="114"/>
      <c r="QOF17" s="114"/>
      <c r="QOG17" s="114"/>
      <c r="QOH17" s="114"/>
      <c r="QOI17" s="114"/>
      <c r="QOJ17" s="114"/>
      <c r="QOK17" s="114"/>
      <c r="QOL17" s="114"/>
      <c r="QOM17" s="114"/>
      <c r="QON17" s="114"/>
      <c r="QOO17" s="114"/>
      <c r="QOP17" s="114"/>
      <c r="QOQ17" s="114"/>
      <c r="QOR17" s="114"/>
      <c r="QOS17" s="114"/>
      <c r="QOT17" s="114"/>
      <c r="QOU17" s="114"/>
      <c r="QOV17" s="114"/>
      <c r="QOW17" s="114"/>
      <c r="QOX17" s="114"/>
      <c r="QOY17" s="114"/>
      <c r="QOZ17" s="114"/>
      <c r="QPA17" s="114"/>
      <c r="QPB17" s="114"/>
      <c r="QPC17" s="114"/>
      <c r="QPD17" s="114"/>
      <c r="QPE17" s="114"/>
      <c r="QPF17" s="114"/>
      <c r="QPG17" s="114"/>
      <c r="QPH17" s="114"/>
      <c r="QPI17" s="114"/>
      <c r="QPJ17" s="114"/>
      <c r="QPK17" s="114"/>
      <c r="QPL17" s="114"/>
      <c r="QPM17" s="114"/>
      <c r="QPN17" s="114"/>
      <c r="QPO17" s="114"/>
      <c r="QPP17" s="114"/>
      <c r="QPQ17" s="114"/>
      <c r="QPR17" s="114"/>
      <c r="QPS17" s="114"/>
      <c r="QPT17" s="114"/>
      <c r="QPU17" s="114"/>
      <c r="QPV17" s="114"/>
      <c r="QPW17" s="114"/>
      <c r="QPX17" s="114"/>
      <c r="QPY17" s="114"/>
      <c r="QPZ17" s="114"/>
      <c r="QQA17" s="114"/>
      <c r="QQB17" s="114"/>
      <c r="QQC17" s="114"/>
      <c r="QQD17" s="114"/>
      <c r="QQE17" s="114"/>
      <c r="QQF17" s="114"/>
      <c r="QQG17" s="114"/>
      <c r="QQH17" s="114"/>
      <c r="QQI17" s="114"/>
      <c r="QQJ17" s="114"/>
      <c r="QQK17" s="114"/>
      <c r="QQL17" s="114"/>
      <c r="QQM17" s="114"/>
      <c r="QQN17" s="114"/>
      <c r="QQO17" s="114"/>
      <c r="QQP17" s="114"/>
      <c r="QQQ17" s="114"/>
      <c r="QQR17" s="114"/>
      <c r="QQS17" s="114"/>
      <c r="QQT17" s="114"/>
      <c r="QQU17" s="114"/>
      <c r="QQV17" s="114"/>
      <c r="QQW17" s="114"/>
      <c r="QQX17" s="114"/>
      <c r="QQY17" s="114"/>
      <c r="QQZ17" s="114"/>
      <c r="QRA17" s="114"/>
      <c r="QRB17" s="114"/>
      <c r="QRC17" s="114"/>
      <c r="QRD17" s="114"/>
      <c r="QRE17" s="114"/>
      <c r="QRF17" s="114"/>
      <c r="QRG17" s="114"/>
      <c r="QRH17" s="114"/>
      <c r="QRI17" s="114"/>
      <c r="QRJ17" s="114"/>
      <c r="QRK17" s="114"/>
      <c r="QRL17" s="114"/>
      <c r="QRM17" s="114"/>
      <c r="QRN17" s="114"/>
      <c r="QRO17" s="114"/>
      <c r="QRP17" s="114"/>
      <c r="QRQ17" s="114"/>
      <c r="QRR17" s="114"/>
      <c r="QRS17" s="114"/>
      <c r="QRT17" s="114"/>
      <c r="QRU17" s="114"/>
      <c r="QRV17" s="114"/>
      <c r="QRW17" s="114"/>
      <c r="QRX17" s="114"/>
      <c r="QRY17" s="114"/>
      <c r="QRZ17" s="114"/>
      <c r="QSA17" s="114"/>
      <c r="QSB17" s="114"/>
      <c r="QSC17" s="114"/>
      <c r="QSD17" s="114"/>
      <c r="QSE17" s="114"/>
      <c r="QSF17" s="114"/>
      <c r="QSG17" s="114"/>
      <c r="QSH17" s="114"/>
      <c r="QSI17" s="114"/>
      <c r="QSJ17" s="114"/>
      <c r="QSK17" s="114"/>
      <c r="QSL17" s="114"/>
      <c r="QSM17" s="114"/>
      <c r="QSN17" s="114"/>
      <c r="QSO17" s="114"/>
      <c r="QSP17" s="114"/>
      <c r="QSQ17" s="114"/>
      <c r="QSR17" s="114"/>
      <c r="QSS17" s="114"/>
      <c r="QST17" s="114"/>
      <c r="QSU17" s="114"/>
      <c r="QSV17" s="114"/>
      <c r="QSW17" s="114"/>
      <c r="QSX17" s="114"/>
      <c r="QSY17" s="114"/>
      <c r="QSZ17" s="114"/>
      <c r="QTA17" s="114"/>
      <c r="QTB17" s="114"/>
      <c r="QTC17" s="114"/>
      <c r="QTD17" s="114"/>
      <c r="QTE17" s="114"/>
      <c r="QTF17" s="114"/>
      <c r="QTG17" s="114"/>
      <c r="QTH17" s="114"/>
      <c r="QTI17" s="114"/>
      <c r="QTJ17" s="114"/>
      <c r="QTK17" s="114"/>
      <c r="QTL17" s="114"/>
      <c r="QTM17" s="114"/>
      <c r="QTN17" s="114"/>
      <c r="QTO17" s="114"/>
      <c r="QTP17" s="114"/>
      <c r="QTQ17" s="114"/>
      <c r="QTR17" s="114"/>
      <c r="QTS17" s="114"/>
      <c r="QTT17" s="114"/>
      <c r="QTU17" s="114"/>
      <c r="QTV17" s="114"/>
      <c r="QTW17" s="114"/>
      <c r="QTX17" s="114"/>
      <c r="QTY17" s="114"/>
      <c r="QTZ17" s="114"/>
      <c r="QUA17" s="114"/>
      <c r="QUB17" s="114"/>
      <c r="QUC17" s="114"/>
      <c r="QUD17" s="114"/>
      <c r="QUE17" s="114"/>
      <c r="QUF17" s="114"/>
      <c r="QUG17" s="114"/>
      <c r="QUH17" s="114"/>
      <c r="QUI17" s="114"/>
      <c r="QUJ17" s="114"/>
      <c r="QUK17" s="114"/>
      <c r="QUL17" s="114"/>
      <c r="QUM17" s="114"/>
      <c r="QUN17" s="114"/>
      <c r="QUO17" s="114"/>
      <c r="QUP17" s="114"/>
      <c r="QUQ17" s="114"/>
      <c r="QUR17" s="114"/>
      <c r="QUS17" s="114"/>
      <c r="QUT17" s="114"/>
      <c r="QUU17" s="114"/>
      <c r="QUV17" s="114"/>
      <c r="QUW17" s="114"/>
      <c r="QUX17" s="114"/>
      <c r="QUY17" s="114"/>
      <c r="QUZ17" s="114"/>
      <c r="QVA17" s="114"/>
      <c r="QVB17" s="114"/>
      <c r="QVC17" s="114"/>
      <c r="QVD17" s="114"/>
      <c r="QVE17" s="114"/>
      <c r="QVF17" s="114"/>
      <c r="QVG17" s="114"/>
      <c r="QVH17" s="114"/>
      <c r="QVI17" s="114"/>
      <c r="QVJ17" s="114"/>
      <c r="QVK17" s="114"/>
      <c r="QVL17" s="114"/>
      <c r="QVM17" s="114"/>
      <c r="QVN17" s="114"/>
      <c r="QVO17" s="114"/>
      <c r="QVP17" s="114"/>
      <c r="QVQ17" s="114"/>
      <c r="QVR17" s="114"/>
      <c r="QVS17" s="114"/>
      <c r="QVT17" s="114"/>
      <c r="QVU17" s="114"/>
      <c r="QVV17" s="114"/>
      <c r="QVW17" s="114"/>
      <c r="QVX17" s="114"/>
      <c r="QVY17" s="114"/>
      <c r="QVZ17" s="114"/>
      <c r="QWA17" s="114"/>
      <c r="QWB17" s="114"/>
      <c r="QWC17" s="114"/>
      <c r="QWD17" s="114"/>
      <c r="QWE17" s="114"/>
      <c r="QWF17" s="114"/>
      <c r="QWG17" s="114"/>
      <c r="QWH17" s="114"/>
      <c r="QWI17" s="114"/>
      <c r="QWJ17" s="114"/>
      <c r="QWK17" s="114"/>
      <c r="QWL17" s="114"/>
      <c r="QWM17" s="114"/>
      <c r="QWN17" s="114"/>
      <c r="QWO17" s="114"/>
      <c r="QWP17" s="114"/>
      <c r="QWQ17" s="114"/>
      <c r="QWR17" s="114"/>
      <c r="QWS17" s="114"/>
      <c r="QWT17" s="114"/>
      <c r="QWU17" s="114"/>
      <c r="QWV17" s="114"/>
      <c r="QWW17" s="114"/>
      <c r="QWX17" s="114"/>
      <c r="QWY17" s="114"/>
      <c r="QWZ17" s="114"/>
      <c r="QXA17" s="114"/>
      <c r="QXB17" s="114"/>
      <c r="QXC17" s="114"/>
      <c r="QXD17" s="114"/>
      <c r="QXE17" s="114"/>
      <c r="QXF17" s="114"/>
      <c r="QXG17" s="114"/>
      <c r="QXH17" s="114"/>
      <c r="QXI17" s="114"/>
      <c r="QXJ17" s="114"/>
      <c r="QXK17" s="114"/>
      <c r="QXL17" s="114"/>
      <c r="QXM17" s="114"/>
      <c r="QXN17" s="114"/>
      <c r="QXO17" s="114"/>
      <c r="QXP17" s="114"/>
      <c r="QXQ17" s="114"/>
      <c r="QXR17" s="114"/>
      <c r="QXS17" s="114"/>
      <c r="QXT17" s="114"/>
      <c r="QXU17" s="114"/>
      <c r="QXV17" s="114"/>
      <c r="QXW17" s="114"/>
      <c r="QXX17" s="114"/>
      <c r="QXY17" s="114"/>
      <c r="QXZ17" s="114"/>
      <c r="QYA17" s="114"/>
      <c r="QYB17" s="114"/>
      <c r="QYC17" s="114"/>
      <c r="QYD17" s="114"/>
      <c r="QYE17" s="114"/>
      <c r="QYF17" s="114"/>
      <c r="QYG17" s="114"/>
      <c r="QYH17" s="114"/>
      <c r="QYI17" s="114"/>
      <c r="QYJ17" s="114"/>
      <c r="QYK17" s="114"/>
      <c r="QYL17" s="114"/>
      <c r="QYM17" s="114"/>
      <c r="QYN17" s="114"/>
      <c r="QYO17" s="114"/>
      <c r="QYP17" s="114"/>
      <c r="QYQ17" s="114"/>
      <c r="QYR17" s="114"/>
      <c r="QYS17" s="114"/>
      <c r="QYT17" s="114"/>
      <c r="QYU17" s="114"/>
      <c r="QYV17" s="114"/>
      <c r="QYW17" s="114"/>
      <c r="QYX17" s="114"/>
      <c r="QYY17" s="114"/>
      <c r="QYZ17" s="114"/>
      <c r="QZA17" s="114"/>
      <c r="QZB17" s="114"/>
      <c r="QZC17" s="114"/>
      <c r="QZD17" s="114"/>
      <c r="QZE17" s="114"/>
      <c r="QZF17" s="114"/>
      <c r="QZG17" s="114"/>
      <c r="QZH17" s="114"/>
      <c r="QZI17" s="114"/>
      <c r="QZJ17" s="114"/>
      <c r="QZK17" s="114"/>
      <c r="QZL17" s="114"/>
      <c r="QZM17" s="114"/>
      <c r="QZN17" s="114"/>
      <c r="QZO17" s="114"/>
      <c r="QZP17" s="114"/>
      <c r="QZQ17" s="114"/>
      <c r="QZR17" s="114"/>
      <c r="QZS17" s="114"/>
      <c r="QZT17" s="114"/>
      <c r="QZU17" s="114"/>
      <c r="QZV17" s="114"/>
      <c r="QZW17" s="114"/>
      <c r="QZX17" s="114"/>
      <c r="QZY17" s="114"/>
      <c r="QZZ17" s="114"/>
      <c r="RAA17" s="114"/>
      <c r="RAB17" s="114"/>
      <c r="RAC17" s="114"/>
      <c r="RAD17" s="114"/>
      <c r="RAE17" s="114"/>
      <c r="RAF17" s="114"/>
      <c r="RAG17" s="114"/>
      <c r="RAH17" s="114"/>
      <c r="RAI17" s="114"/>
      <c r="RAJ17" s="114"/>
      <c r="RAK17" s="114"/>
      <c r="RAL17" s="114"/>
      <c r="RAM17" s="114"/>
      <c r="RAN17" s="114"/>
      <c r="RAO17" s="114"/>
      <c r="RAP17" s="114"/>
      <c r="RAQ17" s="114"/>
      <c r="RAR17" s="114"/>
      <c r="RAS17" s="114"/>
      <c r="RAT17" s="114"/>
      <c r="RAU17" s="114"/>
      <c r="RAV17" s="114"/>
      <c r="RAW17" s="114"/>
      <c r="RAX17" s="114"/>
      <c r="RAY17" s="114"/>
      <c r="RAZ17" s="114"/>
      <c r="RBA17" s="114"/>
      <c r="RBB17" s="114"/>
      <c r="RBC17" s="114"/>
      <c r="RBD17" s="114"/>
      <c r="RBE17" s="114"/>
      <c r="RBF17" s="114"/>
      <c r="RBG17" s="114"/>
      <c r="RBH17" s="114"/>
      <c r="RBI17" s="114"/>
      <c r="RBJ17" s="114"/>
      <c r="RBK17" s="114"/>
      <c r="RBL17" s="114"/>
      <c r="RBM17" s="114"/>
      <c r="RBN17" s="114"/>
      <c r="RBO17" s="114"/>
      <c r="RBP17" s="114"/>
      <c r="RBQ17" s="114"/>
      <c r="RBR17" s="114"/>
      <c r="RBS17" s="114"/>
      <c r="RBT17" s="114"/>
      <c r="RBU17" s="114"/>
      <c r="RBV17" s="114"/>
      <c r="RBW17" s="114"/>
      <c r="RBX17" s="114"/>
      <c r="RBY17" s="114"/>
      <c r="RBZ17" s="114"/>
      <c r="RCA17" s="114"/>
      <c r="RCB17" s="114"/>
      <c r="RCC17" s="114"/>
      <c r="RCD17" s="114"/>
      <c r="RCE17" s="114"/>
      <c r="RCF17" s="114"/>
      <c r="RCG17" s="114"/>
      <c r="RCH17" s="114"/>
      <c r="RCI17" s="114"/>
      <c r="RCJ17" s="114"/>
      <c r="RCK17" s="114"/>
      <c r="RCL17" s="114"/>
      <c r="RCM17" s="114"/>
      <c r="RCN17" s="114"/>
      <c r="RCO17" s="114"/>
      <c r="RCP17" s="114"/>
      <c r="RCQ17" s="114"/>
      <c r="RCR17" s="114"/>
      <c r="RCS17" s="114"/>
      <c r="RCT17" s="114"/>
      <c r="RCU17" s="114"/>
      <c r="RCV17" s="114"/>
      <c r="RCW17" s="114"/>
      <c r="RCX17" s="114"/>
      <c r="RCY17" s="114"/>
      <c r="RCZ17" s="114"/>
      <c r="RDA17" s="114"/>
      <c r="RDB17" s="114"/>
      <c r="RDC17" s="114"/>
      <c r="RDD17" s="114"/>
      <c r="RDE17" s="114"/>
      <c r="RDF17" s="114"/>
      <c r="RDG17" s="114"/>
      <c r="RDH17" s="114"/>
      <c r="RDI17" s="114"/>
      <c r="RDJ17" s="114"/>
      <c r="RDK17" s="114"/>
      <c r="RDL17" s="114"/>
      <c r="RDM17" s="114"/>
      <c r="RDN17" s="114"/>
      <c r="RDO17" s="114"/>
      <c r="RDP17" s="114"/>
      <c r="RDQ17" s="114"/>
      <c r="RDR17" s="114"/>
      <c r="RDS17" s="114"/>
      <c r="RDT17" s="114"/>
      <c r="RDU17" s="114"/>
      <c r="RDV17" s="114"/>
      <c r="RDW17" s="114"/>
      <c r="RDX17" s="114"/>
      <c r="RDY17" s="114"/>
      <c r="RDZ17" s="114"/>
      <c r="REA17" s="114"/>
      <c r="REB17" s="114"/>
      <c r="REC17" s="114"/>
      <c r="RED17" s="114"/>
      <c r="REE17" s="114"/>
      <c r="REF17" s="114"/>
      <c r="REG17" s="114"/>
      <c r="REH17" s="114"/>
      <c r="REI17" s="114"/>
      <c r="REJ17" s="114"/>
      <c r="REK17" s="114"/>
      <c r="REL17" s="114"/>
      <c r="REM17" s="114"/>
      <c r="REN17" s="114"/>
      <c r="REO17" s="114"/>
      <c r="REP17" s="114"/>
      <c r="REQ17" s="114"/>
      <c r="RER17" s="114"/>
      <c r="RES17" s="114"/>
      <c r="RET17" s="114"/>
      <c r="REU17" s="114"/>
      <c r="REV17" s="114"/>
      <c r="REW17" s="114"/>
      <c r="REX17" s="114"/>
      <c r="REY17" s="114"/>
      <c r="REZ17" s="114"/>
      <c r="RFA17" s="114"/>
      <c r="RFB17" s="114"/>
      <c r="RFC17" s="114"/>
      <c r="RFD17" s="114"/>
      <c r="RFE17" s="114"/>
      <c r="RFF17" s="114"/>
      <c r="RFG17" s="114"/>
      <c r="RFH17" s="114"/>
      <c r="RFI17" s="114"/>
      <c r="RFJ17" s="114"/>
      <c r="RFK17" s="114"/>
      <c r="RFL17" s="114"/>
      <c r="RFM17" s="114"/>
      <c r="RFN17" s="114"/>
      <c r="RFO17" s="114"/>
      <c r="RFP17" s="114"/>
      <c r="RFQ17" s="114"/>
      <c r="RFR17" s="114"/>
      <c r="RFS17" s="114"/>
      <c r="RFT17" s="114"/>
      <c r="RFU17" s="114"/>
      <c r="RFV17" s="114"/>
      <c r="RFW17" s="114"/>
      <c r="RFX17" s="114"/>
      <c r="RFY17" s="114"/>
      <c r="RFZ17" s="114"/>
      <c r="RGA17" s="114"/>
      <c r="RGB17" s="114"/>
      <c r="RGC17" s="114"/>
      <c r="RGD17" s="114"/>
      <c r="RGE17" s="114"/>
      <c r="RGF17" s="114"/>
      <c r="RGG17" s="114"/>
      <c r="RGH17" s="114"/>
      <c r="RGI17" s="114"/>
      <c r="RGJ17" s="114"/>
      <c r="RGK17" s="114"/>
      <c r="RGL17" s="114"/>
      <c r="RGM17" s="114"/>
      <c r="RGN17" s="114"/>
      <c r="RGO17" s="114"/>
      <c r="RGP17" s="114"/>
      <c r="RGQ17" s="114"/>
      <c r="RGR17" s="114"/>
      <c r="RGS17" s="114"/>
      <c r="RGT17" s="114"/>
      <c r="RGU17" s="114"/>
      <c r="RGV17" s="114"/>
      <c r="RGW17" s="114"/>
      <c r="RGX17" s="114"/>
      <c r="RGY17" s="114"/>
      <c r="RGZ17" s="114"/>
      <c r="RHA17" s="114"/>
      <c r="RHB17" s="114"/>
      <c r="RHC17" s="114"/>
      <c r="RHD17" s="114"/>
      <c r="RHE17" s="114"/>
      <c r="RHF17" s="114"/>
      <c r="RHG17" s="114"/>
      <c r="RHH17" s="114"/>
      <c r="RHI17" s="114"/>
      <c r="RHJ17" s="114"/>
      <c r="RHK17" s="114"/>
      <c r="RHL17" s="114"/>
      <c r="RHM17" s="114"/>
      <c r="RHN17" s="114"/>
      <c r="RHO17" s="114"/>
      <c r="RHP17" s="114"/>
      <c r="RHQ17" s="114"/>
      <c r="RHR17" s="114"/>
      <c r="RHS17" s="114"/>
      <c r="RHT17" s="114"/>
      <c r="RHU17" s="114"/>
      <c r="RHV17" s="114"/>
      <c r="RHW17" s="114"/>
      <c r="RHX17" s="114"/>
      <c r="RHY17" s="114"/>
      <c r="RHZ17" s="114"/>
      <c r="RIA17" s="114"/>
      <c r="RIB17" s="114"/>
      <c r="RIC17" s="114"/>
      <c r="RID17" s="114"/>
      <c r="RIE17" s="114"/>
      <c r="RIF17" s="114"/>
      <c r="RIG17" s="114"/>
      <c r="RIH17" s="114"/>
      <c r="RII17" s="114"/>
      <c r="RIJ17" s="114"/>
      <c r="RIK17" s="114"/>
      <c r="RIL17" s="114"/>
      <c r="RIM17" s="114"/>
      <c r="RIN17" s="114"/>
      <c r="RIO17" s="114"/>
      <c r="RIP17" s="114"/>
      <c r="RIQ17" s="114"/>
      <c r="RIR17" s="114"/>
      <c r="RIS17" s="114"/>
      <c r="RIT17" s="114"/>
      <c r="RIU17" s="114"/>
      <c r="RIV17" s="114"/>
      <c r="RIW17" s="114"/>
      <c r="RIX17" s="114"/>
      <c r="RIY17" s="114"/>
      <c r="RIZ17" s="114"/>
      <c r="RJA17" s="114"/>
      <c r="RJB17" s="114"/>
      <c r="RJC17" s="114"/>
      <c r="RJD17" s="114"/>
      <c r="RJE17" s="114"/>
      <c r="RJF17" s="114"/>
      <c r="RJG17" s="114"/>
      <c r="RJH17" s="114"/>
      <c r="RJI17" s="114"/>
      <c r="RJJ17" s="114"/>
      <c r="RJK17" s="114"/>
      <c r="RJL17" s="114"/>
      <c r="RJM17" s="114"/>
      <c r="RJN17" s="114"/>
      <c r="RJO17" s="114"/>
      <c r="RJP17" s="114"/>
      <c r="RJQ17" s="114"/>
      <c r="RJR17" s="114"/>
      <c r="RJS17" s="114"/>
      <c r="RJT17" s="114"/>
      <c r="RJU17" s="114"/>
      <c r="RJV17" s="114"/>
      <c r="RJW17" s="114"/>
      <c r="RJX17" s="114"/>
      <c r="RJY17" s="114"/>
      <c r="RJZ17" s="114"/>
      <c r="RKA17" s="114"/>
      <c r="RKB17" s="114"/>
      <c r="RKC17" s="114"/>
      <c r="RKD17" s="114"/>
      <c r="RKE17" s="114"/>
      <c r="RKF17" s="114"/>
      <c r="RKG17" s="114"/>
      <c r="RKH17" s="114"/>
      <c r="RKI17" s="114"/>
      <c r="RKJ17" s="114"/>
      <c r="RKK17" s="114"/>
      <c r="RKL17" s="114"/>
      <c r="RKM17" s="114"/>
      <c r="RKN17" s="114"/>
      <c r="RKO17" s="114"/>
      <c r="RKP17" s="114"/>
      <c r="RKQ17" s="114"/>
      <c r="RKR17" s="114"/>
      <c r="RKS17" s="114"/>
      <c r="RKT17" s="114"/>
      <c r="RKU17" s="114"/>
      <c r="RKV17" s="114"/>
      <c r="RKW17" s="114"/>
      <c r="RKX17" s="114"/>
      <c r="RKY17" s="114"/>
      <c r="RKZ17" s="114"/>
      <c r="RLA17" s="114"/>
      <c r="RLB17" s="114"/>
      <c r="RLC17" s="114"/>
      <c r="RLD17" s="114"/>
      <c r="RLE17" s="114"/>
      <c r="RLF17" s="114"/>
      <c r="RLG17" s="114"/>
      <c r="RLH17" s="114"/>
      <c r="RLI17" s="114"/>
      <c r="RLJ17" s="114"/>
      <c r="RLK17" s="114"/>
      <c r="RLL17" s="114"/>
      <c r="RLM17" s="114"/>
      <c r="RLN17" s="114"/>
      <c r="RLO17" s="114"/>
      <c r="RLP17" s="114"/>
      <c r="RLQ17" s="114"/>
      <c r="RLR17" s="114"/>
      <c r="RLS17" s="114"/>
      <c r="RLT17" s="114"/>
      <c r="RLU17" s="114"/>
      <c r="RLV17" s="114"/>
      <c r="RLW17" s="114"/>
      <c r="RLX17" s="114"/>
      <c r="RLY17" s="114"/>
      <c r="RLZ17" s="114"/>
      <c r="RMA17" s="114"/>
      <c r="RMB17" s="114"/>
      <c r="RMC17" s="114"/>
      <c r="RMD17" s="114"/>
      <c r="RME17" s="114"/>
      <c r="RMF17" s="114"/>
      <c r="RMG17" s="114"/>
      <c r="RMH17" s="114"/>
      <c r="RMI17" s="114"/>
      <c r="RMJ17" s="114"/>
      <c r="RMK17" s="114"/>
      <c r="RML17" s="114"/>
      <c r="RMM17" s="114"/>
      <c r="RMN17" s="114"/>
      <c r="RMO17" s="114"/>
      <c r="RMP17" s="114"/>
      <c r="RMQ17" s="114"/>
      <c r="RMR17" s="114"/>
      <c r="RMS17" s="114"/>
      <c r="RMT17" s="114"/>
      <c r="RMU17" s="114"/>
      <c r="RMV17" s="114"/>
      <c r="RMW17" s="114"/>
      <c r="RMX17" s="114"/>
      <c r="RMY17" s="114"/>
      <c r="RMZ17" s="114"/>
      <c r="RNA17" s="114"/>
      <c r="RNB17" s="114"/>
      <c r="RNC17" s="114"/>
      <c r="RND17" s="114"/>
      <c r="RNE17" s="114"/>
      <c r="RNF17" s="114"/>
      <c r="RNG17" s="114"/>
      <c r="RNH17" s="114"/>
      <c r="RNI17" s="114"/>
      <c r="RNJ17" s="114"/>
      <c r="RNK17" s="114"/>
      <c r="RNL17" s="114"/>
      <c r="RNM17" s="114"/>
      <c r="RNN17" s="114"/>
      <c r="RNO17" s="114"/>
      <c r="RNP17" s="114"/>
      <c r="RNQ17" s="114"/>
      <c r="RNR17" s="114"/>
      <c r="RNS17" s="114"/>
      <c r="RNT17" s="114"/>
      <c r="RNU17" s="114"/>
      <c r="RNV17" s="114"/>
      <c r="RNW17" s="114"/>
      <c r="RNX17" s="114"/>
      <c r="RNY17" s="114"/>
      <c r="RNZ17" s="114"/>
      <c r="ROA17" s="114"/>
      <c r="ROB17" s="114"/>
      <c r="ROC17" s="114"/>
      <c r="ROD17" s="114"/>
      <c r="ROE17" s="114"/>
      <c r="ROF17" s="114"/>
      <c r="ROG17" s="114"/>
      <c r="ROH17" s="114"/>
      <c r="ROI17" s="114"/>
      <c r="ROJ17" s="114"/>
      <c r="ROK17" s="114"/>
      <c r="ROL17" s="114"/>
      <c r="ROM17" s="114"/>
      <c r="RON17" s="114"/>
      <c r="ROO17" s="114"/>
      <c r="ROP17" s="114"/>
      <c r="ROQ17" s="114"/>
      <c r="ROR17" s="114"/>
      <c r="ROS17" s="114"/>
      <c r="ROT17" s="114"/>
      <c r="ROU17" s="114"/>
      <c r="ROV17" s="114"/>
      <c r="ROW17" s="114"/>
      <c r="ROX17" s="114"/>
      <c r="ROY17" s="114"/>
      <c r="ROZ17" s="114"/>
      <c r="RPA17" s="114"/>
      <c r="RPB17" s="114"/>
      <c r="RPC17" s="114"/>
      <c r="RPD17" s="114"/>
      <c r="RPE17" s="114"/>
      <c r="RPF17" s="114"/>
      <c r="RPG17" s="114"/>
      <c r="RPH17" s="114"/>
      <c r="RPI17" s="114"/>
      <c r="RPJ17" s="114"/>
      <c r="RPK17" s="114"/>
      <c r="RPL17" s="114"/>
      <c r="RPM17" s="114"/>
      <c r="RPN17" s="114"/>
      <c r="RPO17" s="114"/>
      <c r="RPP17" s="114"/>
      <c r="RPQ17" s="114"/>
      <c r="RPR17" s="114"/>
      <c r="RPS17" s="114"/>
      <c r="RPT17" s="114"/>
      <c r="RPU17" s="114"/>
      <c r="RPV17" s="114"/>
      <c r="RPW17" s="114"/>
      <c r="RPX17" s="114"/>
      <c r="RPY17" s="114"/>
      <c r="RPZ17" s="114"/>
      <c r="RQA17" s="114"/>
      <c r="RQB17" s="114"/>
      <c r="RQC17" s="114"/>
      <c r="RQD17" s="114"/>
      <c r="RQE17" s="114"/>
      <c r="RQF17" s="114"/>
      <c r="RQG17" s="114"/>
      <c r="RQH17" s="114"/>
      <c r="RQI17" s="114"/>
      <c r="RQJ17" s="114"/>
      <c r="RQK17" s="114"/>
      <c r="RQL17" s="114"/>
      <c r="RQM17" s="114"/>
      <c r="RQN17" s="114"/>
      <c r="RQO17" s="114"/>
      <c r="RQP17" s="114"/>
      <c r="RQQ17" s="114"/>
      <c r="RQR17" s="114"/>
      <c r="RQS17" s="114"/>
      <c r="RQT17" s="114"/>
      <c r="RQU17" s="114"/>
      <c r="RQV17" s="114"/>
      <c r="RQW17" s="114"/>
      <c r="RQX17" s="114"/>
      <c r="RQY17" s="114"/>
      <c r="RQZ17" s="114"/>
      <c r="RRA17" s="114"/>
      <c r="RRB17" s="114"/>
      <c r="RRC17" s="114"/>
      <c r="RRD17" s="114"/>
      <c r="RRE17" s="114"/>
      <c r="RRF17" s="114"/>
      <c r="RRG17" s="114"/>
      <c r="RRH17" s="114"/>
      <c r="RRI17" s="114"/>
      <c r="RRJ17" s="114"/>
      <c r="RRK17" s="114"/>
      <c r="RRL17" s="114"/>
      <c r="RRM17" s="114"/>
      <c r="RRN17" s="114"/>
      <c r="RRO17" s="114"/>
      <c r="RRP17" s="114"/>
      <c r="RRQ17" s="114"/>
      <c r="RRR17" s="114"/>
      <c r="RRS17" s="114"/>
      <c r="RRT17" s="114"/>
      <c r="RRU17" s="114"/>
      <c r="RRV17" s="114"/>
      <c r="RRW17" s="114"/>
      <c r="RRX17" s="114"/>
      <c r="RRY17" s="114"/>
      <c r="RRZ17" s="114"/>
      <c r="RSA17" s="114"/>
      <c r="RSB17" s="114"/>
      <c r="RSC17" s="114"/>
      <c r="RSD17" s="114"/>
      <c r="RSE17" s="114"/>
      <c r="RSF17" s="114"/>
      <c r="RSG17" s="114"/>
      <c r="RSH17" s="114"/>
      <c r="RSI17" s="114"/>
      <c r="RSJ17" s="114"/>
      <c r="RSK17" s="114"/>
      <c r="RSL17" s="114"/>
      <c r="RSM17" s="114"/>
      <c r="RSN17" s="114"/>
      <c r="RSO17" s="114"/>
      <c r="RSP17" s="114"/>
      <c r="RSQ17" s="114"/>
      <c r="RSR17" s="114"/>
      <c r="RSS17" s="114"/>
      <c r="RST17" s="114"/>
      <c r="RSU17" s="114"/>
      <c r="RSV17" s="114"/>
      <c r="RSW17" s="114"/>
      <c r="RSX17" s="114"/>
      <c r="RSY17" s="114"/>
      <c r="RSZ17" s="114"/>
      <c r="RTA17" s="114"/>
      <c r="RTB17" s="114"/>
      <c r="RTC17" s="114"/>
      <c r="RTD17" s="114"/>
      <c r="RTE17" s="114"/>
      <c r="RTF17" s="114"/>
      <c r="RTG17" s="114"/>
      <c r="RTH17" s="114"/>
      <c r="RTI17" s="114"/>
      <c r="RTJ17" s="114"/>
      <c r="RTK17" s="114"/>
      <c r="RTL17" s="114"/>
      <c r="RTM17" s="114"/>
      <c r="RTN17" s="114"/>
      <c r="RTO17" s="114"/>
      <c r="RTP17" s="114"/>
      <c r="RTQ17" s="114"/>
      <c r="RTR17" s="114"/>
      <c r="RTS17" s="114"/>
      <c r="RTT17" s="114"/>
      <c r="RTU17" s="114"/>
      <c r="RTV17" s="114"/>
      <c r="RTW17" s="114"/>
      <c r="RTX17" s="114"/>
      <c r="RTY17" s="114"/>
      <c r="RTZ17" s="114"/>
      <c r="RUA17" s="114"/>
      <c r="RUB17" s="114"/>
      <c r="RUC17" s="114"/>
      <c r="RUD17" s="114"/>
      <c r="RUE17" s="114"/>
      <c r="RUF17" s="114"/>
      <c r="RUG17" s="114"/>
      <c r="RUH17" s="114"/>
      <c r="RUI17" s="114"/>
      <c r="RUJ17" s="114"/>
      <c r="RUK17" s="114"/>
      <c r="RUL17" s="114"/>
      <c r="RUM17" s="114"/>
      <c r="RUN17" s="114"/>
      <c r="RUO17" s="114"/>
      <c r="RUP17" s="114"/>
      <c r="RUQ17" s="114"/>
      <c r="RUR17" s="114"/>
      <c r="RUS17" s="114"/>
      <c r="RUT17" s="114"/>
      <c r="RUU17" s="114"/>
      <c r="RUV17" s="114"/>
      <c r="RUW17" s="114"/>
      <c r="RUX17" s="114"/>
      <c r="RUY17" s="114"/>
      <c r="RUZ17" s="114"/>
      <c r="RVA17" s="114"/>
      <c r="RVB17" s="114"/>
      <c r="RVC17" s="114"/>
      <c r="RVD17" s="114"/>
      <c r="RVE17" s="114"/>
      <c r="RVF17" s="114"/>
      <c r="RVG17" s="114"/>
      <c r="RVH17" s="114"/>
      <c r="RVI17" s="114"/>
      <c r="RVJ17" s="114"/>
      <c r="RVK17" s="114"/>
      <c r="RVL17" s="114"/>
      <c r="RVM17" s="114"/>
      <c r="RVN17" s="114"/>
      <c r="RVO17" s="114"/>
      <c r="RVP17" s="114"/>
      <c r="RVQ17" s="114"/>
      <c r="RVR17" s="114"/>
      <c r="RVS17" s="114"/>
      <c r="RVT17" s="114"/>
      <c r="RVU17" s="114"/>
      <c r="RVV17" s="114"/>
      <c r="RVW17" s="114"/>
      <c r="RVX17" s="114"/>
      <c r="RVY17" s="114"/>
      <c r="RVZ17" s="114"/>
      <c r="RWA17" s="114"/>
      <c r="RWB17" s="114"/>
      <c r="RWC17" s="114"/>
      <c r="RWD17" s="114"/>
      <c r="RWE17" s="114"/>
      <c r="RWF17" s="114"/>
      <c r="RWG17" s="114"/>
      <c r="RWH17" s="114"/>
      <c r="RWI17" s="114"/>
      <c r="RWJ17" s="114"/>
      <c r="RWK17" s="114"/>
      <c r="RWL17" s="114"/>
      <c r="RWM17" s="114"/>
      <c r="RWN17" s="114"/>
      <c r="RWO17" s="114"/>
      <c r="RWP17" s="114"/>
      <c r="RWQ17" s="114"/>
      <c r="RWR17" s="114"/>
      <c r="RWS17" s="114"/>
      <c r="RWT17" s="114"/>
      <c r="RWU17" s="114"/>
      <c r="RWV17" s="114"/>
      <c r="RWW17" s="114"/>
      <c r="RWX17" s="114"/>
      <c r="RWY17" s="114"/>
      <c r="RWZ17" s="114"/>
      <c r="RXA17" s="114"/>
      <c r="RXB17" s="114"/>
      <c r="RXC17" s="114"/>
      <c r="RXD17" s="114"/>
      <c r="RXE17" s="114"/>
      <c r="RXF17" s="114"/>
      <c r="RXG17" s="114"/>
      <c r="RXH17" s="114"/>
      <c r="RXI17" s="114"/>
      <c r="RXJ17" s="114"/>
      <c r="RXK17" s="114"/>
      <c r="RXL17" s="114"/>
      <c r="RXM17" s="114"/>
      <c r="RXN17" s="114"/>
      <c r="RXO17" s="114"/>
      <c r="RXP17" s="114"/>
      <c r="RXQ17" s="114"/>
      <c r="RXR17" s="114"/>
      <c r="RXS17" s="114"/>
      <c r="RXT17" s="114"/>
      <c r="RXU17" s="114"/>
      <c r="RXV17" s="114"/>
      <c r="RXW17" s="114"/>
      <c r="RXX17" s="114"/>
      <c r="RXY17" s="114"/>
      <c r="RXZ17" s="114"/>
      <c r="RYA17" s="114"/>
      <c r="RYB17" s="114"/>
      <c r="RYC17" s="114"/>
      <c r="RYD17" s="114"/>
      <c r="RYE17" s="114"/>
      <c r="RYF17" s="114"/>
      <c r="RYG17" s="114"/>
      <c r="RYH17" s="114"/>
      <c r="RYI17" s="114"/>
      <c r="RYJ17" s="114"/>
      <c r="RYK17" s="114"/>
      <c r="RYL17" s="114"/>
      <c r="RYM17" s="114"/>
      <c r="RYN17" s="114"/>
      <c r="RYO17" s="114"/>
      <c r="RYP17" s="114"/>
      <c r="RYQ17" s="114"/>
      <c r="RYR17" s="114"/>
      <c r="RYS17" s="114"/>
      <c r="RYT17" s="114"/>
      <c r="RYU17" s="114"/>
      <c r="RYV17" s="114"/>
      <c r="RYW17" s="114"/>
      <c r="RYX17" s="114"/>
      <c r="RYY17" s="114"/>
      <c r="RYZ17" s="114"/>
      <c r="RZA17" s="114"/>
      <c r="RZB17" s="114"/>
      <c r="RZC17" s="114"/>
      <c r="RZD17" s="114"/>
      <c r="RZE17" s="114"/>
      <c r="RZF17" s="114"/>
      <c r="RZG17" s="114"/>
      <c r="RZH17" s="114"/>
      <c r="RZI17" s="114"/>
      <c r="RZJ17" s="114"/>
      <c r="RZK17" s="114"/>
      <c r="RZL17" s="114"/>
      <c r="RZM17" s="114"/>
      <c r="RZN17" s="114"/>
      <c r="RZO17" s="114"/>
      <c r="RZP17" s="114"/>
      <c r="RZQ17" s="114"/>
      <c r="RZR17" s="114"/>
      <c r="RZS17" s="114"/>
      <c r="RZT17" s="114"/>
      <c r="RZU17" s="114"/>
      <c r="RZV17" s="114"/>
      <c r="RZW17" s="114"/>
      <c r="RZX17" s="114"/>
      <c r="RZY17" s="114"/>
      <c r="RZZ17" s="114"/>
      <c r="SAA17" s="114"/>
      <c r="SAB17" s="114"/>
      <c r="SAC17" s="114"/>
      <c r="SAD17" s="114"/>
      <c r="SAE17" s="114"/>
      <c r="SAF17" s="114"/>
      <c r="SAG17" s="114"/>
      <c r="SAH17" s="114"/>
      <c r="SAI17" s="114"/>
      <c r="SAJ17" s="114"/>
      <c r="SAK17" s="114"/>
      <c r="SAL17" s="114"/>
      <c r="SAM17" s="114"/>
      <c r="SAN17" s="114"/>
      <c r="SAO17" s="114"/>
      <c r="SAP17" s="114"/>
      <c r="SAQ17" s="114"/>
      <c r="SAR17" s="114"/>
      <c r="SAS17" s="114"/>
      <c r="SAT17" s="114"/>
      <c r="SAU17" s="114"/>
      <c r="SAV17" s="114"/>
      <c r="SAW17" s="114"/>
      <c r="SAX17" s="114"/>
      <c r="SAY17" s="114"/>
      <c r="SAZ17" s="114"/>
      <c r="SBA17" s="114"/>
      <c r="SBB17" s="114"/>
      <c r="SBC17" s="114"/>
      <c r="SBD17" s="114"/>
      <c r="SBE17" s="114"/>
      <c r="SBF17" s="114"/>
      <c r="SBG17" s="114"/>
      <c r="SBH17" s="114"/>
      <c r="SBI17" s="114"/>
      <c r="SBJ17" s="114"/>
      <c r="SBK17" s="114"/>
      <c r="SBL17" s="114"/>
      <c r="SBM17" s="114"/>
      <c r="SBN17" s="114"/>
      <c r="SBO17" s="114"/>
      <c r="SBP17" s="114"/>
      <c r="SBQ17" s="114"/>
      <c r="SBR17" s="114"/>
      <c r="SBS17" s="114"/>
      <c r="SBT17" s="114"/>
      <c r="SBU17" s="114"/>
      <c r="SBV17" s="114"/>
      <c r="SBW17" s="114"/>
      <c r="SBX17" s="114"/>
      <c r="SBY17" s="114"/>
      <c r="SBZ17" s="114"/>
      <c r="SCA17" s="114"/>
      <c r="SCB17" s="114"/>
      <c r="SCC17" s="114"/>
      <c r="SCD17" s="114"/>
      <c r="SCE17" s="114"/>
      <c r="SCF17" s="114"/>
      <c r="SCG17" s="114"/>
      <c r="SCH17" s="114"/>
      <c r="SCI17" s="114"/>
      <c r="SCJ17" s="114"/>
      <c r="SCK17" s="114"/>
      <c r="SCL17" s="114"/>
      <c r="SCM17" s="114"/>
      <c r="SCN17" s="114"/>
      <c r="SCO17" s="114"/>
      <c r="SCP17" s="114"/>
      <c r="SCQ17" s="114"/>
      <c r="SCR17" s="114"/>
      <c r="SCS17" s="114"/>
      <c r="SCT17" s="114"/>
      <c r="SCU17" s="114"/>
      <c r="SCV17" s="114"/>
      <c r="SCW17" s="114"/>
      <c r="SCX17" s="114"/>
      <c r="SCY17" s="114"/>
      <c r="SCZ17" s="114"/>
      <c r="SDA17" s="114"/>
      <c r="SDB17" s="114"/>
      <c r="SDC17" s="114"/>
      <c r="SDD17" s="114"/>
      <c r="SDE17" s="114"/>
      <c r="SDF17" s="114"/>
      <c r="SDG17" s="114"/>
      <c r="SDH17" s="114"/>
      <c r="SDI17" s="114"/>
      <c r="SDJ17" s="114"/>
      <c r="SDK17" s="114"/>
      <c r="SDL17" s="114"/>
      <c r="SDM17" s="114"/>
      <c r="SDN17" s="114"/>
      <c r="SDO17" s="114"/>
      <c r="SDP17" s="114"/>
      <c r="SDQ17" s="114"/>
      <c r="SDR17" s="114"/>
      <c r="SDS17" s="114"/>
      <c r="SDT17" s="114"/>
      <c r="SDU17" s="114"/>
      <c r="SDV17" s="114"/>
      <c r="SDW17" s="114"/>
      <c r="SDX17" s="114"/>
      <c r="SDY17" s="114"/>
      <c r="SDZ17" s="114"/>
      <c r="SEA17" s="114"/>
      <c r="SEB17" s="114"/>
      <c r="SEC17" s="114"/>
      <c r="SED17" s="114"/>
      <c r="SEE17" s="114"/>
      <c r="SEF17" s="114"/>
      <c r="SEG17" s="114"/>
      <c r="SEH17" s="114"/>
      <c r="SEI17" s="114"/>
      <c r="SEJ17" s="114"/>
      <c r="SEK17" s="114"/>
      <c r="SEL17" s="114"/>
      <c r="SEM17" s="114"/>
      <c r="SEN17" s="114"/>
      <c r="SEO17" s="114"/>
      <c r="SEP17" s="114"/>
      <c r="SEQ17" s="114"/>
      <c r="SER17" s="114"/>
      <c r="SES17" s="114"/>
      <c r="SET17" s="114"/>
      <c r="SEU17" s="114"/>
      <c r="SEV17" s="114"/>
      <c r="SEW17" s="114"/>
      <c r="SEX17" s="114"/>
      <c r="SEY17" s="114"/>
      <c r="SEZ17" s="114"/>
      <c r="SFA17" s="114"/>
      <c r="SFB17" s="114"/>
      <c r="SFC17" s="114"/>
      <c r="SFD17" s="114"/>
      <c r="SFE17" s="114"/>
      <c r="SFF17" s="114"/>
      <c r="SFG17" s="114"/>
      <c r="SFH17" s="114"/>
      <c r="SFI17" s="114"/>
      <c r="SFJ17" s="114"/>
      <c r="SFK17" s="114"/>
      <c r="SFL17" s="114"/>
      <c r="SFM17" s="114"/>
      <c r="SFN17" s="114"/>
      <c r="SFO17" s="114"/>
      <c r="SFP17" s="114"/>
      <c r="SFQ17" s="114"/>
      <c r="SFR17" s="114"/>
      <c r="SFS17" s="114"/>
      <c r="SFT17" s="114"/>
      <c r="SFU17" s="114"/>
      <c r="SFV17" s="114"/>
      <c r="SFW17" s="114"/>
      <c r="SFX17" s="114"/>
      <c r="SFY17" s="114"/>
      <c r="SFZ17" s="114"/>
      <c r="SGA17" s="114"/>
      <c r="SGB17" s="114"/>
      <c r="SGC17" s="114"/>
      <c r="SGD17" s="114"/>
      <c r="SGE17" s="114"/>
      <c r="SGF17" s="114"/>
      <c r="SGG17" s="114"/>
      <c r="SGH17" s="114"/>
      <c r="SGI17" s="114"/>
      <c r="SGJ17" s="114"/>
      <c r="SGK17" s="114"/>
      <c r="SGL17" s="114"/>
      <c r="SGM17" s="114"/>
      <c r="SGN17" s="114"/>
      <c r="SGO17" s="114"/>
      <c r="SGP17" s="114"/>
      <c r="SGQ17" s="114"/>
      <c r="SGR17" s="114"/>
      <c r="SGS17" s="114"/>
      <c r="SGT17" s="114"/>
      <c r="SGU17" s="114"/>
      <c r="SGV17" s="114"/>
      <c r="SGW17" s="114"/>
      <c r="SGX17" s="114"/>
      <c r="SGY17" s="114"/>
      <c r="SGZ17" s="114"/>
      <c r="SHA17" s="114"/>
      <c r="SHB17" s="114"/>
      <c r="SHC17" s="114"/>
      <c r="SHD17" s="114"/>
      <c r="SHE17" s="114"/>
      <c r="SHF17" s="114"/>
      <c r="SHG17" s="114"/>
      <c r="SHH17" s="114"/>
      <c r="SHI17" s="114"/>
      <c r="SHJ17" s="114"/>
      <c r="SHK17" s="114"/>
      <c r="SHL17" s="114"/>
      <c r="SHM17" s="114"/>
      <c r="SHN17" s="114"/>
      <c r="SHO17" s="114"/>
      <c r="SHP17" s="114"/>
      <c r="SHQ17" s="114"/>
      <c r="SHR17" s="114"/>
      <c r="SHS17" s="114"/>
      <c r="SHT17" s="114"/>
      <c r="SHU17" s="114"/>
      <c r="SHV17" s="114"/>
      <c r="SHW17" s="114"/>
      <c r="SHX17" s="114"/>
      <c r="SHY17" s="114"/>
      <c r="SHZ17" s="114"/>
      <c r="SIA17" s="114"/>
      <c r="SIB17" s="114"/>
      <c r="SIC17" s="114"/>
      <c r="SID17" s="114"/>
      <c r="SIE17" s="114"/>
      <c r="SIF17" s="114"/>
      <c r="SIG17" s="114"/>
      <c r="SIH17" s="114"/>
      <c r="SII17" s="114"/>
      <c r="SIJ17" s="114"/>
      <c r="SIK17" s="114"/>
      <c r="SIL17" s="114"/>
      <c r="SIM17" s="114"/>
      <c r="SIN17" s="114"/>
      <c r="SIO17" s="114"/>
      <c r="SIP17" s="114"/>
      <c r="SIQ17" s="114"/>
      <c r="SIR17" s="114"/>
      <c r="SIS17" s="114"/>
      <c r="SIT17" s="114"/>
      <c r="SIU17" s="114"/>
      <c r="SIV17" s="114"/>
      <c r="SIW17" s="114"/>
      <c r="SIX17" s="114"/>
      <c r="SIY17" s="114"/>
      <c r="SIZ17" s="114"/>
      <c r="SJA17" s="114"/>
      <c r="SJB17" s="114"/>
      <c r="SJC17" s="114"/>
      <c r="SJD17" s="114"/>
      <c r="SJE17" s="114"/>
      <c r="SJF17" s="114"/>
      <c r="SJG17" s="114"/>
      <c r="SJH17" s="114"/>
      <c r="SJI17" s="114"/>
      <c r="SJJ17" s="114"/>
      <c r="SJK17" s="114"/>
      <c r="SJL17" s="114"/>
      <c r="SJM17" s="114"/>
      <c r="SJN17" s="114"/>
      <c r="SJO17" s="114"/>
      <c r="SJP17" s="114"/>
      <c r="SJQ17" s="114"/>
      <c r="SJR17" s="114"/>
      <c r="SJS17" s="114"/>
      <c r="SJT17" s="114"/>
      <c r="SJU17" s="114"/>
      <c r="SJV17" s="114"/>
      <c r="SJW17" s="114"/>
      <c r="SJX17" s="114"/>
      <c r="SJY17" s="114"/>
      <c r="SJZ17" s="114"/>
      <c r="SKA17" s="114"/>
      <c r="SKB17" s="114"/>
      <c r="SKC17" s="114"/>
      <c r="SKD17" s="114"/>
      <c r="SKE17" s="114"/>
      <c r="SKF17" s="114"/>
      <c r="SKG17" s="114"/>
      <c r="SKH17" s="114"/>
      <c r="SKI17" s="114"/>
      <c r="SKJ17" s="114"/>
      <c r="SKK17" s="114"/>
      <c r="SKL17" s="114"/>
      <c r="SKM17" s="114"/>
      <c r="SKN17" s="114"/>
      <c r="SKO17" s="114"/>
      <c r="SKP17" s="114"/>
      <c r="SKQ17" s="114"/>
      <c r="SKR17" s="114"/>
      <c r="SKS17" s="114"/>
      <c r="SKT17" s="114"/>
      <c r="SKU17" s="114"/>
      <c r="SKV17" s="114"/>
      <c r="SKW17" s="114"/>
      <c r="SKX17" s="114"/>
      <c r="SKY17" s="114"/>
      <c r="SKZ17" s="114"/>
      <c r="SLA17" s="114"/>
      <c r="SLB17" s="114"/>
      <c r="SLC17" s="114"/>
      <c r="SLD17" s="114"/>
      <c r="SLE17" s="114"/>
      <c r="SLF17" s="114"/>
      <c r="SLG17" s="114"/>
      <c r="SLH17" s="114"/>
      <c r="SLI17" s="114"/>
      <c r="SLJ17" s="114"/>
      <c r="SLK17" s="114"/>
      <c r="SLL17" s="114"/>
      <c r="SLM17" s="114"/>
      <c r="SLN17" s="114"/>
      <c r="SLO17" s="114"/>
      <c r="SLP17" s="114"/>
      <c r="SLQ17" s="114"/>
      <c r="SLR17" s="114"/>
      <c r="SLS17" s="114"/>
      <c r="SLT17" s="114"/>
      <c r="SLU17" s="114"/>
      <c r="SLV17" s="114"/>
      <c r="SLW17" s="114"/>
      <c r="SLX17" s="114"/>
      <c r="SLY17" s="114"/>
      <c r="SLZ17" s="114"/>
      <c r="SMA17" s="114"/>
      <c r="SMB17" s="114"/>
      <c r="SMC17" s="114"/>
      <c r="SMD17" s="114"/>
      <c r="SME17" s="114"/>
      <c r="SMF17" s="114"/>
      <c r="SMG17" s="114"/>
      <c r="SMH17" s="114"/>
      <c r="SMI17" s="114"/>
      <c r="SMJ17" s="114"/>
      <c r="SMK17" s="114"/>
      <c r="SML17" s="114"/>
      <c r="SMM17" s="114"/>
      <c r="SMN17" s="114"/>
      <c r="SMO17" s="114"/>
      <c r="SMP17" s="114"/>
      <c r="SMQ17" s="114"/>
      <c r="SMR17" s="114"/>
      <c r="SMS17" s="114"/>
      <c r="SMT17" s="114"/>
      <c r="SMU17" s="114"/>
      <c r="SMV17" s="114"/>
      <c r="SMW17" s="114"/>
      <c r="SMX17" s="114"/>
      <c r="SMY17" s="114"/>
      <c r="SMZ17" s="114"/>
      <c r="SNA17" s="114"/>
      <c r="SNB17" s="114"/>
      <c r="SNC17" s="114"/>
      <c r="SND17" s="114"/>
      <c r="SNE17" s="114"/>
      <c r="SNF17" s="114"/>
      <c r="SNG17" s="114"/>
      <c r="SNH17" s="114"/>
      <c r="SNI17" s="114"/>
      <c r="SNJ17" s="114"/>
      <c r="SNK17" s="114"/>
      <c r="SNL17" s="114"/>
      <c r="SNM17" s="114"/>
      <c r="SNN17" s="114"/>
      <c r="SNO17" s="114"/>
      <c r="SNP17" s="114"/>
      <c r="SNQ17" s="114"/>
      <c r="SNR17" s="114"/>
      <c r="SNS17" s="114"/>
      <c r="SNT17" s="114"/>
      <c r="SNU17" s="114"/>
      <c r="SNV17" s="114"/>
      <c r="SNW17" s="114"/>
      <c r="SNX17" s="114"/>
      <c r="SNY17" s="114"/>
      <c r="SNZ17" s="114"/>
      <c r="SOA17" s="114"/>
      <c r="SOB17" s="114"/>
      <c r="SOC17" s="114"/>
      <c r="SOD17" s="114"/>
      <c r="SOE17" s="114"/>
      <c r="SOF17" s="114"/>
      <c r="SOG17" s="114"/>
      <c r="SOH17" s="114"/>
      <c r="SOI17" s="114"/>
      <c r="SOJ17" s="114"/>
      <c r="SOK17" s="114"/>
      <c r="SOL17" s="114"/>
      <c r="SOM17" s="114"/>
      <c r="SON17" s="114"/>
      <c r="SOO17" s="114"/>
      <c r="SOP17" s="114"/>
      <c r="SOQ17" s="114"/>
      <c r="SOR17" s="114"/>
      <c r="SOS17" s="114"/>
      <c r="SOT17" s="114"/>
      <c r="SOU17" s="114"/>
      <c r="SOV17" s="114"/>
      <c r="SOW17" s="114"/>
      <c r="SOX17" s="114"/>
      <c r="SOY17" s="114"/>
      <c r="SOZ17" s="114"/>
      <c r="SPA17" s="114"/>
      <c r="SPB17" s="114"/>
      <c r="SPC17" s="114"/>
      <c r="SPD17" s="114"/>
      <c r="SPE17" s="114"/>
      <c r="SPF17" s="114"/>
      <c r="SPG17" s="114"/>
      <c r="SPH17" s="114"/>
      <c r="SPI17" s="114"/>
      <c r="SPJ17" s="114"/>
      <c r="SPK17" s="114"/>
      <c r="SPL17" s="114"/>
      <c r="SPM17" s="114"/>
      <c r="SPN17" s="114"/>
      <c r="SPO17" s="114"/>
      <c r="SPP17" s="114"/>
      <c r="SPQ17" s="114"/>
      <c r="SPR17" s="114"/>
      <c r="SPS17" s="114"/>
      <c r="SPT17" s="114"/>
      <c r="SPU17" s="114"/>
      <c r="SPV17" s="114"/>
      <c r="SPW17" s="114"/>
      <c r="SPX17" s="114"/>
      <c r="SPY17" s="114"/>
      <c r="SPZ17" s="114"/>
      <c r="SQA17" s="114"/>
      <c r="SQB17" s="114"/>
      <c r="SQC17" s="114"/>
      <c r="SQD17" s="114"/>
      <c r="SQE17" s="114"/>
      <c r="SQF17" s="114"/>
      <c r="SQG17" s="114"/>
      <c r="SQH17" s="114"/>
      <c r="SQI17" s="114"/>
      <c r="SQJ17" s="114"/>
      <c r="SQK17" s="114"/>
      <c r="SQL17" s="114"/>
      <c r="SQM17" s="114"/>
      <c r="SQN17" s="114"/>
      <c r="SQO17" s="114"/>
      <c r="SQP17" s="114"/>
      <c r="SQQ17" s="114"/>
      <c r="SQR17" s="114"/>
      <c r="SQS17" s="114"/>
      <c r="SQT17" s="114"/>
      <c r="SQU17" s="114"/>
      <c r="SQV17" s="114"/>
      <c r="SQW17" s="114"/>
      <c r="SQX17" s="114"/>
      <c r="SQY17" s="114"/>
      <c r="SQZ17" s="114"/>
      <c r="SRA17" s="114"/>
      <c r="SRB17" s="114"/>
      <c r="SRC17" s="114"/>
      <c r="SRD17" s="114"/>
      <c r="SRE17" s="114"/>
      <c r="SRF17" s="114"/>
      <c r="SRG17" s="114"/>
      <c r="SRH17" s="114"/>
      <c r="SRI17" s="114"/>
      <c r="SRJ17" s="114"/>
      <c r="SRK17" s="114"/>
      <c r="SRL17" s="114"/>
      <c r="SRM17" s="114"/>
      <c r="SRN17" s="114"/>
      <c r="SRO17" s="114"/>
      <c r="SRP17" s="114"/>
      <c r="SRQ17" s="114"/>
      <c r="SRR17" s="114"/>
      <c r="SRS17" s="114"/>
      <c r="SRT17" s="114"/>
      <c r="SRU17" s="114"/>
      <c r="SRV17" s="114"/>
      <c r="SRW17" s="114"/>
      <c r="SRX17" s="114"/>
      <c r="SRY17" s="114"/>
      <c r="SRZ17" s="114"/>
      <c r="SSA17" s="114"/>
      <c r="SSB17" s="114"/>
      <c r="SSC17" s="114"/>
      <c r="SSD17" s="114"/>
      <c r="SSE17" s="114"/>
      <c r="SSF17" s="114"/>
      <c r="SSG17" s="114"/>
      <c r="SSH17" s="114"/>
      <c r="SSI17" s="114"/>
      <c r="SSJ17" s="114"/>
      <c r="SSK17" s="114"/>
      <c r="SSL17" s="114"/>
      <c r="SSM17" s="114"/>
      <c r="SSN17" s="114"/>
      <c r="SSO17" s="114"/>
      <c r="SSP17" s="114"/>
      <c r="SSQ17" s="114"/>
      <c r="SSR17" s="114"/>
      <c r="SSS17" s="114"/>
      <c r="SST17" s="114"/>
      <c r="SSU17" s="114"/>
      <c r="SSV17" s="114"/>
      <c r="SSW17" s="114"/>
      <c r="SSX17" s="114"/>
      <c r="SSY17" s="114"/>
      <c r="SSZ17" s="114"/>
      <c r="STA17" s="114"/>
      <c r="STB17" s="114"/>
      <c r="STC17" s="114"/>
      <c r="STD17" s="114"/>
      <c r="STE17" s="114"/>
      <c r="STF17" s="114"/>
      <c r="STG17" s="114"/>
      <c r="STH17" s="114"/>
      <c r="STI17" s="114"/>
      <c r="STJ17" s="114"/>
      <c r="STK17" s="114"/>
      <c r="STL17" s="114"/>
      <c r="STM17" s="114"/>
      <c r="STN17" s="114"/>
      <c r="STO17" s="114"/>
      <c r="STP17" s="114"/>
      <c r="STQ17" s="114"/>
      <c r="STR17" s="114"/>
      <c r="STS17" s="114"/>
      <c r="STT17" s="114"/>
      <c r="STU17" s="114"/>
      <c r="STV17" s="114"/>
      <c r="STW17" s="114"/>
      <c r="STX17" s="114"/>
      <c r="STY17" s="114"/>
      <c r="STZ17" s="114"/>
      <c r="SUA17" s="114"/>
      <c r="SUB17" s="114"/>
      <c r="SUC17" s="114"/>
      <c r="SUD17" s="114"/>
      <c r="SUE17" s="114"/>
      <c r="SUF17" s="114"/>
      <c r="SUG17" s="114"/>
      <c r="SUH17" s="114"/>
      <c r="SUI17" s="114"/>
      <c r="SUJ17" s="114"/>
      <c r="SUK17" s="114"/>
      <c r="SUL17" s="114"/>
      <c r="SUM17" s="114"/>
      <c r="SUN17" s="114"/>
      <c r="SUO17" s="114"/>
      <c r="SUP17" s="114"/>
      <c r="SUQ17" s="114"/>
      <c r="SUR17" s="114"/>
      <c r="SUS17" s="114"/>
      <c r="SUT17" s="114"/>
      <c r="SUU17" s="114"/>
      <c r="SUV17" s="114"/>
      <c r="SUW17" s="114"/>
      <c r="SUX17" s="114"/>
      <c r="SUY17" s="114"/>
      <c r="SUZ17" s="114"/>
      <c r="SVA17" s="114"/>
      <c r="SVB17" s="114"/>
      <c r="SVC17" s="114"/>
      <c r="SVD17" s="114"/>
      <c r="SVE17" s="114"/>
      <c r="SVF17" s="114"/>
      <c r="SVG17" s="114"/>
      <c r="SVH17" s="114"/>
      <c r="SVI17" s="114"/>
      <c r="SVJ17" s="114"/>
      <c r="SVK17" s="114"/>
      <c r="SVL17" s="114"/>
      <c r="SVM17" s="114"/>
      <c r="SVN17" s="114"/>
      <c r="SVO17" s="114"/>
      <c r="SVP17" s="114"/>
      <c r="SVQ17" s="114"/>
      <c r="SVR17" s="114"/>
      <c r="SVS17" s="114"/>
      <c r="SVT17" s="114"/>
      <c r="SVU17" s="114"/>
      <c r="SVV17" s="114"/>
      <c r="SVW17" s="114"/>
      <c r="SVX17" s="114"/>
      <c r="SVY17" s="114"/>
      <c r="SVZ17" s="114"/>
      <c r="SWA17" s="114"/>
      <c r="SWB17" s="114"/>
      <c r="SWC17" s="114"/>
      <c r="SWD17" s="114"/>
      <c r="SWE17" s="114"/>
      <c r="SWF17" s="114"/>
      <c r="SWG17" s="114"/>
      <c r="SWH17" s="114"/>
      <c r="SWI17" s="114"/>
      <c r="SWJ17" s="114"/>
      <c r="SWK17" s="114"/>
      <c r="SWL17" s="114"/>
      <c r="SWM17" s="114"/>
      <c r="SWN17" s="114"/>
      <c r="SWO17" s="114"/>
      <c r="SWP17" s="114"/>
      <c r="SWQ17" s="114"/>
      <c r="SWR17" s="114"/>
      <c r="SWS17" s="114"/>
      <c r="SWT17" s="114"/>
      <c r="SWU17" s="114"/>
      <c r="SWV17" s="114"/>
      <c r="SWW17" s="114"/>
      <c r="SWX17" s="114"/>
      <c r="SWY17" s="114"/>
      <c r="SWZ17" s="114"/>
      <c r="SXA17" s="114"/>
      <c r="SXB17" s="114"/>
      <c r="SXC17" s="114"/>
      <c r="SXD17" s="114"/>
      <c r="SXE17" s="114"/>
      <c r="SXF17" s="114"/>
      <c r="SXG17" s="114"/>
      <c r="SXH17" s="114"/>
      <c r="SXI17" s="114"/>
      <c r="SXJ17" s="114"/>
      <c r="SXK17" s="114"/>
      <c r="SXL17" s="114"/>
      <c r="SXM17" s="114"/>
      <c r="SXN17" s="114"/>
      <c r="SXO17" s="114"/>
      <c r="SXP17" s="114"/>
      <c r="SXQ17" s="114"/>
      <c r="SXR17" s="114"/>
      <c r="SXS17" s="114"/>
      <c r="SXT17" s="114"/>
      <c r="SXU17" s="114"/>
      <c r="SXV17" s="114"/>
      <c r="SXW17" s="114"/>
      <c r="SXX17" s="114"/>
      <c r="SXY17" s="114"/>
      <c r="SXZ17" s="114"/>
      <c r="SYA17" s="114"/>
      <c r="SYB17" s="114"/>
      <c r="SYC17" s="114"/>
      <c r="SYD17" s="114"/>
      <c r="SYE17" s="114"/>
      <c r="SYF17" s="114"/>
      <c r="SYG17" s="114"/>
      <c r="SYH17" s="114"/>
      <c r="SYI17" s="114"/>
      <c r="SYJ17" s="114"/>
      <c r="SYK17" s="114"/>
      <c r="SYL17" s="114"/>
      <c r="SYM17" s="114"/>
      <c r="SYN17" s="114"/>
      <c r="SYO17" s="114"/>
      <c r="SYP17" s="114"/>
      <c r="SYQ17" s="114"/>
      <c r="SYR17" s="114"/>
      <c r="SYS17" s="114"/>
      <c r="SYT17" s="114"/>
      <c r="SYU17" s="114"/>
      <c r="SYV17" s="114"/>
      <c r="SYW17" s="114"/>
      <c r="SYX17" s="114"/>
      <c r="SYY17" s="114"/>
      <c r="SYZ17" s="114"/>
      <c r="SZA17" s="114"/>
      <c r="SZB17" s="114"/>
      <c r="SZC17" s="114"/>
      <c r="SZD17" s="114"/>
      <c r="SZE17" s="114"/>
      <c r="SZF17" s="114"/>
      <c r="SZG17" s="114"/>
      <c r="SZH17" s="114"/>
      <c r="SZI17" s="114"/>
      <c r="SZJ17" s="114"/>
      <c r="SZK17" s="114"/>
      <c r="SZL17" s="114"/>
      <c r="SZM17" s="114"/>
      <c r="SZN17" s="114"/>
      <c r="SZO17" s="114"/>
      <c r="SZP17" s="114"/>
      <c r="SZQ17" s="114"/>
      <c r="SZR17" s="114"/>
      <c r="SZS17" s="114"/>
      <c r="SZT17" s="114"/>
      <c r="SZU17" s="114"/>
      <c r="SZV17" s="114"/>
      <c r="SZW17" s="114"/>
      <c r="SZX17" s="114"/>
      <c r="SZY17" s="114"/>
      <c r="SZZ17" s="114"/>
      <c r="TAA17" s="114"/>
      <c r="TAB17" s="114"/>
      <c r="TAC17" s="114"/>
      <c r="TAD17" s="114"/>
      <c r="TAE17" s="114"/>
      <c r="TAF17" s="114"/>
      <c r="TAG17" s="114"/>
      <c r="TAH17" s="114"/>
      <c r="TAI17" s="114"/>
      <c r="TAJ17" s="114"/>
      <c r="TAK17" s="114"/>
      <c r="TAL17" s="114"/>
      <c r="TAM17" s="114"/>
      <c r="TAN17" s="114"/>
      <c r="TAO17" s="114"/>
      <c r="TAP17" s="114"/>
      <c r="TAQ17" s="114"/>
      <c r="TAR17" s="114"/>
      <c r="TAS17" s="114"/>
      <c r="TAT17" s="114"/>
      <c r="TAU17" s="114"/>
      <c r="TAV17" s="114"/>
      <c r="TAW17" s="114"/>
      <c r="TAX17" s="114"/>
      <c r="TAY17" s="114"/>
      <c r="TAZ17" s="114"/>
      <c r="TBA17" s="114"/>
      <c r="TBB17" s="114"/>
      <c r="TBC17" s="114"/>
      <c r="TBD17" s="114"/>
      <c r="TBE17" s="114"/>
      <c r="TBF17" s="114"/>
      <c r="TBG17" s="114"/>
      <c r="TBH17" s="114"/>
      <c r="TBI17" s="114"/>
      <c r="TBJ17" s="114"/>
      <c r="TBK17" s="114"/>
      <c r="TBL17" s="114"/>
      <c r="TBM17" s="114"/>
      <c r="TBN17" s="114"/>
      <c r="TBO17" s="114"/>
      <c r="TBP17" s="114"/>
      <c r="TBQ17" s="114"/>
      <c r="TBR17" s="114"/>
      <c r="TBS17" s="114"/>
      <c r="TBT17" s="114"/>
      <c r="TBU17" s="114"/>
      <c r="TBV17" s="114"/>
      <c r="TBW17" s="114"/>
      <c r="TBX17" s="114"/>
      <c r="TBY17" s="114"/>
      <c r="TBZ17" s="114"/>
      <c r="TCA17" s="114"/>
      <c r="TCB17" s="114"/>
      <c r="TCC17" s="114"/>
      <c r="TCD17" s="114"/>
      <c r="TCE17" s="114"/>
      <c r="TCF17" s="114"/>
      <c r="TCG17" s="114"/>
      <c r="TCH17" s="114"/>
      <c r="TCI17" s="114"/>
      <c r="TCJ17" s="114"/>
      <c r="TCK17" s="114"/>
      <c r="TCL17" s="114"/>
      <c r="TCM17" s="114"/>
      <c r="TCN17" s="114"/>
      <c r="TCO17" s="114"/>
      <c r="TCP17" s="114"/>
      <c r="TCQ17" s="114"/>
      <c r="TCR17" s="114"/>
      <c r="TCS17" s="114"/>
      <c r="TCT17" s="114"/>
      <c r="TCU17" s="114"/>
      <c r="TCV17" s="114"/>
      <c r="TCW17" s="114"/>
      <c r="TCX17" s="114"/>
      <c r="TCY17" s="114"/>
      <c r="TCZ17" s="114"/>
      <c r="TDA17" s="114"/>
      <c r="TDB17" s="114"/>
      <c r="TDC17" s="114"/>
      <c r="TDD17" s="114"/>
      <c r="TDE17" s="114"/>
      <c r="TDF17" s="114"/>
      <c r="TDG17" s="114"/>
      <c r="TDH17" s="114"/>
      <c r="TDI17" s="114"/>
      <c r="TDJ17" s="114"/>
      <c r="TDK17" s="114"/>
      <c r="TDL17" s="114"/>
      <c r="TDM17" s="114"/>
      <c r="TDN17" s="114"/>
      <c r="TDO17" s="114"/>
      <c r="TDP17" s="114"/>
      <c r="TDQ17" s="114"/>
      <c r="TDR17" s="114"/>
      <c r="TDS17" s="114"/>
      <c r="TDT17" s="114"/>
      <c r="TDU17" s="114"/>
      <c r="TDV17" s="114"/>
      <c r="TDW17" s="114"/>
      <c r="TDX17" s="114"/>
      <c r="TDY17" s="114"/>
      <c r="TDZ17" s="114"/>
      <c r="TEA17" s="114"/>
      <c r="TEB17" s="114"/>
      <c r="TEC17" s="114"/>
      <c r="TED17" s="114"/>
      <c r="TEE17" s="114"/>
      <c r="TEF17" s="114"/>
      <c r="TEG17" s="114"/>
      <c r="TEH17" s="114"/>
      <c r="TEI17" s="114"/>
      <c r="TEJ17" s="114"/>
      <c r="TEK17" s="114"/>
      <c r="TEL17" s="114"/>
      <c r="TEM17" s="114"/>
      <c r="TEN17" s="114"/>
      <c r="TEO17" s="114"/>
      <c r="TEP17" s="114"/>
      <c r="TEQ17" s="114"/>
      <c r="TER17" s="114"/>
      <c r="TES17" s="114"/>
      <c r="TET17" s="114"/>
      <c r="TEU17" s="114"/>
      <c r="TEV17" s="114"/>
      <c r="TEW17" s="114"/>
      <c r="TEX17" s="114"/>
      <c r="TEY17" s="114"/>
      <c r="TEZ17" s="114"/>
      <c r="TFA17" s="114"/>
      <c r="TFB17" s="114"/>
      <c r="TFC17" s="114"/>
      <c r="TFD17" s="114"/>
      <c r="TFE17" s="114"/>
      <c r="TFF17" s="114"/>
      <c r="TFG17" s="114"/>
      <c r="TFH17" s="114"/>
      <c r="TFI17" s="114"/>
      <c r="TFJ17" s="114"/>
      <c r="TFK17" s="114"/>
      <c r="TFL17" s="114"/>
      <c r="TFM17" s="114"/>
      <c r="TFN17" s="114"/>
      <c r="TFO17" s="114"/>
      <c r="TFP17" s="114"/>
      <c r="TFQ17" s="114"/>
      <c r="TFR17" s="114"/>
      <c r="TFS17" s="114"/>
      <c r="TFT17" s="114"/>
      <c r="TFU17" s="114"/>
      <c r="TFV17" s="114"/>
      <c r="TFW17" s="114"/>
      <c r="TFX17" s="114"/>
      <c r="TFY17" s="114"/>
      <c r="TFZ17" s="114"/>
      <c r="TGA17" s="114"/>
      <c r="TGB17" s="114"/>
      <c r="TGC17" s="114"/>
      <c r="TGD17" s="114"/>
      <c r="TGE17" s="114"/>
      <c r="TGF17" s="114"/>
      <c r="TGG17" s="114"/>
      <c r="TGH17" s="114"/>
      <c r="TGI17" s="114"/>
      <c r="TGJ17" s="114"/>
      <c r="TGK17" s="114"/>
      <c r="TGL17" s="114"/>
      <c r="TGM17" s="114"/>
      <c r="TGN17" s="114"/>
      <c r="TGO17" s="114"/>
      <c r="TGP17" s="114"/>
      <c r="TGQ17" s="114"/>
      <c r="TGR17" s="114"/>
      <c r="TGS17" s="114"/>
      <c r="TGT17" s="114"/>
      <c r="TGU17" s="114"/>
      <c r="TGV17" s="114"/>
      <c r="TGW17" s="114"/>
      <c r="TGX17" s="114"/>
      <c r="TGY17" s="114"/>
      <c r="TGZ17" s="114"/>
      <c r="THA17" s="114"/>
      <c r="THB17" s="114"/>
      <c r="THC17" s="114"/>
      <c r="THD17" s="114"/>
      <c r="THE17" s="114"/>
      <c r="THF17" s="114"/>
      <c r="THG17" s="114"/>
      <c r="THH17" s="114"/>
      <c r="THI17" s="114"/>
      <c r="THJ17" s="114"/>
      <c r="THK17" s="114"/>
      <c r="THL17" s="114"/>
      <c r="THM17" s="114"/>
      <c r="THN17" s="114"/>
      <c r="THO17" s="114"/>
      <c r="THP17" s="114"/>
      <c r="THQ17" s="114"/>
      <c r="THR17" s="114"/>
      <c r="THS17" s="114"/>
      <c r="THT17" s="114"/>
      <c r="THU17" s="114"/>
      <c r="THV17" s="114"/>
      <c r="THW17" s="114"/>
      <c r="THX17" s="114"/>
      <c r="THY17" s="114"/>
      <c r="THZ17" s="114"/>
      <c r="TIA17" s="114"/>
      <c r="TIB17" s="114"/>
      <c r="TIC17" s="114"/>
      <c r="TID17" s="114"/>
      <c r="TIE17" s="114"/>
      <c r="TIF17" s="114"/>
      <c r="TIG17" s="114"/>
      <c r="TIH17" s="114"/>
      <c r="TII17" s="114"/>
      <c r="TIJ17" s="114"/>
      <c r="TIK17" s="114"/>
      <c r="TIL17" s="114"/>
      <c r="TIM17" s="114"/>
      <c r="TIN17" s="114"/>
      <c r="TIO17" s="114"/>
      <c r="TIP17" s="114"/>
      <c r="TIQ17" s="114"/>
      <c r="TIR17" s="114"/>
      <c r="TIS17" s="114"/>
      <c r="TIT17" s="114"/>
      <c r="TIU17" s="114"/>
      <c r="TIV17" s="114"/>
      <c r="TIW17" s="114"/>
      <c r="TIX17" s="114"/>
      <c r="TIY17" s="114"/>
      <c r="TIZ17" s="114"/>
      <c r="TJA17" s="114"/>
      <c r="TJB17" s="114"/>
      <c r="TJC17" s="114"/>
      <c r="TJD17" s="114"/>
      <c r="TJE17" s="114"/>
      <c r="TJF17" s="114"/>
      <c r="TJG17" s="114"/>
      <c r="TJH17" s="114"/>
      <c r="TJI17" s="114"/>
      <c r="TJJ17" s="114"/>
      <c r="TJK17" s="114"/>
      <c r="TJL17" s="114"/>
      <c r="TJM17" s="114"/>
      <c r="TJN17" s="114"/>
      <c r="TJO17" s="114"/>
      <c r="TJP17" s="114"/>
      <c r="TJQ17" s="114"/>
      <c r="TJR17" s="114"/>
      <c r="TJS17" s="114"/>
      <c r="TJT17" s="114"/>
      <c r="TJU17" s="114"/>
      <c r="TJV17" s="114"/>
      <c r="TJW17" s="114"/>
      <c r="TJX17" s="114"/>
      <c r="TJY17" s="114"/>
      <c r="TJZ17" s="114"/>
      <c r="TKA17" s="114"/>
      <c r="TKB17" s="114"/>
      <c r="TKC17" s="114"/>
      <c r="TKD17" s="114"/>
      <c r="TKE17" s="114"/>
      <c r="TKF17" s="114"/>
      <c r="TKG17" s="114"/>
      <c r="TKH17" s="114"/>
      <c r="TKI17" s="114"/>
      <c r="TKJ17" s="114"/>
      <c r="TKK17" s="114"/>
      <c r="TKL17" s="114"/>
      <c r="TKM17" s="114"/>
      <c r="TKN17" s="114"/>
      <c r="TKO17" s="114"/>
      <c r="TKP17" s="114"/>
      <c r="TKQ17" s="114"/>
      <c r="TKR17" s="114"/>
      <c r="TKS17" s="114"/>
      <c r="TKT17" s="114"/>
      <c r="TKU17" s="114"/>
      <c r="TKV17" s="114"/>
      <c r="TKW17" s="114"/>
      <c r="TKX17" s="114"/>
      <c r="TKY17" s="114"/>
      <c r="TKZ17" s="114"/>
      <c r="TLA17" s="114"/>
      <c r="TLB17" s="114"/>
      <c r="TLC17" s="114"/>
      <c r="TLD17" s="114"/>
      <c r="TLE17" s="114"/>
      <c r="TLF17" s="114"/>
      <c r="TLG17" s="114"/>
      <c r="TLH17" s="114"/>
      <c r="TLI17" s="114"/>
      <c r="TLJ17" s="114"/>
      <c r="TLK17" s="114"/>
      <c r="TLL17" s="114"/>
      <c r="TLM17" s="114"/>
      <c r="TLN17" s="114"/>
      <c r="TLO17" s="114"/>
      <c r="TLP17" s="114"/>
      <c r="TLQ17" s="114"/>
      <c r="TLR17" s="114"/>
      <c r="TLS17" s="114"/>
      <c r="TLT17" s="114"/>
      <c r="TLU17" s="114"/>
      <c r="TLV17" s="114"/>
      <c r="TLW17" s="114"/>
      <c r="TLX17" s="114"/>
      <c r="TLY17" s="114"/>
      <c r="TLZ17" s="114"/>
      <c r="TMA17" s="114"/>
      <c r="TMB17" s="114"/>
      <c r="TMC17" s="114"/>
      <c r="TMD17" s="114"/>
      <c r="TME17" s="114"/>
      <c r="TMF17" s="114"/>
      <c r="TMG17" s="114"/>
      <c r="TMH17" s="114"/>
      <c r="TMI17" s="114"/>
      <c r="TMJ17" s="114"/>
      <c r="TMK17" s="114"/>
      <c r="TML17" s="114"/>
      <c r="TMM17" s="114"/>
      <c r="TMN17" s="114"/>
      <c r="TMO17" s="114"/>
      <c r="TMP17" s="114"/>
      <c r="TMQ17" s="114"/>
      <c r="TMR17" s="114"/>
      <c r="TMS17" s="114"/>
      <c r="TMT17" s="114"/>
      <c r="TMU17" s="114"/>
      <c r="TMV17" s="114"/>
      <c r="TMW17" s="114"/>
      <c r="TMX17" s="114"/>
      <c r="TMY17" s="114"/>
      <c r="TMZ17" s="114"/>
      <c r="TNA17" s="114"/>
      <c r="TNB17" s="114"/>
      <c r="TNC17" s="114"/>
      <c r="TND17" s="114"/>
      <c r="TNE17" s="114"/>
      <c r="TNF17" s="114"/>
      <c r="TNG17" s="114"/>
      <c r="TNH17" s="114"/>
      <c r="TNI17" s="114"/>
      <c r="TNJ17" s="114"/>
      <c r="TNK17" s="114"/>
      <c r="TNL17" s="114"/>
      <c r="TNM17" s="114"/>
      <c r="TNN17" s="114"/>
      <c r="TNO17" s="114"/>
      <c r="TNP17" s="114"/>
      <c r="TNQ17" s="114"/>
      <c r="TNR17" s="114"/>
      <c r="TNS17" s="114"/>
      <c r="TNT17" s="114"/>
      <c r="TNU17" s="114"/>
      <c r="TNV17" s="114"/>
      <c r="TNW17" s="114"/>
      <c r="TNX17" s="114"/>
      <c r="TNY17" s="114"/>
      <c r="TNZ17" s="114"/>
      <c r="TOA17" s="114"/>
      <c r="TOB17" s="114"/>
      <c r="TOC17" s="114"/>
      <c r="TOD17" s="114"/>
      <c r="TOE17" s="114"/>
      <c r="TOF17" s="114"/>
      <c r="TOG17" s="114"/>
      <c r="TOH17" s="114"/>
      <c r="TOI17" s="114"/>
      <c r="TOJ17" s="114"/>
      <c r="TOK17" s="114"/>
      <c r="TOL17" s="114"/>
      <c r="TOM17" s="114"/>
      <c r="TON17" s="114"/>
      <c r="TOO17" s="114"/>
      <c r="TOP17" s="114"/>
      <c r="TOQ17" s="114"/>
      <c r="TOR17" s="114"/>
      <c r="TOS17" s="114"/>
      <c r="TOT17" s="114"/>
      <c r="TOU17" s="114"/>
      <c r="TOV17" s="114"/>
      <c r="TOW17" s="114"/>
      <c r="TOX17" s="114"/>
      <c r="TOY17" s="114"/>
      <c r="TOZ17" s="114"/>
      <c r="TPA17" s="114"/>
      <c r="TPB17" s="114"/>
      <c r="TPC17" s="114"/>
      <c r="TPD17" s="114"/>
      <c r="TPE17" s="114"/>
      <c r="TPF17" s="114"/>
      <c r="TPG17" s="114"/>
      <c r="TPH17" s="114"/>
      <c r="TPI17" s="114"/>
      <c r="TPJ17" s="114"/>
      <c r="TPK17" s="114"/>
      <c r="TPL17" s="114"/>
      <c r="TPM17" s="114"/>
      <c r="TPN17" s="114"/>
      <c r="TPO17" s="114"/>
      <c r="TPP17" s="114"/>
      <c r="TPQ17" s="114"/>
      <c r="TPR17" s="114"/>
      <c r="TPS17" s="114"/>
      <c r="TPT17" s="114"/>
      <c r="TPU17" s="114"/>
      <c r="TPV17" s="114"/>
      <c r="TPW17" s="114"/>
      <c r="TPX17" s="114"/>
      <c r="TPY17" s="114"/>
      <c r="TPZ17" s="114"/>
      <c r="TQA17" s="114"/>
      <c r="TQB17" s="114"/>
      <c r="TQC17" s="114"/>
      <c r="TQD17" s="114"/>
      <c r="TQE17" s="114"/>
      <c r="TQF17" s="114"/>
      <c r="TQG17" s="114"/>
      <c r="TQH17" s="114"/>
      <c r="TQI17" s="114"/>
      <c r="TQJ17" s="114"/>
      <c r="TQK17" s="114"/>
      <c r="TQL17" s="114"/>
      <c r="TQM17" s="114"/>
      <c r="TQN17" s="114"/>
      <c r="TQO17" s="114"/>
      <c r="TQP17" s="114"/>
      <c r="TQQ17" s="114"/>
      <c r="TQR17" s="114"/>
      <c r="TQS17" s="114"/>
      <c r="TQT17" s="114"/>
      <c r="TQU17" s="114"/>
      <c r="TQV17" s="114"/>
      <c r="TQW17" s="114"/>
      <c r="TQX17" s="114"/>
      <c r="TQY17" s="114"/>
      <c r="TQZ17" s="114"/>
      <c r="TRA17" s="114"/>
      <c r="TRB17" s="114"/>
      <c r="TRC17" s="114"/>
      <c r="TRD17" s="114"/>
      <c r="TRE17" s="114"/>
      <c r="TRF17" s="114"/>
      <c r="TRG17" s="114"/>
      <c r="TRH17" s="114"/>
      <c r="TRI17" s="114"/>
      <c r="TRJ17" s="114"/>
      <c r="TRK17" s="114"/>
      <c r="TRL17" s="114"/>
      <c r="TRM17" s="114"/>
      <c r="TRN17" s="114"/>
      <c r="TRO17" s="114"/>
      <c r="TRP17" s="114"/>
      <c r="TRQ17" s="114"/>
      <c r="TRR17" s="114"/>
      <c r="TRS17" s="114"/>
      <c r="TRT17" s="114"/>
      <c r="TRU17" s="114"/>
      <c r="TRV17" s="114"/>
      <c r="TRW17" s="114"/>
      <c r="TRX17" s="114"/>
      <c r="TRY17" s="114"/>
      <c r="TRZ17" s="114"/>
      <c r="TSA17" s="114"/>
      <c r="TSB17" s="114"/>
      <c r="TSC17" s="114"/>
      <c r="TSD17" s="114"/>
      <c r="TSE17" s="114"/>
      <c r="TSF17" s="114"/>
      <c r="TSG17" s="114"/>
      <c r="TSH17" s="114"/>
      <c r="TSI17" s="114"/>
      <c r="TSJ17" s="114"/>
      <c r="TSK17" s="114"/>
      <c r="TSL17" s="114"/>
      <c r="TSM17" s="114"/>
      <c r="TSN17" s="114"/>
      <c r="TSO17" s="114"/>
      <c r="TSP17" s="114"/>
      <c r="TSQ17" s="114"/>
      <c r="TSR17" s="114"/>
      <c r="TSS17" s="114"/>
      <c r="TST17" s="114"/>
      <c r="TSU17" s="114"/>
      <c r="TSV17" s="114"/>
      <c r="TSW17" s="114"/>
      <c r="TSX17" s="114"/>
      <c r="TSY17" s="114"/>
      <c r="TSZ17" s="114"/>
      <c r="TTA17" s="114"/>
      <c r="TTB17" s="114"/>
      <c r="TTC17" s="114"/>
      <c r="TTD17" s="114"/>
      <c r="TTE17" s="114"/>
      <c r="TTF17" s="114"/>
      <c r="TTG17" s="114"/>
      <c r="TTH17" s="114"/>
      <c r="TTI17" s="114"/>
      <c r="TTJ17" s="114"/>
      <c r="TTK17" s="114"/>
      <c r="TTL17" s="114"/>
      <c r="TTM17" s="114"/>
      <c r="TTN17" s="114"/>
      <c r="TTO17" s="114"/>
      <c r="TTP17" s="114"/>
      <c r="TTQ17" s="114"/>
      <c r="TTR17" s="114"/>
      <c r="TTS17" s="114"/>
      <c r="TTT17" s="114"/>
      <c r="TTU17" s="114"/>
      <c r="TTV17" s="114"/>
      <c r="TTW17" s="114"/>
      <c r="TTX17" s="114"/>
      <c r="TTY17" s="114"/>
      <c r="TTZ17" s="114"/>
      <c r="TUA17" s="114"/>
      <c r="TUB17" s="114"/>
      <c r="TUC17" s="114"/>
      <c r="TUD17" s="114"/>
      <c r="TUE17" s="114"/>
      <c r="TUF17" s="114"/>
      <c r="TUG17" s="114"/>
      <c r="TUH17" s="114"/>
      <c r="TUI17" s="114"/>
      <c r="TUJ17" s="114"/>
      <c r="TUK17" s="114"/>
      <c r="TUL17" s="114"/>
      <c r="TUM17" s="114"/>
      <c r="TUN17" s="114"/>
      <c r="TUO17" s="114"/>
      <c r="TUP17" s="114"/>
      <c r="TUQ17" s="114"/>
      <c r="TUR17" s="114"/>
      <c r="TUS17" s="114"/>
      <c r="TUT17" s="114"/>
      <c r="TUU17" s="114"/>
      <c r="TUV17" s="114"/>
      <c r="TUW17" s="114"/>
      <c r="TUX17" s="114"/>
      <c r="TUY17" s="114"/>
      <c r="TUZ17" s="114"/>
      <c r="TVA17" s="114"/>
      <c r="TVB17" s="114"/>
      <c r="TVC17" s="114"/>
      <c r="TVD17" s="114"/>
      <c r="TVE17" s="114"/>
      <c r="TVF17" s="114"/>
      <c r="TVG17" s="114"/>
      <c r="TVH17" s="114"/>
      <c r="TVI17" s="114"/>
      <c r="TVJ17" s="114"/>
      <c r="TVK17" s="114"/>
      <c r="TVL17" s="114"/>
      <c r="TVM17" s="114"/>
      <c r="TVN17" s="114"/>
      <c r="TVO17" s="114"/>
      <c r="TVP17" s="114"/>
      <c r="TVQ17" s="114"/>
      <c r="TVR17" s="114"/>
      <c r="TVS17" s="114"/>
      <c r="TVT17" s="114"/>
      <c r="TVU17" s="114"/>
      <c r="TVV17" s="114"/>
      <c r="TVW17" s="114"/>
      <c r="TVX17" s="114"/>
      <c r="TVY17" s="114"/>
      <c r="TVZ17" s="114"/>
      <c r="TWA17" s="114"/>
      <c r="TWB17" s="114"/>
      <c r="TWC17" s="114"/>
      <c r="TWD17" s="114"/>
      <c r="TWE17" s="114"/>
      <c r="TWF17" s="114"/>
      <c r="TWG17" s="114"/>
      <c r="TWH17" s="114"/>
      <c r="TWI17" s="114"/>
      <c r="TWJ17" s="114"/>
      <c r="TWK17" s="114"/>
      <c r="TWL17" s="114"/>
      <c r="TWM17" s="114"/>
      <c r="TWN17" s="114"/>
      <c r="TWO17" s="114"/>
      <c r="TWP17" s="114"/>
      <c r="TWQ17" s="114"/>
      <c r="TWR17" s="114"/>
      <c r="TWS17" s="114"/>
      <c r="TWT17" s="114"/>
      <c r="TWU17" s="114"/>
      <c r="TWV17" s="114"/>
      <c r="TWW17" s="114"/>
      <c r="TWX17" s="114"/>
      <c r="TWY17" s="114"/>
      <c r="TWZ17" s="114"/>
      <c r="TXA17" s="114"/>
      <c r="TXB17" s="114"/>
      <c r="TXC17" s="114"/>
      <c r="TXD17" s="114"/>
      <c r="TXE17" s="114"/>
      <c r="TXF17" s="114"/>
      <c r="TXG17" s="114"/>
      <c r="TXH17" s="114"/>
      <c r="TXI17" s="114"/>
      <c r="TXJ17" s="114"/>
      <c r="TXK17" s="114"/>
      <c r="TXL17" s="114"/>
      <c r="TXM17" s="114"/>
      <c r="TXN17" s="114"/>
      <c r="TXO17" s="114"/>
      <c r="TXP17" s="114"/>
      <c r="TXQ17" s="114"/>
      <c r="TXR17" s="114"/>
      <c r="TXS17" s="114"/>
      <c r="TXT17" s="114"/>
      <c r="TXU17" s="114"/>
      <c r="TXV17" s="114"/>
      <c r="TXW17" s="114"/>
      <c r="TXX17" s="114"/>
      <c r="TXY17" s="114"/>
      <c r="TXZ17" s="114"/>
      <c r="TYA17" s="114"/>
      <c r="TYB17" s="114"/>
      <c r="TYC17" s="114"/>
      <c r="TYD17" s="114"/>
      <c r="TYE17" s="114"/>
      <c r="TYF17" s="114"/>
      <c r="TYG17" s="114"/>
      <c r="TYH17" s="114"/>
      <c r="TYI17" s="114"/>
      <c r="TYJ17" s="114"/>
      <c r="TYK17" s="114"/>
      <c r="TYL17" s="114"/>
      <c r="TYM17" s="114"/>
      <c r="TYN17" s="114"/>
      <c r="TYO17" s="114"/>
      <c r="TYP17" s="114"/>
      <c r="TYQ17" s="114"/>
      <c r="TYR17" s="114"/>
      <c r="TYS17" s="114"/>
      <c r="TYT17" s="114"/>
      <c r="TYU17" s="114"/>
      <c r="TYV17" s="114"/>
      <c r="TYW17" s="114"/>
      <c r="TYX17" s="114"/>
      <c r="TYY17" s="114"/>
      <c r="TYZ17" s="114"/>
      <c r="TZA17" s="114"/>
      <c r="TZB17" s="114"/>
      <c r="TZC17" s="114"/>
      <c r="TZD17" s="114"/>
      <c r="TZE17" s="114"/>
      <c r="TZF17" s="114"/>
      <c r="TZG17" s="114"/>
      <c r="TZH17" s="114"/>
      <c r="TZI17" s="114"/>
      <c r="TZJ17" s="114"/>
      <c r="TZK17" s="114"/>
      <c r="TZL17" s="114"/>
      <c r="TZM17" s="114"/>
      <c r="TZN17" s="114"/>
      <c r="TZO17" s="114"/>
      <c r="TZP17" s="114"/>
      <c r="TZQ17" s="114"/>
      <c r="TZR17" s="114"/>
      <c r="TZS17" s="114"/>
      <c r="TZT17" s="114"/>
      <c r="TZU17" s="114"/>
      <c r="TZV17" s="114"/>
      <c r="TZW17" s="114"/>
      <c r="TZX17" s="114"/>
      <c r="TZY17" s="114"/>
      <c r="TZZ17" s="114"/>
      <c r="UAA17" s="114"/>
      <c r="UAB17" s="114"/>
      <c r="UAC17" s="114"/>
      <c r="UAD17" s="114"/>
      <c r="UAE17" s="114"/>
      <c r="UAF17" s="114"/>
      <c r="UAG17" s="114"/>
      <c r="UAH17" s="114"/>
      <c r="UAI17" s="114"/>
      <c r="UAJ17" s="114"/>
      <c r="UAK17" s="114"/>
      <c r="UAL17" s="114"/>
      <c r="UAM17" s="114"/>
      <c r="UAN17" s="114"/>
      <c r="UAO17" s="114"/>
      <c r="UAP17" s="114"/>
      <c r="UAQ17" s="114"/>
      <c r="UAR17" s="114"/>
      <c r="UAS17" s="114"/>
      <c r="UAT17" s="114"/>
      <c r="UAU17" s="114"/>
      <c r="UAV17" s="114"/>
      <c r="UAW17" s="114"/>
      <c r="UAX17" s="114"/>
      <c r="UAY17" s="114"/>
      <c r="UAZ17" s="114"/>
      <c r="UBA17" s="114"/>
      <c r="UBB17" s="114"/>
      <c r="UBC17" s="114"/>
      <c r="UBD17" s="114"/>
      <c r="UBE17" s="114"/>
      <c r="UBF17" s="114"/>
      <c r="UBG17" s="114"/>
      <c r="UBH17" s="114"/>
      <c r="UBI17" s="114"/>
      <c r="UBJ17" s="114"/>
      <c r="UBK17" s="114"/>
      <c r="UBL17" s="114"/>
      <c r="UBM17" s="114"/>
      <c r="UBN17" s="114"/>
      <c r="UBO17" s="114"/>
      <c r="UBP17" s="114"/>
      <c r="UBQ17" s="114"/>
      <c r="UBR17" s="114"/>
      <c r="UBS17" s="114"/>
      <c r="UBT17" s="114"/>
      <c r="UBU17" s="114"/>
      <c r="UBV17" s="114"/>
      <c r="UBW17" s="114"/>
      <c r="UBX17" s="114"/>
      <c r="UBY17" s="114"/>
      <c r="UBZ17" s="114"/>
      <c r="UCA17" s="114"/>
      <c r="UCB17" s="114"/>
      <c r="UCC17" s="114"/>
      <c r="UCD17" s="114"/>
      <c r="UCE17" s="114"/>
      <c r="UCF17" s="114"/>
      <c r="UCG17" s="114"/>
      <c r="UCH17" s="114"/>
      <c r="UCI17" s="114"/>
      <c r="UCJ17" s="114"/>
      <c r="UCK17" s="114"/>
      <c r="UCL17" s="114"/>
      <c r="UCM17" s="114"/>
      <c r="UCN17" s="114"/>
      <c r="UCO17" s="114"/>
      <c r="UCP17" s="114"/>
      <c r="UCQ17" s="114"/>
      <c r="UCR17" s="114"/>
      <c r="UCS17" s="114"/>
      <c r="UCT17" s="114"/>
      <c r="UCU17" s="114"/>
      <c r="UCV17" s="114"/>
      <c r="UCW17" s="114"/>
      <c r="UCX17" s="114"/>
      <c r="UCY17" s="114"/>
      <c r="UCZ17" s="114"/>
      <c r="UDA17" s="114"/>
      <c r="UDB17" s="114"/>
      <c r="UDC17" s="114"/>
      <c r="UDD17" s="114"/>
      <c r="UDE17" s="114"/>
      <c r="UDF17" s="114"/>
      <c r="UDG17" s="114"/>
      <c r="UDH17" s="114"/>
      <c r="UDI17" s="114"/>
      <c r="UDJ17" s="114"/>
      <c r="UDK17" s="114"/>
      <c r="UDL17" s="114"/>
      <c r="UDM17" s="114"/>
      <c r="UDN17" s="114"/>
      <c r="UDO17" s="114"/>
      <c r="UDP17" s="114"/>
      <c r="UDQ17" s="114"/>
      <c r="UDR17" s="114"/>
      <c r="UDS17" s="114"/>
      <c r="UDT17" s="114"/>
      <c r="UDU17" s="114"/>
      <c r="UDV17" s="114"/>
      <c r="UDW17" s="114"/>
      <c r="UDX17" s="114"/>
      <c r="UDY17" s="114"/>
      <c r="UDZ17" s="114"/>
      <c r="UEA17" s="114"/>
      <c r="UEB17" s="114"/>
      <c r="UEC17" s="114"/>
      <c r="UED17" s="114"/>
      <c r="UEE17" s="114"/>
      <c r="UEF17" s="114"/>
      <c r="UEG17" s="114"/>
      <c r="UEH17" s="114"/>
      <c r="UEI17" s="114"/>
      <c r="UEJ17" s="114"/>
      <c r="UEK17" s="114"/>
      <c r="UEL17" s="114"/>
      <c r="UEM17" s="114"/>
      <c r="UEN17" s="114"/>
      <c r="UEO17" s="114"/>
      <c r="UEP17" s="114"/>
      <c r="UEQ17" s="114"/>
      <c r="UER17" s="114"/>
      <c r="UES17" s="114"/>
      <c r="UET17" s="114"/>
      <c r="UEU17" s="114"/>
      <c r="UEV17" s="114"/>
      <c r="UEW17" s="114"/>
      <c r="UEX17" s="114"/>
      <c r="UEY17" s="114"/>
      <c r="UEZ17" s="114"/>
      <c r="UFA17" s="114"/>
      <c r="UFB17" s="114"/>
      <c r="UFC17" s="114"/>
      <c r="UFD17" s="114"/>
      <c r="UFE17" s="114"/>
      <c r="UFF17" s="114"/>
      <c r="UFG17" s="114"/>
      <c r="UFH17" s="114"/>
      <c r="UFI17" s="114"/>
      <c r="UFJ17" s="114"/>
      <c r="UFK17" s="114"/>
      <c r="UFL17" s="114"/>
      <c r="UFM17" s="114"/>
      <c r="UFN17" s="114"/>
      <c r="UFO17" s="114"/>
      <c r="UFP17" s="114"/>
      <c r="UFQ17" s="114"/>
      <c r="UFR17" s="114"/>
      <c r="UFS17" s="114"/>
      <c r="UFT17" s="114"/>
      <c r="UFU17" s="114"/>
      <c r="UFV17" s="114"/>
      <c r="UFW17" s="114"/>
      <c r="UFX17" s="114"/>
      <c r="UFY17" s="114"/>
      <c r="UFZ17" s="114"/>
      <c r="UGA17" s="114"/>
      <c r="UGB17" s="114"/>
      <c r="UGC17" s="114"/>
      <c r="UGD17" s="114"/>
      <c r="UGE17" s="114"/>
      <c r="UGF17" s="114"/>
      <c r="UGG17" s="114"/>
      <c r="UGH17" s="114"/>
      <c r="UGI17" s="114"/>
      <c r="UGJ17" s="114"/>
      <c r="UGK17" s="114"/>
      <c r="UGL17" s="114"/>
      <c r="UGM17" s="114"/>
      <c r="UGN17" s="114"/>
      <c r="UGO17" s="114"/>
      <c r="UGP17" s="114"/>
      <c r="UGQ17" s="114"/>
      <c r="UGR17" s="114"/>
      <c r="UGS17" s="114"/>
      <c r="UGT17" s="114"/>
      <c r="UGU17" s="114"/>
      <c r="UGV17" s="114"/>
      <c r="UGW17" s="114"/>
      <c r="UGX17" s="114"/>
      <c r="UGY17" s="114"/>
      <c r="UGZ17" s="114"/>
      <c r="UHA17" s="114"/>
      <c r="UHB17" s="114"/>
      <c r="UHC17" s="114"/>
      <c r="UHD17" s="114"/>
      <c r="UHE17" s="114"/>
      <c r="UHF17" s="114"/>
      <c r="UHG17" s="114"/>
      <c r="UHH17" s="114"/>
      <c r="UHI17" s="114"/>
      <c r="UHJ17" s="114"/>
      <c r="UHK17" s="114"/>
      <c r="UHL17" s="114"/>
      <c r="UHM17" s="114"/>
      <c r="UHN17" s="114"/>
      <c r="UHO17" s="114"/>
      <c r="UHP17" s="114"/>
      <c r="UHQ17" s="114"/>
      <c r="UHR17" s="114"/>
      <c r="UHS17" s="114"/>
      <c r="UHT17" s="114"/>
      <c r="UHU17" s="114"/>
      <c r="UHV17" s="114"/>
      <c r="UHW17" s="114"/>
      <c r="UHX17" s="114"/>
      <c r="UHY17" s="114"/>
      <c r="UHZ17" s="114"/>
      <c r="UIA17" s="114"/>
      <c r="UIB17" s="114"/>
      <c r="UIC17" s="114"/>
      <c r="UID17" s="114"/>
      <c r="UIE17" s="114"/>
      <c r="UIF17" s="114"/>
      <c r="UIG17" s="114"/>
      <c r="UIH17" s="114"/>
      <c r="UII17" s="114"/>
      <c r="UIJ17" s="114"/>
      <c r="UIK17" s="114"/>
      <c r="UIL17" s="114"/>
      <c r="UIM17" s="114"/>
      <c r="UIN17" s="114"/>
      <c r="UIO17" s="114"/>
      <c r="UIP17" s="114"/>
      <c r="UIQ17" s="114"/>
      <c r="UIR17" s="114"/>
      <c r="UIS17" s="114"/>
      <c r="UIT17" s="114"/>
      <c r="UIU17" s="114"/>
      <c r="UIV17" s="114"/>
      <c r="UIW17" s="114"/>
      <c r="UIX17" s="114"/>
      <c r="UIY17" s="114"/>
      <c r="UIZ17" s="114"/>
      <c r="UJA17" s="114"/>
      <c r="UJB17" s="114"/>
      <c r="UJC17" s="114"/>
      <c r="UJD17" s="114"/>
      <c r="UJE17" s="114"/>
      <c r="UJF17" s="114"/>
      <c r="UJG17" s="114"/>
      <c r="UJH17" s="114"/>
      <c r="UJI17" s="114"/>
      <c r="UJJ17" s="114"/>
      <c r="UJK17" s="114"/>
      <c r="UJL17" s="114"/>
      <c r="UJM17" s="114"/>
      <c r="UJN17" s="114"/>
      <c r="UJO17" s="114"/>
      <c r="UJP17" s="114"/>
      <c r="UJQ17" s="114"/>
      <c r="UJR17" s="114"/>
      <c r="UJS17" s="114"/>
      <c r="UJT17" s="114"/>
      <c r="UJU17" s="114"/>
      <c r="UJV17" s="114"/>
      <c r="UJW17" s="114"/>
      <c r="UJX17" s="114"/>
      <c r="UJY17" s="114"/>
      <c r="UJZ17" s="114"/>
      <c r="UKA17" s="114"/>
      <c r="UKB17" s="114"/>
      <c r="UKC17" s="114"/>
      <c r="UKD17" s="114"/>
      <c r="UKE17" s="114"/>
      <c r="UKF17" s="114"/>
      <c r="UKG17" s="114"/>
      <c r="UKH17" s="114"/>
      <c r="UKI17" s="114"/>
      <c r="UKJ17" s="114"/>
      <c r="UKK17" s="114"/>
      <c r="UKL17" s="114"/>
      <c r="UKM17" s="114"/>
      <c r="UKN17" s="114"/>
      <c r="UKO17" s="114"/>
      <c r="UKP17" s="114"/>
      <c r="UKQ17" s="114"/>
      <c r="UKR17" s="114"/>
      <c r="UKS17" s="114"/>
      <c r="UKT17" s="114"/>
      <c r="UKU17" s="114"/>
      <c r="UKV17" s="114"/>
      <c r="UKW17" s="114"/>
      <c r="UKX17" s="114"/>
      <c r="UKY17" s="114"/>
      <c r="UKZ17" s="114"/>
      <c r="ULA17" s="114"/>
      <c r="ULB17" s="114"/>
      <c r="ULC17" s="114"/>
      <c r="ULD17" s="114"/>
      <c r="ULE17" s="114"/>
      <c r="ULF17" s="114"/>
      <c r="ULG17" s="114"/>
      <c r="ULH17" s="114"/>
      <c r="ULI17" s="114"/>
      <c r="ULJ17" s="114"/>
      <c r="ULK17" s="114"/>
      <c r="ULL17" s="114"/>
      <c r="ULM17" s="114"/>
      <c r="ULN17" s="114"/>
      <c r="ULO17" s="114"/>
      <c r="ULP17" s="114"/>
      <c r="ULQ17" s="114"/>
      <c r="ULR17" s="114"/>
      <c r="ULS17" s="114"/>
      <c r="ULT17" s="114"/>
      <c r="ULU17" s="114"/>
      <c r="ULV17" s="114"/>
      <c r="ULW17" s="114"/>
      <c r="ULX17" s="114"/>
      <c r="ULY17" s="114"/>
      <c r="ULZ17" s="114"/>
      <c r="UMA17" s="114"/>
      <c r="UMB17" s="114"/>
      <c r="UMC17" s="114"/>
      <c r="UMD17" s="114"/>
      <c r="UME17" s="114"/>
      <c r="UMF17" s="114"/>
      <c r="UMG17" s="114"/>
      <c r="UMH17" s="114"/>
      <c r="UMI17" s="114"/>
      <c r="UMJ17" s="114"/>
      <c r="UMK17" s="114"/>
      <c r="UML17" s="114"/>
      <c r="UMM17" s="114"/>
      <c r="UMN17" s="114"/>
      <c r="UMO17" s="114"/>
      <c r="UMP17" s="114"/>
      <c r="UMQ17" s="114"/>
      <c r="UMR17" s="114"/>
      <c r="UMS17" s="114"/>
      <c r="UMT17" s="114"/>
      <c r="UMU17" s="114"/>
      <c r="UMV17" s="114"/>
      <c r="UMW17" s="114"/>
      <c r="UMX17" s="114"/>
      <c r="UMY17" s="114"/>
      <c r="UMZ17" s="114"/>
      <c r="UNA17" s="114"/>
      <c r="UNB17" s="114"/>
      <c r="UNC17" s="114"/>
      <c r="UND17" s="114"/>
      <c r="UNE17" s="114"/>
      <c r="UNF17" s="114"/>
      <c r="UNG17" s="114"/>
      <c r="UNH17" s="114"/>
      <c r="UNI17" s="114"/>
      <c r="UNJ17" s="114"/>
      <c r="UNK17" s="114"/>
      <c r="UNL17" s="114"/>
      <c r="UNM17" s="114"/>
      <c r="UNN17" s="114"/>
      <c r="UNO17" s="114"/>
      <c r="UNP17" s="114"/>
      <c r="UNQ17" s="114"/>
      <c r="UNR17" s="114"/>
      <c r="UNS17" s="114"/>
      <c r="UNT17" s="114"/>
      <c r="UNU17" s="114"/>
      <c r="UNV17" s="114"/>
      <c r="UNW17" s="114"/>
      <c r="UNX17" s="114"/>
      <c r="UNY17" s="114"/>
      <c r="UNZ17" s="114"/>
      <c r="UOA17" s="114"/>
      <c r="UOB17" s="114"/>
      <c r="UOC17" s="114"/>
      <c r="UOD17" s="114"/>
      <c r="UOE17" s="114"/>
      <c r="UOF17" s="114"/>
      <c r="UOG17" s="114"/>
      <c r="UOH17" s="114"/>
      <c r="UOI17" s="114"/>
      <c r="UOJ17" s="114"/>
      <c r="UOK17" s="114"/>
      <c r="UOL17" s="114"/>
      <c r="UOM17" s="114"/>
      <c r="UON17" s="114"/>
      <c r="UOO17" s="114"/>
      <c r="UOP17" s="114"/>
      <c r="UOQ17" s="114"/>
      <c r="UOR17" s="114"/>
      <c r="UOS17" s="114"/>
      <c r="UOT17" s="114"/>
      <c r="UOU17" s="114"/>
      <c r="UOV17" s="114"/>
      <c r="UOW17" s="114"/>
      <c r="UOX17" s="114"/>
      <c r="UOY17" s="114"/>
      <c r="UOZ17" s="114"/>
      <c r="UPA17" s="114"/>
      <c r="UPB17" s="114"/>
      <c r="UPC17" s="114"/>
      <c r="UPD17" s="114"/>
      <c r="UPE17" s="114"/>
      <c r="UPF17" s="114"/>
      <c r="UPG17" s="114"/>
      <c r="UPH17" s="114"/>
      <c r="UPI17" s="114"/>
      <c r="UPJ17" s="114"/>
      <c r="UPK17" s="114"/>
      <c r="UPL17" s="114"/>
      <c r="UPM17" s="114"/>
      <c r="UPN17" s="114"/>
      <c r="UPO17" s="114"/>
      <c r="UPP17" s="114"/>
      <c r="UPQ17" s="114"/>
      <c r="UPR17" s="114"/>
      <c r="UPS17" s="114"/>
      <c r="UPT17" s="114"/>
      <c r="UPU17" s="114"/>
      <c r="UPV17" s="114"/>
      <c r="UPW17" s="114"/>
      <c r="UPX17" s="114"/>
      <c r="UPY17" s="114"/>
      <c r="UPZ17" s="114"/>
      <c r="UQA17" s="114"/>
      <c r="UQB17" s="114"/>
      <c r="UQC17" s="114"/>
      <c r="UQD17" s="114"/>
      <c r="UQE17" s="114"/>
      <c r="UQF17" s="114"/>
      <c r="UQG17" s="114"/>
      <c r="UQH17" s="114"/>
      <c r="UQI17" s="114"/>
      <c r="UQJ17" s="114"/>
      <c r="UQK17" s="114"/>
      <c r="UQL17" s="114"/>
      <c r="UQM17" s="114"/>
      <c r="UQN17" s="114"/>
      <c r="UQO17" s="114"/>
      <c r="UQP17" s="114"/>
      <c r="UQQ17" s="114"/>
      <c r="UQR17" s="114"/>
      <c r="UQS17" s="114"/>
      <c r="UQT17" s="114"/>
      <c r="UQU17" s="114"/>
      <c r="UQV17" s="114"/>
      <c r="UQW17" s="114"/>
      <c r="UQX17" s="114"/>
      <c r="UQY17" s="114"/>
      <c r="UQZ17" s="114"/>
      <c r="URA17" s="114"/>
      <c r="URB17" s="114"/>
      <c r="URC17" s="114"/>
      <c r="URD17" s="114"/>
      <c r="URE17" s="114"/>
      <c r="URF17" s="114"/>
      <c r="URG17" s="114"/>
      <c r="URH17" s="114"/>
      <c r="URI17" s="114"/>
      <c r="URJ17" s="114"/>
      <c r="URK17" s="114"/>
      <c r="URL17" s="114"/>
      <c r="URM17" s="114"/>
      <c r="URN17" s="114"/>
      <c r="URO17" s="114"/>
      <c r="URP17" s="114"/>
      <c r="URQ17" s="114"/>
      <c r="URR17" s="114"/>
      <c r="URS17" s="114"/>
      <c r="URT17" s="114"/>
      <c r="URU17" s="114"/>
      <c r="URV17" s="114"/>
      <c r="URW17" s="114"/>
      <c r="URX17" s="114"/>
      <c r="URY17" s="114"/>
      <c r="URZ17" s="114"/>
      <c r="USA17" s="114"/>
      <c r="USB17" s="114"/>
      <c r="USC17" s="114"/>
      <c r="USD17" s="114"/>
      <c r="USE17" s="114"/>
      <c r="USF17" s="114"/>
      <c r="USG17" s="114"/>
      <c r="USH17" s="114"/>
      <c r="USI17" s="114"/>
      <c r="USJ17" s="114"/>
      <c r="USK17" s="114"/>
      <c r="USL17" s="114"/>
      <c r="USM17" s="114"/>
      <c r="USN17" s="114"/>
      <c r="USO17" s="114"/>
      <c r="USP17" s="114"/>
      <c r="USQ17" s="114"/>
      <c r="USR17" s="114"/>
      <c r="USS17" s="114"/>
      <c r="UST17" s="114"/>
      <c r="USU17" s="114"/>
      <c r="USV17" s="114"/>
      <c r="USW17" s="114"/>
      <c r="USX17" s="114"/>
      <c r="USY17" s="114"/>
      <c r="USZ17" s="114"/>
      <c r="UTA17" s="114"/>
      <c r="UTB17" s="114"/>
      <c r="UTC17" s="114"/>
      <c r="UTD17" s="114"/>
      <c r="UTE17" s="114"/>
      <c r="UTF17" s="114"/>
      <c r="UTG17" s="114"/>
      <c r="UTH17" s="114"/>
      <c r="UTI17" s="114"/>
      <c r="UTJ17" s="114"/>
      <c r="UTK17" s="114"/>
      <c r="UTL17" s="114"/>
      <c r="UTM17" s="114"/>
      <c r="UTN17" s="114"/>
      <c r="UTO17" s="114"/>
      <c r="UTP17" s="114"/>
      <c r="UTQ17" s="114"/>
      <c r="UTR17" s="114"/>
      <c r="UTS17" s="114"/>
      <c r="UTT17" s="114"/>
      <c r="UTU17" s="114"/>
      <c r="UTV17" s="114"/>
      <c r="UTW17" s="114"/>
      <c r="UTX17" s="114"/>
      <c r="UTY17" s="114"/>
      <c r="UTZ17" s="114"/>
      <c r="UUA17" s="114"/>
      <c r="UUB17" s="114"/>
      <c r="UUC17" s="114"/>
      <c r="UUD17" s="114"/>
      <c r="UUE17" s="114"/>
      <c r="UUF17" s="114"/>
      <c r="UUG17" s="114"/>
      <c r="UUH17" s="114"/>
      <c r="UUI17" s="114"/>
      <c r="UUJ17" s="114"/>
      <c r="UUK17" s="114"/>
      <c r="UUL17" s="114"/>
      <c r="UUM17" s="114"/>
      <c r="UUN17" s="114"/>
      <c r="UUO17" s="114"/>
      <c r="UUP17" s="114"/>
      <c r="UUQ17" s="114"/>
      <c r="UUR17" s="114"/>
      <c r="UUS17" s="114"/>
      <c r="UUT17" s="114"/>
      <c r="UUU17" s="114"/>
      <c r="UUV17" s="114"/>
      <c r="UUW17" s="114"/>
      <c r="UUX17" s="114"/>
      <c r="UUY17" s="114"/>
      <c r="UUZ17" s="114"/>
      <c r="UVA17" s="114"/>
      <c r="UVB17" s="114"/>
      <c r="UVC17" s="114"/>
      <c r="UVD17" s="114"/>
      <c r="UVE17" s="114"/>
      <c r="UVF17" s="114"/>
      <c r="UVG17" s="114"/>
      <c r="UVH17" s="114"/>
      <c r="UVI17" s="114"/>
      <c r="UVJ17" s="114"/>
      <c r="UVK17" s="114"/>
      <c r="UVL17" s="114"/>
      <c r="UVM17" s="114"/>
      <c r="UVN17" s="114"/>
      <c r="UVO17" s="114"/>
      <c r="UVP17" s="114"/>
      <c r="UVQ17" s="114"/>
      <c r="UVR17" s="114"/>
      <c r="UVS17" s="114"/>
      <c r="UVT17" s="114"/>
      <c r="UVU17" s="114"/>
      <c r="UVV17" s="114"/>
      <c r="UVW17" s="114"/>
      <c r="UVX17" s="114"/>
      <c r="UVY17" s="114"/>
      <c r="UVZ17" s="114"/>
      <c r="UWA17" s="114"/>
      <c r="UWB17" s="114"/>
      <c r="UWC17" s="114"/>
      <c r="UWD17" s="114"/>
      <c r="UWE17" s="114"/>
      <c r="UWF17" s="114"/>
      <c r="UWG17" s="114"/>
      <c r="UWH17" s="114"/>
      <c r="UWI17" s="114"/>
      <c r="UWJ17" s="114"/>
      <c r="UWK17" s="114"/>
      <c r="UWL17" s="114"/>
      <c r="UWM17" s="114"/>
      <c r="UWN17" s="114"/>
      <c r="UWO17" s="114"/>
      <c r="UWP17" s="114"/>
      <c r="UWQ17" s="114"/>
      <c r="UWR17" s="114"/>
      <c r="UWS17" s="114"/>
      <c r="UWT17" s="114"/>
      <c r="UWU17" s="114"/>
      <c r="UWV17" s="114"/>
      <c r="UWW17" s="114"/>
      <c r="UWX17" s="114"/>
      <c r="UWY17" s="114"/>
      <c r="UWZ17" s="114"/>
      <c r="UXA17" s="114"/>
      <c r="UXB17" s="114"/>
      <c r="UXC17" s="114"/>
      <c r="UXD17" s="114"/>
      <c r="UXE17" s="114"/>
      <c r="UXF17" s="114"/>
      <c r="UXG17" s="114"/>
      <c r="UXH17" s="114"/>
      <c r="UXI17" s="114"/>
      <c r="UXJ17" s="114"/>
      <c r="UXK17" s="114"/>
      <c r="UXL17" s="114"/>
      <c r="UXM17" s="114"/>
      <c r="UXN17" s="114"/>
      <c r="UXO17" s="114"/>
      <c r="UXP17" s="114"/>
      <c r="UXQ17" s="114"/>
      <c r="UXR17" s="114"/>
      <c r="UXS17" s="114"/>
      <c r="UXT17" s="114"/>
      <c r="UXU17" s="114"/>
      <c r="UXV17" s="114"/>
      <c r="UXW17" s="114"/>
      <c r="UXX17" s="114"/>
      <c r="UXY17" s="114"/>
      <c r="UXZ17" s="114"/>
      <c r="UYA17" s="114"/>
      <c r="UYB17" s="114"/>
      <c r="UYC17" s="114"/>
      <c r="UYD17" s="114"/>
      <c r="UYE17" s="114"/>
      <c r="UYF17" s="114"/>
      <c r="UYG17" s="114"/>
      <c r="UYH17" s="114"/>
      <c r="UYI17" s="114"/>
      <c r="UYJ17" s="114"/>
      <c r="UYK17" s="114"/>
      <c r="UYL17" s="114"/>
      <c r="UYM17" s="114"/>
      <c r="UYN17" s="114"/>
      <c r="UYO17" s="114"/>
      <c r="UYP17" s="114"/>
      <c r="UYQ17" s="114"/>
      <c r="UYR17" s="114"/>
      <c r="UYS17" s="114"/>
      <c r="UYT17" s="114"/>
      <c r="UYU17" s="114"/>
      <c r="UYV17" s="114"/>
      <c r="UYW17" s="114"/>
      <c r="UYX17" s="114"/>
      <c r="UYY17" s="114"/>
      <c r="UYZ17" s="114"/>
      <c r="UZA17" s="114"/>
      <c r="UZB17" s="114"/>
      <c r="UZC17" s="114"/>
      <c r="UZD17" s="114"/>
      <c r="UZE17" s="114"/>
      <c r="UZF17" s="114"/>
      <c r="UZG17" s="114"/>
      <c r="UZH17" s="114"/>
      <c r="UZI17" s="114"/>
      <c r="UZJ17" s="114"/>
      <c r="UZK17" s="114"/>
      <c r="UZL17" s="114"/>
      <c r="UZM17" s="114"/>
      <c r="UZN17" s="114"/>
      <c r="UZO17" s="114"/>
      <c r="UZP17" s="114"/>
      <c r="UZQ17" s="114"/>
      <c r="UZR17" s="114"/>
      <c r="UZS17" s="114"/>
      <c r="UZT17" s="114"/>
      <c r="UZU17" s="114"/>
      <c r="UZV17" s="114"/>
      <c r="UZW17" s="114"/>
      <c r="UZX17" s="114"/>
      <c r="UZY17" s="114"/>
      <c r="UZZ17" s="114"/>
      <c r="VAA17" s="114"/>
      <c r="VAB17" s="114"/>
      <c r="VAC17" s="114"/>
      <c r="VAD17" s="114"/>
      <c r="VAE17" s="114"/>
      <c r="VAF17" s="114"/>
      <c r="VAG17" s="114"/>
      <c r="VAH17" s="114"/>
      <c r="VAI17" s="114"/>
      <c r="VAJ17" s="114"/>
      <c r="VAK17" s="114"/>
      <c r="VAL17" s="114"/>
      <c r="VAM17" s="114"/>
      <c r="VAN17" s="114"/>
      <c r="VAO17" s="114"/>
      <c r="VAP17" s="114"/>
      <c r="VAQ17" s="114"/>
      <c r="VAR17" s="114"/>
      <c r="VAS17" s="114"/>
      <c r="VAT17" s="114"/>
      <c r="VAU17" s="114"/>
      <c r="VAV17" s="114"/>
      <c r="VAW17" s="114"/>
      <c r="VAX17" s="114"/>
      <c r="VAY17" s="114"/>
      <c r="VAZ17" s="114"/>
      <c r="VBA17" s="114"/>
      <c r="VBB17" s="114"/>
      <c r="VBC17" s="114"/>
      <c r="VBD17" s="114"/>
      <c r="VBE17" s="114"/>
      <c r="VBF17" s="114"/>
      <c r="VBG17" s="114"/>
      <c r="VBH17" s="114"/>
      <c r="VBI17" s="114"/>
      <c r="VBJ17" s="114"/>
      <c r="VBK17" s="114"/>
      <c r="VBL17" s="114"/>
      <c r="VBM17" s="114"/>
      <c r="VBN17" s="114"/>
      <c r="VBO17" s="114"/>
      <c r="VBP17" s="114"/>
      <c r="VBQ17" s="114"/>
      <c r="VBR17" s="114"/>
      <c r="VBS17" s="114"/>
      <c r="VBT17" s="114"/>
      <c r="VBU17" s="114"/>
      <c r="VBV17" s="114"/>
      <c r="VBW17" s="114"/>
      <c r="VBX17" s="114"/>
      <c r="VBY17" s="114"/>
      <c r="VBZ17" s="114"/>
      <c r="VCA17" s="114"/>
      <c r="VCB17" s="114"/>
      <c r="VCC17" s="114"/>
      <c r="VCD17" s="114"/>
      <c r="VCE17" s="114"/>
      <c r="VCF17" s="114"/>
      <c r="VCG17" s="114"/>
      <c r="VCH17" s="114"/>
      <c r="VCI17" s="114"/>
      <c r="VCJ17" s="114"/>
      <c r="VCK17" s="114"/>
      <c r="VCL17" s="114"/>
      <c r="VCM17" s="114"/>
      <c r="VCN17" s="114"/>
      <c r="VCO17" s="114"/>
      <c r="VCP17" s="114"/>
      <c r="VCQ17" s="114"/>
      <c r="VCR17" s="114"/>
      <c r="VCS17" s="114"/>
      <c r="VCT17" s="114"/>
      <c r="VCU17" s="114"/>
      <c r="VCV17" s="114"/>
      <c r="VCW17" s="114"/>
      <c r="VCX17" s="114"/>
      <c r="VCY17" s="114"/>
      <c r="VCZ17" s="114"/>
      <c r="VDA17" s="114"/>
      <c r="VDB17" s="114"/>
      <c r="VDC17" s="114"/>
      <c r="VDD17" s="114"/>
      <c r="VDE17" s="114"/>
      <c r="VDF17" s="114"/>
      <c r="VDG17" s="114"/>
      <c r="VDH17" s="114"/>
      <c r="VDI17" s="114"/>
      <c r="VDJ17" s="114"/>
      <c r="VDK17" s="114"/>
      <c r="VDL17" s="114"/>
      <c r="VDM17" s="114"/>
      <c r="VDN17" s="114"/>
      <c r="VDO17" s="114"/>
      <c r="VDP17" s="114"/>
      <c r="VDQ17" s="114"/>
      <c r="VDR17" s="114"/>
      <c r="VDS17" s="114"/>
      <c r="VDT17" s="114"/>
      <c r="VDU17" s="114"/>
      <c r="VDV17" s="114"/>
      <c r="VDW17" s="114"/>
      <c r="VDX17" s="114"/>
      <c r="VDY17" s="114"/>
      <c r="VDZ17" s="114"/>
      <c r="VEA17" s="114"/>
      <c r="VEB17" s="114"/>
      <c r="VEC17" s="114"/>
      <c r="VED17" s="114"/>
      <c r="VEE17" s="114"/>
      <c r="VEF17" s="114"/>
      <c r="VEG17" s="114"/>
      <c r="VEH17" s="114"/>
      <c r="VEI17" s="114"/>
      <c r="VEJ17" s="114"/>
      <c r="VEK17" s="114"/>
      <c r="VEL17" s="114"/>
      <c r="VEM17" s="114"/>
      <c r="VEN17" s="114"/>
      <c r="VEO17" s="114"/>
      <c r="VEP17" s="114"/>
      <c r="VEQ17" s="114"/>
      <c r="VER17" s="114"/>
      <c r="VES17" s="114"/>
      <c r="VET17" s="114"/>
      <c r="VEU17" s="114"/>
      <c r="VEV17" s="114"/>
      <c r="VEW17" s="114"/>
      <c r="VEX17" s="114"/>
      <c r="VEY17" s="114"/>
      <c r="VEZ17" s="114"/>
      <c r="VFA17" s="114"/>
      <c r="VFB17" s="114"/>
      <c r="VFC17" s="114"/>
      <c r="VFD17" s="114"/>
      <c r="VFE17" s="114"/>
      <c r="VFF17" s="114"/>
      <c r="VFG17" s="114"/>
      <c r="VFH17" s="114"/>
      <c r="VFI17" s="114"/>
      <c r="VFJ17" s="114"/>
      <c r="VFK17" s="114"/>
      <c r="VFL17" s="114"/>
      <c r="VFM17" s="114"/>
      <c r="VFN17" s="114"/>
      <c r="VFO17" s="114"/>
      <c r="VFP17" s="114"/>
      <c r="VFQ17" s="114"/>
      <c r="VFR17" s="114"/>
      <c r="VFS17" s="114"/>
      <c r="VFT17" s="114"/>
      <c r="VFU17" s="114"/>
      <c r="VFV17" s="114"/>
      <c r="VFW17" s="114"/>
      <c r="VFX17" s="114"/>
      <c r="VFY17" s="114"/>
      <c r="VFZ17" s="114"/>
      <c r="VGA17" s="114"/>
      <c r="VGB17" s="114"/>
      <c r="VGC17" s="114"/>
      <c r="VGD17" s="114"/>
      <c r="VGE17" s="114"/>
      <c r="VGF17" s="114"/>
      <c r="VGG17" s="114"/>
      <c r="VGH17" s="114"/>
      <c r="VGI17" s="114"/>
      <c r="VGJ17" s="114"/>
      <c r="VGK17" s="114"/>
      <c r="VGL17" s="114"/>
      <c r="VGM17" s="114"/>
      <c r="VGN17" s="114"/>
      <c r="VGO17" s="114"/>
      <c r="VGP17" s="114"/>
      <c r="VGQ17" s="114"/>
      <c r="VGR17" s="114"/>
      <c r="VGS17" s="114"/>
      <c r="VGT17" s="114"/>
      <c r="VGU17" s="114"/>
      <c r="VGV17" s="114"/>
      <c r="VGW17" s="114"/>
      <c r="VGX17" s="114"/>
      <c r="VGY17" s="114"/>
      <c r="VGZ17" s="114"/>
      <c r="VHA17" s="114"/>
      <c r="VHB17" s="114"/>
      <c r="VHC17" s="114"/>
      <c r="VHD17" s="114"/>
      <c r="VHE17" s="114"/>
      <c r="VHF17" s="114"/>
      <c r="VHG17" s="114"/>
      <c r="VHH17" s="114"/>
      <c r="VHI17" s="114"/>
      <c r="VHJ17" s="114"/>
      <c r="VHK17" s="114"/>
      <c r="VHL17" s="114"/>
      <c r="VHM17" s="114"/>
      <c r="VHN17" s="114"/>
      <c r="VHO17" s="114"/>
      <c r="VHP17" s="114"/>
      <c r="VHQ17" s="114"/>
      <c r="VHR17" s="114"/>
      <c r="VHS17" s="114"/>
      <c r="VHT17" s="114"/>
      <c r="VHU17" s="114"/>
      <c r="VHV17" s="114"/>
      <c r="VHW17" s="114"/>
      <c r="VHX17" s="114"/>
      <c r="VHY17" s="114"/>
      <c r="VHZ17" s="114"/>
      <c r="VIA17" s="114"/>
      <c r="VIB17" s="114"/>
      <c r="VIC17" s="114"/>
      <c r="VID17" s="114"/>
      <c r="VIE17" s="114"/>
      <c r="VIF17" s="114"/>
      <c r="VIG17" s="114"/>
      <c r="VIH17" s="114"/>
      <c r="VII17" s="114"/>
      <c r="VIJ17" s="114"/>
      <c r="VIK17" s="114"/>
      <c r="VIL17" s="114"/>
      <c r="VIM17" s="114"/>
      <c r="VIN17" s="114"/>
      <c r="VIO17" s="114"/>
      <c r="VIP17" s="114"/>
      <c r="VIQ17" s="114"/>
      <c r="VIR17" s="114"/>
      <c r="VIS17" s="114"/>
      <c r="VIT17" s="114"/>
      <c r="VIU17" s="114"/>
      <c r="VIV17" s="114"/>
      <c r="VIW17" s="114"/>
      <c r="VIX17" s="114"/>
      <c r="VIY17" s="114"/>
      <c r="VIZ17" s="114"/>
      <c r="VJA17" s="114"/>
      <c r="VJB17" s="114"/>
      <c r="VJC17" s="114"/>
      <c r="VJD17" s="114"/>
      <c r="VJE17" s="114"/>
      <c r="VJF17" s="114"/>
      <c r="VJG17" s="114"/>
      <c r="VJH17" s="114"/>
      <c r="VJI17" s="114"/>
      <c r="VJJ17" s="114"/>
      <c r="VJK17" s="114"/>
      <c r="VJL17" s="114"/>
      <c r="VJM17" s="114"/>
      <c r="VJN17" s="114"/>
      <c r="VJO17" s="114"/>
      <c r="VJP17" s="114"/>
      <c r="VJQ17" s="114"/>
      <c r="VJR17" s="114"/>
      <c r="VJS17" s="114"/>
      <c r="VJT17" s="114"/>
      <c r="VJU17" s="114"/>
      <c r="VJV17" s="114"/>
      <c r="VJW17" s="114"/>
      <c r="VJX17" s="114"/>
      <c r="VJY17" s="114"/>
      <c r="VJZ17" s="114"/>
      <c r="VKA17" s="114"/>
      <c r="VKB17" s="114"/>
      <c r="VKC17" s="114"/>
      <c r="VKD17" s="114"/>
      <c r="VKE17" s="114"/>
      <c r="VKF17" s="114"/>
      <c r="VKG17" s="114"/>
      <c r="VKH17" s="114"/>
      <c r="VKI17" s="114"/>
      <c r="VKJ17" s="114"/>
      <c r="VKK17" s="114"/>
      <c r="VKL17" s="114"/>
      <c r="VKM17" s="114"/>
      <c r="VKN17" s="114"/>
      <c r="VKO17" s="114"/>
      <c r="VKP17" s="114"/>
      <c r="VKQ17" s="114"/>
      <c r="VKR17" s="114"/>
      <c r="VKS17" s="114"/>
      <c r="VKT17" s="114"/>
      <c r="VKU17" s="114"/>
      <c r="VKV17" s="114"/>
      <c r="VKW17" s="114"/>
      <c r="VKX17" s="114"/>
      <c r="VKY17" s="114"/>
      <c r="VKZ17" s="114"/>
      <c r="VLA17" s="114"/>
      <c r="VLB17" s="114"/>
      <c r="VLC17" s="114"/>
      <c r="VLD17" s="114"/>
      <c r="VLE17" s="114"/>
      <c r="VLF17" s="114"/>
      <c r="VLG17" s="114"/>
      <c r="VLH17" s="114"/>
      <c r="VLI17" s="114"/>
      <c r="VLJ17" s="114"/>
      <c r="VLK17" s="114"/>
      <c r="VLL17" s="114"/>
      <c r="VLM17" s="114"/>
      <c r="VLN17" s="114"/>
      <c r="VLO17" s="114"/>
      <c r="VLP17" s="114"/>
      <c r="VLQ17" s="114"/>
      <c r="VLR17" s="114"/>
      <c r="VLS17" s="114"/>
      <c r="VLT17" s="114"/>
      <c r="VLU17" s="114"/>
      <c r="VLV17" s="114"/>
      <c r="VLW17" s="114"/>
      <c r="VLX17" s="114"/>
      <c r="VLY17" s="114"/>
      <c r="VLZ17" s="114"/>
      <c r="VMA17" s="114"/>
      <c r="VMB17" s="114"/>
      <c r="VMC17" s="114"/>
      <c r="VMD17" s="114"/>
      <c r="VME17" s="114"/>
      <c r="VMF17" s="114"/>
      <c r="VMG17" s="114"/>
      <c r="VMH17" s="114"/>
      <c r="VMI17" s="114"/>
      <c r="VMJ17" s="114"/>
      <c r="VMK17" s="114"/>
      <c r="VML17" s="114"/>
      <c r="VMM17" s="114"/>
      <c r="VMN17" s="114"/>
      <c r="VMO17" s="114"/>
      <c r="VMP17" s="114"/>
      <c r="VMQ17" s="114"/>
      <c r="VMR17" s="114"/>
      <c r="VMS17" s="114"/>
      <c r="VMT17" s="114"/>
      <c r="VMU17" s="114"/>
      <c r="VMV17" s="114"/>
      <c r="VMW17" s="114"/>
      <c r="VMX17" s="114"/>
      <c r="VMY17" s="114"/>
      <c r="VMZ17" s="114"/>
      <c r="VNA17" s="114"/>
      <c r="VNB17" s="114"/>
      <c r="VNC17" s="114"/>
      <c r="VND17" s="114"/>
      <c r="VNE17" s="114"/>
      <c r="VNF17" s="114"/>
      <c r="VNG17" s="114"/>
      <c r="VNH17" s="114"/>
      <c r="VNI17" s="114"/>
      <c r="VNJ17" s="114"/>
      <c r="VNK17" s="114"/>
      <c r="VNL17" s="114"/>
      <c r="VNM17" s="114"/>
      <c r="VNN17" s="114"/>
      <c r="VNO17" s="114"/>
      <c r="VNP17" s="114"/>
      <c r="VNQ17" s="114"/>
      <c r="VNR17" s="114"/>
      <c r="VNS17" s="114"/>
      <c r="VNT17" s="114"/>
      <c r="VNU17" s="114"/>
      <c r="VNV17" s="114"/>
      <c r="VNW17" s="114"/>
      <c r="VNX17" s="114"/>
      <c r="VNY17" s="114"/>
      <c r="VNZ17" s="114"/>
      <c r="VOA17" s="114"/>
      <c r="VOB17" s="114"/>
      <c r="VOC17" s="114"/>
      <c r="VOD17" s="114"/>
      <c r="VOE17" s="114"/>
      <c r="VOF17" s="114"/>
      <c r="VOG17" s="114"/>
      <c r="VOH17" s="114"/>
      <c r="VOI17" s="114"/>
      <c r="VOJ17" s="114"/>
      <c r="VOK17" s="114"/>
      <c r="VOL17" s="114"/>
      <c r="VOM17" s="114"/>
      <c r="VON17" s="114"/>
      <c r="VOO17" s="114"/>
      <c r="VOP17" s="114"/>
      <c r="VOQ17" s="114"/>
      <c r="VOR17" s="114"/>
      <c r="VOS17" s="114"/>
      <c r="VOT17" s="114"/>
      <c r="VOU17" s="114"/>
      <c r="VOV17" s="114"/>
      <c r="VOW17" s="114"/>
      <c r="VOX17" s="114"/>
      <c r="VOY17" s="114"/>
      <c r="VOZ17" s="114"/>
      <c r="VPA17" s="114"/>
      <c r="VPB17" s="114"/>
      <c r="VPC17" s="114"/>
      <c r="VPD17" s="114"/>
      <c r="VPE17" s="114"/>
      <c r="VPF17" s="114"/>
      <c r="VPG17" s="114"/>
      <c r="VPH17" s="114"/>
      <c r="VPI17" s="114"/>
      <c r="VPJ17" s="114"/>
      <c r="VPK17" s="114"/>
      <c r="VPL17" s="114"/>
      <c r="VPM17" s="114"/>
      <c r="VPN17" s="114"/>
      <c r="VPO17" s="114"/>
      <c r="VPP17" s="114"/>
      <c r="VPQ17" s="114"/>
      <c r="VPR17" s="114"/>
      <c r="VPS17" s="114"/>
      <c r="VPT17" s="114"/>
      <c r="VPU17" s="114"/>
      <c r="VPV17" s="114"/>
      <c r="VPW17" s="114"/>
      <c r="VPX17" s="114"/>
      <c r="VPY17" s="114"/>
      <c r="VPZ17" s="114"/>
      <c r="VQA17" s="114"/>
      <c r="VQB17" s="114"/>
      <c r="VQC17" s="114"/>
      <c r="VQD17" s="114"/>
      <c r="VQE17" s="114"/>
      <c r="VQF17" s="114"/>
      <c r="VQG17" s="114"/>
      <c r="VQH17" s="114"/>
      <c r="VQI17" s="114"/>
      <c r="VQJ17" s="114"/>
      <c r="VQK17" s="114"/>
      <c r="VQL17" s="114"/>
      <c r="VQM17" s="114"/>
      <c r="VQN17" s="114"/>
      <c r="VQO17" s="114"/>
      <c r="VQP17" s="114"/>
      <c r="VQQ17" s="114"/>
      <c r="VQR17" s="114"/>
      <c r="VQS17" s="114"/>
      <c r="VQT17" s="114"/>
      <c r="VQU17" s="114"/>
      <c r="VQV17" s="114"/>
      <c r="VQW17" s="114"/>
      <c r="VQX17" s="114"/>
      <c r="VQY17" s="114"/>
      <c r="VQZ17" s="114"/>
      <c r="VRA17" s="114"/>
      <c r="VRB17" s="114"/>
      <c r="VRC17" s="114"/>
      <c r="VRD17" s="114"/>
      <c r="VRE17" s="114"/>
      <c r="VRF17" s="114"/>
      <c r="VRG17" s="114"/>
      <c r="VRH17" s="114"/>
      <c r="VRI17" s="114"/>
      <c r="VRJ17" s="114"/>
      <c r="VRK17" s="114"/>
      <c r="VRL17" s="114"/>
      <c r="VRM17" s="114"/>
      <c r="VRN17" s="114"/>
      <c r="VRO17" s="114"/>
      <c r="VRP17" s="114"/>
      <c r="VRQ17" s="114"/>
      <c r="VRR17" s="114"/>
      <c r="VRS17" s="114"/>
      <c r="VRT17" s="114"/>
      <c r="VRU17" s="114"/>
      <c r="VRV17" s="114"/>
      <c r="VRW17" s="114"/>
      <c r="VRX17" s="114"/>
      <c r="VRY17" s="114"/>
      <c r="VRZ17" s="114"/>
      <c r="VSA17" s="114"/>
      <c r="VSB17" s="114"/>
      <c r="VSC17" s="114"/>
      <c r="VSD17" s="114"/>
      <c r="VSE17" s="114"/>
      <c r="VSF17" s="114"/>
      <c r="VSG17" s="114"/>
      <c r="VSH17" s="114"/>
      <c r="VSI17" s="114"/>
      <c r="VSJ17" s="114"/>
      <c r="VSK17" s="114"/>
      <c r="VSL17" s="114"/>
      <c r="VSM17" s="114"/>
      <c r="VSN17" s="114"/>
      <c r="VSO17" s="114"/>
      <c r="VSP17" s="114"/>
      <c r="VSQ17" s="114"/>
      <c r="VSR17" s="114"/>
      <c r="VSS17" s="114"/>
      <c r="VST17" s="114"/>
      <c r="VSU17" s="114"/>
      <c r="VSV17" s="114"/>
      <c r="VSW17" s="114"/>
      <c r="VSX17" s="114"/>
      <c r="VSY17" s="114"/>
      <c r="VSZ17" s="114"/>
      <c r="VTA17" s="114"/>
      <c r="VTB17" s="114"/>
      <c r="VTC17" s="114"/>
      <c r="VTD17" s="114"/>
      <c r="VTE17" s="114"/>
      <c r="VTF17" s="114"/>
      <c r="VTG17" s="114"/>
      <c r="VTH17" s="114"/>
      <c r="VTI17" s="114"/>
      <c r="VTJ17" s="114"/>
      <c r="VTK17" s="114"/>
      <c r="VTL17" s="114"/>
      <c r="VTM17" s="114"/>
      <c r="VTN17" s="114"/>
      <c r="VTO17" s="114"/>
      <c r="VTP17" s="114"/>
      <c r="VTQ17" s="114"/>
      <c r="VTR17" s="114"/>
      <c r="VTS17" s="114"/>
      <c r="VTT17" s="114"/>
      <c r="VTU17" s="114"/>
      <c r="VTV17" s="114"/>
      <c r="VTW17" s="114"/>
      <c r="VTX17" s="114"/>
      <c r="VTY17" s="114"/>
      <c r="VTZ17" s="114"/>
      <c r="VUA17" s="114"/>
      <c r="VUB17" s="114"/>
      <c r="VUC17" s="114"/>
      <c r="VUD17" s="114"/>
      <c r="VUE17" s="114"/>
      <c r="VUF17" s="114"/>
      <c r="VUG17" s="114"/>
      <c r="VUH17" s="114"/>
      <c r="VUI17" s="114"/>
      <c r="VUJ17" s="114"/>
      <c r="VUK17" s="114"/>
      <c r="VUL17" s="114"/>
      <c r="VUM17" s="114"/>
      <c r="VUN17" s="114"/>
      <c r="VUO17" s="114"/>
      <c r="VUP17" s="114"/>
      <c r="VUQ17" s="114"/>
      <c r="VUR17" s="114"/>
      <c r="VUS17" s="114"/>
      <c r="VUT17" s="114"/>
      <c r="VUU17" s="114"/>
      <c r="VUV17" s="114"/>
      <c r="VUW17" s="114"/>
      <c r="VUX17" s="114"/>
      <c r="VUY17" s="114"/>
      <c r="VUZ17" s="114"/>
      <c r="VVA17" s="114"/>
      <c r="VVB17" s="114"/>
      <c r="VVC17" s="114"/>
      <c r="VVD17" s="114"/>
      <c r="VVE17" s="114"/>
      <c r="VVF17" s="114"/>
      <c r="VVG17" s="114"/>
      <c r="VVH17" s="114"/>
      <c r="VVI17" s="114"/>
      <c r="VVJ17" s="114"/>
      <c r="VVK17" s="114"/>
      <c r="VVL17" s="114"/>
      <c r="VVM17" s="114"/>
      <c r="VVN17" s="114"/>
      <c r="VVO17" s="114"/>
      <c r="VVP17" s="114"/>
      <c r="VVQ17" s="114"/>
      <c r="VVR17" s="114"/>
      <c r="VVS17" s="114"/>
      <c r="VVT17" s="114"/>
      <c r="VVU17" s="114"/>
      <c r="VVV17" s="114"/>
      <c r="VVW17" s="114"/>
      <c r="VVX17" s="114"/>
      <c r="VVY17" s="114"/>
      <c r="VVZ17" s="114"/>
      <c r="VWA17" s="114"/>
      <c r="VWB17" s="114"/>
      <c r="VWC17" s="114"/>
      <c r="VWD17" s="114"/>
      <c r="VWE17" s="114"/>
      <c r="VWF17" s="114"/>
      <c r="VWG17" s="114"/>
      <c r="VWH17" s="114"/>
      <c r="VWI17" s="114"/>
      <c r="VWJ17" s="114"/>
      <c r="VWK17" s="114"/>
      <c r="VWL17" s="114"/>
      <c r="VWM17" s="114"/>
      <c r="VWN17" s="114"/>
      <c r="VWO17" s="114"/>
      <c r="VWP17" s="114"/>
      <c r="VWQ17" s="114"/>
      <c r="VWR17" s="114"/>
      <c r="VWS17" s="114"/>
      <c r="VWT17" s="114"/>
      <c r="VWU17" s="114"/>
      <c r="VWV17" s="114"/>
      <c r="VWW17" s="114"/>
      <c r="VWX17" s="114"/>
      <c r="VWY17" s="114"/>
      <c r="VWZ17" s="114"/>
      <c r="VXA17" s="114"/>
      <c r="VXB17" s="114"/>
      <c r="VXC17" s="114"/>
      <c r="VXD17" s="114"/>
      <c r="VXE17" s="114"/>
      <c r="VXF17" s="114"/>
      <c r="VXG17" s="114"/>
      <c r="VXH17" s="114"/>
      <c r="VXI17" s="114"/>
      <c r="VXJ17" s="114"/>
      <c r="VXK17" s="114"/>
      <c r="VXL17" s="114"/>
      <c r="VXM17" s="114"/>
      <c r="VXN17" s="114"/>
      <c r="VXO17" s="114"/>
      <c r="VXP17" s="114"/>
      <c r="VXQ17" s="114"/>
      <c r="VXR17" s="114"/>
      <c r="VXS17" s="114"/>
      <c r="VXT17" s="114"/>
      <c r="VXU17" s="114"/>
      <c r="VXV17" s="114"/>
      <c r="VXW17" s="114"/>
      <c r="VXX17" s="114"/>
      <c r="VXY17" s="114"/>
      <c r="VXZ17" s="114"/>
      <c r="VYA17" s="114"/>
      <c r="VYB17" s="114"/>
      <c r="VYC17" s="114"/>
      <c r="VYD17" s="114"/>
      <c r="VYE17" s="114"/>
      <c r="VYF17" s="114"/>
      <c r="VYG17" s="114"/>
      <c r="VYH17" s="114"/>
      <c r="VYI17" s="114"/>
      <c r="VYJ17" s="114"/>
      <c r="VYK17" s="114"/>
      <c r="VYL17" s="114"/>
      <c r="VYM17" s="114"/>
      <c r="VYN17" s="114"/>
      <c r="VYO17" s="114"/>
      <c r="VYP17" s="114"/>
      <c r="VYQ17" s="114"/>
      <c r="VYR17" s="114"/>
      <c r="VYS17" s="114"/>
      <c r="VYT17" s="114"/>
      <c r="VYU17" s="114"/>
      <c r="VYV17" s="114"/>
      <c r="VYW17" s="114"/>
      <c r="VYX17" s="114"/>
      <c r="VYY17" s="114"/>
      <c r="VYZ17" s="114"/>
      <c r="VZA17" s="114"/>
      <c r="VZB17" s="114"/>
      <c r="VZC17" s="114"/>
      <c r="VZD17" s="114"/>
      <c r="VZE17" s="114"/>
      <c r="VZF17" s="114"/>
      <c r="VZG17" s="114"/>
      <c r="VZH17" s="114"/>
      <c r="VZI17" s="114"/>
      <c r="VZJ17" s="114"/>
      <c r="VZK17" s="114"/>
      <c r="VZL17" s="114"/>
      <c r="VZM17" s="114"/>
      <c r="VZN17" s="114"/>
      <c r="VZO17" s="114"/>
      <c r="VZP17" s="114"/>
      <c r="VZQ17" s="114"/>
      <c r="VZR17" s="114"/>
      <c r="VZS17" s="114"/>
      <c r="VZT17" s="114"/>
      <c r="VZU17" s="114"/>
      <c r="VZV17" s="114"/>
      <c r="VZW17" s="114"/>
      <c r="VZX17" s="114"/>
      <c r="VZY17" s="114"/>
      <c r="VZZ17" s="114"/>
      <c r="WAA17" s="114"/>
      <c r="WAB17" s="114"/>
      <c r="WAC17" s="114"/>
      <c r="WAD17" s="114"/>
      <c r="WAE17" s="114"/>
      <c r="WAF17" s="114"/>
      <c r="WAG17" s="114"/>
      <c r="WAH17" s="114"/>
      <c r="WAI17" s="114"/>
      <c r="WAJ17" s="114"/>
      <c r="WAK17" s="114"/>
      <c r="WAL17" s="114"/>
      <c r="WAM17" s="114"/>
      <c r="WAN17" s="114"/>
      <c r="WAO17" s="114"/>
      <c r="WAP17" s="114"/>
      <c r="WAQ17" s="114"/>
      <c r="WAR17" s="114"/>
      <c r="WAS17" s="114"/>
      <c r="WAT17" s="114"/>
      <c r="WAU17" s="114"/>
      <c r="WAV17" s="114"/>
      <c r="WAW17" s="114"/>
      <c r="WAX17" s="114"/>
      <c r="WAY17" s="114"/>
      <c r="WAZ17" s="114"/>
      <c r="WBA17" s="114"/>
      <c r="WBB17" s="114"/>
      <c r="WBC17" s="114"/>
      <c r="WBD17" s="114"/>
      <c r="WBE17" s="114"/>
      <c r="WBF17" s="114"/>
      <c r="WBG17" s="114"/>
      <c r="WBH17" s="114"/>
      <c r="WBI17" s="114"/>
      <c r="WBJ17" s="114"/>
      <c r="WBK17" s="114"/>
      <c r="WBL17" s="114"/>
      <c r="WBM17" s="114"/>
      <c r="WBN17" s="114"/>
      <c r="WBO17" s="114"/>
      <c r="WBP17" s="114"/>
      <c r="WBQ17" s="114"/>
      <c r="WBR17" s="114"/>
      <c r="WBS17" s="114"/>
      <c r="WBT17" s="114"/>
      <c r="WBU17" s="114"/>
      <c r="WBV17" s="114"/>
      <c r="WBW17" s="114"/>
      <c r="WBX17" s="114"/>
      <c r="WBY17" s="114"/>
      <c r="WBZ17" s="114"/>
      <c r="WCA17" s="114"/>
      <c r="WCB17" s="114"/>
      <c r="WCC17" s="114"/>
      <c r="WCD17" s="114"/>
      <c r="WCE17" s="114"/>
      <c r="WCF17" s="114"/>
      <c r="WCG17" s="114"/>
      <c r="WCH17" s="114"/>
      <c r="WCI17" s="114"/>
      <c r="WCJ17" s="114"/>
      <c r="WCK17" s="114"/>
      <c r="WCL17" s="114"/>
      <c r="WCM17" s="114"/>
      <c r="WCN17" s="114"/>
      <c r="WCO17" s="114"/>
      <c r="WCP17" s="114"/>
      <c r="WCQ17" s="114"/>
      <c r="WCR17" s="114"/>
      <c r="WCS17" s="114"/>
      <c r="WCT17" s="114"/>
      <c r="WCU17" s="114"/>
      <c r="WCV17" s="114"/>
      <c r="WCW17" s="114"/>
      <c r="WCX17" s="114"/>
      <c r="WCY17" s="114"/>
      <c r="WCZ17" s="114"/>
      <c r="WDA17" s="114"/>
      <c r="WDB17" s="114"/>
      <c r="WDC17" s="114"/>
      <c r="WDD17" s="114"/>
      <c r="WDE17" s="114"/>
      <c r="WDF17" s="114"/>
      <c r="WDG17" s="114"/>
      <c r="WDH17" s="114"/>
      <c r="WDI17" s="114"/>
      <c r="WDJ17" s="114"/>
      <c r="WDK17" s="114"/>
      <c r="WDL17" s="114"/>
      <c r="WDM17" s="114"/>
      <c r="WDN17" s="114"/>
      <c r="WDO17" s="114"/>
      <c r="WDP17" s="114"/>
      <c r="WDQ17" s="114"/>
      <c r="WDR17" s="114"/>
      <c r="WDS17" s="114"/>
      <c r="WDT17" s="114"/>
      <c r="WDU17" s="114"/>
      <c r="WDV17" s="114"/>
      <c r="WDW17" s="114"/>
      <c r="WDX17" s="114"/>
      <c r="WDY17" s="114"/>
      <c r="WDZ17" s="114"/>
      <c r="WEA17" s="114"/>
      <c r="WEB17" s="114"/>
      <c r="WEC17" s="114"/>
      <c r="WED17" s="114"/>
      <c r="WEE17" s="114"/>
      <c r="WEF17" s="114"/>
      <c r="WEG17" s="114"/>
      <c r="WEH17" s="114"/>
      <c r="WEI17" s="114"/>
      <c r="WEJ17" s="114"/>
      <c r="WEK17" s="114"/>
      <c r="WEL17" s="114"/>
      <c r="WEM17" s="114"/>
      <c r="WEN17" s="114"/>
      <c r="WEO17" s="114"/>
      <c r="WEP17" s="114"/>
      <c r="WEQ17" s="114"/>
      <c r="WER17" s="114"/>
      <c r="WES17" s="114"/>
      <c r="WET17" s="114"/>
      <c r="WEU17" s="114"/>
      <c r="WEV17" s="114"/>
      <c r="WEW17" s="114"/>
      <c r="WEX17" s="114"/>
      <c r="WEY17" s="114"/>
      <c r="WEZ17" s="114"/>
      <c r="WFA17" s="114"/>
      <c r="WFB17" s="114"/>
      <c r="WFC17" s="114"/>
      <c r="WFD17" s="114"/>
      <c r="WFE17" s="114"/>
      <c r="WFF17" s="114"/>
      <c r="WFG17" s="114"/>
      <c r="WFH17" s="114"/>
      <c r="WFI17" s="114"/>
      <c r="WFJ17" s="114"/>
      <c r="WFK17" s="114"/>
      <c r="WFL17" s="114"/>
      <c r="WFM17" s="114"/>
      <c r="WFN17" s="114"/>
      <c r="WFO17" s="114"/>
      <c r="WFP17" s="114"/>
      <c r="WFQ17" s="114"/>
      <c r="WFR17" s="114"/>
      <c r="WFS17" s="114"/>
      <c r="WFT17" s="114"/>
      <c r="WFU17" s="114"/>
      <c r="WFV17" s="114"/>
      <c r="WFW17" s="114"/>
      <c r="WFX17" s="114"/>
      <c r="WFY17" s="114"/>
      <c r="WFZ17" s="114"/>
      <c r="WGA17" s="114"/>
      <c r="WGB17" s="114"/>
      <c r="WGC17" s="114"/>
      <c r="WGD17" s="114"/>
      <c r="WGE17" s="114"/>
      <c r="WGF17" s="114"/>
      <c r="WGG17" s="114"/>
      <c r="WGH17" s="114"/>
      <c r="WGI17" s="114"/>
      <c r="WGJ17" s="114"/>
      <c r="WGK17" s="114"/>
      <c r="WGL17" s="114"/>
      <c r="WGM17" s="114"/>
      <c r="WGN17" s="114"/>
      <c r="WGO17" s="114"/>
      <c r="WGP17" s="114"/>
      <c r="WGQ17" s="114"/>
      <c r="WGR17" s="114"/>
      <c r="WGS17" s="114"/>
      <c r="WGT17" s="114"/>
      <c r="WGU17" s="114"/>
      <c r="WGV17" s="114"/>
      <c r="WGW17" s="114"/>
      <c r="WGX17" s="114"/>
      <c r="WGY17" s="114"/>
      <c r="WGZ17" s="114"/>
      <c r="WHA17" s="114"/>
      <c r="WHB17" s="114"/>
      <c r="WHC17" s="114"/>
      <c r="WHD17" s="114"/>
      <c r="WHE17" s="114"/>
      <c r="WHF17" s="114"/>
      <c r="WHG17" s="114"/>
      <c r="WHH17" s="114"/>
      <c r="WHI17" s="114"/>
      <c r="WHJ17" s="114"/>
      <c r="WHK17" s="114"/>
      <c r="WHL17" s="114"/>
      <c r="WHM17" s="114"/>
      <c r="WHN17" s="114"/>
      <c r="WHO17" s="114"/>
      <c r="WHP17" s="114"/>
      <c r="WHQ17" s="114"/>
      <c r="WHR17" s="114"/>
      <c r="WHS17" s="114"/>
      <c r="WHT17" s="114"/>
      <c r="WHU17" s="114"/>
      <c r="WHV17" s="114"/>
      <c r="WHW17" s="114"/>
      <c r="WHX17" s="114"/>
      <c r="WHY17" s="114"/>
      <c r="WHZ17" s="114"/>
      <c r="WIA17" s="114"/>
      <c r="WIB17" s="114"/>
      <c r="WIC17" s="114"/>
      <c r="WID17" s="114"/>
      <c r="WIE17" s="114"/>
      <c r="WIF17" s="114"/>
      <c r="WIG17" s="114"/>
      <c r="WIH17" s="114"/>
      <c r="WII17" s="114"/>
      <c r="WIJ17" s="114"/>
      <c r="WIK17" s="114"/>
      <c r="WIL17" s="114"/>
      <c r="WIM17" s="114"/>
      <c r="WIN17" s="114"/>
      <c r="WIO17" s="114"/>
      <c r="WIP17" s="114"/>
      <c r="WIQ17" s="114"/>
      <c r="WIR17" s="114"/>
      <c r="WIS17" s="114"/>
      <c r="WIT17" s="114"/>
      <c r="WIU17" s="114"/>
      <c r="WIV17" s="114"/>
      <c r="WIW17" s="114"/>
      <c r="WIX17" s="114"/>
      <c r="WIY17" s="114"/>
      <c r="WIZ17" s="114"/>
      <c r="WJA17" s="114"/>
      <c r="WJB17" s="114"/>
      <c r="WJC17" s="114"/>
      <c r="WJD17" s="114"/>
      <c r="WJE17" s="114"/>
      <c r="WJF17" s="114"/>
      <c r="WJG17" s="114"/>
      <c r="WJH17" s="114"/>
      <c r="WJI17" s="114"/>
      <c r="WJJ17" s="114"/>
      <c r="WJK17" s="114"/>
      <c r="WJL17" s="114"/>
      <c r="WJM17" s="114"/>
      <c r="WJN17" s="114"/>
      <c r="WJO17" s="114"/>
      <c r="WJP17" s="114"/>
      <c r="WJQ17" s="114"/>
      <c r="WJR17" s="114"/>
      <c r="WJS17" s="114"/>
      <c r="WJT17" s="114"/>
      <c r="WJU17" s="114"/>
      <c r="WJV17" s="114"/>
      <c r="WJW17" s="114"/>
      <c r="WJX17" s="114"/>
      <c r="WJY17" s="114"/>
      <c r="WJZ17" s="114"/>
      <c r="WKA17" s="114"/>
      <c r="WKB17" s="114"/>
      <c r="WKC17" s="114"/>
      <c r="WKD17" s="114"/>
      <c r="WKE17" s="114"/>
      <c r="WKF17" s="114"/>
      <c r="WKG17" s="114"/>
      <c r="WKH17" s="114"/>
      <c r="WKI17" s="114"/>
      <c r="WKJ17" s="114"/>
      <c r="WKK17" s="114"/>
      <c r="WKL17" s="114"/>
      <c r="WKM17" s="114"/>
      <c r="WKN17" s="114"/>
      <c r="WKO17" s="114"/>
      <c r="WKP17" s="114"/>
      <c r="WKQ17" s="114"/>
      <c r="WKR17" s="114"/>
      <c r="WKS17" s="114"/>
      <c r="WKT17" s="114"/>
      <c r="WKU17" s="114"/>
      <c r="WKV17" s="114"/>
      <c r="WKW17" s="114"/>
      <c r="WKX17" s="114"/>
      <c r="WKY17" s="114"/>
      <c r="WKZ17" s="114"/>
      <c r="WLA17" s="114"/>
      <c r="WLB17" s="114"/>
      <c r="WLC17" s="114"/>
      <c r="WLD17" s="114"/>
      <c r="WLE17" s="114"/>
      <c r="WLF17" s="114"/>
      <c r="WLG17" s="114"/>
      <c r="WLH17" s="114"/>
      <c r="WLI17" s="114"/>
      <c r="WLJ17" s="114"/>
      <c r="WLK17" s="114"/>
      <c r="WLL17" s="114"/>
      <c r="WLM17" s="114"/>
      <c r="WLN17" s="114"/>
      <c r="WLO17" s="114"/>
      <c r="WLP17" s="114"/>
      <c r="WLQ17" s="114"/>
      <c r="WLR17" s="114"/>
      <c r="WLS17" s="114"/>
      <c r="WLT17" s="114"/>
      <c r="WLU17" s="114"/>
      <c r="WLV17" s="114"/>
      <c r="WLW17" s="114"/>
      <c r="WLX17" s="114"/>
      <c r="WLY17" s="114"/>
      <c r="WLZ17" s="114"/>
      <c r="WMA17" s="114"/>
      <c r="WMB17" s="114"/>
      <c r="WMC17" s="114"/>
      <c r="WMD17" s="114"/>
      <c r="WME17" s="114"/>
      <c r="WMF17" s="114"/>
      <c r="WMG17" s="114"/>
      <c r="WMH17" s="114"/>
      <c r="WMI17" s="114"/>
      <c r="WMJ17" s="114"/>
      <c r="WMK17" s="114"/>
      <c r="WML17" s="114"/>
      <c r="WMM17" s="114"/>
      <c r="WMN17" s="114"/>
      <c r="WMO17" s="114"/>
      <c r="WMP17" s="114"/>
      <c r="WMQ17" s="114"/>
      <c r="WMR17" s="114"/>
      <c r="WMS17" s="114"/>
      <c r="WMT17" s="114"/>
      <c r="WMU17" s="114"/>
      <c r="WMV17" s="114"/>
      <c r="WMW17" s="114"/>
      <c r="WMX17" s="114"/>
      <c r="WMY17" s="114"/>
      <c r="WMZ17" s="114"/>
      <c r="WNA17" s="114"/>
      <c r="WNB17" s="114"/>
      <c r="WNC17" s="114"/>
      <c r="WND17" s="114"/>
      <c r="WNE17" s="114"/>
      <c r="WNF17" s="114"/>
      <c r="WNG17" s="114"/>
      <c r="WNH17" s="114"/>
      <c r="WNI17" s="114"/>
      <c r="WNJ17" s="114"/>
      <c r="WNK17" s="114"/>
      <c r="WNL17" s="114"/>
      <c r="WNM17" s="114"/>
      <c r="WNN17" s="114"/>
      <c r="WNO17" s="114"/>
      <c r="WNP17" s="114"/>
      <c r="WNQ17" s="114"/>
      <c r="WNR17" s="114"/>
      <c r="WNS17" s="114"/>
      <c r="WNT17" s="114"/>
      <c r="WNU17" s="114"/>
      <c r="WNV17" s="114"/>
      <c r="WNW17" s="114"/>
      <c r="WNX17" s="114"/>
      <c r="WNY17" s="114"/>
      <c r="WNZ17" s="114"/>
      <c r="WOA17" s="114"/>
      <c r="WOB17" s="114"/>
      <c r="WOC17" s="114"/>
      <c r="WOD17" s="114"/>
      <c r="WOE17" s="114"/>
      <c r="WOF17" s="114"/>
      <c r="WOG17" s="114"/>
      <c r="WOH17" s="114"/>
      <c r="WOI17" s="114"/>
      <c r="WOJ17" s="114"/>
      <c r="WOK17" s="114"/>
      <c r="WOL17" s="114"/>
      <c r="WOM17" s="114"/>
      <c r="WON17" s="114"/>
      <c r="WOO17" s="114"/>
      <c r="WOP17" s="114"/>
      <c r="WOQ17" s="114"/>
      <c r="WOR17" s="114"/>
      <c r="WOS17" s="114"/>
      <c r="WOT17" s="114"/>
      <c r="WOU17" s="114"/>
      <c r="WOV17" s="114"/>
      <c r="WOW17" s="114"/>
      <c r="WOX17" s="114"/>
      <c r="WOY17" s="114"/>
      <c r="WOZ17" s="114"/>
      <c r="WPA17" s="114"/>
      <c r="WPB17" s="114"/>
      <c r="WPC17" s="114"/>
      <c r="WPD17" s="114"/>
      <c r="WPE17" s="114"/>
      <c r="WPF17" s="114"/>
      <c r="WPG17" s="114"/>
      <c r="WPH17" s="114"/>
      <c r="WPI17" s="114"/>
      <c r="WPJ17" s="114"/>
      <c r="WPK17" s="114"/>
      <c r="WPL17" s="114"/>
      <c r="WPM17" s="114"/>
      <c r="WPN17" s="114"/>
      <c r="WPO17" s="114"/>
      <c r="WPP17" s="114"/>
      <c r="WPQ17" s="114"/>
      <c r="WPR17" s="114"/>
      <c r="WPS17" s="114"/>
      <c r="WPT17" s="114"/>
      <c r="WPU17" s="114"/>
      <c r="WPV17" s="114"/>
      <c r="WPW17" s="114"/>
      <c r="WPX17" s="114"/>
      <c r="WPY17" s="114"/>
      <c r="WPZ17" s="114"/>
      <c r="WQA17" s="114"/>
      <c r="WQB17" s="114"/>
      <c r="WQC17" s="114"/>
      <c r="WQD17" s="114"/>
      <c r="WQE17" s="114"/>
      <c r="WQF17" s="114"/>
      <c r="WQG17" s="114"/>
      <c r="WQH17" s="114"/>
      <c r="WQI17" s="114"/>
      <c r="WQJ17" s="114"/>
      <c r="WQK17" s="114"/>
      <c r="WQL17" s="114"/>
      <c r="WQM17" s="114"/>
      <c r="WQN17" s="114"/>
      <c r="WQO17" s="114"/>
      <c r="WQP17" s="114"/>
      <c r="WQQ17" s="114"/>
      <c r="WQR17" s="114"/>
      <c r="WQS17" s="114"/>
      <c r="WQT17" s="114"/>
      <c r="WQU17" s="114"/>
      <c r="WQV17" s="114"/>
      <c r="WQW17" s="114"/>
      <c r="WQX17" s="114"/>
      <c r="WQY17" s="114"/>
      <c r="WQZ17" s="114"/>
      <c r="WRA17" s="114"/>
      <c r="WRB17" s="114"/>
      <c r="WRC17" s="114"/>
      <c r="WRD17" s="114"/>
      <c r="WRE17" s="114"/>
      <c r="WRF17" s="114"/>
      <c r="WRG17" s="114"/>
      <c r="WRH17" s="114"/>
      <c r="WRI17" s="114"/>
      <c r="WRJ17" s="114"/>
      <c r="WRK17" s="114"/>
      <c r="WRL17" s="114"/>
      <c r="WRM17" s="114"/>
      <c r="WRN17" s="114"/>
      <c r="WRO17" s="114"/>
      <c r="WRP17" s="114"/>
      <c r="WRQ17" s="114"/>
      <c r="WRR17" s="114"/>
      <c r="WRS17" s="114"/>
      <c r="WRT17" s="114"/>
      <c r="WRU17" s="114"/>
      <c r="WRV17" s="114"/>
      <c r="WRW17" s="114"/>
      <c r="WRX17" s="114"/>
      <c r="WRY17" s="114"/>
      <c r="WRZ17" s="114"/>
      <c r="WSA17" s="114"/>
      <c r="WSB17" s="114"/>
      <c r="WSC17" s="114"/>
      <c r="WSD17" s="114"/>
      <c r="WSE17" s="114"/>
      <c r="WSF17" s="114"/>
      <c r="WSG17" s="114"/>
      <c r="WSH17" s="114"/>
      <c r="WSI17" s="114"/>
      <c r="WSJ17" s="114"/>
      <c r="WSK17" s="114"/>
      <c r="WSL17" s="114"/>
      <c r="WSM17" s="114"/>
      <c r="WSN17" s="114"/>
      <c r="WSO17" s="114"/>
      <c r="WSP17" s="114"/>
      <c r="WSQ17" s="114"/>
      <c r="WSR17" s="114"/>
      <c r="WSS17" s="114"/>
      <c r="WST17" s="114"/>
      <c r="WSU17" s="114"/>
      <c r="WSV17" s="114"/>
      <c r="WSW17" s="114"/>
      <c r="WSX17" s="114"/>
      <c r="WSY17" s="114"/>
      <c r="WSZ17" s="114"/>
      <c r="WTA17" s="114"/>
      <c r="WTB17" s="114"/>
      <c r="WTC17" s="114"/>
      <c r="WTD17" s="114"/>
      <c r="WTE17" s="114"/>
      <c r="WTF17" s="114"/>
      <c r="WTG17" s="114"/>
      <c r="WTH17" s="114"/>
      <c r="WTI17" s="114"/>
      <c r="WTJ17" s="114"/>
      <c r="WTK17" s="114"/>
      <c r="WTL17" s="114"/>
      <c r="WTM17" s="114"/>
      <c r="WTN17" s="114"/>
      <c r="WTO17" s="114"/>
      <c r="WTP17" s="114"/>
      <c r="WTQ17" s="114"/>
      <c r="WTR17" s="114"/>
      <c r="WTS17" s="114"/>
      <c r="WTT17" s="114"/>
      <c r="WTU17" s="114"/>
      <c r="WTV17" s="114"/>
      <c r="WTW17" s="114"/>
      <c r="WTX17" s="114"/>
      <c r="WTY17" s="114"/>
      <c r="WTZ17" s="114"/>
      <c r="WUA17" s="114"/>
      <c r="WUB17" s="114"/>
      <c r="WUC17" s="114"/>
      <c r="WUD17" s="114"/>
      <c r="WUE17" s="114"/>
      <c r="WUF17" s="114"/>
      <c r="WUG17" s="114"/>
      <c r="WUH17" s="114"/>
      <c r="WUI17" s="114"/>
      <c r="WUJ17" s="114"/>
      <c r="WUK17" s="114"/>
      <c r="WUL17" s="114"/>
      <c r="WUM17" s="114"/>
      <c r="WUN17" s="114"/>
      <c r="WUO17" s="114"/>
      <c r="WUP17" s="114"/>
      <c r="WUQ17" s="114"/>
      <c r="WUR17" s="114"/>
      <c r="WUS17" s="114"/>
      <c r="WUT17" s="114"/>
      <c r="WUU17" s="114"/>
      <c r="WUV17" s="114"/>
      <c r="WUW17" s="114"/>
      <c r="WUX17" s="114"/>
      <c r="WUY17" s="114"/>
      <c r="WUZ17" s="114"/>
      <c r="WVA17" s="114"/>
      <c r="WVB17" s="114"/>
      <c r="WVC17" s="114"/>
      <c r="WVD17" s="114"/>
      <c r="WVE17" s="114"/>
      <c r="WVF17" s="114"/>
      <c r="WVG17" s="114"/>
      <c r="WVH17" s="114"/>
      <c r="WVI17" s="114"/>
      <c r="WVJ17" s="114"/>
      <c r="WVK17" s="114"/>
      <c r="WVL17" s="114"/>
      <c r="WVM17" s="114"/>
      <c r="WVN17" s="114"/>
      <c r="WVO17" s="114"/>
      <c r="WVP17" s="114"/>
      <c r="WVQ17" s="114"/>
      <c r="WVR17" s="114"/>
      <c r="WVS17" s="114"/>
      <c r="WVT17" s="114"/>
      <c r="WVU17" s="114"/>
      <c r="WVV17" s="114"/>
      <c r="WVW17" s="114"/>
      <c r="WVX17" s="114"/>
      <c r="WVY17" s="114"/>
      <c r="WVZ17" s="114"/>
      <c r="WWA17" s="114"/>
      <c r="WWB17" s="114"/>
      <c r="WWC17" s="114"/>
      <c r="WWD17" s="114"/>
      <c r="WWE17" s="114"/>
      <c r="WWF17" s="114"/>
      <c r="WWG17" s="114"/>
      <c r="WWH17" s="114"/>
      <c r="WWI17" s="114"/>
      <c r="WWJ17" s="114"/>
      <c r="WWK17" s="114"/>
      <c r="WWL17" s="114"/>
      <c r="WWM17" s="114"/>
      <c r="WWN17" s="114"/>
      <c r="WWO17" s="114"/>
      <c r="WWP17" s="114"/>
      <c r="WWQ17" s="114"/>
      <c r="WWR17" s="114"/>
      <c r="WWS17" s="114"/>
      <c r="WWT17" s="114"/>
      <c r="WWU17" s="114"/>
      <c r="WWV17" s="114"/>
      <c r="WWW17" s="114"/>
      <c r="WWX17" s="114"/>
      <c r="WWY17" s="114"/>
      <c r="WWZ17" s="114"/>
      <c r="WXA17" s="114"/>
      <c r="WXB17" s="114"/>
      <c r="WXC17" s="114"/>
      <c r="WXD17" s="114"/>
      <c r="WXE17" s="114"/>
      <c r="WXF17" s="114"/>
      <c r="WXG17" s="114"/>
      <c r="WXH17" s="114"/>
      <c r="WXI17" s="114"/>
      <c r="WXJ17" s="114"/>
      <c r="WXK17" s="114"/>
      <c r="WXL17" s="114"/>
      <c r="WXM17" s="114"/>
      <c r="WXN17" s="114"/>
      <c r="WXO17" s="114"/>
      <c r="WXP17" s="114"/>
      <c r="WXQ17" s="114"/>
      <c r="WXR17" s="114"/>
      <c r="WXS17" s="114"/>
      <c r="WXT17" s="114"/>
      <c r="WXU17" s="114"/>
      <c r="WXV17" s="114"/>
      <c r="WXW17" s="114"/>
      <c r="WXX17" s="114"/>
      <c r="WXY17" s="114"/>
      <c r="WXZ17" s="114"/>
      <c r="WYA17" s="114"/>
      <c r="WYB17" s="114"/>
      <c r="WYC17" s="114"/>
      <c r="WYD17" s="114"/>
      <c r="WYE17" s="114"/>
      <c r="WYF17" s="114"/>
      <c r="WYG17" s="114"/>
      <c r="WYH17" s="114"/>
      <c r="WYI17" s="114"/>
      <c r="WYJ17" s="114"/>
      <c r="WYK17" s="114"/>
      <c r="WYL17" s="114"/>
      <c r="WYM17" s="114"/>
      <c r="WYN17" s="114"/>
      <c r="WYO17" s="114"/>
      <c r="WYP17" s="114"/>
      <c r="WYQ17" s="114"/>
      <c r="WYR17" s="114"/>
      <c r="WYS17" s="114"/>
      <c r="WYT17" s="114"/>
      <c r="WYU17" s="114"/>
      <c r="WYV17" s="114"/>
      <c r="WYW17" s="114"/>
      <c r="WYX17" s="114"/>
      <c r="WYY17" s="114"/>
      <c r="WYZ17" s="114"/>
      <c r="WZA17" s="114"/>
      <c r="WZB17" s="114"/>
      <c r="WZC17" s="114"/>
      <c r="WZD17" s="114"/>
      <c r="WZE17" s="114"/>
      <c r="WZF17" s="114"/>
      <c r="WZG17" s="114"/>
      <c r="WZH17" s="114"/>
      <c r="WZI17" s="114"/>
      <c r="WZJ17" s="114"/>
      <c r="WZK17" s="114"/>
      <c r="WZL17" s="114"/>
      <c r="WZM17" s="114"/>
      <c r="WZN17" s="114"/>
      <c r="WZO17" s="114"/>
      <c r="WZP17" s="114"/>
      <c r="WZQ17" s="114"/>
      <c r="WZR17" s="114"/>
      <c r="WZS17" s="114"/>
      <c r="WZT17" s="114"/>
      <c r="WZU17" s="114"/>
      <c r="WZV17" s="114"/>
      <c r="WZW17" s="114"/>
      <c r="WZX17" s="114"/>
      <c r="WZY17" s="114"/>
      <c r="WZZ17" s="114"/>
      <c r="XAA17" s="114"/>
      <c r="XAB17" s="114"/>
      <c r="XAC17" s="114"/>
      <c r="XAD17" s="114"/>
      <c r="XAE17" s="114"/>
      <c r="XAF17" s="114"/>
      <c r="XAG17" s="114"/>
      <c r="XAH17" s="114"/>
      <c r="XAI17" s="114"/>
      <c r="XAJ17" s="114"/>
      <c r="XAK17" s="114"/>
      <c r="XAL17" s="114"/>
      <c r="XAM17" s="114"/>
      <c r="XAN17" s="114"/>
      <c r="XAO17" s="114"/>
      <c r="XAP17" s="114"/>
      <c r="XAQ17" s="114"/>
      <c r="XAR17" s="114"/>
      <c r="XAS17" s="114"/>
      <c r="XAT17" s="114"/>
      <c r="XAU17" s="114"/>
      <c r="XAV17" s="114"/>
      <c r="XAW17" s="114"/>
      <c r="XAX17" s="114"/>
      <c r="XAY17" s="114"/>
      <c r="XAZ17" s="114"/>
      <c r="XBA17" s="114"/>
      <c r="XBB17" s="114"/>
      <c r="XBC17" s="114"/>
      <c r="XBD17" s="114"/>
      <c r="XBE17" s="114"/>
      <c r="XBF17" s="114"/>
      <c r="XBG17" s="114"/>
      <c r="XBH17" s="114"/>
      <c r="XBI17" s="114"/>
      <c r="XBJ17" s="114"/>
      <c r="XBK17" s="114"/>
      <c r="XBL17" s="114"/>
      <c r="XBM17" s="114"/>
      <c r="XBN17" s="114"/>
      <c r="XBO17" s="114"/>
      <c r="XBP17" s="114"/>
      <c r="XBQ17" s="114"/>
      <c r="XBR17" s="114"/>
      <c r="XBS17" s="114"/>
      <c r="XBT17" s="114"/>
      <c r="XBU17" s="114"/>
      <c r="XBV17" s="114"/>
      <c r="XBW17" s="114"/>
      <c r="XBX17" s="114"/>
      <c r="XBY17" s="114"/>
      <c r="XBZ17" s="114"/>
      <c r="XCA17" s="114"/>
      <c r="XCB17" s="114"/>
      <c r="XCC17" s="114"/>
      <c r="XCD17" s="114"/>
      <c r="XCE17" s="114"/>
      <c r="XCF17" s="114"/>
      <c r="XCG17" s="114"/>
      <c r="XCH17" s="114"/>
      <c r="XCI17" s="114"/>
      <c r="XCJ17" s="114"/>
      <c r="XCK17" s="114"/>
      <c r="XCL17" s="114"/>
      <c r="XCM17" s="114"/>
      <c r="XCN17" s="114"/>
      <c r="XCO17" s="114"/>
      <c r="XCP17" s="114"/>
      <c r="XCQ17" s="114"/>
      <c r="XCR17" s="114"/>
      <c r="XCS17" s="114"/>
      <c r="XCT17" s="114"/>
      <c r="XCU17" s="114"/>
      <c r="XCV17" s="114"/>
      <c r="XCW17" s="114"/>
      <c r="XCX17" s="114"/>
      <c r="XCY17" s="114"/>
      <c r="XCZ17" s="114"/>
      <c r="XDA17" s="114"/>
      <c r="XDB17" s="114"/>
      <c r="XDC17" s="114"/>
      <c r="XDD17" s="114"/>
      <c r="XDE17" s="114"/>
      <c r="XDF17" s="114"/>
      <c r="XDG17" s="114"/>
      <c r="XDH17" s="114"/>
      <c r="XDI17" s="114"/>
      <c r="XDJ17" s="114"/>
      <c r="XDK17" s="114"/>
      <c r="XDL17" s="114"/>
      <c r="XDM17" s="114"/>
      <c r="XDN17" s="114"/>
      <c r="XDO17" s="114"/>
      <c r="XDP17" s="114"/>
      <c r="XDQ17" s="114"/>
      <c r="XDR17" s="114"/>
      <c r="XDS17" s="114"/>
      <c r="XDT17" s="114"/>
      <c r="XDU17" s="114"/>
      <c r="XDV17" s="114"/>
      <c r="XDW17" s="114"/>
      <c r="XDX17" s="114"/>
      <c r="XDY17" s="114"/>
      <c r="XDZ17" s="114"/>
      <c r="XEA17" s="114"/>
      <c r="XEB17" s="114"/>
      <c r="XEC17" s="114"/>
      <c r="XED17" s="114"/>
      <c r="XEE17" s="114"/>
      <c r="XEF17" s="114"/>
      <c r="XEG17" s="114"/>
      <c r="XEH17" s="114"/>
      <c r="XEI17" s="114"/>
      <c r="XEJ17" s="114"/>
      <c r="XEK17" s="114"/>
      <c r="XEL17" s="114"/>
      <c r="XEM17" s="114"/>
      <c r="XEN17" s="114"/>
      <c r="XEO17" s="114"/>
      <c r="XEP17" s="114"/>
      <c r="XEQ17" s="114"/>
      <c r="XER17" s="114"/>
      <c r="XES17" s="114"/>
      <c r="XET17" s="114"/>
      <c r="XEU17" s="114"/>
      <c r="XEV17" s="114"/>
      <c r="XEW17" s="114"/>
      <c r="XEX17" s="114"/>
      <c r="XEY17" s="114"/>
      <c r="XEZ17" s="114"/>
      <c r="XFA17" s="114"/>
      <c r="XFB17" s="114"/>
      <c r="XFC17" s="114"/>
      <c r="XFD17" s="114"/>
    </row>
    <row r="18" spans="1:16384" s="39" customFormat="1">
      <c r="A18" s="91"/>
      <c r="B18" s="91"/>
      <c r="C18" s="114"/>
      <c r="D18"/>
      <c r="E18" s="91" t="s">
        <v>655</v>
      </c>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114"/>
      <c r="BV18" s="114"/>
      <c r="BW18" s="114"/>
      <c r="BX18" s="114"/>
      <c r="BY18" s="114"/>
      <c r="BZ18" s="114"/>
      <c r="CA18" s="114"/>
      <c r="CB18" s="114"/>
      <c r="CC18" s="114"/>
      <c r="CD18" s="114"/>
      <c r="CE18" s="114"/>
      <c r="CF18" s="114"/>
      <c r="CG18" s="114"/>
      <c r="CH18" s="114"/>
      <c r="CI18" s="114"/>
      <c r="CJ18" s="114"/>
      <c r="CK18" s="114"/>
      <c r="CL18" s="114"/>
      <c r="CM18" s="114"/>
      <c r="CN18" s="114"/>
      <c r="CO18" s="114"/>
      <c r="CP18" s="114"/>
      <c r="CQ18" s="114"/>
      <c r="CR18" s="114"/>
      <c r="CS18" s="114"/>
      <c r="CT18" s="114"/>
      <c r="CU18" s="114"/>
      <c r="CV18" s="114"/>
      <c r="CW18" s="114"/>
      <c r="CX18" s="114"/>
      <c r="CY18" s="114"/>
      <c r="CZ18" s="114"/>
      <c r="DA18" s="114"/>
      <c r="DB18" s="114"/>
      <c r="DC18" s="114"/>
      <c r="DD18" s="114"/>
      <c r="DE18" s="114"/>
      <c r="DF18" s="114"/>
      <c r="DG18" s="114"/>
      <c r="DH18" s="114"/>
      <c r="DI18" s="114"/>
      <c r="DJ18" s="114"/>
      <c r="DK18" s="114"/>
      <c r="DL18" s="114"/>
      <c r="DM18" s="114"/>
      <c r="DN18" s="114"/>
      <c r="DO18" s="114"/>
      <c r="DP18" s="114"/>
      <c r="DQ18" s="114"/>
      <c r="DR18" s="114"/>
      <c r="DS18" s="114"/>
      <c r="DT18" s="114"/>
      <c r="DU18" s="114"/>
      <c r="DV18" s="114"/>
      <c r="DW18" s="114"/>
      <c r="DX18" s="114"/>
      <c r="DY18" s="114"/>
      <c r="DZ18" s="114"/>
      <c r="EA18" s="114"/>
      <c r="EB18" s="114"/>
      <c r="EC18" s="114"/>
      <c r="ED18" s="114"/>
      <c r="EE18" s="114"/>
      <c r="EF18" s="114"/>
      <c r="EG18" s="114"/>
      <c r="EH18" s="114"/>
      <c r="EI18" s="114"/>
      <c r="EJ18" s="114"/>
      <c r="EK18" s="114"/>
      <c r="EL18" s="114"/>
      <c r="EM18" s="114"/>
      <c r="EN18" s="114"/>
      <c r="EO18" s="114"/>
      <c r="EP18" s="114"/>
      <c r="EQ18" s="114"/>
      <c r="ER18" s="114"/>
      <c r="ES18" s="114"/>
      <c r="ET18" s="114"/>
      <c r="EU18" s="114"/>
      <c r="EV18" s="114"/>
      <c r="EW18" s="114"/>
      <c r="EX18" s="114"/>
      <c r="EY18" s="114"/>
      <c r="EZ18" s="114"/>
      <c r="FA18" s="114"/>
      <c r="FB18" s="114"/>
      <c r="FC18" s="114"/>
      <c r="FD18" s="114"/>
      <c r="FE18" s="114"/>
      <c r="FF18" s="114"/>
      <c r="FG18" s="114"/>
      <c r="FH18" s="114"/>
      <c r="FI18" s="114"/>
      <c r="FJ18" s="114"/>
      <c r="FK18" s="114"/>
      <c r="FL18" s="114"/>
      <c r="FM18" s="114"/>
      <c r="FN18" s="114"/>
      <c r="FO18" s="114"/>
      <c r="FP18" s="114"/>
      <c r="FQ18" s="114"/>
      <c r="FR18" s="114"/>
      <c r="FS18" s="114"/>
      <c r="FT18" s="114"/>
      <c r="FU18" s="114"/>
      <c r="FV18" s="114"/>
      <c r="FW18" s="114"/>
      <c r="FX18" s="114"/>
      <c r="FY18" s="114"/>
      <c r="FZ18" s="114"/>
      <c r="GA18" s="114"/>
      <c r="GB18" s="114"/>
      <c r="GC18" s="114"/>
      <c r="GD18" s="114"/>
      <c r="GE18" s="114"/>
      <c r="GF18" s="114"/>
      <c r="GG18" s="114"/>
      <c r="GH18" s="114"/>
      <c r="GI18" s="114"/>
      <c r="GJ18" s="114"/>
      <c r="GK18" s="114"/>
      <c r="GL18" s="114"/>
      <c r="GM18" s="114"/>
      <c r="GN18" s="114"/>
      <c r="GO18" s="114"/>
      <c r="GP18" s="114"/>
      <c r="GQ18" s="114"/>
      <c r="GR18" s="114"/>
      <c r="GS18" s="114"/>
      <c r="GT18" s="114"/>
      <c r="GU18" s="114"/>
      <c r="GV18" s="114"/>
      <c r="GW18" s="114"/>
      <c r="GX18" s="114"/>
      <c r="GY18" s="114"/>
      <c r="GZ18" s="114"/>
      <c r="HA18" s="114"/>
      <c r="HB18" s="114"/>
      <c r="HC18" s="114"/>
      <c r="HD18" s="114"/>
      <c r="HE18" s="114"/>
      <c r="HF18" s="114"/>
      <c r="HG18" s="114"/>
      <c r="HH18" s="114"/>
      <c r="HI18" s="114"/>
      <c r="HJ18" s="114"/>
      <c r="HK18" s="114"/>
      <c r="HL18" s="114"/>
      <c r="HM18" s="114"/>
      <c r="HN18" s="114"/>
      <c r="HO18" s="114"/>
      <c r="HP18" s="114"/>
      <c r="HQ18" s="114"/>
      <c r="HR18" s="114"/>
      <c r="HS18" s="114"/>
      <c r="HT18" s="114"/>
      <c r="HU18" s="114"/>
      <c r="HV18" s="114"/>
      <c r="HW18" s="114"/>
      <c r="HX18" s="114"/>
      <c r="HY18" s="114"/>
      <c r="HZ18" s="114"/>
      <c r="IA18" s="114"/>
      <c r="IB18" s="114"/>
      <c r="IC18" s="114"/>
      <c r="ID18" s="114"/>
      <c r="IE18" s="114"/>
      <c r="IF18" s="114"/>
      <c r="IG18" s="114"/>
      <c r="IH18" s="114"/>
      <c r="II18" s="114"/>
      <c r="IJ18" s="114"/>
      <c r="IK18" s="114"/>
      <c r="IL18" s="114"/>
      <c r="IM18" s="114"/>
      <c r="IN18" s="114"/>
      <c r="IO18" s="114"/>
      <c r="IP18" s="114"/>
      <c r="IQ18" s="114"/>
      <c r="IR18" s="114"/>
      <c r="IS18" s="114"/>
      <c r="IT18" s="114"/>
      <c r="IU18" s="114"/>
      <c r="IV18" s="114"/>
      <c r="IW18" s="114"/>
      <c r="IX18" s="114"/>
      <c r="IY18" s="114"/>
      <c r="IZ18" s="114"/>
      <c r="JA18" s="114"/>
      <c r="JB18" s="114"/>
      <c r="JC18" s="114"/>
      <c r="JD18" s="114"/>
      <c r="JE18" s="114"/>
      <c r="JF18" s="114"/>
      <c r="JG18" s="114"/>
      <c r="JH18" s="114"/>
      <c r="JI18" s="114"/>
      <c r="JJ18" s="114"/>
      <c r="JK18" s="114"/>
      <c r="JL18" s="114"/>
      <c r="JM18" s="114"/>
      <c r="JN18" s="114"/>
      <c r="JO18" s="114"/>
      <c r="JP18" s="114"/>
      <c r="JQ18" s="114"/>
      <c r="JR18" s="114"/>
      <c r="JS18" s="114"/>
      <c r="JT18" s="114"/>
      <c r="JU18" s="114"/>
      <c r="JV18" s="114"/>
      <c r="JW18" s="114"/>
      <c r="JX18" s="114"/>
      <c r="JY18" s="114"/>
      <c r="JZ18" s="114"/>
      <c r="KA18" s="114"/>
      <c r="KB18" s="114"/>
      <c r="KC18" s="114"/>
      <c r="KD18" s="114"/>
      <c r="KE18" s="114"/>
      <c r="KF18" s="114"/>
      <c r="KG18" s="114"/>
      <c r="KH18" s="114"/>
      <c r="KI18" s="114"/>
      <c r="KJ18" s="114"/>
      <c r="KK18" s="114"/>
      <c r="KL18" s="114"/>
      <c r="KM18" s="114"/>
      <c r="KN18" s="114"/>
      <c r="KO18" s="114"/>
      <c r="KP18" s="114"/>
      <c r="KQ18" s="114"/>
      <c r="KR18" s="114"/>
      <c r="KS18" s="114"/>
      <c r="KT18" s="114"/>
      <c r="KU18" s="114"/>
      <c r="KV18" s="114"/>
      <c r="KW18" s="114"/>
      <c r="KX18" s="114"/>
      <c r="KY18" s="114"/>
      <c r="KZ18" s="114"/>
      <c r="LA18" s="114"/>
      <c r="LB18" s="114"/>
      <c r="LC18" s="114"/>
      <c r="LD18" s="114"/>
      <c r="LE18" s="114"/>
      <c r="LF18" s="114"/>
      <c r="LG18" s="114"/>
      <c r="LH18" s="114"/>
      <c r="LI18" s="114"/>
      <c r="LJ18" s="114"/>
      <c r="LK18" s="114"/>
      <c r="LL18" s="114"/>
      <c r="LM18" s="114"/>
      <c r="LN18" s="114"/>
      <c r="LO18" s="114"/>
      <c r="LP18" s="114"/>
      <c r="LQ18" s="114"/>
      <c r="LR18" s="114"/>
      <c r="LS18" s="114"/>
      <c r="LT18" s="114"/>
      <c r="LU18" s="114"/>
      <c r="LV18" s="114"/>
      <c r="LW18" s="114"/>
      <c r="LX18" s="114"/>
      <c r="LY18" s="114"/>
      <c r="LZ18" s="114"/>
      <c r="MA18" s="114"/>
      <c r="MB18" s="114"/>
      <c r="MC18" s="114"/>
      <c r="MD18" s="114"/>
      <c r="ME18" s="114"/>
      <c r="MF18" s="114"/>
      <c r="MG18" s="114"/>
      <c r="MH18" s="114"/>
      <c r="MI18" s="114"/>
      <c r="MJ18" s="114"/>
      <c r="MK18" s="114"/>
      <c r="ML18" s="114"/>
      <c r="MM18" s="114"/>
      <c r="MN18" s="114"/>
      <c r="MO18" s="114"/>
      <c r="MP18" s="114"/>
      <c r="MQ18" s="114"/>
      <c r="MR18" s="114"/>
      <c r="MS18" s="114"/>
      <c r="MT18" s="114"/>
      <c r="MU18" s="114"/>
      <c r="MV18" s="114"/>
      <c r="MW18" s="114"/>
      <c r="MX18" s="114"/>
      <c r="MY18" s="114"/>
      <c r="MZ18" s="114"/>
      <c r="NA18" s="114"/>
      <c r="NB18" s="114"/>
      <c r="NC18" s="114"/>
      <c r="ND18" s="114"/>
      <c r="NE18" s="114"/>
      <c r="NF18" s="114"/>
      <c r="NG18" s="114"/>
      <c r="NH18" s="114"/>
      <c r="NI18" s="114"/>
      <c r="NJ18" s="114"/>
      <c r="NK18" s="114"/>
      <c r="NL18" s="114"/>
      <c r="NM18" s="114"/>
      <c r="NN18" s="114"/>
      <c r="NO18" s="114"/>
      <c r="NP18" s="114"/>
      <c r="NQ18" s="114"/>
      <c r="NR18" s="114"/>
      <c r="NS18" s="114"/>
      <c r="NT18" s="114"/>
      <c r="NU18" s="114"/>
      <c r="NV18" s="114"/>
      <c r="NW18" s="114"/>
      <c r="NX18" s="114"/>
      <c r="NY18" s="114"/>
      <c r="NZ18" s="114"/>
      <c r="OA18" s="114"/>
      <c r="OB18" s="114"/>
      <c r="OC18" s="114"/>
      <c r="OD18" s="114"/>
      <c r="OE18" s="114"/>
      <c r="OF18" s="114"/>
      <c r="OG18" s="114"/>
      <c r="OH18" s="114"/>
      <c r="OI18" s="114"/>
      <c r="OJ18" s="114"/>
      <c r="OK18" s="114"/>
      <c r="OL18" s="114"/>
      <c r="OM18" s="114"/>
      <c r="ON18" s="114"/>
      <c r="OO18" s="114"/>
      <c r="OP18" s="114"/>
      <c r="OQ18" s="114"/>
      <c r="OR18" s="114"/>
      <c r="OS18" s="114"/>
      <c r="OT18" s="114"/>
      <c r="OU18" s="114"/>
      <c r="OV18" s="114"/>
      <c r="OW18" s="114"/>
      <c r="OX18" s="114"/>
      <c r="OY18" s="114"/>
      <c r="OZ18" s="114"/>
      <c r="PA18" s="114"/>
      <c r="PB18" s="114"/>
      <c r="PC18" s="114"/>
      <c r="PD18" s="114"/>
      <c r="PE18" s="114"/>
      <c r="PF18" s="114"/>
      <c r="PG18" s="114"/>
      <c r="PH18" s="114"/>
      <c r="PI18" s="114"/>
      <c r="PJ18" s="114"/>
      <c r="PK18" s="114"/>
      <c r="PL18" s="114"/>
      <c r="PM18" s="114"/>
      <c r="PN18" s="114"/>
      <c r="PO18" s="114"/>
      <c r="PP18" s="114"/>
      <c r="PQ18" s="114"/>
      <c r="PR18" s="114"/>
      <c r="PS18" s="114"/>
      <c r="PT18" s="114"/>
      <c r="PU18" s="114"/>
      <c r="PV18" s="114"/>
      <c r="PW18" s="114"/>
      <c r="PX18" s="114"/>
      <c r="PY18" s="114"/>
      <c r="PZ18" s="114"/>
      <c r="QA18" s="114"/>
      <c r="QB18" s="114"/>
      <c r="QC18" s="114"/>
      <c r="QD18" s="114"/>
      <c r="QE18" s="114"/>
      <c r="QF18" s="114"/>
      <c r="QG18" s="114"/>
      <c r="QH18" s="114"/>
      <c r="QI18" s="114"/>
      <c r="QJ18" s="114"/>
      <c r="QK18" s="114"/>
      <c r="QL18" s="114"/>
      <c r="QM18" s="114"/>
      <c r="QN18" s="114"/>
      <c r="QO18" s="114"/>
      <c r="QP18" s="114"/>
      <c r="QQ18" s="114"/>
      <c r="QR18" s="114"/>
      <c r="QS18" s="114"/>
      <c r="QT18" s="114"/>
      <c r="QU18" s="114"/>
      <c r="QV18" s="114"/>
      <c r="QW18" s="114"/>
      <c r="QX18" s="114"/>
      <c r="QY18" s="114"/>
      <c r="QZ18" s="114"/>
      <c r="RA18" s="114"/>
      <c r="RB18" s="114"/>
      <c r="RC18" s="114"/>
      <c r="RD18" s="114"/>
      <c r="RE18" s="114"/>
      <c r="RF18" s="114"/>
      <c r="RG18" s="114"/>
      <c r="RH18" s="114"/>
      <c r="RI18" s="114"/>
      <c r="RJ18" s="114"/>
      <c r="RK18" s="114"/>
      <c r="RL18" s="114"/>
      <c r="RM18" s="114"/>
      <c r="RN18" s="114"/>
      <c r="RO18" s="114"/>
      <c r="RP18" s="114"/>
      <c r="RQ18" s="114"/>
      <c r="RR18" s="114"/>
      <c r="RS18" s="114"/>
      <c r="RT18" s="114"/>
      <c r="RU18" s="114"/>
      <c r="RV18" s="114"/>
      <c r="RW18" s="114"/>
      <c r="RX18" s="114"/>
      <c r="RY18" s="114"/>
      <c r="RZ18" s="114"/>
      <c r="SA18" s="114"/>
      <c r="SB18" s="114"/>
      <c r="SC18" s="114"/>
      <c r="SD18" s="114"/>
      <c r="SE18" s="114"/>
      <c r="SF18" s="114"/>
      <c r="SG18" s="114"/>
      <c r="SH18" s="114"/>
      <c r="SI18" s="114"/>
      <c r="SJ18" s="114"/>
      <c r="SK18" s="114"/>
      <c r="SL18" s="114"/>
      <c r="SM18" s="114"/>
      <c r="SN18" s="114"/>
      <c r="SO18" s="114"/>
      <c r="SP18" s="114"/>
      <c r="SQ18" s="114"/>
      <c r="SR18" s="114"/>
      <c r="SS18" s="114"/>
      <c r="ST18" s="114"/>
      <c r="SU18" s="114"/>
      <c r="SV18" s="114"/>
      <c r="SW18" s="114"/>
      <c r="SX18" s="114"/>
      <c r="SY18" s="114"/>
      <c r="SZ18" s="114"/>
      <c r="TA18" s="114"/>
      <c r="TB18" s="114"/>
      <c r="TC18" s="114"/>
      <c r="TD18" s="114"/>
      <c r="TE18" s="114"/>
      <c r="TF18" s="114"/>
      <c r="TG18" s="114"/>
      <c r="TH18" s="114"/>
      <c r="TI18" s="114"/>
      <c r="TJ18" s="114"/>
      <c r="TK18" s="114"/>
      <c r="TL18" s="114"/>
      <c r="TM18" s="114"/>
      <c r="TN18" s="114"/>
      <c r="TO18" s="114"/>
      <c r="TP18" s="114"/>
      <c r="TQ18" s="114"/>
      <c r="TR18" s="114"/>
      <c r="TS18" s="114"/>
      <c r="TT18" s="114"/>
      <c r="TU18" s="114"/>
      <c r="TV18" s="114"/>
      <c r="TW18" s="114"/>
      <c r="TX18" s="114"/>
      <c r="TY18" s="114"/>
      <c r="TZ18" s="114"/>
      <c r="UA18" s="114"/>
      <c r="UB18" s="114"/>
      <c r="UC18" s="114"/>
      <c r="UD18" s="114"/>
      <c r="UE18" s="114"/>
      <c r="UF18" s="114"/>
      <c r="UG18" s="114"/>
      <c r="UH18" s="114"/>
      <c r="UI18" s="114"/>
      <c r="UJ18" s="114"/>
      <c r="UK18" s="114"/>
      <c r="UL18" s="114"/>
      <c r="UM18" s="114"/>
      <c r="UN18" s="114"/>
      <c r="UO18" s="114"/>
      <c r="UP18" s="114"/>
      <c r="UQ18" s="114"/>
      <c r="UR18" s="114"/>
      <c r="US18" s="114"/>
      <c r="UT18" s="114"/>
      <c r="UU18" s="114"/>
      <c r="UV18" s="114"/>
      <c r="UW18" s="114"/>
      <c r="UX18" s="114"/>
      <c r="UY18" s="114"/>
      <c r="UZ18" s="114"/>
      <c r="VA18" s="114"/>
      <c r="VB18" s="114"/>
      <c r="VC18" s="114"/>
      <c r="VD18" s="114"/>
      <c r="VE18" s="114"/>
      <c r="VF18" s="114"/>
      <c r="VG18" s="114"/>
      <c r="VH18" s="114"/>
      <c r="VI18" s="114"/>
      <c r="VJ18" s="114"/>
      <c r="VK18" s="114"/>
      <c r="VL18" s="114"/>
      <c r="VM18" s="114"/>
      <c r="VN18" s="114"/>
      <c r="VO18" s="114"/>
      <c r="VP18" s="114"/>
      <c r="VQ18" s="114"/>
      <c r="VR18" s="114"/>
      <c r="VS18" s="114"/>
      <c r="VT18" s="114"/>
      <c r="VU18" s="114"/>
      <c r="VV18" s="114"/>
      <c r="VW18" s="114"/>
      <c r="VX18" s="114"/>
      <c r="VY18" s="114"/>
      <c r="VZ18" s="114"/>
      <c r="WA18" s="114"/>
      <c r="WB18" s="114"/>
      <c r="WC18" s="114"/>
      <c r="WD18" s="114"/>
      <c r="WE18" s="114"/>
      <c r="WF18" s="114"/>
      <c r="WG18" s="114"/>
      <c r="WH18" s="114"/>
      <c r="WI18" s="114"/>
      <c r="WJ18" s="114"/>
      <c r="WK18" s="114"/>
      <c r="WL18" s="114"/>
      <c r="WM18" s="114"/>
      <c r="WN18" s="114"/>
      <c r="WO18" s="114"/>
      <c r="WP18" s="114"/>
      <c r="WQ18" s="114"/>
      <c r="WR18" s="114"/>
      <c r="WS18" s="114"/>
      <c r="WT18" s="114"/>
      <c r="WU18" s="114"/>
      <c r="WV18" s="114"/>
      <c r="WW18" s="114"/>
      <c r="WX18" s="114"/>
      <c r="WY18" s="114"/>
      <c r="WZ18" s="114"/>
      <c r="XA18" s="114"/>
      <c r="XB18" s="114"/>
      <c r="XC18" s="114"/>
      <c r="XD18" s="114"/>
      <c r="XE18" s="114"/>
      <c r="XF18" s="114"/>
      <c r="XG18" s="114"/>
      <c r="XH18" s="114"/>
      <c r="XI18" s="114"/>
      <c r="XJ18" s="114"/>
      <c r="XK18" s="114"/>
      <c r="XL18" s="114"/>
      <c r="XM18" s="114"/>
      <c r="XN18" s="114"/>
      <c r="XO18" s="114"/>
      <c r="XP18" s="114"/>
      <c r="XQ18" s="114"/>
      <c r="XR18" s="114"/>
      <c r="XS18" s="114"/>
      <c r="XT18" s="114"/>
      <c r="XU18" s="114"/>
      <c r="XV18" s="114"/>
      <c r="XW18" s="114"/>
      <c r="XX18" s="114"/>
      <c r="XY18" s="114"/>
      <c r="XZ18" s="114"/>
      <c r="YA18" s="114"/>
      <c r="YB18" s="114"/>
      <c r="YC18" s="114"/>
      <c r="YD18" s="114"/>
      <c r="YE18" s="114"/>
      <c r="YF18" s="114"/>
      <c r="YG18" s="114"/>
      <c r="YH18" s="114"/>
      <c r="YI18" s="114"/>
      <c r="YJ18" s="114"/>
      <c r="YK18" s="114"/>
      <c r="YL18" s="114"/>
      <c r="YM18" s="114"/>
      <c r="YN18" s="114"/>
      <c r="YO18" s="114"/>
      <c r="YP18" s="114"/>
      <c r="YQ18" s="114"/>
      <c r="YR18" s="114"/>
      <c r="YS18" s="114"/>
      <c r="YT18" s="114"/>
      <c r="YU18" s="114"/>
      <c r="YV18" s="114"/>
      <c r="YW18" s="114"/>
      <c r="YX18" s="114"/>
      <c r="YY18" s="114"/>
      <c r="YZ18" s="114"/>
      <c r="ZA18" s="114"/>
      <c r="ZB18" s="114"/>
      <c r="ZC18" s="114"/>
      <c r="ZD18" s="114"/>
      <c r="ZE18" s="114"/>
      <c r="ZF18" s="114"/>
      <c r="ZG18" s="114"/>
      <c r="ZH18" s="114"/>
      <c r="ZI18" s="114"/>
      <c r="ZJ18" s="114"/>
      <c r="ZK18" s="114"/>
      <c r="ZL18" s="114"/>
      <c r="ZM18" s="114"/>
      <c r="ZN18" s="114"/>
      <c r="ZO18" s="114"/>
      <c r="ZP18" s="114"/>
      <c r="ZQ18" s="114"/>
      <c r="ZR18" s="114"/>
      <c r="ZS18" s="114"/>
      <c r="ZT18" s="114"/>
      <c r="ZU18" s="114"/>
      <c r="ZV18" s="114"/>
      <c r="ZW18" s="114"/>
      <c r="ZX18" s="114"/>
      <c r="ZY18" s="114"/>
      <c r="ZZ18" s="114"/>
      <c r="AAA18" s="114"/>
      <c r="AAB18" s="114"/>
      <c r="AAC18" s="114"/>
      <c r="AAD18" s="114"/>
      <c r="AAE18" s="114"/>
      <c r="AAF18" s="114"/>
      <c r="AAG18" s="114"/>
      <c r="AAH18" s="114"/>
      <c r="AAI18" s="114"/>
      <c r="AAJ18" s="114"/>
      <c r="AAK18" s="114"/>
      <c r="AAL18" s="114"/>
      <c r="AAM18" s="114"/>
      <c r="AAN18" s="114"/>
      <c r="AAO18" s="114"/>
      <c r="AAP18" s="114"/>
      <c r="AAQ18" s="114"/>
      <c r="AAR18" s="114"/>
      <c r="AAS18" s="114"/>
      <c r="AAT18" s="114"/>
      <c r="AAU18" s="114"/>
      <c r="AAV18" s="114"/>
      <c r="AAW18" s="114"/>
      <c r="AAX18" s="114"/>
      <c r="AAY18" s="114"/>
      <c r="AAZ18" s="114"/>
      <c r="ABA18" s="114"/>
      <c r="ABB18" s="114"/>
      <c r="ABC18" s="114"/>
      <c r="ABD18" s="114"/>
      <c r="ABE18" s="114"/>
      <c r="ABF18" s="114"/>
      <c r="ABG18" s="114"/>
      <c r="ABH18" s="114"/>
      <c r="ABI18" s="114"/>
      <c r="ABJ18" s="114"/>
      <c r="ABK18" s="114"/>
      <c r="ABL18" s="114"/>
      <c r="ABM18" s="114"/>
      <c r="ABN18" s="114"/>
      <c r="ABO18" s="114"/>
      <c r="ABP18" s="114"/>
      <c r="ABQ18" s="114"/>
      <c r="ABR18" s="114"/>
      <c r="ABS18" s="114"/>
      <c r="ABT18" s="114"/>
      <c r="ABU18" s="114"/>
      <c r="ABV18" s="114"/>
      <c r="ABW18" s="114"/>
      <c r="ABX18" s="114"/>
      <c r="ABY18" s="114"/>
      <c r="ABZ18" s="114"/>
      <c r="ACA18" s="114"/>
      <c r="ACB18" s="114"/>
      <c r="ACC18" s="114"/>
      <c r="ACD18" s="114"/>
      <c r="ACE18" s="114"/>
      <c r="ACF18" s="114"/>
      <c r="ACG18" s="114"/>
      <c r="ACH18" s="114"/>
      <c r="ACI18" s="114"/>
      <c r="ACJ18" s="114"/>
      <c r="ACK18" s="114"/>
      <c r="ACL18" s="114"/>
      <c r="ACM18" s="114"/>
      <c r="ACN18" s="114"/>
      <c r="ACO18" s="114"/>
      <c r="ACP18" s="114"/>
      <c r="ACQ18" s="114"/>
      <c r="ACR18" s="114"/>
      <c r="ACS18" s="114"/>
      <c r="ACT18" s="114"/>
      <c r="ACU18" s="114"/>
      <c r="ACV18" s="114"/>
      <c r="ACW18" s="114"/>
      <c r="ACX18" s="114"/>
      <c r="ACY18" s="114"/>
      <c r="ACZ18" s="114"/>
      <c r="ADA18" s="114"/>
      <c r="ADB18" s="114"/>
      <c r="ADC18" s="114"/>
      <c r="ADD18" s="114"/>
      <c r="ADE18" s="114"/>
      <c r="ADF18" s="114"/>
      <c r="ADG18" s="114"/>
      <c r="ADH18" s="114"/>
      <c r="ADI18" s="114"/>
      <c r="ADJ18" s="114"/>
      <c r="ADK18" s="114"/>
      <c r="ADL18" s="114"/>
      <c r="ADM18" s="114"/>
      <c r="ADN18" s="114"/>
      <c r="ADO18" s="114"/>
      <c r="ADP18" s="114"/>
      <c r="ADQ18" s="114"/>
      <c r="ADR18" s="114"/>
      <c r="ADS18" s="114"/>
      <c r="ADT18" s="114"/>
      <c r="ADU18" s="114"/>
      <c r="ADV18" s="114"/>
      <c r="ADW18" s="114"/>
      <c r="ADX18" s="114"/>
      <c r="ADY18" s="114"/>
      <c r="ADZ18" s="114"/>
      <c r="AEA18" s="114"/>
      <c r="AEB18" s="114"/>
      <c r="AEC18" s="114"/>
      <c r="AED18" s="114"/>
      <c r="AEE18" s="114"/>
      <c r="AEF18" s="114"/>
      <c r="AEG18" s="114"/>
      <c r="AEH18" s="114"/>
      <c r="AEI18" s="114"/>
      <c r="AEJ18" s="114"/>
      <c r="AEK18" s="114"/>
      <c r="AEL18" s="114"/>
      <c r="AEM18" s="114"/>
      <c r="AEN18" s="114"/>
      <c r="AEO18" s="114"/>
      <c r="AEP18" s="114"/>
      <c r="AEQ18" s="114"/>
      <c r="AER18" s="114"/>
      <c r="AES18" s="114"/>
      <c r="AET18" s="114"/>
      <c r="AEU18" s="114"/>
      <c r="AEV18" s="114"/>
      <c r="AEW18" s="114"/>
      <c r="AEX18" s="114"/>
      <c r="AEY18" s="114"/>
      <c r="AEZ18" s="114"/>
      <c r="AFA18" s="114"/>
      <c r="AFB18" s="114"/>
      <c r="AFC18" s="114"/>
      <c r="AFD18" s="114"/>
      <c r="AFE18" s="114"/>
      <c r="AFF18" s="114"/>
      <c r="AFG18" s="114"/>
      <c r="AFH18" s="114"/>
      <c r="AFI18" s="114"/>
      <c r="AFJ18" s="114"/>
      <c r="AFK18" s="114"/>
      <c r="AFL18" s="114"/>
      <c r="AFM18" s="114"/>
      <c r="AFN18" s="114"/>
      <c r="AFO18" s="114"/>
      <c r="AFP18" s="114"/>
      <c r="AFQ18" s="114"/>
      <c r="AFR18" s="114"/>
      <c r="AFS18" s="114"/>
      <c r="AFT18" s="114"/>
      <c r="AFU18" s="114"/>
      <c r="AFV18" s="114"/>
      <c r="AFW18" s="114"/>
      <c r="AFX18" s="114"/>
      <c r="AFY18" s="114"/>
      <c r="AFZ18" s="114"/>
      <c r="AGA18" s="114"/>
      <c r="AGB18" s="114"/>
      <c r="AGC18" s="114"/>
      <c r="AGD18" s="114"/>
      <c r="AGE18" s="114"/>
      <c r="AGF18" s="114"/>
      <c r="AGG18" s="114"/>
      <c r="AGH18" s="114"/>
      <c r="AGI18" s="114"/>
      <c r="AGJ18" s="114"/>
      <c r="AGK18" s="114"/>
      <c r="AGL18" s="114"/>
      <c r="AGM18" s="114"/>
      <c r="AGN18" s="114"/>
      <c r="AGO18" s="114"/>
      <c r="AGP18" s="114"/>
      <c r="AGQ18" s="114"/>
      <c r="AGR18" s="114"/>
      <c r="AGS18" s="114"/>
      <c r="AGT18" s="114"/>
      <c r="AGU18" s="114"/>
      <c r="AGV18" s="114"/>
      <c r="AGW18" s="114"/>
      <c r="AGX18" s="114"/>
      <c r="AGY18" s="114"/>
      <c r="AGZ18" s="114"/>
      <c r="AHA18" s="114"/>
      <c r="AHB18" s="114"/>
      <c r="AHC18" s="114"/>
      <c r="AHD18" s="114"/>
      <c r="AHE18" s="114"/>
      <c r="AHF18" s="114"/>
      <c r="AHG18" s="114"/>
      <c r="AHH18" s="114"/>
      <c r="AHI18" s="114"/>
      <c r="AHJ18" s="114"/>
      <c r="AHK18" s="114"/>
      <c r="AHL18" s="114"/>
      <c r="AHM18" s="114"/>
      <c r="AHN18" s="114"/>
      <c r="AHO18" s="114"/>
      <c r="AHP18" s="114"/>
      <c r="AHQ18" s="114"/>
      <c r="AHR18" s="114"/>
      <c r="AHS18" s="114"/>
      <c r="AHT18" s="114"/>
      <c r="AHU18" s="114"/>
      <c r="AHV18" s="114"/>
      <c r="AHW18" s="114"/>
      <c r="AHX18" s="114"/>
      <c r="AHY18" s="114"/>
      <c r="AHZ18" s="114"/>
      <c r="AIA18" s="114"/>
      <c r="AIB18" s="114"/>
      <c r="AIC18" s="114"/>
      <c r="AID18" s="114"/>
      <c r="AIE18" s="114"/>
      <c r="AIF18" s="114"/>
      <c r="AIG18" s="114"/>
      <c r="AIH18" s="114"/>
      <c r="AII18" s="114"/>
      <c r="AIJ18" s="114"/>
      <c r="AIK18" s="114"/>
      <c r="AIL18" s="114"/>
      <c r="AIM18" s="114"/>
      <c r="AIN18" s="114"/>
      <c r="AIO18" s="114"/>
      <c r="AIP18" s="114"/>
      <c r="AIQ18" s="114"/>
      <c r="AIR18" s="114"/>
      <c r="AIS18" s="114"/>
      <c r="AIT18" s="114"/>
      <c r="AIU18" s="114"/>
      <c r="AIV18" s="114"/>
      <c r="AIW18" s="114"/>
      <c r="AIX18" s="114"/>
      <c r="AIY18" s="114"/>
      <c r="AIZ18" s="114"/>
      <c r="AJA18" s="114"/>
      <c r="AJB18" s="114"/>
      <c r="AJC18" s="114"/>
      <c r="AJD18" s="114"/>
      <c r="AJE18" s="114"/>
      <c r="AJF18" s="114"/>
      <c r="AJG18" s="114"/>
      <c r="AJH18" s="114"/>
      <c r="AJI18" s="114"/>
      <c r="AJJ18" s="114"/>
      <c r="AJK18" s="114"/>
      <c r="AJL18" s="114"/>
      <c r="AJM18" s="114"/>
      <c r="AJN18" s="114"/>
      <c r="AJO18" s="114"/>
      <c r="AJP18" s="114"/>
      <c r="AJQ18" s="114"/>
      <c r="AJR18" s="114"/>
      <c r="AJS18" s="114"/>
      <c r="AJT18" s="114"/>
      <c r="AJU18" s="114"/>
      <c r="AJV18" s="114"/>
      <c r="AJW18" s="114"/>
      <c r="AJX18" s="114"/>
      <c r="AJY18" s="114"/>
      <c r="AJZ18" s="114"/>
      <c r="AKA18" s="114"/>
      <c r="AKB18" s="114"/>
      <c r="AKC18" s="114"/>
      <c r="AKD18" s="114"/>
      <c r="AKE18" s="114"/>
      <c r="AKF18" s="114"/>
      <c r="AKG18" s="114"/>
      <c r="AKH18" s="114"/>
      <c r="AKI18" s="114"/>
      <c r="AKJ18" s="114"/>
      <c r="AKK18" s="114"/>
      <c r="AKL18" s="114"/>
      <c r="AKM18" s="114"/>
      <c r="AKN18" s="114"/>
      <c r="AKO18" s="114"/>
      <c r="AKP18" s="114"/>
      <c r="AKQ18" s="114"/>
      <c r="AKR18" s="114"/>
      <c r="AKS18" s="114"/>
      <c r="AKT18" s="114"/>
      <c r="AKU18" s="114"/>
      <c r="AKV18" s="114"/>
      <c r="AKW18" s="114"/>
      <c r="AKX18" s="114"/>
      <c r="AKY18" s="114"/>
      <c r="AKZ18" s="114"/>
      <c r="ALA18" s="114"/>
      <c r="ALB18" s="114"/>
      <c r="ALC18" s="114"/>
      <c r="ALD18" s="114"/>
      <c r="ALE18" s="114"/>
      <c r="ALF18" s="114"/>
      <c r="ALG18" s="114"/>
      <c r="ALH18" s="114"/>
      <c r="ALI18" s="114"/>
      <c r="ALJ18" s="114"/>
      <c r="ALK18" s="114"/>
      <c r="ALL18" s="114"/>
      <c r="ALM18" s="114"/>
      <c r="ALN18" s="114"/>
      <c r="ALO18" s="114"/>
      <c r="ALP18" s="114"/>
      <c r="ALQ18" s="114"/>
      <c r="ALR18" s="114"/>
      <c r="ALS18" s="114"/>
      <c r="ALT18" s="114"/>
      <c r="ALU18" s="114"/>
      <c r="ALV18" s="114"/>
      <c r="ALW18" s="114"/>
      <c r="ALX18" s="114"/>
      <c r="ALY18" s="114"/>
      <c r="ALZ18" s="114"/>
      <c r="AMA18" s="114"/>
      <c r="AMB18" s="114"/>
      <c r="AMC18" s="114"/>
      <c r="AMD18" s="114"/>
      <c r="AME18" s="114"/>
      <c r="AMF18" s="114"/>
      <c r="AMG18" s="114"/>
      <c r="AMH18" s="114"/>
      <c r="AMI18" s="114"/>
      <c r="AMJ18" s="114"/>
      <c r="AMK18" s="114"/>
      <c r="AML18" s="114"/>
      <c r="AMM18" s="114"/>
      <c r="AMN18" s="114"/>
      <c r="AMO18" s="114"/>
      <c r="AMP18" s="114"/>
      <c r="AMQ18" s="114"/>
      <c r="AMR18" s="114"/>
      <c r="AMS18" s="114"/>
      <c r="AMT18" s="114"/>
      <c r="AMU18" s="114"/>
      <c r="AMV18" s="114"/>
      <c r="AMW18" s="114"/>
      <c r="AMX18" s="114"/>
      <c r="AMY18" s="114"/>
      <c r="AMZ18" s="114"/>
      <c r="ANA18" s="114"/>
      <c r="ANB18" s="114"/>
      <c r="ANC18" s="114"/>
      <c r="AND18" s="114"/>
      <c r="ANE18" s="114"/>
      <c r="ANF18" s="114"/>
      <c r="ANG18" s="114"/>
      <c r="ANH18" s="114"/>
      <c r="ANI18" s="114"/>
      <c r="ANJ18" s="114"/>
      <c r="ANK18" s="114"/>
      <c r="ANL18" s="114"/>
      <c r="ANM18" s="114"/>
      <c r="ANN18" s="114"/>
      <c r="ANO18" s="114"/>
      <c r="ANP18" s="114"/>
      <c r="ANQ18" s="114"/>
      <c r="ANR18" s="114"/>
      <c r="ANS18" s="114"/>
      <c r="ANT18" s="114"/>
      <c r="ANU18" s="114"/>
      <c r="ANV18" s="114"/>
      <c r="ANW18" s="114"/>
      <c r="ANX18" s="114"/>
      <c r="ANY18" s="114"/>
      <c r="ANZ18" s="114"/>
      <c r="AOA18" s="114"/>
      <c r="AOB18" s="114"/>
      <c r="AOC18" s="114"/>
      <c r="AOD18" s="114"/>
      <c r="AOE18" s="114"/>
      <c r="AOF18" s="114"/>
      <c r="AOG18" s="114"/>
      <c r="AOH18" s="114"/>
      <c r="AOI18" s="114"/>
      <c r="AOJ18" s="114"/>
      <c r="AOK18" s="114"/>
      <c r="AOL18" s="114"/>
      <c r="AOM18" s="114"/>
      <c r="AON18" s="114"/>
      <c r="AOO18" s="114"/>
      <c r="AOP18" s="114"/>
      <c r="AOQ18" s="114"/>
      <c r="AOR18" s="114"/>
      <c r="AOS18" s="114"/>
      <c r="AOT18" s="114"/>
      <c r="AOU18" s="114"/>
      <c r="AOV18" s="114"/>
      <c r="AOW18" s="114"/>
      <c r="AOX18" s="114"/>
      <c r="AOY18" s="114"/>
      <c r="AOZ18" s="114"/>
      <c r="APA18" s="114"/>
      <c r="APB18" s="114"/>
      <c r="APC18" s="114"/>
      <c r="APD18" s="114"/>
      <c r="APE18" s="114"/>
      <c r="APF18" s="114"/>
      <c r="APG18" s="114"/>
      <c r="APH18" s="114"/>
      <c r="API18" s="114"/>
      <c r="APJ18" s="114"/>
      <c r="APK18" s="114"/>
      <c r="APL18" s="114"/>
      <c r="APM18" s="114"/>
      <c r="APN18" s="114"/>
      <c r="APO18" s="114"/>
      <c r="APP18" s="114"/>
      <c r="APQ18" s="114"/>
      <c r="APR18" s="114"/>
      <c r="APS18" s="114"/>
      <c r="APT18" s="114"/>
      <c r="APU18" s="114"/>
      <c r="APV18" s="114"/>
      <c r="APW18" s="114"/>
      <c r="APX18" s="114"/>
      <c r="APY18" s="114"/>
      <c r="APZ18" s="114"/>
      <c r="AQA18" s="114"/>
      <c r="AQB18" s="114"/>
      <c r="AQC18" s="114"/>
      <c r="AQD18" s="114"/>
      <c r="AQE18" s="114"/>
      <c r="AQF18" s="114"/>
      <c r="AQG18" s="114"/>
      <c r="AQH18" s="114"/>
      <c r="AQI18" s="114"/>
      <c r="AQJ18" s="114"/>
      <c r="AQK18" s="114"/>
      <c r="AQL18" s="114"/>
      <c r="AQM18" s="114"/>
      <c r="AQN18" s="114"/>
      <c r="AQO18" s="114"/>
      <c r="AQP18" s="114"/>
      <c r="AQQ18" s="114"/>
      <c r="AQR18" s="114"/>
      <c r="AQS18" s="114"/>
      <c r="AQT18" s="114"/>
      <c r="AQU18" s="114"/>
      <c r="AQV18" s="114"/>
      <c r="AQW18" s="114"/>
      <c r="AQX18" s="114"/>
      <c r="AQY18" s="114"/>
      <c r="AQZ18" s="114"/>
      <c r="ARA18" s="114"/>
      <c r="ARB18" s="114"/>
      <c r="ARC18" s="114"/>
      <c r="ARD18" s="114"/>
      <c r="ARE18" s="114"/>
      <c r="ARF18" s="114"/>
      <c r="ARG18" s="114"/>
      <c r="ARH18" s="114"/>
      <c r="ARI18" s="114"/>
      <c r="ARJ18" s="114"/>
      <c r="ARK18" s="114"/>
      <c r="ARL18" s="114"/>
      <c r="ARM18" s="114"/>
      <c r="ARN18" s="114"/>
      <c r="ARO18" s="114"/>
      <c r="ARP18" s="114"/>
      <c r="ARQ18" s="114"/>
      <c r="ARR18" s="114"/>
      <c r="ARS18" s="114"/>
      <c r="ART18" s="114"/>
      <c r="ARU18" s="114"/>
      <c r="ARV18" s="114"/>
      <c r="ARW18" s="114"/>
      <c r="ARX18" s="114"/>
      <c r="ARY18" s="114"/>
      <c r="ARZ18" s="114"/>
      <c r="ASA18" s="114"/>
      <c r="ASB18" s="114"/>
      <c r="ASC18" s="114"/>
      <c r="ASD18" s="114"/>
      <c r="ASE18" s="114"/>
      <c r="ASF18" s="114"/>
      <c r="ASG18" s="114"/>
      <c r="ASH18" s="114"/>
      <c r="ASI18" s="114"/>
      <c r="ASJ18" s="114"/>
      <c r="ASK18" s="114"/>
      <c r="ASL18" s="114"/>
      <c r="ASM18" s="114"/>
      <c r="ASN18" s="114"/>
      <c r="ASO18" s="114"/>
      <c r="ASP18" s="114"/>
      <c r="ASQ18" s="114"/>
      <c r="ASR18" s="114"/>
      <c r="ASS18" s="114"/>
      <c r="AST18" s="114"/>
      <c r="ASU18" s="114"/>
      <c r="ASV18" s="114"/>
      <c r="ASW18" s="114"/>
      <c r="ASX18" s="114"/>
      <c r="ASY18" s="114"/>
      <c r="ASZ18" s="114"/>
      <c r="ATA18" s="114"/>
      <c r="ATB18" s="114"/>
      <c r="ATC18" s="114"/>
      <c r="ATD18" s="114"/>
      <c r="ATE18" s="114"/>
      <c r="ATF18" s="114"/>
      <c r="ATG18" s="114"/>
      <c r="ATH18" s="114"/>
      <c r="ATI18" s="114"/>
      <c r="ATJ18" s="114"/>
      <c r="ATK18" s="114"/>
      <c r="ATL18" s="114"/>
      <c r="ATM18" s="114"/>
      <c r="ATN18" s="114"/>
      <c r="ATO18" s="114"/>
      <c r="ATP18" s="114"/>
      <c r="ATQ18" s="114"/>
      <c r="ATR18" s="114"/>
      <c r="ATS18" s="114"/>
      <c r="ATT18" s="114"/>
      <c r="ATU18" s="114"/>
      <c r="ATV18" s="114"/>
      <c r="ATW18" s="114"/>
      <c r="ATX18" s="114"/>
      <c r="ATY18" s="114"/>
      <c r="ATZ18" s="114"/>
      <c r="AUA18" s="114"/>
      <c r="AUB18" s="114"/>
      <c r="AUC18" s="114"/>
      <c r="AUD18" s="114"/>
      <c r="AUE18" s="114"/>
      <c r="AUF18" s="114"/>
      <c r="AUG18" s="114"/>
      <c r="AUH18" s="114"/>
      <c r="AUI18" s="114"/>
      <c r="AUJ18" s="114"/>
      <c r="AUK18" s="114"/>
      <c r="AUL18" s="114"/>
      <c r="AUM18" s="114"/>
      <c r="AUN18" s="114"/>
      <c r="AUO18" s="114"/>
      <c r="AUP18" s="114"/>
      <c r="AUQ18" s="114"/>
      <c r="AUR18" s="114"/>
      <c r="AUS18" s="114"/>
      <c r="AUT18" s="114"/>
      <c r="AUU18" s="114"/>
      <c r="AUV18" s="114"/>
      <c r="AUW18" s="114"/>
      <c r="AUX18" s="114"/>
      <c r="AUY18" s="114"/>
      <c r="AUZ18" s="114"/>
      <c r="AVA18" s="114"/>
      <c r="AVB18" s="114"/>
      <c r="AVC18" s="114"/>
      <c r="AVD18" s="114"/>
      <c r="AVE18" s="114"/>
      <c r="AVF18" s="114"/>
      <c r="AVG18" s="114"/>
      <c r="AVH18" s="114"/>
      <c r="AVI18" s="114"/>
      <c r="AVJ18" s="114"/>
      <c r="AVK18" s="114"/>
      <c r="AVL18" s="114"/>
      <c r="AVM18" s="114"/>
      <c r="AVN18" s="114"/>
      <c r="AVO18" s="114"/>
      <c r="AVP18" s="114"/>
      <c r="AVQ18" s="114"/>
      <c r="AVR18" s="114"/>
      <c r="AVS18" s="114"/>
      <c r="AVT18" s="114"/>
      <c r="AVU18" s="114"/>
      <c r="AVV18" s="114"/>
      <c r="AVW18" s="114"/>
      <c r="AVX18" s="114"/>
      <c r="AVY18" s="114"/>
      <c r="AVZ18" s="114"/>
      <c r="AWA18" s="114"/>
      <c r="AWB18" s="114"/>
      <c r="AWC18" s="114"/>
      <c r="AWD18" s="114"/>
      <c r="AWE18" s="114"/>
      <c r="AWF18" s="114"/>
      <c r="AWG18" s="114"/>
      <c r="AWH18" s="114"/>
      <c r="AWI18" s="114"/>
      <c r="AWJ18" s="114"/>
      <c r="AWK18" s="114"/>
      <c r="AWL18" s="114"/>
      <c r="AWM18" s="114"/>
      <c r="AWN18" s="114"/>
      <c r="AWO18" s="114"/>
      <c r="AWP18" s="114"/>
      <c r="AWQ18" s="114"/>
      <c r="AWR18" s="114"/>
      <c r="AWS18" s="114"/>
      <c r="AWT18" s="114"/>
      <c r="AWU18" s="114"/>
      <c r="AWV18" s="114"/>
      <c r="AWW18" s="114"/>
      <c r="AWX18" s="114"/>
      <c r="AWY18" s="114"/>
      <c r="AWZ18" s="114"/>
      <c r="AXA18" s="114"/>
      <c r="AXB18" s="114"/>
      <c r="AXC18" s="114"/>
      <c r="AXD18" s="114"/>
      <c r="AXE18" s="114"/>
      <c r="AXF18" s="114"/>
      <c r="AXG18" s="114"/>
      <c r="AXH18" s="114"/>
      <c r="AXI18" s="114"/>
      <c r="AXJ18" s="114"/>
      <c r="AXK18" s="114"/>
      <c r="AXL18" s="114"/>
      <c r="AXM18" s="114"/>
      <c r="AXN18" s="114"/>
      <c r="AXO18" s="114"/>
      <c r="AXP18" s="114"/>
      <c r="AXQ18" s="114"/>
      <c r="AXR18" s="114"/>
      <c r="AXS18" s="114"/>
      <c r="AXT18" s="114"/>
      <c r="AXU18" s="114"/>
      <c r="AXV18" s="114"/>
      <c r="AXW18" s="114"/>
      <c r="AXX18" s="114"/>
      <c r="AXY18" s="114"/>
      <c r="AXZ18" s="114"/>
      <c r="AYA18" s="114"/>
      <c r="AYB18" s="114"/>
      <c r="AYC18" s="114"/>
      <c r="AYD18" s="114"/>
      <c r="AYE18" s="114"/>
      <c r="AYF18" s="114"/>
      <c r="AYG18" s="114"/>
      <c r="AYH18" s="114"/>
      <c r="AYI18" s="114"/>
      <c r="AYJ18" s="114"/>
      <c r="AYK18" s="114"/>
      <c r="AYL18" s="114"/>
      <c r="AYM18" s="114"/>
      <c r="AYN18" s="114"/>
      <c r="AYO18" s="114"/>
      <c r="AYP18" s="114"/>
      <c r="AYQ18" s="114"/>
      <c r="AYR18" s="114"/>
      <c r="AYS18" s="114"/>
      <c r="AYT18" s="114"/>
      <c r="AYU18" s="114"/>
      <c r="AYV18" s="114"/>
      <c r="AYW18" s="114"/>
      <c r="AYX18" s="114"/>
      <c r="AYY18" s="114"/>
      <c r="AYZ18" s="114"/>
      <c r="AZA18" s="114"/>
      <c r="AZB18" s="114"/>
      <c r="AZC18" s="114"/>
      <c r="AZD18" s="114"/>
      <c r="AZE18" s="114"/>
      <c r="AZF18" s="114"/>
      <c r="AZG18" s="114"/>
      <c r="AZH18" s="114"/>
      <c r="AZI18" s="114"/>
      <c r="AZJ18" s="114"/>
      <c r="AZK18" s="114"/>
      <c r="AZL18" s="114"/>
      <c r="AZM18" s="114"/>
      <c r="AZN18" s="114"/>
      <c r="AZO18" s="114"/>
      <c r="AZP18" s="114"/>
      <c r="AZQ18" s="114"/>
      <c r="AZR18" s="114"/>
      <c r="AZS18" s="114"/>
      <c r="AZT18" s="114"/>
      <c r="AZU18" s="114"/>
      <c r="AZV18" s="114"/>
      <c r="AZW18" s="114"/>
      <c r="AZX18" s="114"/>
      <c r="AZY18" s="114"/>
      <c r="AZZ18" s="114"/>
      <c r="BAA18" s="114"/>
      <c r="BAB18" s="114"/>
      <c r="BAC18" s="114"/>
      <c r="BAD18" s="114"/>
      <c r="BAE18" s="114"/>
      <c r="BAF18" s="114"/>
      <c r="BAG18" s="114"/>
      <c r="BAH18" s="114"/>
      <c r="BAI18" s="114"/>
      <c r="BAJ18" s="114"/>
      <c r="BAK18" s="114"/>
      <c r="BAL18" s="114"/>
      <c r="BAM18" s="114"/>
      <c r="BAN18" s="114"/>
      <c r="BAO18" s="114"/>
      <c r="BAP18" s="114"/>
      <c r="BAQ18" s="114"/>
      <c r="BAR18" s="114"/>
      <c r="BAS18" s="114"/>
      <c r="BAT18" s="114"/>
      <c r="BAU18" s="114"/>
      <c r="BAV18" s="114"/>
      <c r="BAW18" s="114"/>
      <c r="BAX18" s="114"/>
      <c r="BAY18" s="114"/>
      <c r="BAZ18" s="114"/>
      <c r="BBA18" s="114"/>
      <c r="BBB18" s="114"/>
      <c r="BBC18" s="114"/>
      <c r="BBD18" s="114"/>
      <c r="BBE18" s="114"/>
      <c r="BBF18" s="114"/>
      <c r="BBG18" s="114"/>
      <c r="BBH18" s="114"/>
      <c r="BBI18" s="114"/>
      <c r="BBJ18" s="114"/>
      <c r="BBK18" s="114"/>
      <c r="BBL18" s="114"/>
      <c r="BBM18" s="114"/>
      <c r="BBN18" s="114"/>
      <c r="BBO18" s="114"/>
      <c r="BBP18" s="114"/>
      <c r="BBQ18" s="114"/>
      <c r="BBR18" s="114"/>
      <c r="BBS18" s="114"/>
      <c r="BBT18" s="114"/>
      <c r="BBU18" s="114"/>
      <c r="BBV18" s="114"/>
      <c r="BBW18" s="114"/>
      <c r="BBX18" s="114"/>
      <c r="BBY18" s="114"/>
      <c r="BBZ18" s="114"/>
      <c r="BCA18" s="114"/>
      <c r="BCB18" s="114"/>
      <c r="BCC18" s="114"/>
      <c r="BCD18" s="114"/>
      <c r="BCE18" s="114"/>
      <c r="BCF18" s="114"/>
      <c r="BCG18" s="114"/>
      <c r="BCH18" s="114"/>
      <c r="BCI18" s="114"/>
      <c r="BCJ18" s="114"/>
      <c r="BCK18" s="114"/>
      <c r="BCL18" s="114"/>
      <c r="BCM18" s="114"/>
      <c r="BCN18" s="114"/>
      <c r="BCO18" s="114"/>
      <c r="BCP18" s="114"/>
      <c r="BCQ18" s="114"/>
      <c r="BCR18" s="114"/>
      <c r="BCS18" s="114"/>
      <c r="BCT18" s="114"/>
      <c r="BCU18" s="114"/>
      <c r="BCV18" s="114"/>
      <c r="BCW18" s="114"/>
      <c r="BCX18" s="114"/>
      <c r="BCY18" s="114"/>
      <c r="BCZ18" s="114"/>
      <c r="BDA18" s="114"/>
      <c r="BDB18" s="114"/>
      <c r="BDC18" s="114"/>
      <c r="BDD18" s="114"/>
      <c r="BDE18" s="114"/>
      <c r="BDF18" s="114"/>
      <c r="BDG18" s="114"/>
      <c r="BDH18" s="114"/>
      <c r="BDI18" s="114"/>
      <c r="BDJ18" s="114"/>
      <c r="BDK18" s="114"/>
      <c r="BDL18" s="114"/>
      <c r="BDM18" s="114"/>
      <c r="BDN18" s="114"/>
      <c r="BDO18" s="114"/>
      <c r="BDP18" s="114"/>
      <c r="BDQ18" s="114"/>
      <c r="BDR18" s="114"/>
      <c r="BDS18" s="114"/>
      <c r="BDT18" s="114"/>
      <c r="BDU18" s="114"/>
      <c r="BDV18" s="114"/>
      <c r="BDW18" s="114"/>
      <c r="BDX18" s="114"/>
      <c r="BDY18" s="114"/>
      <c r="BDZ18" s="114"/>
      <c r="BEA18" s="114"/>
      <c r="BEB18" s="114"/>
      <c r="BEC18" s="114"/>
      <c r="BED18" s="114"/>
      <c r="BEE18" s="114"/>
      <c r="BEF18" s="114"/>
      <c r="BEG18" s="114"/>
      <c r="BEH18" s="114"/>
      <c r="BEI18" s="114"/>
      <c r="BEJ18" s="114"/>
      <c r="BEK18" s="114"/>
      <c r="BEL18" s="114"/>
      <c r="BEM18" s="114"/>
      <c r="BEN18" s="114"/>
      <c r="BEO18" s="114"/>
      <c r="BEP18" s="114"/>
      <c r="BEQ18" s="114"/>
      <c r="BER18" s="114"/>
      <c r="BES18" s="114"/>
      <c r="BET18" s="114"/>
      <c r="BEU18" s="114"/>
      <c r="BEV18" s="114"/>
      <c r="BEW18" s="114"/>
      <c r="BEX18" s="114"/>
      <c r="BEY18" s="114"/>
      <c r="BEZ18" s="114"/>
      <c r="BFA18" s="114"/>
      <c r="BFB18" s="114"/>
      <c r="BFC18" s="114"/>
      <c r="BFD18" s="114"/>
      <c r="BFE18" s="114"/>
      <c r="BFF18" s="114"/>
      <c r="BFG18" s="114"/>
      <c r="BFH18" s="114"/>
      <c r="BFI18" s="114"/>
      <c r="BFJ18" s="114"/>
      <c r="BFK18" s="114"/>
      <c r="BFL18" s="114"/>
      <c r="BFM18" s="114"/>
      <c r="BFN18" s="114"/>
      <c r="BFO18" s="114"/>
      <c r="BFP18" s="114"/>
      <c r="BFQ18" s="114"/>
      <c r="BFR18" s="114"/>
      <c r="BFS18" s="114"/>
      <c r="BFT18" s="114"/>
      <c r="BFU18" s="114"/>
      <c r="BFV18" s="114"/>
      <c r="BFW18" s="114"/>
      <c r="BFX18" s="114"/>
      <c r="BFY18" s="114"/>
      <c r="BFZ18" s="114"/>
      <c r="BGA18" s="114"/>
      <c r="BGB18" s="114"/>
      <c r="BGC18" s="114"/>
      <c r="BGD18" s="114"/>
      <c r="BGE18" s="114"/>
      <c r="BGF18" s="114"/>
      <c r="BGG18" s="114"/>
      <c r="BGH18" s="114"/>
      <c r="BGI18" s="114"/>
      <c r="BGJ18" s="114"/>
      <c r="BGK18" s="114"/>
      <c r="BGL18" s="114"/>
      <c r="BGM18" s="114"/>
      <c r="BGN18" s="114"/>
      <c r="BGO18" s="114"/>
      <c r="BGP18" s="114"/>
      <c r="BGQ18" s="114"/>
      <c r="BGR18" s="114"/>
      <c r="BGS18" s="114"/>
      <c r="BGT18" s="114"/>
      <c r="BGU18" s="114"/>
      <c r="BGV18" s="114"/>
      <c r="BGW18" s="114"/>
      <c r="BGX18" s="114"/>
      <c r="BGY18" s="114"/>
      <c r="BGZ18" s="114"/>
      <c r="BHA18" s="114"/>
      <c r="BHB18" s="114"/>
      <c r="BHC18" s="114"/>
      <c r="BHD18" s="114"/>
      <c r="BHE18" s="114"/>
      <c r="BHF18" s="114"/>
      <c r="BHG18" s="114"/>
      <c r="BHH18" s="114"/>
      <c r="BHI18" s="114"/>
      <c r="BHJ18" s="114"/>
      <c r="BHK18" s="114"/>
      <c r="BHL18" s="114"/>
      <c r="BHM18" s="114"/>
      <c r="BHN18" s="114"/>
      <c r="BHO18" s="114"/>
      <c r="BHP18" s="114"/>
      <c r="BHQ18" s="114"/>
      <c r="BHR18" s="114"/>
      <c r="BHS18" s="114"/>
      <c r="BHT18" s="114"/>
      <c r="BHU18" s="114"/>
      <c r="BHV18" s="114"/>
      <c r="BHW18" s="114"/>
      <c r="BHX18" s="114"/>
      <c r="BHY18" s="114"/>
      <c r="BHZ18" s="114"/>
      <c r="BIA18" s="114"/>
      <c r="BIB18" s="114"/>
      <c r="BIC18" s="114"/>
      <c r="BID18" s="114"/>
      <c r="BIE18" s="114"/>
      <c r="BIF18" s="114"/>
      <c r="BIG18" s="114"/>
      <c r="BIH18" s="114"/>
      <c r="BII18" s="114"/>
      <c r="BIJ18" s="114"/>
      <c r="BIK18" s="114"/>
      <c r="BIL18" s="114"/>
      <c r="BIM18" s="114"/>
      <c r="BIN18" s="114"/>
      <c r="BIO18" s="114"/>
      <c r="BIP18" s="114"/>
      <c r="BIQ18" s="114"/>
      <c r="BIR18" s="114"/>
      <c r="BIS18" s="114"/>
      <c r="BIT18" s="114"/>
      <c r="BIU18" s="114"/>
      <c r="BIV18" s="114"/>
      <c r="BIW18" s="114"/>
      <c r="BIX18" s="114"/>
      <c r="BIY18" s="114"/>
      <c r="BIZ18" s="114"/>
      <c r="BJA18" s="114"/>
      <c r="BJB18" s="114"/>
      <c r="BJC18" s="114"/>
      <c r="BJD18" s="114"/>
      <c r="BJE18" s="114"/>
      <c r="BJF18" s="114"/>
      <c r="BJG18" s="114"/>
      <c r="BJH18" s="114"/>
      <c r="BJI18" s="114"/>
      <c r="BJJ18" s="114"/>
      <c r="BJK18" s="114"/>
      <c r="BJL18" s="114"/>
      <c r="BJM18" s="114"/>
      <c r="BJN18" s="114"/>
      <c r="BJO18" s="114"/>
      <c r="BJP18" s="114"/>
      <c r="BJQ18" s="114"/>
      <c r="BJR18" s="114"/>
      <c r="BJS18" s="114"/>
      <c r="BJT18" s="114"/>
      <c r="BJU18" s="114"/>
      <c r="BJV18" s="114"/>
      <c r="BJW18" s="114"/>
      <c r="BJX18" s="114"/>
      <c r="BJY18" s="114"/>
      <c r="BJZ18" s="114"/>
      <c r="BKA18" s="114"/>
      <c r="BKB18" s="114"/>
      <c r="BKC18" s="114"/>
      <c r="BKD18" s="114"/>
      <c r="BKE18" s="114"/>
      <c r="BKF18" s="114"/>
      <c r="BKG18" s="114"/>
      <c r="BKH18" s="114"/>
      <c r="BKI18" s="114"/>
      <c r="BKJ18" s="114"/>
      <c r="BKK18" s="114"/>
      <c r="BKL18" s="114"/>
      <c r="BKM18" s="114"/>
      <c r="BKN18" s="114"/>
      <c r="BKO18" s="114"/>
      <c r="BKP18" s="114"/>
      <c r="BKQ18" s="114"/>
      <c r="BKR18" s="114"/>
      <c r="BKS18" s="114"/>
      <c r="BKT18" s="114"/>
      <c r="BKU18" s="114"/>
      <c r="BKV18" s="114"/>
      <c r="BKW18" s="114"/>
      <c r="BKX18" s="114"/>
      <c r="BKY18" s="114"/>
      <c r="BKZ18" s="114"/>
      <c r="BLA18" s="114"/>
      <c r="BLB18" s="114"/>
      <c r="BLC18" s="114"/>
      <c r="BLD18" s="114"/>
      <c r="BLE18" s="114"/>
      <c r="BLF18" s="114"/>
      <c r="BLG18" s="114"/>
      <c r="BLH18" s="114"/>
      <c r="BLI18" s="114"/>
      <c r="BLJ18" s="114"/>
      <c r="BLK18" s="114"/>
      <c r="BLL18" s="114"/>
      <c r="BLM18" s="114"/>
      <c r="BLN18" s="114"/>
      <c r="BLO18" s="114"/>
      <c r="BLP18" s="114"/>
      <c r="BLQ18" s="114"/>
      <c r="BLR18" s="114"/>
      <c r="BLS18" s="114"/>
      <c r="BLT18" s="114"/>
      <c r="BLU18" s="114"/>
      <c r="BLV18" s="114"/>
      <c r="BLW18" s="114"/>
      <c r="BLX18" s="114"/>
      <c r="BLY18" s="114"/>
      <c r="BLZ18" s="114"/>
      <c r="BMA18" s="114"/>
      <c r="BMB18" s="114"/>
      <c r="BMC18" s="114"/>
      <c r="BMD18" s="114"/>
      <c r="BME18" s="114"/>
      <c r="BMF18" s="114"/>
      <c r="BMG18" s="114"/>
      <c r="BMH18" s="114"/>
      <c r="BMI18" s="114"/>
      <c r="BMJ18" s="114"/>
      <c r="BMK18" s="114"/>
      <c r="BML18" s="114"/>
      <c r="BMM18" s="114"/>
      <c r="BMN18" s="114"/>
      <c r="BMO18" s="114"/>
      <c r="BMP18" s="114"/>
      <c r="BMQ18" s="114"/>
      <c r="BMR18" s="114"/>
      <c r="BMS18" s="114"/>
      <c r="BMT18" s="114"/>
      <c r="BMU18" s="114"/>
      <c r="BMV18" s="114"/>
      <c r="BMW18" s="114"/>
      <c r="BMX18" s="114"/>
      <c r="BMY18" s="114"/>
      <c r="BMZ18" s="114"/>
      <c r="BNA18" s="114"/>
      <c r="BNB18" s="114"/>
      <c r="BNC18" s="114"/>
      <c r="BND18" s="114"/>
      <c r="BNE18" s="114"/>
      <c r="BNF18" s="114"/>
      <c r="BNG18" s="114"/>
      <c r="BNH18" s="114"/>
      <c r="BNI18" s="114"/>
      <c r="BNJ18" s="114"/>
      <c r="BNK18" s="114"/>
      <c r="BNL18" s="114"/>
      <c r="BNM18" s="114"/>
      <c r="BNN18" s="114"/>
      <c r="BNO18" s="114"/>
      <c r="BNP18" s="114"/>
      <c r="BNQ18" s="114"/>
      <c r="BNR18" s="114"/>
      <c r="BNS18" s="114"/>
      <c r="BNT18" s="114"/>
      <c r="BNU18" s="114"/>
      <c r="BNV18" s="114"/>
      <c r="BNW18" s="114"/>
      <c r="BNX18" s="114"/>
      <c r="BNY18" s="114"/>
      <c r="BNZ18" s="114"/>
      <c r="BOA18" s="114"/>
      <c r="BOB18" s="114"/>
      <c r="BOC18" s="114"/>
      <c r="BOD18" s="114"/>
      <c r="BOE18" s="114"/>
      <c r="BOF18" s="114"/>
      <c r="BOG18" s="114"/>
      <c r="BOH18" s="114"/>
      <c r="BOI18" s="114"/>
      <c r="BOJ18" s="114"/>
      <c r="BOK18" s="114"/>
      <c r="BOL18" s="114"/>
      <c r="BOM18" s="114"/>
      <c r="BON18" s="114"/>
      <c r="BOO18" s="114"/>
      <c r="BOP18" s="114"/>
      <c r="BOQ18" s="114"/>
      <c r="BOR18" s="114"/>
      <c r="BOS18" s="114"/>
      <c r="BOT18" s="114"/>
      <c r="BOU18" s="114"/>
      <c r="BOV18" s="114"/>
      <c r="BOW18" s="114"/>
      <c r="BOX18" s="114"/>
      <c r="BOY18" s="114"/>
      <c r="BOZ18" s="114"/>
      <c r="BPA18" s="114"/>
      <c r="BPB18" s="114"/>
      <c r="BPC18" s="114"/>
      <c r="BPD18" s="114"/>
      <c r="BPE18" s="114"/>
      <c r="BPF18" s="114"/>
      <c r="BPG18" s="114"/>
      <c r="BPH18" s="114"/>
      <c r="BPI18" s="114"/>
      <c r="BPJ18" s="114"/>
      <c r="BPK18" s="114"/>
      <c r="BPL18" s="114"/>
      <c r="BPM18" s="114"/>
      <c r="BPN18" s="114"/>
      <c r="BPO18" s="114"/>
      <c r="BPP18" s="114"/>
      <c r="BPQ18" s="114"/>
      <c r="BPR18" s="114"/>
      <c r="BPS18" s="114"/>
      <c r="BPT18" s="114"/>
      <c r="BPU18" s="114"/>
      <c r="BPV18" s="114"/>
      <c r="BPW18" s="114"/>
      <c r="BPX18" s="114"/>
      <c r="BPY18" s="114"/>
      <c r="BPZ18" s="114"/>
      <c r="BQA18" s="114"/>
      <c r="BQB18" s="114"/>
      <c r="BQC18" s="114"/>
      <c r="BQD18" s="114"/>
      <c r="BQE18" s="114"/>
      <c r="BQF18" s="114"/>
      <c r="BQG18" s="114"/>
      <c r="BQH18" s="114"/>
      <c r="BQI18" s="114"/>
      <c r="BQJ18" s="114"/>
      <c r="BQK18" s="114"/>
      <c r="BQL18" s="114"/>
      <c r="BQM18" s="114"/>
      <c r="BQN18" s="114"/>
      <c r="BQO18" s="114"/>
      <c r="BQP18" s="114"/>
      <c r="BQQ18" s="114"/>
      <c r="BQR18" s="114"/>
      <c r="BQS18" s="114"/>
      <c r="BQT18" s="114"/>
      <c r="BQU18" s="114"/>
      <c r="BQV18" s="114"/>
      <c r="BQW18" s="114"/>
      <c r="BQX18" s="114"/>
      <c r="BQY18" s="114"/>
      <c r="BQZ18" s="114"/>
      <c r="BRA18" s="114"/>
      <c r="BRB18" s="114"/>
      <c r="BRC18" s="114"/>
      <c r="BRD18" s="114"/>
      <c r="BRE18" s="114"/>
      <c r="BRF18" s="114"/>
      <c r="BRG18" s="114"/>
      <c r="BRH18" s="114"/>
      <c r="BRI18" s="114"/>
      <c r="BRJ18" s="114"/>
      <c r="BRK18" s="114"/>
      <c r="BRL18" s="114"/>
      <c r="BRM18" s="114"/>
      <c r="BRN18" s="114"/>
      <c r="BRO18" s="114"/>
      <c r="BRP18" s="114"/>
      <c r="BRQ18" s="114"/>
      <c r="BRR18" s="114"/>
      <c r="BRS18" s="114"/>
      <c r="BRT18" s="114"/>
      <c r="BRU18" s="114"/>
      <c r="BRV18" s="114"/>
      <c r="BRW18" s="114"/>
      <c r="BRX18" s="114"/>
      <c r="BRY18" s="114"/>
      <c r="BRZ18" s="114"/>
      <c r="BSA18" s="114"/>
      <c r="BSB18" s="114"/>
      <c r="BSC18" s="114"/>
      <c r="BSD18" s="114"/>
      <c r="BSE18" s="114"/>
      <c r="BSF18" s="114"/>
      <c r="BSG18" s="114"/>
      <c r="BSH18" s="114"/>
      <c r="BSI18" s="114"/>
      <c r="BSJ18" s="114"/>
      <c r="BSK18" s="114"/>
      <c r="BSL18" s="114"/>
      <c r="BSM18" s="114"/>
      <c r="BSN18" s="114"/>
      <c r="BSO18" s="114"/>
      <c r="BSP18" s="114"/>
      <c r="BSQ18" s="114"/>
      <c r="BSR18" s="114"/>
      <c r="BSS18" s="114"/>
      <c r="BST18" s="114"/>
      <c r="BSU18" s="114"/>
      <c r="BSV18" s="114"/>
      <c r="BSW18" s="114"/>
      <c r="BSX18" s="114"/>
      <c r="BSY18" s="114"/>
      <c r="BSZ18" s="114"/>
      <c r="BTA18" s="114"/>
      <c r="BTB18" s="114"/>
      <c r="BTC18" s="114"/>
      <c r="BTD18" s="114"/>
      <c r="BTE18" s="114"/>
      <c r="BTF18" s="114"/>
      <c r="BTG18" s="114"/>
      <c r="BTH18" s="114"/>
      <c r="BTI18" s="114"/>
      <c r="BTJ18" s="114"/>
      <c r="BTK18" s="114"/>
      <c r="BTL18" s="114"/>
      <c r="BTM18" s="114"/>
      <c r="BTN18" s="114"/>
      <c r="BTO18" s="114"/>
      <c r="BTP18" s="114"/>
      <c r="BTQ18" s="114"/>
      <c r="BTR18" s="114"/>
      <c r="BTS18" s="114"/>
      <c r="BTT18" s="114"/>
      <c r="BTU18" s="114"/>
      <c r="BTV18" s="114"/>
      <c r="BTW18" s="114"/>
      <c r="BTX18" s="114"/>
      <c r="BTY18" s="114"/>
      <c r="BTZ18" s="114"/>
      <c r="BUA18" s="114"/>
      <c r="BUB18" s="114"/>
      <c r="BUC18" s="114"/>
      <c r="BUD18" s="114"/>
      <c r="BUE18" s="114"/>
      <c r="BUF18" s="114"/>
      <c r="BUG18" s="114"/>
      <c r="BUH18" s="114"/>
      <c r="BUI18" s="114"/>
      <c r="BUJ18" s="114"/>
      <c r="BUK18" s="114"/>
      <c r="BUL18" s="114"/>
      <c r="BUM18" s="114"/>
      <c r="BUN18" s="114"/>
      <c r="BUO18" s="114"/>
      <c r="BUP18" s="114"/>
      <c r="BUQ18" s="114"/>
      <c r="BUR18" s="114"/>
      <c r="BUS18" s="114"/>
      <c r="BUT18" s="114"/>
      <c r="BUU18" s="114"/>
      <c r="BUV18" s="114"/>
      <c r="BUW18" s="114"/>
      <c r="BUX18" s="114"/>
      <c r="BUY18" s="114"/>
      <c r="BUZ18" s="114"/>
      <c r="BVA18" s="114"/>
      <c r="BVB18" s="114"/>
      <c r="BVC18" s="114"/>
      <c r="BVD18" s="114"/>
      <c r="BVE18" s="114"/>
      <c r="BVF18" s="114"/>
      <c r="BVG18" s="114"/>
      <c r="BVH18" s="114"/>
      <c r="BVI18" s="114"/>
      <c r="BVJ18" s="114"/>
      <c r="BVK18" s="114"/>
      <c r="BVL18" s="114"/>
      <c r="BVM18" s="114"/>
      <c r="BVN18" s="114"/>
      <c r="BVO18" s="114"/>
      <c r="BVP18" s="114"/>
      <c r="BVQ18" s="114"/>
      <c r="BVR18" s="114"/>
      <c r="BVS18" s="114"/>
      <c r="BVT18" s="114"/>
      <c r="BVU18" s="114"/>
      <c r="BVV18" s="114"/>
      <c r="BVW18" s="114"/>
      <c r="BVX18" s="114"/>
      <c r="BVY18" s="114"/>
      <c r="BVZ18" s="114"/>
      <c r="BWA18" s="114"/>
      <c r="BWB18" s="114"/>
      <c r="BWC18" s="114"/>
      <c r="BWD18" s="114"/>
      <c r="BWE18" s="114"/>
      <c r="BWF18" s="114"/>
      <c r="BWG18" s="114"/>
      <c r="BWH18" s="114"/>
      <c r="BWI18" s="114"/>
      <c r="BWJ18" s="114"/>
      <c r="BWK18" s="114"/>
      <c r="BWL18" s="114"/>
      <c r="BWM18" s="114"/>
      <c r="BWN18" s="114"/>
      <c r="BWO18" s="114"/>
      <c r="BWP18" s="114"/>
      <c r="BWQ18" s="114"/>
      <c r="BWR18" s="114"/>
      <c r="BWS18" s="114"/>
      <c r="BWT18" s="114"/>
      <c r="BWU18" s="114"/>
      <c r="BWV18" s="114"/>
      <c r="BWW18" s="114"/>
      <c r="BWX18" s="114"/>
      <c r="BWY18" s="114"/>
      <c r="BWZ18" s="114"/>
      <c r="BXA18" s="114"/>
      <c r="BXB18" s="114"/>
      <c r="BXC18" s="114"/>
      <c r="BXD18" s="114"/>
      <c r="BXE18" s="114"/>
      <c r="BXF18" s="114"/>
      <c r="BXG18" s="114"/>
      <c r="BXH18" s="114"/>
      <c r="BXI18" s="114"/>
      <c r="BXJ18" s="114"/>
      <c r="BXK18" s="114"/>
      <c r="BXL18" s="114"/>
      <c r="BXM18" s="114"/>
      <c r="BXN18" s="114"/>
      <c r="BXO18" s="114"/>
      <c r="BXP18" s="114"/>
      <c r="BXQ18" s="114"/>
      <c r="BXR18" s="114"/>
      <c r="BXS18" s="114"/>
      <c r="BXT18" s="114"/>
      <c r="BXU18" s="114"/>
      <c r="BXV18" s="114"/>
      <c r="BXW18" s="114"/>
      <c r="BXX18" s="114"/>
      <c r="BXY18" s="114"/>
      <c r="BXZ18" s="114"/>
      <c r="BYA18" s="114"/>
      <c r="BYB18" s="114"/>
      <c r="BYC18" s="114"/>
      <c r="BYD18" s="114"/>
      <c r="BYE18" s="114"/>
      <c r="BYF18" s="114"/>
      <c r="BYG18" s="114"/>
      <c r="BYH18" s="114"/>
      <c r="BYI18" s="114"/>
      <c r="BYJ18" s="114"/>
      <c r="BYK18" s="114"/>
      <c r="BYL18" s="114"/>
      <c r="BYM18" s="114"/>
      <c r="BYN18" s="114"/>
      <c r="BYO18" s="114"/>
      <c r="BYP18" s="114"/>
      <c r="BYQ18" s="114"/>
      <c r="BYR18" s="114"/>
      <c r="BYS18" s="114"/>
      <c r="BYT18" s="114"/>
      <c r="BYU18" s="114"/>
      <c r="BYV18" s="114"/>
      <c r="BYW18" s="114"/>
      <c r="BYX18" s="114"/>
      <c r="BYY18" s="114"/>
      <c r="BYZ18" s="114"/>
      <c r="BZA18" s="114"/>
      <c r="BZB18" s="114"/>
      <c r="BZC18" s="114"/>
      <c r="BZD18" s="114"/>
      <c r="BZE18" s="114"/>
      <c r="BZF18" s="114"/>
      <c r="BZG18" s="114"/>
      <c r="BZH18" s="114"/>
      <c r="BZI18" s="114"/>
      <c r="BZJ18" s="114"/>
      <c r="BZK18" s="114"/>
      <c r="BZL18" s="114"/>
      <c r="BZM18" s="114"/>
      <c r="BZN18" s="114"/>
      <c r="BZO18" s="114"/>
      <c r="BZP18" s="114"/>
      <c r="BZQ18" s="114"/>
      <c r="BZR18" s="114"/>
      <c r="BZS18" s="114"/>
      <c r="BZT18" s="114"/>
      <c r="BZU18" s="114"/>
      <c r="BZV18" s="114"/>
      <c r="BZW18" s="114"/>
      <c r="BZX18" s="114"/>
      <c r="BZY18" s="114"/>
      <c r="BZZ18" s="114"/>
      <c r="CAA18" s="114"/>
      <c r="CAB18" s="114"/>
      <c r="CAC18" s="114"/>
      <c r="CAD18" s="114"/>
      <c r="CAE18" s="114"/>
      <c r="CAF18" s="114"/>
      <c r="CAG18" s="114"/>
      <c r="CAH18" s="114"/>
      <c r="CAI18" s="114"/>
      <c r="CAJ18" s="114"/>
      <c r="CAK18" s="114"/>
      <c r="CAL18" s="114"/>
      <c r="CAM18" s="114"/>
      <c r="CAN18" s="114"/>
      <c r="CAO18" s="114"/>
      <c r="CAP18" s="114"/>
      <c r="CAQ18" s="114"/>
      <c r="CAR18" s="114"/>
      <c r="CAS18" s="114"/>
      <c r="CAT18" s="114"/>
      <c r="CAU18" s="114"/>
      <c r="CAV18" s="114"/>
      <c r="CAW18" s="114"/>
      <c r="CAX18" s="114"/>
      <c r="CAY18" s="114"/>
      <c r="CAZ18" s="114"/>
      <c r="CBA18" s="114"/>
      <c r="CBB18" s="114"/>
      <c r="CBC18" s="114"/>
      <c r="CBD18" s="114"/>
      <c r="CBE18" s="114"/>
      <c r="CBF18" s="114"/>
      <c r="CBG18" s="114"/>
      <c r="CBH18" s="114"/>
      <c r="CBI18" s="114"/>
      <c r="CBJ18" s="114"/>
      <c r="CBK18" s="114"/>
      <c r="CBL18" s="114"/>
      <c r="CBM18" s="114"/>
      <c r="CBN18" s="114"/>
      <c r="CBO18" s="114"/>
      <c r="CBP18" s="114"/>
      <c r="CBQ18" s="114"/>
      <c r="CBR18" s="114"/>
      <c r="CBS18" s="114"/>
      <c r="CBT18" s="114"/>
      <c r="CBU18" s="114"/>
      <c r="CBV18" s="114"/>
      <c r="CBW18" s="114"/>
      <c r="CBX18" s="114"/>
      <c r="CBY18" s="114"/>
      <c r="CBZ18" s="114"/>
      <c r="CCA18" s="114"/>
      <c r="CCB18" s="114"/>
      <c r="CCC18" s="114"/>
      <c r="CCD18" s="114"/>
      <c r="CCE18" s="114"/>
      <c r="CCF18" s="114"/>
      <c r="CCG18" s="114"/>
      <c r="CCH18" s="114"/>
      <c r="CCI18" s="114"/>
      <c r="CCJ18" s="114"/>
      <c r="CCK18" s="114"/>
      <c r="CCL18" s="114"/>
      <c r="CCM18" s="114"/>
      <c r="CCN18" s="114"/>
      <c r="CCO18" s="114"/>
      <c r="CCP18" s="114"/>
      <c r="CCQ18" s="114"/>
      <c r="CCR18" s="114"/>
      <c r="CCS18" s="114"/>
      <c r="CCT18" s="114"/>
      <c r="CCU18" s="114"/>
      <c r="CCV18" s="114"/>
      <c r="CCW18" s="114"/>
      <c r="CCX18" s="114"/>
      <c r="CCY18" s="114"/>
      <c r="CCZ18" s="114"/>
      <c r="CDA18" s="114"/>
      <c r="CDB18" s="114"/>
      <c r="CDC18" s="114"/>
      <c r="CDD18" s="114"/>
      <c r="CDE18" s="114"/>
      <c r="CDF18" s="114"/>
      <c r="CDG18" s="114"/>
      <c r="CDH18" s="114"/>
      <c r="CDI18" s="114"/>
      <c r="CDJ18" s="114"/>
      <c r="CDK18" s="114"/>
      <c r="CDL18" s="114"/>
      <c r="CDM18" s="114"/>
      <c r="CDN18" s="114"/>
      <c r="CDO18" s="114"/>
      <c r="CDP18" s="114"/>
      <c r="CDQ18" s="114"/>
      <c r="CDR18" s="114"/>
      <c r="CDS18" s="114"/>
      <c r="CDT18" s="114"/>
      <c r="CDU18" s="114"/>
      <c r="CDV18" s="114"/>
      <c r="CDW18" s="114"/>
      <c r="CDX18" s="114"/>
      <c r="CDY18" s="114"/>
      <c r="CDZ18" s="114"/>
      <c r="CEA18" s="114"/>
      <c r="CEB18" s="114"/>
      <c r="CEC18" s="114"/>
      <c r="CED18" s="114"/>
      <c r="CEE18" s="114"/>
      <c r="CEF18" s="114"/>
      <c r="CEG18" s="114"/>
      <c r="CEH18" s="114"/>
      <c r="CEI18" s="114"/>
      <c r="CEJ18" s="114"/>
      <c r="CEK18" s="114"/>
      <c r="CEL18" s="114"/>
      <c r="CEM18" s="114"/>
      <c r="CEN18" s="114"/>
      <c r="CEO18" s="114"/>
      <c r="CEP18" s="114"/>
      <c r="CEQ18" s="114"/>
      <c r="CER18" s="114"/>
      <c r="CES18" s="114"/>
      <c r="CET18" s="114"/>
      <c r="CEU18" s="114"/>
      <c r="CEV18" s="114"/>
      <c r="CEW18" s="114"/>
      <c r="CEX18" s="114"/>
      <c r="CEY18" s="114"/>
      <c r="CEZ18" s="114"/>
      <c r="CFA18" s="114"/>
      <c r="CFB18" s="114"/>
      <c r="CFC18" s="114"/>
      <c r="CFD18" s="114"/>
      <c r="CFE18" s="114"/>
      <c r="CFF18" s="114"/>
      <c r="CFG18" s="114"/>
      <c r="CFH18" s="114"/>
      <c r="CFI18" s="114"/>
      <c r="CFJ18" s="114"/>
      <c r="CFK18" s="114"/>
      <c r="CFL18" s="114"/>
      <c r="CFM18" s="114"/>
      <c r="CFN18" s="114"/>
      <c r="CFO18" s="114"/>
      <c r="CFP18" s="114"/>
      <c r="CFQ18" s="114"/>
      <c r="CFR18" s="114"/>
      <c r="CFS18" s="114"/>
      <c r="CFT18" s="114"/>
      <c r="CFU18" s="114"/>
      <c r="CFV18" s="114"/>
      <c r="CFW18" s="114"/>
      <c r="CFX18" s="114"/>
      <c r="CFY18" s="114"/>
      <c r="CFZ18" s="114"/>
      <c r="CGA18" s="114"/>
      <c r="CGB18" s="114"/>
      <c r="CGC18" s="114"/>
      <c r="CGD18" s="114"/>
      <c r="CGE18" s="114"/>
      <c r="CGF18" s="114"/>
      <c r="CGG18" s="114"/>
      <c r="CGH18" s="114"/>
      <c r="CGI18" s="114"/>
      <c r="CGJ18" s="114"/>
      <c r="CGK18" s="114"/>
      <c r="CGL18" s="114"/>
      <c r="CGM18" s="114"/>
      <c r="CGN18" s="114"/>
      <c r="CGO18" s="114"/>
      <c r="CGP18" s="114"/>
      <c r="CGQ18" s="114"/>
      <c r="CGR18" s="114"/>
      <c r="CGS18" s="114"/>
      <c r="CGT18" s="114"/>
      <c r="CGU18" s="114"/>
      <c r="CGV18" s="114"/>
      <c r="CGW18" s="114"/>
      <c r="CGX18" s="114"/>
      <c r="CGY18" s="114"/>
      <c r="CGZ18" s="114"/>
      <c r="CHA18" s="114"/>
      <c r="CHB18" s="114"/>
      <c r="CHC18" s="114"/>
      <c r="CHD18" s="114"/>
      <c r="CHE18" s="114"/>
      <c r="CHF18" s="114"/>
      <c r="CHG18" s="114"/>
      <c r="CHH18" s="114"/>
      <c r="CHI18" s="114"/>
      <c r="CHJ18" s="114"/>
      <c r="CHK18" s="114"/>
      <c r="CHL18" s="114"/>
      <c r="CHM18" s="114"/>
      <c r="CHN18" s="114"/>
      <c r="CHO18" s="114"/>
      <c r="CHP18" s="114"/>
      <c r="CHQ18" s="114"/>
      <c r="CHR18" s="114"/>
      <c r="CHS18" s="114"/>
      <c r="CHT18" s="114"/>
      <c r="CHU18" s="114"/>
      <c r="CHV18" s="114"/>
      <c r="CHW18" s="114"/>
      <c r="CHX18" s="114"/>
      <c r="CHY18" s="114"/>
      <c r="CHZ18" s="114"/>
      <c r="CIA18" s="114"/>
      <c r="CIB18" s="114"/>
      <c r="CIC18" s="114"/>
      <c r="CID18" s="114"/>
      <c r="CIE18" s="114"/>
      <c r="CIF18" s="114"/>
      <c r="CIG18" s="114"/>
      <c r="CIH18" s="114"/>
      <c r="CII18" s="114"/>
      <c r="CIJ18" s="114"/>
      <c r="CIK18" s="114"/>
      <c r="CIL18" s="114"/>
      <c r="CIM18" s="114"/>
      <c r="CIN18" s="114"/>
      <c r="CIO18" s="114"/>
      <c r="CIP18" s="114"/>
      <c r="CIQ18" s="114"/>
      <c r="CIR18" s="114"/>
      <c r="CIS18" s="114"/>
      <c r="CIT18" s="114"/>
      <c r="CIU18" s="114"/>
      <c r="CIV18" s="114"/>
      <c r="CIW18" s="114"/>
      <c r="CIX18" s="114"/>
      <c r="CIY18" s="114"/>
      <c r="CIZ18" s="114"/>
      <c r="CJA18" s="114"/>
      <c r="CJB18" s="114"/>
      <c r="CJC18" s="114"/>
      <c r="CJD18" s="114"/>
      <c r="CJE18" s="114"/>
      <c r="CJF18" s="114"/>
      <c r="CJG18" s="114"/>
      <c r="CJH18" s="114"/>
      <c r="CJI18" s="114"/>
      <c r="CJJ18" s="114"/>
      <c r="CJK18" s="114"/>
      <c r="CJL18" s="114"/>
      <c r="CJM18" s="114"/>
      <c r="CJN18" s="114"/>
      <c r="CJO18" s="114"/>
      <c r="CJP18" s="114"/>
      <c r="CJQ18" s="114"/>
      <c r="CJR18" s="114"/>
      <c r="CJS18" s="114"/>
      <c r="CJT18" s="114"/>
      <c r="CJU18" s="114"/>
      <c r="CJV18" s="114"/>
      <c r="CJW18" s="114"/>
      <c r="CJX18" s="114"/>
      <c r="CJY18" s="114"/>
      <c r="CJZ18" s="114"/>
      <c r="CKA18" s="114"/>
      <c r="CKB18" s="114"/>
      <c r="CKC18" s="114"/>
      <c r="CKD18" s="114"/>
      <c r="CKE18" s="114"/>
      <c r="CKF18" s="114"/>
      <c r="CKG18" s="114"/>
      <c r="CKH18" s="114"/>
      <c r="CKI18" s="114"/>
      <c r="CKJ18" s="114"/>
      <c r="CKK18" s="114"/>
      <c r="CKL18" s="114"/>
      <c r="CKM18" s="114"/>
      <c r="CKN18" s="114"/>
      <c r="CKO18" s="114"/>
      <c r="CKP18" s="114"/>
      <c r="CKQ18" s="114"/>
      <c r="CKR18" s="114"/>
      <c r="CKS18" s="114"/>
      <c r="CKT18" s="114"/>
      <c r="CKU18" s="114"/>
      <c r="CKV18" s="114"/>
      <c r="CKW18" s="114"/>
      <c r="CKX18" s="114"/>
      <c r="CKY18" s="114"/>
      <c r="CKZ18" s="114"/>
      <c r="CLA18" s="114"/>
      <c r="CLB18" s="114"/>
      <c r="CLC18" s="114"/>
      <c r="CLD18" s="114"/>
      <c r="CLE18" s="114"/>
      <c r="CLF18" s="114"/>
      <c r="CLG18" s="114"/>
      <c r="CLH18" s="114"/>
      <c r="CLI18" s="114"/>
      <c r="CLJ18" s="114"/>
      <c r="CLK18" s="114"/>
      <c r="CLL18" s="114"/>
      <c r="CLM18" s="114"/>
      <c r="CLN18" s="114"/>
      <c r="CLO18" s="114"/>
      <c r="CLP18" s="114"/>
      <c r="CLQ18" s="114"/>
      <c r="CLR18" s="114"/>
      <c r="CLS18" s="114"/>
      <c r="CLT18" s="114"/>
      <c r="CLU18" s="114"/>
      <c r="CLV18" s="114"/>
      <c r="CLW18" s="114"/>
      <c r="CLX18" s="114"/>
      <c r="CLY18" s="114"/>
      <c r="CLZ18" s="114"/>
      <c r="CMA18" s="114"/>
      <c r="CMB18" s="114"/>
      <c r="CMC18" s="114"/>
      <c r="CMD18" s="114"/>
      <c r="CME18" s="114"/>
      <c r="CMF18" s="114"/>
      <c r="CMG18" s="114"/>
      <c r="CMH18" s="114"/>
      <c r="CMI18" s="114"/>
      <c r="CMJ18" s="114"/>
      <c r="CMK18" s="114"/>
      <c r="CML18" s="114"/>
      <c r="CMM18" s="114"/>
      <c r="CMN18" s="114"/>
      <c r="CMO18" s="114"/>
      <c r="CMP18" s="114"/>
      <c r="CMQ18" s="114"/>
      <c r="CMR18" s="114"/>
      <c r="CMS18" s="114"/>
      <c r="CMT18" s="114"/>
      <c r="CMU18" s="114"/>
      <c r="CMV18" s="114"/>
      <c r="CMW18" s="114"/>
      <c r="CMX18" s="114"/>
      <c r="CMY18" s="114"/>
      <c r="CMZ18" s="114"/>
      <c r="CNA18" s="114"/>
      <c r="CNB18" s="114"/>
      <c r="CNC18" s="114"/>
      <c r="CND18" s="114"/>
      <c r="CNE18" s="114"/>
      <c r="CNF18" s="114"/>
      <c r="CNG18" s="114"/>
      <c r="CNH18" s="114"/>
      <c r="CNI18" s="114"/>
      <c r="CNJ18" s="114"/>
      <c r="CNK18" s="114"/>
      <c r="CNL18" s="114"/>
      <c r="CNM18" s="114"/>
      <c r="CNN18" s="114"/>
      <c r="CNO18" s="114"/>
      <c r="CNP18" s="114"/>
      <c r="CNQ18" s="114"/>
      <c r="CNR18" s="114"/>
      <c r="CNS18" s="114"/>
      <c r="CNT18" s="114"/>
      <c r="CNU18" s="114"/>
      <c r="CNV18" s="114"/>
      <c r="CNW18" s="114"/>
      <c r="CNX18" s="114"/>
      <c r="CNY18" s="114"/>
      <c r="CNZ18" s="114"/>
      <c r="COA18" s="114"/>
      <c r="COB18" s="114"/>
      <c r="COC18" s="114"/>
      <c r="COD18" s="114"/>
      <c r="COE18" s="114"/>
      <c r="COF18" s="114"/>
      <c r="COG18" s="114"/>
      <c r="COH18" s="114"/>
      <c r="COI18" s="114"/>
      <c r="COJ18" s="114"/>
      <c r="COK18" s="114"/>
      <c r="COL18" s="114"/>
      <c r="COM18" s="114"/>
      <c r="CON18" s="114"/>
      <c r="COO18" s="114"/>
      <c r="COP18" s="114"/>
      <c r="COQ18" s="114"/>
      <c r="COR18" s="114"/>
      <c r="COS18" s="114"/>
      <c r="COT18" s="114"/>
      <c r="COU18" s="114"/>
      <c r="COV18" s="114"/>
      <c r="COW18" s="114"/>
      <c r="COX18" s="114"/>
      <c r="COY18" s="114"/>
      <c r="COZ18" s="114"/>
      <c r="CPA18" s="114"/>
      <c r="CPB18" s="114"/>
      <c r="CPC18" s="114"/>
      <c r="CPD18" s="114"/>
      <c r="CPE18" s="114"/>
      <c r="CPF18" s="114"/>
      <c r="CPG18" s="114"/>
      <c r="CPH18" s="114"/>
      <c r="CPI18" s="114"/>
      <c r="CPJ18" s="114"/>
      <c r="CPK18" s="114"/>
      <c r="CPL18" s="114"/>
      <c r="CPM18" s="114"/>
      <c r="CPN18" s="114"/>
      <c r="CPO18" s="114"/>
      <c r="CPP18" s="114"/>
      <c r="CPQ18" s="114"/>
      <c r="CPR18" s="114"/>
      <c r="CPS18" s="114"/>
      <c r="CPT18" s="114"/>
      <c r="CPU18" s="114"/>
      <c r="CPV18" s="114"/>
      <c r="CPW18" s="114"/>
      <c r="CPX18" s="114"/>
      <c r="CPY18" s="114"/>
      <c r="CPZ18" s="114"/>
      <c r="CQA18" s="114"/>
      <c r="CQB18" s="114"/>
      <c r="CQC18" s="114"/>
      <c r="CQD18" s="114"/>
      <c r="CQE18" s="114"/>
      <c r="CQF18" s="114"/>
      <c r="CQG18" s="114"/>
      <c r="CQH18" s="114"/>
      <c r="CQI18" s="114"/>
      <c r="CQJ18" s="114"/>
      <c r="CQK18" s="114"/>
      <c r="CQL18" s="114"/>
      <c r="CQM18" s="114"/>
      <c r="CQN18" s="114"/>
      <c r="CQO18" s="114"/>
      <c r="CQP18" s="114"/>
      <c r="CQQ18" s="114"/>
      <c r="CQR18" s="114"/>
      <c r="CQS18" s="114"/>
      <c r="CQT18" s="114"/>
      <c r="CQU18" s="114"/>
      <c r="CQV18" s="114"/>
      <c r="CQW18" s="114"/>
      <c r="CQX18" s="114"/>
      <c r="CQY18" s="114"/>
      <c r="CQZ18" s="114"/>
      <c r="CRA18" s="114"/>
      <c r="CRB18" s="114"/>
      <c r="CRC18" s="114"/>
      <c r="CRD18" s="114"/>
      <c r="CRE18" s="114"/>
      <c r="CRF18" s="114"/>
      <c r="CRG18" s="114"/>
      <c r="CRH18" s="114"/>
      <c r="CRI18" s="114"/>
      <c r="CRJ18" s="114"/>
      <c r="CRK18" s="114"/>
      <c r="CRL18" s="114"/>
      <c r="CRM18" s="114"/>
      <c r="CRN18" s="114"/>
      <c r="CRO18" s="114"/>
      <c r="CRP18" s="114"/>
      <c r="CRQ18" s="114"/>
      <c r="CRR18" s="114"/>
      <c r="CRS18" s="114"/>
      <c r="CRT18" s="114"/>
      <c r="CRU18" s="114"/>
      <c r="CRV18" s="114"/>
      <c r="CRW18" s="114"/>
      <c r="CRX18" s="114"/>
      <c r="CRY18" s="114"/>
      <c r="CRZ18" s="114"/>
      <c r="CSA18" s="114"/>
      <c r="CSB18" s="114"/>
      <c r="CSC18" s="114"/>
      <c r="CSD18" s="114"/>
      <c r="CSE18" s="114"/>
      <c r="CSF18" s="114"/>
      <c r="CSG18" s="114"/>
      <c r="CSH18" s="114"/>
      <c r="CSI18" s="114"/>
      <c r="CSJ18" s="114"/>
      <c r="CSK18" s="114"/>
      <c r="CSL18" s="114"/>
      <c r="CSM18" s="114"/>
      <c r="CSN18" s="114"/>
      <c r="CSO18" s="114"/>
      <c r="CSP18" s="114"/>
      <c r="CSQ18" s="114"/>
      <c r="CSR18" s="114"/>
      <c r="CSS18" s="114"/>
      <c r="CST18" s="114"/>
      <c r="CSU18" s="114"/>
      <c r="CSV18" s="114"/>
      <c r="CSW18" s="114"/>
      <c r="CSX18" s="114"/>
      <c r="CSY18" s="114"/>
      <c r="CSZ18" s="114"/>
      <c r="CTA18" s="114"/>
      <c r="CTB18" s="114"/>
      <c r="CTC18" s="114"/>
      <c r="CTD18" s="114"/>
      <c r="CTE18" s="114"/>
      <c r="CTF18" s="114"/>
      <c r="CTG18" s="114"/>
      <c r="CTH18" s="114"/>
      <c r="CTI18" s="114"/>
      <c r="CTJ18" s="114"/>
      <c r="CTK18" s="114"/>
      <c r="CTL18" s="114"/>
      <c r="CTM18" s="114"/>
      <c r="CTN18" s="114"/>
      <c r="CTO18" s="114"/>
      <c r="CTP18" s="114"/>
      <c r="CTQ18" s="114"/>
      <c r="CTR18" s="114"/>
      <c r="CTS18" s="114"/>
      <c r="CTT18" s="114"/>
      <c r="CTU18" s="114"/>
      <c r="CTV18" s="114"/>
      <c r="CTW18" s="114"/>
      <c r="CTX18" s="114"/>
      <c r="CTY18" s="114"/>
      <c r="CTZ18" s="114"/>
      <c r="CUA18" s="114"/>
      <c r="CUB18" s="114"/>
      <c r="CUC18" s="114"/>
      <c r="CUD18" s="114"/>
      <c r="CUE18" s="114"/>
      <c r="CUF18" s="114"/>
      <c r="CUG18" s="114"/>
      <c r="CUH18" s="114"/>
      <c r="CUI18" s="114"/>
      <c r="CUJ18" s="114"/>
      <c r="CUK18" s="114"/>
      <c r="CUL18" s="114"/>
      <c r="CUM18" s="114"/>
      <c r="CUN18" s="114"/>
      <c r="CUO18" s="114"/>
      <c r="CUP18" s="114"/>
      <c r="CUQ18" s="114"/>
      <c r="CUR18" s="114"/>
      <c r="CUS18" s="114"/>
      <c r="CUT18" s="114"/>
      <c r="CUU18" s="114"/>
      <c r="CUV18" s="114"/>
      <c r="CUW18" s="114"/>
      <c r="CUX18" s="114"/>
      <c r="CUY18" s="114"/>
      <c r="CUZ18" s="114"/>
      <c r="CVA18" s="114"/>
      <c r="CVB18" s="114"/>
      <c r="CVC18" s="114"/>
      <c r="CVD18" s="114"/>
      <c r="CVE18" s="114"/>
      <c r="CVF18" s="114"/>
      <c r="CVG18" s="114"/>
      <c r="CVH18" s="114"/>
      <c r="CVI18" s="114"/>
      <c r="CVJ18" s="114"/>
      <c r="CVK18" s="114"/>
      <c r="CVL18" s="114"/>
      <c r="CVM18" s="114"/>
      <c r="CVN18" s="114"/>
      <c r="CVO18" s="114"/>
      <c r="CVP18" s="114"/>
      <c r="CVQ18" s="114"/>
      <c r="CVR18" s="114"/>
      <c r="CVS18" s="114"/>
      <c r="CVT18" s="114"/>
      <c r="CVU18" s="114"/>
      <c r="CVV18" s="114"/>
      <c r="CVW18" s="114"/>
      <c r="CVX18" s="114"/>
      <c r="CVY18" s="114"/>
      <c r="CVZ18" s="114"/>
      <c r="CWA18" s="114"/>
      <c r="CWB18" s="114"/>
      <c r="CWC18" s="114"/>
      <c r="CWD18" s="114"/>
      <c r="CWE18" s="114"/>
      <c r="CWF18" s="114"/>
      <c r="CWG18" s="114"/>
      <c r="CWH18" s="114"/>
      <c r="CWI18" s="114"/>
      <c r="CWJ18" s="114"/>
      <c r="CWK18" s="114"/>
      <c r="CWL18" s="114"/>
      <c r="CWM18" s="114"/>
      <c r="CWN18" s="114"/>
      <c r="CWO18" s="114"/>
      <c r="CWP18" s="114"/>
      <c r="CWQ18" s="114"/>
      <c r="CWR18" s="114"/>
      <c r="CWS18" s="114"/>
      <c r="CWT18" s="114"/>
      <c r="CWU18" s="114"/>
      <c r="CWV18" s="114"/>
      <c r="CWW18" s="114"/>
      <c r="CWX18" s="114"/>
      <c r="CWY18" s="114"/>
      <c r="CWZ18" s="114"/>
      <c r="CXA18" s="114"/>
      <c r="CXB18" s="114"/>
      <c r="CXC18" s="114"/>
      <c r="CXD18" s="114"/>
      <c r="CXE18" s="114"/>
      <c r="CXF18" s="114"/>
      <c r="CXG18" s="114"/>
      <c r="CXH18" s="114"/>
      <c r="CXI18" s="114"/>
      <c r="CXJ18" s="114"/>
      <c r="CXK18" s="114"/>
      <c r="CXL18" s="114"/>
      <c r="CXM18" s="114"/>
      <c r="CXN18" s="114"/>
      <c r="CXO18" s="114"/>
      <c r="CXP18" s="114"/>
      <c r="CXQ18" s="114"/>
      <c r="CXR18" s="114"/>
      <c r="CXS18" s="114"/>
      <c r="CXT18" s="114"/>
      <c r="CXU18" s="114"/>
      <c r="CXV18" s="114"/>
      <c r="CXW18" s="114"/>
      <c r="CXX18" s="114"/>
      <c r="CXY18" s="114"/>
      <c r="CXZ18" s="114"/>
      <c r="CYA18" s="114"/>
      <c r="CYB18" s="114"/>
      <c r="CYC18" s="114"/>
      <c r="CYD18" s="114"/>
      <c r="CYE18" s="114"/>
      <c r="CYF18" s="114"/>
      <c r="CYG18" s="114"/>
      <c r="CYH18" s="114"/>
      <c r="CYI18" s="114"/>
      <c r="CYJ18" s="114"/>
      <c r="CYK18" s="114"/>
      <c r="CYL18" s="114"/>
      <c r="CYM18" s="114"/>
      <c r="CYN18" s="114"/>
      <c r="CYO18" s="114"/>
      <c r="CYP18" s="114"/>
      <c r="CYQ18" s="114"/>
      <c r="CYR18" s="114"/>
      <c r="CYS18" s="114"/>
      <c r="CYT18" s="114"/>
      <c r="CYU18" s="114"/>
      <c r="CYV18" s="114"/>
      <c r="CYW18" s="114"/>
      <c r="CYX18" s="114"/>
      <c r="CYY18" s="114"/>
      <c r="CYZ18" s="114"/>
      <c r="CZA18" s="114"/>
      <c r="CZB18" s="114"/>
      <c r="CZC18" s="114"/>
      <c r="CZD18" s="114"/>
      <c r="CZE18" s="114"/>
      <c r="CZF18" s="114"/>
      <c r="CZG18" s="114"/>
      <c r="CZH18" s="114"/>
      <c r="CZI18" s="114"/>
      <c r="CZJ18" s="114"/>
      <c r="CZK18" s="114"/>
      <c r="CZL18" s="114"/>
      <c r="CZM18" s="114"/>
      <c r="CZN18" s="114"/>
      <c r="CZO18" s="114"/>
      <c r="CZP18" s="114"/>
      <c r="CZQ18" s="114"/>
      <c r="CZR18" s="114"/>
      <c r="CZS18" s="114"/>
      <c r="CZT18" s="114"/>
      <c r="CZU18" s="114"/>
      <c r="CZV18" s="114"/>
      <c r="CZW18" s="114"/>
      <c r="CZX18" s="114"/>
      <c r="CZY18" s="114"/>
      <c r="CZZ18" s="114"/>
      <c r="DAA18" s="114"/>
      <c r="DAB18" s="114"/>
      <c r="DAC18" s="114"/>
      <c r="DAD18" s="114"/>
      <c r="DAE18" s="114"/>
      <c r="DAF18" s="114"/>
      <c r="DAG18" s="114"/>
      <c r="DAH18" s="114"/>
      <c r="DAI18" s="114"/>
      <c r="DAJ18" s="114"/>
      <c r="DAK18" s="114"/>
      <c r="DAL18" s="114"/>
      <c r="DAM18" s="114"/>
      <c r="DAN18" s="114"/>
      <c r="DAO18" s="114"/>
      <c r="DAP18" s="114"/>
      <c r="DAQ18" s="114"/>
      <c r="DAR18" s="114"/>
      <c r="DAS18" s="114"/>
      <c r="DAT18" s="114"/>
      <c r="DAU18" s="114"/>
      <c r="DAV18" s="114"/>
      <c r="DAW18" s="114"/>
      <c r="DAX18" s="114"/>
      <c r="DAY18" s="114"/>
      <c r="DAZ18" s="114"/>
      <c r="DBA18" s="114"/>
      <c r="DBB18" s="114"/>
      <c r="DBC18" s="114"/>
      <c r="DBD18" s="114"/>
      <c r="DBE18" s="114"/>
      <c r="DBF18" s="114"/>
      <c r="DBG18" s="114"/>
      <c r="DBH18" s="114"/>
      <c r="DBI18" s="114"/>
      <c r="DBJ18" s="114"/>
      <c r="DBK18" s="114"/>
      <c r="DBL18" s="114"/>
      <c r="DBM18" s="114"/>
      <c r="DBN18" s="114"/>
      <c r="DBO18" s="114"/>
      <c r="DBP18" s="114"/>
      <c r="DBQ18" s="114"/>
      <c r="DBR18" s="114"/>
      <c r="DBS18" s="114"/>
      <c r="DBT18" s="114"/>
      <c r="DBU18" s="114"/>
      <c r="DBV18" s="114"/>
      <c r="DBW18" s="114"/>
      <c r="DBX18" s="114"/>
      <c r="DBY18" s="114"/>
      <c r="DBZ18" s="114"/>
      <c r="DCA18" s="114"/>
      <c r="DCB18" s="114"/>
      <c r="DCC18" s="114"/>
      <c r="DCD18" s="114"/>
      <c r="DCE18" s="114"/>
      <c r="DCF18" s="114"/>
      <c r="DCG18" s="114"/>
      <c r="DCH18" s="114"/>
      <c r="DCI18" s="114"/>
      <c r="DCJ18" s="114"/>
      <c r="DCK18" s="114"/>
      <c r="DCL18" s="114"/>
      <c r="DCM18" s="114"/>
      <c r="DCN18" s="114"/>
      <c r="DCO18" s="114"/>
      <c r="DCP18" s="114"/>
      <c r="DCQ18" s="114"/>
      <c r="DCR18" s="114"/>
      <c r="DCS18" s="114"/>
      <c r="DCT18" s="114"/>
      <c r="DCU18" s="114"/>
      <c r="DCV18" s="114"/>
      <c r="DCW18" s="114"/>
      <c r="DCX18" s="114"/>
      <c r="DCY18" s="114"/>
      <c r="DCZ18" s="114"/>
      <c r="DDA18" s="114"/>
      <c r="DDB18" s="114"/>
      <c r="DDC18" s="114"/>
      <c r="DDD18" s="114"/>
      <c r="DDE18" s="114"/>
      <c r="DDF18" s="114"/>
      <c r="DDG18" s="114"/>
      <c r="DDH18" s="114"/>
      <c r="DDI18" s="114"/>
      <c r="DDJ18" s="114"/>
      <c r="DDK18" s="114"/>
      <c r="DDL18" s="114"/>
      <c r="DDM18" s="114"/>
      <c r="DDN18" s="114"/>
      <c r="DDO18" s="114"/>
      <c r="DDP18" s="114"/>
      <c r="DDQ18" s="114"/>
      <c r="DDR18" s="114"/>
      <c r="DDS18" s="114"/>
      <c r="DDT18" s="114"/>
      <c r="DDU18" s="114"/>
      <c r="DDV18" s="114"/>
      <c r="DDW18" s="114"/>
      <c r="DDX18" s="114"/>
      <c r="DDY18" s="114"/>
      <c r="DDZ18" s="114"/>
      <c r="DEA18" s="114"/>
      <c r="DEB18" s="114"/>
      <c r="DEC18" s="114"/>
      <c r="DED18" s="114"/>
      <c r="DEE18" s="114"/>
      <c r="DEF18" s="114"/>
      <c r="DEG18" s="114"/>
      <c r="DEH18" s="114"/>
      <c r="DEI18" s="114"/>
      <c r="DEJ18" s="114"/>
      <c r="DEK18" s="114"/>
      <c r="DEL18" s="114"/>
      <c r="DEM18" s="114"/>
      <c r="DEN18" s="114"/>
      <c r="DEO18" s="114"/>
      <c r="DEP18" s="114"/>
      <c r="DEQ18" s="114"/>
      <c r="DER18" s="114"/>
      <c r="DES18" s="114"/>
      <c r="DET18" s="114"/>
      <c r="DEU18" s="114"/>
      <c r="DEV18" s="114"/>
      <c r="DEW18" s="114"/>
      <c r="DEX18" s="114"/>
      <c r="DEY18" s="114"/>
      <c r="DEZ18" s="114"/>
      <c r="DFA18" s="114"/>
      <c r="DFB18" s="114"/>
      <c r="DFC18" s="114"/>
      <c r="DFD18" s="114"/>
      <c r="DFE18" s="114"/>
      <c r="DFF18" s="114"/>
      <c r="DFG18" s="114"/>
      <c r="DFH18" s="114"/>
      <c r="DFI18" s="114"/>
      <c r="DFJ18" s="114"/>
      <c r="DFK18" s="114"/>
      <c r="DFL18" s="114"/>
      <c r="DFM18" s="114"/>
      <c r="DFN18" s="114"/>
      <c r="DFO18" s="114"/>
      <c r="DFP18" s="114"/>
      <c r="DFQ18" s="114"/>
      <c r="DFR18" s="114"/>
      <c r="DFS18" s="114"/>
      <c r="DFT18" s="114"/>
      <c r="DFU18" s="114"/>
      <c r="DFV18" s="114"/>
      <c r="DFW18" s="114"/>
      <c r="DFX18" s="114"/>
      <c r="DFY18" s="114"/>
      <c r="DFZ18" s="114"/>
      <c r="DGA18" s="114"/>
      <c r="DGB18" s="114"/>
      <c r="DGC18" s="114"/>
      <c r="DGD18" s="114"/>
      <c r="DGE18" s="114"/>
      <c r="DGF18" s="114"/>
      <c r="DGG18" s="114"/>
      <c r="DGH18" s="114"/>
      <c r="DGI18" s="114"/>
      <c r="DGJ18" s="114"/>
      <c r="DGK18" s="114"/>
      <c r="DGL18" s="114"/>
      <c r="DGM18" s="114"/>
      <c r="DGN18" s="114"/>
      <c r="DGO18" s="114"/>
      <c r="DGP18" s="114"/>
      <c r="DGQ18" s="114"/>
      <c r="DGR18" s="114"/>
      <c r="DGS18" s="114"/>
      <c r="DGT18" s="114"/>
      <c r="DGU18" s="114"/>
      <c r="DGV18" s="114"/>
      <c r="DGW18" s="114"/>
      <c r="DGX18" s="114"/>
      <c r="DGY18" s="114"/>
      <c r="DGZ18" s="114"/>
      <c r="DHA18" s="114"/>
      <c r="DHB18" s="114"/>
      <c r="DHC18" s="114"/>
      <c r="DHD18" s="114"/>
      <c r="DHE18" s="114"/>
      <c r="DHF18" s="114"/>
      <c r="DHG18" s="114"/>
      <c r="DHH18" s="114"/>
      <c r="DHI18" s="114"/>
      <c r="DHJ18" s="114"/>
      <c r="DHK18" s="114"/>
      <c r="DHL18" s="114"/>
      <c r="DHM18" s="114"/>
      <c r="DHN18" s="114"/>
      <c r="DHO18" s="114"/>
      <c r="DHP18" s="114"/>
      <c r="DHQ18" s="114"/>
      <c r="DHR18" s="114"/>
      <c r="DHS18" s="114"/>
      <c r="DHT18" s="114"/>
      <c r="DHU18" s="114"/>
      <c r="DHV18" s="114"/>
      <c r="DHW18" s="114"/>
      <c r="DHX18" s="114"/>
      <c r="DHY18" s="114"/>
      <c r="DHZ18" s="114"/>
      <c r="DIA18" s="114"/>
      <c r="DIB18" s="114"/>
      <c r="DIC18" s="114"/>
      <c r="DID18" s="114"/>
      <c r="DIE18" s="114"/>
      <c r="DIF18" s="114"/>
      <c r="DIG18" s="114"/>
      <c r="DIH18" s="114"/>
      <c r="DII18" s="114"/>
      <c r="DIJ18" s="114"/>
      <c r="DIK18" s="114"/>
      <c r="DIL18" s="114"/>
      <c r="DIM18" s="114"/>
      <c r="DIN18" s="114"/>
      <c r="DIO18" s="114"/>
      <c r="DIP18" s="114"/>
      <c r="DIQ18" s="114"/>
      <c r="DIR18" s="114"/>
      <c r="DIS18" s="114"/>
      <c r="DIT18" s="114"/>
      <c r="DIU18" s="114"/>
      <c r="DIV18" s="114"/>
      <c r="DIW18" s="114"/>
      <c r="DIX18" s="114"/>
      <c r="DIY18" s="114"/>
      <c r="DIZ18" s="114"/>
      <c r="DJA18" s="114"/>
      <c r="DJB18" s="114"/>
      <c r="DJC18" s="114"/>
      <c r="DJD18" s="114"/>
      <c r="DJE18" s="114"/>
      <c r="DJF18" s="114"/>
      <c r="DJG18" s="114"/>
      <c r="DJH18" s="114"/>
      <c r="DJI18" s="114"/>
      <c r="DJJ18" s="114"/>
      <c r="DJK18" s="114"/>
      <c r="DJL18" s="114"/>
      <c r="DJM18" s="114"/>
      <c r="DJN18" s="114"/>
      <c r="DJO18" s="114"/>
      <c r="DJP18" s="114"/>
      <c r="DJQ18" s="114"/>
      <c r="DJR18" s="114"/>
      <c r="DJS18" s="114"/>
      <c r="DJT18" s="114"/>
      <c r="DJU18" s="114"/>
      <c r="DJV18" s="114"/>
      <c r="DJW18" s="114"/>
      <c r="DJX18" s="114"/>
      <c r="DJY18" s="114"/>
      <c r="DJZ18" s="114"/>
      <c r="DKA18" s="114"/>
      <c r="DKB18" s="114"/>
      <c r="DKC18" s="114"/>
      <c r="DKD18" s="114"/>
      <c r="DKE18" s="114"/>
      <c r="DKF18" s="114"/>
      <c r="DKG18" s="114"/>
      <c r="DKH18" s="114"/>
      <c r="DKI18" s="114"/>
      <c r="DKJ18" s="114"/>
      <c r="DKK18" s="114"/>
      <c r="DKL18" s="114"/>
      <c r="DKM18" s="114"/>
      <c r="DKN18" s="114"/>
      <c r="DKO18" s="114"/>
      <c r="DKP18" s="114"/>
      <c r="DKQ18" s="114"/>
      <c r="DKR18" s="114"/>
      <c r="DKS18" s="114"/>
      <c r="DKT18" s="114"/>
      <c r="DKU18" s="114"/>
      <c r="DKV18" s="114"/>
      <c r="DKW18" s="114"/>
      <c r="DKX18" s="114"/>
      <c r="DKY18" s="114"/>
      <c r="DKZ18" s="114"/>
      <c r="DLA18" s="114"/>
      <c r="DLB18" s="114"/>
      <c r="DLC18" s="114"/>
      <c r="DLD18" s="114"/>
      <c r="DLE18" s="114"/>
      <c r="DLF18" s="114"/>
      <c r="DLG18" s="114"/>
      <c r="DLH18" s="114"/>
      <c r="DLI18" s="114"/>
      <c r="DLJ18" s="114"/>
      <c r="DLK18" s="114"/>
      <c r="DLL18" s="114"/>
      <c r="DLM18" s="114"/>
      <c r="DLN18" s="114"/>
      <c r="DLO18" s="114"/>
      <c r="DLP18" s="114"/>
      <c r="DLQ18" s="114"/>
      <c r="DLR18" s="114"/>
      <c r="DLS18" s="114"/>
      <c r="DLT18" s="114"/>
      <c r="DLU18" s="114"/>
      <c r="DLV18" s="114"/>
      <c r="DLW18" s="114"/>
      <c r="DLX18" s="114"/>
      <c r="DLY18" s="114"/>
      <c r="DLZ18" s="114"/>
      <c r="DMA18" s="114"/>
      <c r="DMB18" s="114"/>
      <c r="DMC18" s="114"/>
      <c r="DMD18" s="114"/>
      <c r="DME18" s="114"/>
      <c r="DMF18" s="114"/>
      <c r="DMG18" s="114"/>
      <c r="DMH18" s="114"/>
      <c r="DMI18" s="114"/>
      <c r="DMJ18" s="114"/>
      <c r="DMK18" s="114"/>
      <c r="DML18" s="114"/>
      <c r="DMM18" s="114"/>
      <c r="DMN18" s="114"/>
      <c r="DMO18" s="114"/>
      <c r="DMP18" s="114"/>
      <c r="DMQ18" s="114"/>
      <c r="DMR18" s="114"/>
      <c r="DMS18" s="114"/>
      <c r="DMT18" s="114"/>
      <c r="DMU18" s="114"/>
      <c r="DMV18" s="114"/>
      <c r="DMW18" s="114"/>
      <c r="DMX18" s="114"/>
      <c r="DMY18" s="114"/>
      <c r="DMZ18" s="114"/>
      <c r="DNA18" s="114"/>
      <c r="DNB18" s="114"/>
      <c r="DNC18" s="114"/>
      <c r="DND18" s="114"/>
      <c r="DNE18" s="114"/>
      <c r="DNF18" s="114"/>
      <c r="DNG18" s="114"/>
      <c r="DNH18" s="114"/>
      <c r="DNI18" s="114"/>
      <c r="DNJ18" s="114"/>
      <c r="DNK18" s="114"/>
      <c r="DNL18" s="114"/>
      <c r="DNM18" s="114"/>
      <c r="DNN18" s="114"/>
      <c r="DNO18" s="114"/>
      <c r="DNP18" s="114"/>
      <c r="DNQ18" s="114"/>
      <c r="DNR18" s="114"/>
      <c r="DNS18" s="114"/>
      <c r="DNT18" s="114"/>
      <c r="DNU18" s="114"/>
      <c r="DNV18" s="114"/>
      <c r="DNW18" s="114"/>
      <c r="DNX18" s="114"/>
      <c r="DNY18" s="114"/>
      <c r="DNZ18" s="114"/>
      <c r="DOA18" s="114"/>
      <c r="DOB18" s="114"/>
      <c r="DOC18" s="114"/>
      <c r="DOD18" s="114"/>
      <c r="DOE18" s="114"/>
      <c r="DOF18" s="114"/>
      <c r="DOG18" s="114"/>
      <c r="DOH18" s="114"/>
      <c r="DOI18" s="114"/>
      <c r="DOJ18" s="114"/>
      <c r="DOK18" s="114"/>
      <c r="DOL18" s="114"/>
      <c r="DOM18" s="114"/>
      <c r="DON18" s="114"/>
      <c r="DOO18" s="114"/>
      <c r="DOP18" s="114"/>
      <c r="DOQ18" s="114"/>
      <c r="DOR18" s="114"/>
      <c r="DOS18" s="114"/>
      <c r="DOT18" s="114"/>
      <c r="DOU18" s="114"/>
      <c r="DOV18" s="114"/>
      <c r="DOW18" s="114"/>
      <c r="DOX18" s="114"/>
      <c r="DOY18" s="114"/>
      <c r="DOZ18" s="114"/>
      <c r="DPA18" s="114"/>
      <c r="DPB18" s="114"/>
      <c r="DPC18" s="114"/>
      <c r="DPD18" s="114"/>
      <c r="DPE18" s="114"/>
      <c r="DPF18" s="114"/>
      <c r="DPG18" s="114"/>
      <c r="DPH18" s="114"/>
      <c r="DPI18" s="114"/>
      <c r="DPJ18" s="114"/>
      <c r="DPK18" s="114"/>
      <c r="DPL18" s="114"/>
      <c r="DPM18" s="114"/>
      <c r="DPN18" s="114"/>
      <c r="DPO18" s="114"/>
      <c r="DPP18" s="114"/>
      <c r="DPQ18" s="114"/>
      <c r="DPR18" s="114"/>
      <c r="DPS18" s="114"/>
      <c r="DPT18" s="114"/>
      <c r="DPU18" s="114"/>
      <c r="DPV18" s="114"/>
      <c r="DPW18" s="114"/>
      <c r="DPX18" s="114"/>
      <c r="DPY18" s="114"/>
      <c r="DPZ18" s="114"/>
      <c r="DQA18" s="114"/>
      <c r="DQB18" s="114"/>
      <c r="DQC18" s="114"/>
      <c r="DQD18" s="114"/>
      <c r="DQE18" s="114"/>
      <c r="DQF18" s="114"/>
      <c r="DQG18" s="114"/>
      <c r="DQH18" s="114"/>
      <c r="DQI18" s="114"/>
      <c r="DQJ18" s="114"/>
      <c r="DQK18" s="114"/>
      <c r="DQL18" s="114"/>
      <c r="DQM18" s="114"/>
      <c r="DQN18" s="114"/>
      <c r="DQO18" s="114"/>
      <c r="DQP18" s="114"/>
      <c r="DQQ18" s="114"/>
      <c r="DQR18" s="114"/>
      <c r="DQS18" s="114"/>
      <c r="DQT18" s="114"/>
      <c r="DQU18" s="114"/>
      <c r="DQV18" s="114"/>
      <c r="DQW18" s="114"/>
      <c r="DQX18" s="114"/>
      <c r="DQY18" s="114"/>
      <c r="DQZ18" s="114"/>
      <c r="DRA18" s="114"/>
      <c r="DRB18" s="114"/>
      <c r="DRC18" s="114"/>
      <c r="DRD18" s="114"/>
      <c r="DRE18" s="114"/>
      <c r="DRF18" s="114"/>
      <c r="DRG18" s="114"/>
      <c r="DRH18" s="114"/>
      <c r="DRI18" s="114"/>
      <c r="DRJ18" s="114"/>
      <c r="DRK18" s="114"/>
      <c r="DRL18" s="114"/>
      <c r="DRM18" s="114"/>
      <c r="DRN18" s="114"/>
      <c r="DRO18" s="114"/>
      <c r="DRP18" s="114"/>
      <c r="DRQ18" s="114"/>
      <c r="DRR18" s="114"/>
      <c r="DRS18" s="114"/>
      <c r="DRT18" s="114"/>
      <c r="DRU18" s="114"/>
      <c r="DRV18" s="114"/>
      <c r="DRW18" s="114"/>
      <c r="DRX18" s="114"/>
      <c r="DRY18" s="114"/>
      <c r="DRZ18" s="114"/>
      <c r="DSA18" s="114"/>
      <c r="DSB18" s="114"/>
      <c r="DSC18" s="114"/>
      <c r="DSD18" s="114"/>
      <c r="DSE18" s="114"/>
      <c r="DSF18" s="114"/>
      <c r="DSG18" s="114"/>
      <c r="DSH18" s="114"/>
      <c r="DSI18" s="114"/>
      <c r="DSJ18" s="114"/>
      <c r="DSK18" s="114"/>
      <c r="DSL18" s="114"/>
      <c r="DSM18" s="114"/>
      <c r="DSN18" s="114"/>
      <c r="DSO18" s="114"/>
      <c r="DSP18" s="114"/>
      <c r="DSQ18" s="114"/>
      <c r="DSR18" s="114"/>
      <c r="DSS18" s="114"/>
      <c r="DST18" s="114"/>
      <c r="DSU18" s="114"/>
      <c r="DSV18" s="114"/>
      <c r="DSW18" s="114"/>
      <c r="DSX18" s="114"/>
      <c r="DSY18" s="114"/>
      <c r="DSZ18" s="114"/>
      <c r="DTA18" s="114"/>
      <c r="DTB18" s="114"/>
      <c r="DTC18" s="114"/>
      <c r="DTD18" s="114"/>
      <c r="DTE18" s="114"/>
      <c r="DTF18" s="114"/>
      <c r="DTG18" s="114"/>
      <c r="DTH18" s="114"/>
      <c r="DTI18" s="114"/>
      <c r="DTJ18" s="114"/>
      <c r="DTK18" s="114"/>
      <c r="DTL18" s="114"/>
      <c r="DTM18" s="114"/>
      <c r="DTN18" s="114"/>
      <c r="DTO18" s="114"/>
      <c r="DTP18" s="114"/>
      <c r="DTQ18" s="114"/>
      <c r="DTR18" s="114"/>
      <c r="DTS18" s="114"/>
      <c r="DTT18" s="114"/>
      <c r="DTU18" s="114"/>
      <c r="DTV18" s="114"/>
      <c r="DTW18" s="114"/>
      <c r="DTX18" s="114"/>
      <c r="DTY18" s="114"/>
      <c r="DTZ18" s="114"/>
      <c r="DUA18" s="114"/>
      <c r="DUB18" s="114"/>
      <c r="DUC18" s="114"/>
      <c r="DUD18" s="114"/>
      <c r="DUE18" s="114"/>
      <c r="DUF18" s="114"/>
      <c r="DUG18" s="114"/>
      <c r="DUH18" s="114"/>
      <c r="DUI18" s="114"/>
      <c r="DUJ18" s="114"/>
      <c r="DUK18" s="114"/>
      <c r="DUL18" s="114"/>
      <c r="DUM18" s="114"/>
      <c r="DUN18" s="114"/>
      <c r="DUO18" s="114"/>
      <c r="DUP18" s="114"/>
      <c r="DUQ18" s="114"/>
      <c r="DUR18" s="114"/>
      <c r="DUS18" s="114"/>
      <c r="DUT18" s="114"/>
      <c r="DUU18" s="114"/>
      <c r="DUV18" s="114"/>
      <c r="DUW18" s="114"/>
      <c r="DUX18" s="114"/>
      <c r="DUY18" s="114"/>
      <c r="DUZ18" s="114"/>
      <c r="DVA18" s="114"/>
      <c r="DVB18" s="114"/>
      <c r="DVC18" s="114"/>
      <c r="DVD18" s="114"/>
      <c r="DVE18" s="114"/>
      <c r="DVF18" s="114"/>
      <c r="DVG18" s="114"/>
      <c r="DVH18" s="114"/>
      <c r="DVI18" s="114"/>
      <c r="DVJ18" s="114"/>
      <c r="DVK18" s="114"/>
      <c r="DVL18" s="114"/>
      <c r="DVM18" s="114"/>
      <c r="DVN18" s="114"/>
      <c r="DVO18" s="114"/>
      <c r="DVP18" s="114"/>
      <c r="DVQ18" s="114"/>
      <c r="DVR18" s="114"/>
      <c r="DVS18" s="114"/>
      <c r="DVT18" s="114"/>
      <c r="DVU18" s="114"/>
      <c r="DVV18" s="114"/>
      <c r="DVW18" s="114"/>
      <c r="DVX18" s="114"/>
      <c r="DVY18" s="114"/>
      <c r="DVZ18" s="114"/>
      <c r="DWA18" s="114"/>
      <c r="DWB18" s="114"/>
      <c r="DWC18" s="114"/>
      <c r="DWD18" s="114"/>
      <c r="DWE18" s="114"/>
      <c r="DWF18" s="114"/>
      <c r="DWG18" s="114"/>
      <c r="DWH18" s="114"/>
      <c r="DWI18" s="114"/>
      <c r="DWJ18" s="114"/>
      <c r="DWK18" s="114"/>
      <c r="DWL18" s="114"/>
      <c r="DWM18" s="114"/>
      <c r="DWN18" s="114"/>
      <c r="DWO18" s="114"/>
      <c r="DWP18" s="114"/>
      <c r="DWQ18" s="114"/>
      <c r="DWR18" s="114"/>
      <c r="DWS18" s="114"/>
      <c r="DWT18" s="114"/>
      <c r="DWU18" s="114"/>
      <c r="DWV18" s="114"/>
      <c r="DWW18" s="114"/>
      <c r="DWX18" s="114"/>
      <c r="DWY18" s="114"/>
      <c r="DWZ18" s="114"/>
      <c r="DXA18" s="114"/>
      <c r="DXB18" s="114"/>
      <c r="DXC18" s="114"/>
      <c r="DXD18" s="114"/>
      <c r="DXE18" s="114"/>
      <c r="DXF18" s="114"/>
      <c r="DXG18" s="114"/>
      <c r="DXH18" s="114"/>
      <c r="DXI18" s="114"/>
      <c r="DXJ18" s="114"/>
      <c r="DXK18" s="114"/>
      <c r="DXL18" s="114"/>
      <c r="DXM18" s="114"/>
      <c r="DXN18" s="114"/>
      <c r="DXO18" s="114"/>
      <c r="DXP18" s="114"/>
      <c r="DXQ18" s="114"/>
      <c r="DXR18" s="114"/>
      <c r="DXS18" s="114"/>
      <c r="DXT18" s="114"/>
      <c r="DXU18" s="114"/>
      <c r="DXV18" s="114"/>
      <c r="DXW18" s="114"/>
      <c r="DXX18" s="114"/>
      <c r="DXY18" s="114"/>
      <c r="DXZ18" s="114"/>
      <c r="DYA18" s="114"/>
      <c r="DYB18" s="114"/>
      <c r="DYC18" s="114"/>
      <c r="DYD18" s="114"/>
      <c r="DYE18" s="114"/>
      <c r="DYF18" s="114"/>
      <c r="DYG18" s="114"/>
      <c r="DYH18" s="114"/>
      <c r="DYI18" s="114"/>
      <c r="DYJ18" s="114"/>
      <c r="DYK18" s="114"/>
      <c r="DYL18" s="114"/>
      <c r="DYM18" s="114"/>
      <c r="DYN18" s="114"/>
      <c r="DYO18" s="114"/>
      <c r="DYP18" s="114"/>
      <c r="DYQ18" s="114"/>
      <c r="DYR18" s="114"/>
      <c r="DYS18" s="114"/>
      <c r="DYT18" s="114"/>
      <c r="DYU18" s="114"/>
      <c r="DYV18" s="114"/>
      <c r="DYW18" s="114"/>
      <c r="DYX18" s="114"/>
      <c r="DYY18" s="114"/>
      <c r="DYZ18" s="114"/>
      <c r="DZA18" s="114"/>
      <c r="DZB18" s="114"/>
      <c r="DZC18" s="114"/>
      <c r="DZD18" s="114"/>
      <c r="DZE18" s="114"/>
      <c r="DZF18" s="114"/>
      <c r="DZG18" s="114"/>
      <c r="DZH18" s="114"/>
      <c r="DZI18" s="114"/>
      <c r="DZJ18" s="114"/>
      <c r="DZK18" s="114"/>
      <c r="DZL18" s="114"/>
      <c r="DZM18" s="114"/>
      <c r="DZN18" s="114"/>
      <c r="DZO18" s="114"/>
      <c r="DZP18" s="114"/>
      <c r="DZQ18" s="114"/>
      <c r="DZR18" s="114"/>
      <c r="DZS18" s="114"/>
      <c r="DZT18" s="114"/>
      <c r="DZU18" s="114"/>
      <c r="DZV18" s="114"/>
      <c r="DZW18" s="114"/>
      <c r="DZX18" s="114"/>
      <c r="DZY18" s="114"/>
      <c r="DZZ18" s="114"/>
      <c r="EAA18" s="114"/>
      <c r="EAB18" s="114"/>
      <c r="EAC18" s="114"/>
      <c r="EAD18" s="114"/>
      <c r="EAE18" s="114"/>
      <c r="EAF18" s="114"/>
      <c r="EAG18" s="114"/>
      <c r="EAH18" s="114"/>
      <c r="EAI18" s="114"/>
      <c r="EAJ18" s="114"/>
      <c r="EAK18" s="114"/>
      <c r="EAL18" s="114"/>
      <c r="EAM18" s="114"/>
      <c r="EAN18" s="114"/>
      <c r="EAO18" s="114"/>
      <c r="EAP18" s="114"/>
      <c r="EAQ18" s="114"/>
      <c r="EAR18" s="114"/>
      <c r="EAS18" s="114"/>
      <c r="EAT18" s="114"/>
      <c r="EAU18" s="114"/>
      <c r="EAV18" s="114"/>
      <c r="EAW18" s="114"/>
      <c r="EAX18" s="114"/>
      <c r="EAY18" s="114"/>
      <c r="EAZ18" s="114"/>
      <c r="EBA18" s="114"/>
      <c r="EBB18" s="114"/>
      <c r="EBC18" s="114"/>
      <c r="EBD18" s="114"/>
      <c r="EBE18" s="114"/>
      <c r="EBF18" s="114"/>
      <c r="EBG18" s="114"/>
      <c r="EBH18" s="114"/>
      <c r="EBI18" s="114"/>
      <c r="EBJ18" s="114"/>
      <c r="EBK18" s="114"/>
      <c r="EBL18" s="114"/>
      <c r="EBM18" s="114"/>
      <c r="EBN18" s="114"/>
      <c r="EBO18" s="114"/>
      <c r="EBP18" s="114"/>
      <c r="EBQ18" s="114"/>
      <c r="EBR18" s="114"/>
      <c r="EBS18" s="114"/>
      <c r="EBT18" s="114"/>
      <c r="EBU18" s="114"/>
      <c r="EBV18" s="114"/>
      <c r="EBW18" s="114"/>
      <c r="EBX18" s="114"/>
      <c r="EBY18" s="114"/>
      <c r="EBZ18" s="114"/>
      <c r="ECA18" s="114"/>
      <c r="ECB18" s="114"/>
      <c r="ECC18" s="114"/>
      <c r="ECD18" s="114"/>
      <c r="ECE18" s="114"/>
      <c r="ECF18" s="114"/>
      <c r="ECG18" s="114"/>
      <c r="ECH18" s="114"/>
      <c r="ECI18" s="114"/>
      <c r="ECJ18" s="114"/>
      <c r="ECK18" s="114"/>
      <c r="ECL18" s="114"/>
      <c r="ECM18" s="114"/>
      <c r="ECN18" s="114"/>
      <c r="ECO18" s="114"/>
      <c r="ECP18" s="114"/>
      <c r="ECQ18" s="114"/>
      <c r="ECR18" s="114"/>
      <c r="ECS18" s="114"/>
      <c r="ECT18" s="114"/>
      <c r="ECU18" s="114"/>
      <c r="ECV18" s="114"/>
      <c r="ECW18" s="114"/>
      <c r="ECX18" s="114"/>
      <c r="ECY18" s="114"/>
      <c r="ECZ18" s="114"/>
      <c r="EDA18" s="114"/>
      <c r="EDB18" s="114"/>
      <c r="EDC18" s="114"/>
      <c r="EDD18" s="114"/>
      <c r="EDE18" s="114"/>
      <c r="EDF18" s="114"/>
      <c r="EDG18" s="114"/>
      <c r="EDH18" s="114"/>
      <c r="EDI18" s="114"/>
      <c r="EDJ18" s="114"/>
      <c r="EDK18" s="114"/>
      <c r="EDL18" s="114"/>
      <c r="EDM18" s="114"/>
      <c r="EDN18" s="114"/>
      <c r="EDO18" s="114"/>
      <c r="EDP18" s="114"/>
      <c r="EDQ18" s="114"/>
      <c r="EDR18" s="114"/>
      <c r="EDS18" s="114"/>
      <c r="EDT18" s="114"/>
      <c r="EDU18" s="114"/>
      <c r="EDV18" s="114"/>
      <c r="EDW18" s="114"/>
      <c r="EDX18" s="114"/>
      <c r="EDY18" s="114"/>
      <c r="EDZ18" s="114"/>
      <c r="EEA18" s="114"/>
      <c r="EEB18" s="114"/>
      <c r="EEC18" s="114"/>
      <c r="EED18" s="114"/>
      <c r="EEE18" s="114"/>
      <c r="EEF18" s="114"/>
      <c r="EEG18" s="114"/>
      <c r="EEH18" s="114"/>
      <c r="EEI18" s="114"/>
      <c r="EEJ18" s="114"/>
      <c r="EEK18" s="114"/>
      <c r="EEL18" s="114"/>
      <c r="EEM18" s="114"/>
      <c r="EEN18" s="114"/>
      <c r="EEO18" s="114"/>
      <c r="EEP18" s="114"/>
      <c r="EEQ18" s="114"/>
      <c r="EER18" s="114"/>
      <c r="EES18" s="114"/>
      <c r="EET18" s="114"/>
      <c r="EEU18" s="114"/>
      <c r="EEV18" s="114"/>
      <c r="EEW18" s="114"/>
      <c r="EEX18" s="114"/>
      <c r="EEY18" s="114"/>
      <c r="EEZ18" s="114"/>
      <c r="EFA18" s="114"/>
      <c r="EFB18" s="114"/>
      <c r="EFC18" s="114"/>
      <c r="EFD18" s="114"/>
      <c r="EFE18" s="114"/>
      <c r="EFF18" s="114"/>
      <c r="EFG18" s="114"/>
      <c r="EFH18" s="114"/>
      <c r="EFI18" s="114"/>
      <c r="EFJ18" s="114"/>
      <c r="EFK18" s="114"/>
      <c r="EFL18" s="114"/>
      <c r="EFM18" s="114"/>
      <c r="EFN18" s="114"/>
      <c r="EFO18" s="114"/>
      <c r="EFP18" s="114"/>
      <c r="EFQ18" s="114"/>
      <c r="EFR18" s="114"/>
      <c r="EFS18" s="114"/>
      <c r="EFT18" s="114"/>
      <c r="EFU18" s="114"/>
      <c r="EFV18" s="114"/>
      <c r="EFW18" s="114"/>
      <c r="EFX18" s="114"/>
      <c r="EFY18" s="114"/>
      <c r="EFZ18" s="114"/>
      <c r="EGA18" s="114"/>
      <c r="EGB18" s="114"/>
      <c r="EGC18" s="114"/>
      <c r="EGD18" s="114"/>
      <c r="EGE18" s="114"/>
      <c r="EGF18" s="114"/>
      <c r="EGG18" s="114"/>
      <c r="EGH18" s="114"/>
      <c r="EGI18" s="114"/>
      <c r="EGJ18" s="114"/>
      <c r="EGK18" s="114"/>
      <c r="EGL18" s="114"/>
      <c r="EGM18" s="114"/>
      <c r="EGN18" s="114"/>
      <c r="EGO18" s="114"/>
      <c r="EGP18" s="114"/>
      <c r="EGQ18" s="114"/>
      <c r="EGR18" s="114"/>
      <c r="EGS18" s="114"/>
      <c r="EGT18" s="114"/>
      <c r="EGU18" s="114"/>
      <c r="EGV18" s="114"/>
      <c r="EGW18" s="114"/>
      <c r="EGX18" s="114"/>
      <c r="EGY18" s="114"/>
      <c r="EGZ18" s="114"/>
      <c r="EHA18" s="114"/>
      <c r="EHB18" s="114"/>
      <c r="EHC18" s="114"/>
      <c r="EHD18" s="114"/>
      <c r="EHE18" s="114"/>
      <c r="EHF18" s="114"/>
      <c r="EHG18" s="114"/>
      <c r="EHH18" s="114"/>
      <c r="EHI18" s="114"/>
      <c r="EHJ18" s="114"/>
      <c r="EHK18" s="114"/>
      <c r="EHL18" s="114"/>
      <c r="EHM18" s="114"/>
      <c r="EHN18" s="114"/>
      <c r="EHO18" s="114"/>
      <c r="EHP18" s="114"/>
      <c r="EHQ18" s="114"/>
      <c r="EHR18" s="114"/>
      <c r="EHS18" s="114"/>
      <c r="EHT18" s="114"/>
      <c r="EHU18" s="114"/>
      <c r="EHV18" s="114"/>
      <c r="EHW18" s="114"/>
      <c r="EHX18" s="114"/>
      <c r="EHY18" s="114"/>
      <c r="EHZ18" s="114"/>
      <c r="EIA18" s="114"/>
      <c r="EIB18" s="114"/>
      <c r="EIC18" s="114"/>
      <c r="EID18" s="114"/>
      <c r="EIE18" s="114"/>
      <c r="EIF18" s="114"/>
      <c r="EIG18" s="114"/>
      <c r="EIH18" s="114"/>
      <c r="EII18" s="114"/>
      <c r="EIJ18" s="114"/>
      <c r="EIK18" s="114"/>
      <c r="EIL18" s="114"/>
      <c r="EIM18" s="114"/>
      <c r="EIN18" s="114"/>
      <c r="EIO18" s="114"/>
      <c r="EIP18" s="114"/>
      <c r="EIQ18" s="114"/>
      <c r="EIR18" s="114"/>
      <c r="EIS18" s="114"/>
      <c r="EIT18" s="114"/>
      <c r="EIU18" s="114"/>
      <c r="EIV18" s="114"/>
      <c r="EIW18" s="114"/>
      <c r="EIX18" s="114"/>
      <c r="EIY18" s="114"/>
      <c r="EIZ18" s="114"/>
      <c r="EJA18" s="114"/>
      <c r="EJB18" s="114"/>
      <c r="EJC18" s="114"/>
      <c r="EJD18" s="114"/>
      <c r="EJE18" s="114"/>
      <c r="EJF18" s="114"/>
      <c r="EJG18" s="114"/>
      <c r="EJH18" s="114"/>
      <c r="EJI18" s="114"/>
      <c r="EJJ18" s="114"/>
      <c r="EJK18" s="114"/>
      <c r="EJL18" s="114"/>
      <c r="EJM18" s="114"/>
      <c r="EJN18" s="114"/>
      <c r="EJO18" s="114"/>
      <c r="EJP18" s="114"/>
      <c r="EJQ18" s="114"/>
      <c r="EJR18" s="114"/>
      <c r="EJS18" s="114"/>
      <c r="EJT18" s="114"/>
      <c r="EJU18" s="114"/>
      <c r="EJV18" s="114"/>
      <c r="EJW18" s="114"/>
      <c r="EJX18" s="114"/>
      <c r="EJY18" s="114"/>
      <c r="EJZ18" s="114"/>
      <c r="EKA18" s="114"/>
      <c r="EKB18" s="114"/>
      <c r="EKC18" s="114"/>
      <c r="EKD18" s="114"/>
      <c r="EKE18" s="114"/>
      <c r="EKF18" s="114"/>
      <c r="EKG18" s="114"/>
      <c r="EKH18" s="114"/>
      <c r="EKI18" s="114"/>
      <c r="EKJ18" s="114"/>
      <c r="EKK18" s="114"/>
      <c r="EKL18" s="114"/>
      <c r="EKM18" s="114"/>
      <c r="EKN18" s="114"/>
      <c r="EKO18" s="114"/>
      <c r="EKP18" s="114"/>
      <c r="EKQ18" s="114"/>
      <c r="EKR18" s="114"/>
      <c r="EKS18" s="114"/>
      <c r="EKT18" s="114"/>
      <c r="EKU18" s="114"/>
      <c r="EKV18" s="114"/>
      <c r="EKW18" s="114"/>
      <c r="EKX18" s="114"/>
      <c r="EKY18" s="114"/>
      <c r="EKZ18" s="114"/>
      <c r="ELA18" s="114"/>
      <c r="ELB18" s="114"/>
      <c r="ELC18" s="114"/>
      <c r="ELD18" s="114"/>
      <c r="ELE18" s="114"/>
      <c r="ELF18" s="114"/>
      <c r="ELG18" s="114"/>
      <c r="ELH18" s="114"/>
      <c r="ELI18" s="114"/>
      <c r="ELJ18" s="114"/>
      <c r="ELK18" s="114"/>
      <c r="ELL18" s="114"/>
      <c r="ELM18" s="114"/>
      <c r="ELN18" s="114"/>
      <c r="ELO18" s="114"/>
      <c r="ELP18" s="114"/>
      <c r="ELQ18" s="114"/>
      <c r="ELR18" s="114"/>
      <c r="ELS18" s="114"/>
      <c r="ELT18" s="114"/>
      <c r="ELU18" s="114"/>
      <c r="ELV18" s="114"/>
      <c r="ELW18" s="114"/>
      <c r="ELX18" s="114"/>
      <c r="ELY18" s="114"/>
      <c r="ELZ18" s="114"/>
      <c r="EMA18" s="114"/>
      <c r="EMB18" s="114"/>
      <c r="EMC18" s="114"/>
      <c r="EMD18" s="114"/>
      <c r="EME18" s="114"/>
      <c r="EMF18" s="114"/>
      <c r="EMG18" s="114"/>
      <c r="EMH18" s="114"/>
      <c r="EMI18" s="114"/>
      <c r="EMJ18" s="114"/>
      <c r="EMK18" s="114"/>
      <c r="EML18" s="114"/>
      <c r="EMM18" s="114"/>
      <c r="EMN18" s="114"/>
      <c r="EMO18" s="114"/>
      <c r="EMP18" s="114"/>
      <c r="EMQ18" s="114"/>
      <c r="EMR18" s="114"/>
      <c r="EMS18" s="114"/>
      <c r="EMT18" s="114"/>
      <c r="EMU18" s="114"/>
      <c r="EMV18" s="114"/>
      <c r="EMW18" s="114"/>
      <c r="EMX18" s="114"/>
      <c r="EMY18" s="114"/>
      <c r="EMZ18" s="114"/>
      <c r="ENA18" s="114"/>
      <c r="ENB18" s="114"/>
      <c r="ENC18" s="114"/>
      <c r="END18" s="114"/>
      <c r="ENE18" s="114"/>
      <c r="ENF18" s="114"/>
      <c r="ENG18" s="114"/>
      <c r="ENH18" s="114"/>
      <c r="ENI18" s="114"/>
      <c r="ENJ18" s="114"/>
      <c r="ENK18" s="114"/>
      <c r="ENL18" s="114"/>
      <c r="ENM18" s="114"/>
      <c r="ENN18" s="114"/>
      <c r="ENO18" s="114"/>
      <c r="ENP18" s="114"/>
      <c r="ENQ18" s="114"/>
      <c r="ENR18" s="114"/>
      <c r="ENS18" s="114"/>
      <c r="ENT18" s="114"/>
      <c r="ENU18" s="114"/>
      <c r="ENV18" s="114"/>
      <c r="ENW18" s="114"/>
      <c r="ENX18" s="114"/>
      <c r="ENY18" s="114"/>
      <c r="ENZ18" s="114"/>
      <c r="EOA18" s="114"/>
      <c r="EOB18" s="114"/>
      <c r="EOC18" s="114"/>
      <c r="EOD18" s="114"/>
      <c r="EOE18" s="114"/>
      <c r="EOF18" s="114"/>
      <c r="EOG18" s="114"/>
      <c r="EOH18" s="114"/>
      <c r="EOI18" s="114"/>
      <c r="EOJ18" s="114"/>
      <c r="EOK18" s="114"/>
      <c r="EOL18" s="114"/>
      <c r="EOM18" s="114"/>
      <c r="EON18" s="114"/>
      <c r="EOO18" s="114"/>
      <c r="EOP18" s="114"/>
      <c r="EOQ18" s="114"/>
      <c r="EOR18" s="114"/>
      <c r="EOS18" s="114"/>
      <c r="EOT18" s="114"/>
      <c r="EOU18" s="114"/>
      <c r="EOV18" s="114"/>
      <c r="EOW18" s="114"/>
      <c r="EOX18" s="114"/>
      <c r="EOY18" s="114"/>
      <c r="EOZ18" s="114"/>
      <c r="EPA18" s="114"/>
      <c r="EPB18" s="114"/>
      <c r="EPC18" s="114"/>
      <c r="EPD18" s="114"/>
      <c r="EPE18" s="114"/>
      <c r="EPF18" s="114"/>
      <c r="EPG18" s="114"/>
      <c r="EPH18" s="114"/>
      <c r="EPI18" s="114"/>
      <c r="EPJ18" s="114"/>
      <c r="EPK18" s="114"/>
      <c r="EPL18" s="114"/>
      <c r="EPM18" s="114"/>
      <c r="EPN18" s="114"/>
      <c r="EPO18" s="114"/>
      <c r="EPP18" s="114"/>
      <c r="EPQ18" s="114"/>
      <c r="EPR18" s="114"/>
      <c r="EPS18" s="114"/>
      <c r="EPT18" s="114"/>
      <c r="EPU18" s="114"/>
      <c r="EPV18" s="114"/>
      <c r="EPW18" s="114"/>
      <c r="EPX18" s="114"/>
      <c r="EPY18" s="114"/>
      <c r="EPZ18" s="114"/>
      <c r="EQA18" s="114"/>
      <c r="EQB18" s="114"/>
      <c r="EQC18" s="114"/>
      <c r="EQD18" s="114"/>
      <c r="EQE18" s="114"/>
      <c r="EQF18" s="114"/>
      <c r="EQG18" s="114"/>
      <c r="EQH18" s="114"/>
      <c r="EQI18" s="114"/>
      <c r="EQJ18" s="114"/>
      <c r="EQK18" s="114"/>
      <c r="EQL18" s="114"/>
      <c r="EQM18" s="114"/>
      <c r="EQN18" s="114"/>
      <c r="EQO18" s="114"/>
      <c r="EQP18" s="114"/>
      <c r="EQQ18" s="114"/>
      <c r="EQR18" s="114"/>
      <c r="EQS18" s="114"/>
      <c r="EQT18" s="114"/>
      <c r="EQU18" s="114"/>
      <c r="EQV18" s="114"/>
      <c r="EQW18" s="114"/>
      <c r="EQX18" s="114"/>
      <c r="EQY18" s="114"/>
      <c r="EQZ18" s="114"/>
      <c r="ERA18" s="114"/>
      <c r="ERB18" s="114"/>
      <c r="ERC18" s="114"/>
      <c r="ERD18" s="114"/>
      <c r="ERE18" s="114"/>
      <c r="ERF18" s="114"/>
      <c r="ERG18" s="114"/>
      <c r="ERH18" s="114"/>
      <c r="ERI18" s="114"/>
      <c r="ERJ18" s="114"/>
      <c r="ERK18" s="114"/>
      <c r="ERL18" s="114"/>
      <c r="ERM18" s="114"/>
      <c r="ERN18" s="114"/>
      <c r="ERO18" s="114"/>
      <c r="ERP18" s="114"/>
      <c r="ERQ18" s="114"/>
      <c r="ERR18" s="114"/>
      <c r="ERS18" s="114"/>
      <c r="ERT18" s="114"/>
      <c r="ERU18" s="114"/>
      <c r="ERV18" s="114"/>
      <c r="ERW18" s="114"/>
      <c r="ERX18" s="114"/>
      <c r="ERY18" s="114"/>
      <c r="ERZ18" s="114"/>
      <c r="ESA18" s="114"/>
      <c r="ESB18" s="114"/>
      <c r="ESC18" s="114"/>
      <c r="ESD18" s="114"/>
      <c r="ESE18" s="114"/>
      <c r="ESF18" s="114"/>
      <c r="ESG18" s="114"/>
      <c r="ESH18" s="114"/>
      <c r="ESI18" s="114"/>
      <c r="ESJ18" s="114"/>
      <c r="ESK18" s="114"/>
      <c r="ESL18" s="114"/>
      <c r="ESM18" s="114"/>
      <c r="ESN18" s="114"/>
      <c r="ESO18" s="114"/>
      <c r="ESP18" s="114"/>
      <c r="ESQ18" s="114"/>
      <c r="ESR18" s="114"/>
      <c r="ESS18" s="114"/>
      <c r="EST18" s="114"/>
      <c r="ESU18" s="114"/>
      <c r="ESV18" s="114"/>
      <c r="ESW18" s="114"/>
      <c r="ESX18" s="114"/>
      <c r="ESY18" s="114"/>
      <c r="ESZ18" s="114"/>
      <c r="ETA18" s="114"/>
      <c r="ETB18" s="114"/>
      <c r="ETC18" s="114"/>
      <c r="ETD18" s="114"/>
      <c r="ETE18" s="114"/>
      <c r="ETF18" s="114"/>
      <c r="ETG18" s="114"/>
      <c r="ETH18" s="114"/>
      <c r="ETI18" s="114"/>
      <c r="ETJ18" s="114"/>
      <c r="ETK18" s="114"/>
      <c r="ETL18" s="114"/>
      <c r="ETM18" s="114"/>
      <c r="ETN18" s="114"/>
      <c r="ETO18" s="114"/>
      <c r="ETP18" s="114"/>
      <c r="ETQ18" s="114"/>
      <c r="ETR18" s="114"/>
      <c r="ETS18" s="114"/>
      <c r="ETT18" s="114"/>
      <c r="ETU18" s="114"/>
      <c r="ETV18" s="114"/>
      <c r="ETW18" s="114"/>
      <c r="ETX18" s="114"/>
      <c r="ETY18" s="114"/>
      <c r="ETZ18" s="114"/>
      <c r="EUA18" s="114"/>
      <c r="EUB18" s="114"/>
      <c r="EUC18" s="114"/>
      <c r="EUD18" s="114"/>
      <c r="EUE18" s="114"/>
      <c r="EUF18" s="114"/>
      <c r="EUG18" s="114"/>
      <c r="EUH18" s="114"/>
      <c r="EUI18" s="114"/>
      <c r="EUJ18" s="114"/>
      <c r="EUK18" s="114"/>
      <c r="EUL18" s="114"/>
      <c r="EUM18" s="114"/>
      <c r="EUN18" s="114"/>
      <c r="EUO18" s="114"/>
      <c r="EUP18" s="114"/>
      <c r="EUQ18" s="114"/>
      <c r="EUR18" s="114"/>
      <c r="EUS18" s="114"/>
      <c r="EUT18" s="114"/>
      <c r="EUU18" s="114"/>
      <c r="EUV18" s="114"/>
      <c r="EUW18" s="114"/>
      <c r="EUX18" s="114"/>
      <c r="EUY18" s="114"/>
      <c r="EUZ18" s="114"/>
      <c r="EVA18" s="114"/>
      <c r="EVB18" s="114"/>
      <c r="EVC18" s="114"/>
      <c r="EVD18" s="114"/>
      <c r="EVE18" s="114"/>
      <c r="EVF18" s="114"/>
      <c r="EVG18" s="114"/>
      <c r="EVH18" s="114"/>
      <c r="EVI18" s="114"/>
      <c r="EVJ18" s="114"/>
      <c r="EVK18" s="114"/>
      <c r="EVL18" s="114"/>
      <c r="EVM18" s="114"/>
      <c r="EVN18" s="114"/>
      <c r="EVO18" s="114"/>
      <c r="EVP18" s="114"/>
      <c r="EVQ18" s="114"/>
      <c r="EVR18" s="114"/>
      <c r="EVS18" s="114"/>
      <c r="EVT18" s="114"/>
      <c r="EVU18" s="114"/>
      <c r="EVV18" s="114"/>
      <c r="EVW18" s="114"/>
      <c r="EVX18" s="114"/>
      <c r="EVY18" s="114"/>
      <c r="EVZ18" s="114"/>
      <c r="EWA18" s="114"/>
      <c r="EWB18" s="114"/>
      <c r="EWC18" s="114"/>
      <c r="EWD18" s="114"/>
      <c r="EWE18" s="114"/>
      <c r="EWF18" s="114"/>
      <c r="EWG18" s="114"/>
      <c r="EWH18" s="114"/>
      <c r="EWI18" s="114"/>
      <c r="EWJ18" s="114"/>
      <c r="EWK18" s="114"/>
      <c r="EWL18" s="114"/>
      <c r="EWM18" s="114"/>
      <c r="EWN18" s="114"/>
      <c r="EWO18" s="114"/>
      <c r="EWP18" s="114"/>
      <c r="EWQ18" s="114"/>
      <c r="EWR18" s="114"/>
      <c r="EWS18" s="114"/>
      <c r="EWT18" s="114"/>
      <c r="EWU18" s="114"/>
      <c r="EWV18" s="114"/>
      <c r="EWW18" s="114"/>
      <c r="EWX18" s="114"/>
      <c r="EWY18" s="114"/>
      <c r="EWZ18" s="114"/>
      <c r="EXA18" s="114"/>
      <c r="EXB18" s="114"/>
      <c r="EXC18" s="114"/>
      <c r="EXD18" s="114"/>
      <c r="EXE18" s="114"/>
      <c r="EXF18" s="114"/>
      <c r="EXG18" s="114"/>
      <c r="EXH18" s="114"/>
      <c r="EXI18" s="114"/>
      <c r="EXJ18" s="114"/>
      <c r="EXK18" s="114"/>
      <c r="EXL18" s="114"/>
      <c r="EXM18" s="114"/>
      <c r="EXN18" s="114"/>
      <c r="EXO18" s="114"/>
      <c r="EXP18" s="114"/>
      <c r="EXQ18" s="114"/>
      <c r="EXR18" s="114"/>
      <c r="EXS18" s="114"/>
      <c r="EXT18" s="114"/>
      <c r="EXU18" s="114"/>
      <c r="EXV18" s="114"/>
      <c r="EXW18" s="114"/>
      <c r="EXX18" s="114"/>
      <c r="EXY18" s="114"/>
      <c r="EXZ18" s="114"/>
      <c r="EYA18" s="114"/>
      <c r="EYB18" s="114"/>
      <c r="EYC18" s="114"/>
      <c r="EYD18" s="114"/>
      <c r="EYE18" s="114"/>
      <c r="EYF18" s="114"/>
      <c r="EYG18" s="114"/>
      <c r="EYH18" s="114"/>
      <c r="EYI18" s="114"/>
      <c r="EYJ18" s="114"/>
      <c r="EYK18" s="114"/>
      <c r="EYL18" s="114"/>
      <c r="EYM18" s="114"/>
      <c r="EYN18" s="114"/>
      <c r="EYO18" s="114"/>
      <c r="EYP18" s="114"/>
      <c r="EYQ18" s="114"/>
      <c r="EYR18" s="114"/>
      <c r="EYS18" s="114"/>
      <c r="EYT18" s="114"/>
      <c r="EYU18" s="114"/>
      <c r="EYV18" s="114"/>
      <c r="EYW18" s="114"/>
      <c r="EYX18" s="114"/>
      <c r="EYY18" s="114"/>
      <c r="EYZ18" s="114"/>
      <c r="EZA18" s="114"/>
      <c r="EZB18" s="114"/>
      <c r="EZC18" s="114"/>
      <c r="EZD18" s="114"/>
      <c r="EZE18" s="114"/>
      <c r="EZF18" s="114"/>
      <c r="EZG18" s="114"/>
      <c r="EZH18" s="114"/>
      <c r="EZI18" s="114"/>
      <c r="EZJ18" s="114"/>
      <c r="EZK18" s="114"/>
      <c r="EZL18" s="114"/>
      <c r="EZM18" s="114"/>
      <c r="EZN18" s="114"/>
      <c r="EZO18" s="114"/>
      <c r="EZP18" s="114"/>
      <c r="EZQ18" s="114"/>
      <c r="EZR18" s="114"/>
      <c r="EZS18" s="114"/>
      <c r="EZT18" s="114"/>
      <c r="EZU18" s="114"/>
      <c r="EZV18" s="114"/>
      <c r="EZW18" s="114"/>
      <c r="EZX18" s="114"/>
      <c r="EZY18" s="114"/>
      <c r="EZZ18" s="114"/>
      <c r="FAA18" s="114"/>
      <c r="FAB18" s="114"/>
      <c r="FAC18" s="114"/>
      <c r="FAD18" s="114"/>
      <c r="FAE18" s="114"/>
      <c r="FAF18" s="114"/>
      <c r="FAG18" s="114"/>
      <c r="FAH18" s="114"/>
      <c r="FAI18" s="114"/>
      <c r="FAJ18" s="114"/>
      <c r="FAK18" s="114"/>
      <c r="FAL18" s="114"/>
      <c r="FAM18" s="114"/>
      <c r="FAN18" s="114"/>
      <c r="FAO18" s="114"/>
      <c r="FAP18" s="114"/>
      <c r="FAQ18" s="114"/>
      <c r="FAR18" s="114"/>
      <c r="FAS18" s="114"/>
      <c r="FAT18" s="114"/>
      <c r="FAU18" s="114"/>
      <c r="FAV18" s="114"/>
      <c r="FAW18" s="114"/>
      <c r="FAX18" s="114"/>
      <c r="FAY18" s="114"/>
      <c r="FAZ18" s="114"/>
      <c r="FBA18" s="114"/>
      <c r="FBB18" s="114"/>
      <c r="FBC18" s="114"/>
      <c r="FBD18" s="114"/>
      <c r="FBE18" s="114"/>
      <c r="FBF18" s="114"/>
      <c r="FBG18" s="114"/>
      <c r="FBH18" s="114"/>
      <c r="FBI18" s="114"/>
      <c r="FBJ18" s="114"/>
      <c r="FBK18" s="114"/>
      <c r="FBL18" s="114"/>
      <c r="FBM18" s="114"/>
      <c r="FBN18" s="114"/>
      <c r="FBO18" s="114"/>
      <c r="FBP18" s="114"/>
      <c r="FBQ18" s="114"/>
      <c r="FBR18" s="114"/>
      <c r="FBS18" s="114"/>
      <c r="FBT18" s="114"/>
      <c r="FBU18" s="114"/>
      <c r="FBV18" s="114"/>
      <c r="FBW18" s="114"/>
      <c r="FBX18" s="114"/>
      <c r="FBY18" s="114"/>
      <c r="FBZ18" s="114"/>
      <c r="FCA18" s="114"/>
      <c r="FCB18" s="114"/>
      <c r="FCC18" s="114"/>
      <c r="FCD18" s="114"/>
      <c r="FCE18" s="114"/>
      <c r="FCF18" s="114"/>
      <c r="FCG18" s="114"/>
      <c r="FCH18" s="114"/>
      <c r="FCI18" s="114"/>
      <c r="FCJ18" s="114"/>
      <c r="FCK18" s="114"/>
      <c r="FCL18" s="114"/>
      <c r="FCM18" s="114"/>
      <c r="FCN18" s="114"/>
      <c r="FCO18" s="114"/>
      <c r="FCP18" s="114"/>
      <c r="FCQ18" s="114"/>
      <c r="FCR18" s="114"/>
      <c r="FCS18" s="114"/>
      <c r="FCT18" s="114"/>
      <c r="FCU18" s="114"/>
      <c r="FCV18" s="114"/>
      <c r="FCW18" s="114"/>
      <c r="FCX18" s="114"/>
      <c r="FCY18" s="114"/>
      <c r="FCZ18" s="114"/>
      <c r="FDA18" s="114"/>
      <c r="FDB18" s="114"/>
      <c r="FDC18" s="114"/>
      <c r="FDD18" s="114"/>
      <c r="FDE18" s="114"/>
      <c r="FDF18" s="114"/>
      <c r="FDG18" s="114"/>
      <c r="FDH18" s="114"/>
      <c r="FDI18" s="114"/>
      <c r="FDJ18" s="114"/>
      <c r="FDK18" s="114"/>
      <c r="FDL18" s="114"/>
      <c r="FDM18" s="114"/>
      <c r="FDN18" s="114"/>
      <c r="FDO18" s="114"/>
      <c r="FDP18" s="114"/>
      <c r="FDQ18" s="114"/>
      <c r="FDR18" s="114"/>
      <c r="FDS18" s="114"/>
      <c r="FDT18" s="114"/>
      <c r="FDU18" s="114"/>
      <c r="FDV18" s="114"/>
      <c r="FDW18" s="114"/>
      <c r="FDX18" s="114"/>
      <c r="FDY18" s="114"/>
      <c r="FDZ18" s="114"/>
      <c r="FEA18" s="114"/>
      <c r="FEB18" s="114"/>
      <c r="FEC18" s="114"/>
      <c r="FED18" s="114"/>
      <c r="FEE18" s="114"/>
      <c r="FEF18" s="114"/>
      <c r="FEG18" s="114"/>
      <c r="FEH18" s="114"/>
      <c r="FEI18" s="114"/>
      <c r="FEJ18" s="114"/>
      <c r="FEK18" s="114"/>
      <c r="FEL18" s="114"/>
      <c r="FEM18" s="114"/>
      <c r="FEN18" s="114"/>
      <c r="FEO18" s="114"/>
      <c r="FEP18" s="114"/>
      <c r="FEQ18" s="114"/>
      <c r="FER18" s="114"/>
      <c r="FES18" s="114"/>
      <c r="FET18" s="114"/>
      <c r="FEU18" s="114"/>
      <c r="FEV18" s="114"/>
      <c r="FEW18" s="114"/>
      <c r="FEX18" s="114"/>
      <c r="FEY18" s="114"/>
      <c r="FEZ18" s="114"/>
      <c r="FFA18" s="114"/>
      <c r="FFB18" s="114"/>
      <c r="FFC18" s="114"/>
      <c r="FFD18" s="114"/>
      <c r="FFE18" s="114"/>
      <c r="FFF18" s="114"/>
      <c r="FFG18" s="114"/>
      <c r="FFH18" s="114"/>
      <c r="FFI18" s="114"/>
      <c r="FFJ18" s="114"/>
      <c r="FFK18" s="114"/>
      <c r="FFL18" s="114"/>
      <c r="FFM18" s="114"/>
      <c r="FFN18" s="114"/>
      <c r="FFO18" s="114"/>
      <c r="FFP18" s="114"/>
      <c r="FFQ18" s="114"/>
      <c r="FFR18" s="114"/>
      <c r="FFS18" s="114"/>
      <c r="FFT18" s="114"/>
      <c r="FFU18" s="114"/>
      <c r="FFV18" s="114"/>
      <c r="FFW18" s="114"/>
      <c r="FFX18" s="114"/>
      <c r="FFY18" s="114"/>
      <c r="FFZ18" s="114"/>
      <c r="FGA18" s="114"/>
      <c r="FGB18" s="114"/>
      <c r="FGC18" s="114"/>
      <c r="FGD18" s="114"/>
      <c r="FGE18" s="114"/>
      <c r="FGF18" s="114"/>
      <c r="FGG18" s="114"/>
      <c r="FGH18" s="114"/>
      <c r="FGI18" s="114"/>
      <c r="FGJ18" s="114"/>
      <c r="FGK18" s="114"/>
      <c r="FGL18" s="114"/>
      <c r="FGM18" s="114"/>
      <c r="FGN18" s="114"/>
      <c r="FGO18" s="114"/>
      <c r="FGP18" s="114"/>
      <c r="FGQ18" s="114"/>
      <c r="FGR18" s="114"/>
      <c r="FGS18" s="114"/>
      <c r="FGT18" s="114"/>
      <c r="FGU18" s="114"/>
      <c r="FGV18" s="114"/>
      <c r="FGW18" s="114"/>
      <c r="FGX18" s="114"/>
      <c r="FGY18" s="114"/>
      <c r="FGZ18" s="114"/>
      <c r="FHA18" s="114"/>
      <c r="FHB18" s="114"/>
      <c r="FHC18" s="114"/>
      <c r="FHD18" s="114"/>
      <c r="FHE18" s="114"/>
      <c r="FHF18" s="114"/>
      <c r="FHG18" s="114"/>
      <c r="FHH18" s="114"/>
      <c r="FHI18" s="114"/>
      <c r="FHJ18" s="114"/>
      <c r="FHK18" s="114"/>
      <c r="FHL18" s="114"/>
      <c r="FHM18" s="114"/>
      <c r="FHN18" s="114"/>
      <c r="FHO18" s="114"/>
      <c r="FHP18" s="114"/>
      <c r="FHQ18" s="114"/>
      <c r="FHR18" s="114"/>
      <c r="FHS18" s="114"/>
      <c r="FHT18" s="114"/>
      <c r="FHU18" s="114"/>
      <c r="FHV18" s="114"/>
      <c r="FHW18" s="114"/>
      <c r="FHX18" s="114"/>
      <c r="FHY18" s="114"/>
      <c r="FHZ18" s="114"/>
      <c r="FIA18" s="114"/>
      <c r="FIB18" s="114"/>
      <c r="FIC18" s="114"/>
      <c r="FID18" s="114"/>
      <c r="FIE18" s="114"/>
      <c r="FIF18" s="114"/>
      <c r="FIG18" s="114"/>
      <c r="FIH18" s="114"/>
      <c r="FII18" s="114"/>
      <c r="FIJ18" s="114"/>
      <c r="FIK18" s="114"/>
      <c r="FIL18" s="114"/>
      <c r="FIM18" s="114"/>
      <c r="FIN18" s="114"/>
      <c r="FIO18" s="114"/>
      <c r="FIP18" s="114"/>
      <c r="FIQ18" s="114"/>
      <c r="FIR18" s="114"/>
      <c r="FIS18" s="114"/>
      <c r="FIT18" s="114"/>
      <c r="FIU18" s="114"/>
      <c r="FIV18" s="114"/>
      <c r="FIW18" s="114"/>
      <c r="FIX18" s="114"/>
      <c r="FIY18" s="114"/>
      <c r="FIZ18" s="114"/>
      <c r="FJA18" s="114"/>
      <c r="FJB18" s="114"/>
      <c r="FJC18" s="114"/>
      <c r="FJD18" s="114"/>
      <c r="FJE18" s="114"/>
      <c r="FJF18" s="114"/>
      <c r="FJG18" s="114"/>
      <c r="FJH18" s="114"/>
      <c r="FJI18" s="114"/>
      <c r="FJJ18" s="114"/>
      <c r="FJK18" s="114"/>
      <c r="FJL18" s="114"/>
      <c r="FJM18" s="114"/>
      <c r="FJN18" s="114"/>
      <c r="FJO18" s="114"/>
      <c r="FJP18" s="114"/>
      <c r="FJQ18" s="114"/>
      <c r="FJR18" s="114"/>
      <c r="FJS18" s="114"/>
      <c r="FJT18" s="114"/>
      <c r="FJU18" s="114"/>
      <c r="FJV18" s="114"/>
      <c r="FJW18" s="114"/>
      <c r="FJX18" s="114"/>
      <c r="FJY18" s="114"/>
      <c r="FJZ18" s="114"/>
      <c r="FKA18" s="114"/>
      <c r="FKB18" s="114"/>
      <c r="FKC18" s="114"/>
      <c r="FKD18" s="114"/>
      <c r="FKE18" s="114"/>
      <c r="FKF18" s="114"/>
      <c r="FKG18" s="114"/>
      <c r="FKH18" s="114"/>
      <c r="FKI18" s="114"/>
      <c r="FKJ18" s="114"/>
      <c r="FKK18" s="114"/>
      <c r="FKL18" s="114"/>
      <c r="FKM18" s="114"/>
      <c r="FKN18" s="114"/>
      <c r="FKO18" s="114"/>
      <c r="FKP18" s="114"/>
      <c r="FKQ18" s="114"/>
      <c r="FKR18" s="114"/>
      <c r="FKS18" s="114"/>
      <c r="FKT18" s="114"/>
      <c r="FKU18" s="114"/>
      <c r="FKV18" s="114"/>
      <c r="FKW18" s="114"/>
      <c r="FKX18" s="114"/>
      <c r="FKY18" s="114"/>
      <c r="FKZ18" s="114"/>
      <c r="FLA18" s="114"/>
      <c r="FLB18" s="114"/>
      <c r="FLC18" s="114"/>
      <c r="FLD18" s="114"/>
      <c r="FLE18" s="114"/>
      <c r="FLF18" s="114"/>
      <c r="FLG18" s="114"/>
      <c r="FLH18" s="114"/>
      <c r="FLI18" s="114"/>
      <c r="FLJ18" s="114"/>
      <c r="FLK18" s="114"/>
      <c r="FLL18" s="114"/>
      <c r="FLM18" s="114"/>
      <c r="FLN18" s="114"/>
      <c r="FLO18" s="114"/>
      <c r="FLP18" s="114"/>
      <c r="FLQ18" s="114"/>
      <c r="FLR18" s="114"/>
      <c r="FLS18" s="114"/>
      <c r="FLT18" s="114"/>
      <c r="FLU18" s="114"/>
      <c r="FLV18" s="114"/>
      <c r="FLW18" s="114"/>
      <c r="FLX18" s="114"/>
      <c r="FLY18" s="114"/>
      <c r="FLZ18" s="114"/>
      <c r="FMA18" s="114"/>
      <c r="FMB18" s="114"/>
      <c r="FMC18" s="114"/>
      <c r="FMD18" s="114"/>
      <c r="FME18" s="114"/>
      <c r="FMF18" s="114"/>
      <c r="FMG18" s="114"/>
      <c r="FMH18" s="114"/>
      <c r="FMI18" s="114"/>
      <c r="FMJ18" s="114"/>
      <c r="FMK18" s="114"/>
      <c r="FML18" s="114"/>
      <c r="FMM18" s="114"/>
      <c r="FMN18" s="114"/>
      <c r="FMO18" s="114"/>
      <c r="FMP18" s="114"/>
      <c r="FMQ18" s="114"/>
      <c r="FMR18" s="114"/>
      <c r="FMS18" s="114"/>
      <c r="FMT18" s="114"/>
      <c r="FMU18" s="114"/>
      <c r="FMV18" s="114"/>
      <c r="FMW18" s="114"/>
      <c r="FMX18" s="114"/>
      <c r="FMY18" s="114"/>
      <c r="FMZ18" s="114"/>
      <c r="FNA18" s="114"/>
      <c r="FNB18" s="114"/>
      <c r="FNC18" s="114"/>
      <c r="FND18" s="114"/>
      <c r="FNE18" s="114"/>
      <c r="FNF18" s="114"/>
      <c r="FNG18" s="114"/>
      <c r="FNH18" s="114"/>
      <c r="FNI18" s="114"/>
      <c r="FNJ18" s="114"/>
      <c r="FNK18" s="114"/>
      <c r="FNL18" s="114"/>
      <c r="FNM18" s="114"/>
      <c r="FNN18" s="114"/>
      <c r="FNO18" s="114"/>
      <c r="FNP18" s="114"/>
      <c r="FNQ18" s="114"/>
      <c r="FNR18" s="114"/>
      <c r="FNS18" s="114"/>
      <c r="FNT18" s="114"/>
      <c r="FNU18" s="114"/>
      <c r="FNV18" s="114"/>
      <c r="FNW18" s="114"/>
      <c r="FNX18" s="114"/>
      <c r="FNY18" s="114"/>
      <c r="FNZ18" s="114"/>
      <c r="FOA18" s="114"/>
      <c r="FOB18" s="114"/>
      <c r="FOC18" s="114"/>
      <c r="FOD18" s="114"/>
      <c r="FOE18" s="114"/>
      <c r="FOF18" s="114"/>
      <c r="FOG18" s="114"/>
      <c r="FOH18" s="114"/>
      <c r="FOI18" s="114"/>
      <c r="FOJ18" s="114"/>
      <c r="FOK18" s="114"/>
      <c r="FOL18" s="114"/>
      <c r="FOM18" s="114"/>
      <c r="FON18" s="114"/>
      <c r="FOO18" s="114"/>
      <c r="FOP18" s="114"/>
      <c r="FOQ18" s="114"/>
      <c r="FOR18" s="114"/>
      <c r="FOS18" s="114"/>
      <c r="FOT18" s="114"/>
      <c r="FOU18" s="114"/>
      <c r="FOV18" s="114"/>
      <c r="FOW18" s="114"/>
      <c r="FOX18" s="114"/>
      <c r="FOY18" s="114"/>
      <c r="FOZ18" s="114"/>
      <c r="FPA18" s="114"/>
      <c r="FPB18" s="114"/>
      <c r="FPC18" s="114"/>
      <c r="FPD18" s="114"/>
      <c r="FPE18" s="114"/>
      <c r="FPF18" s="114"/>
      <c r="FPG18" s="114"/>
      <c r="FPH18" s="114"/>
      <c r="FPI18" s="114"/>
      <c r="FPJ18" s="114"/>
      <c r="FPK18" s="114"/>
      <c r="FPL18" s="114"/>
      <c r="FPM18" s="114"/>
      <c r="FPN18" s="114"/>
      <c r="FPO18" s="114"/>
      <c r="FPP18" s="114"/>
      <c r="FPQ18" s="114"/>
      <c r="FPR18" s="114"/>
      <c r="FPS18" s="114"/>
      <c r="FPT18" s="114"/>
      <c r="FPU18" s="114"/>
      <c r="FPV18" s="114"/>
      <c r="FPW18" s="114"/>
      <c r="FPX18" s="114"/>
      <c r="FPY18" s="114"/>
      <c r="FPZ18" s="114"/>
      <c r="FQA18" s="114"/>
      <c r="FQB18" s="114"/>
      <c r="FQC18" s="114"/>
      <c r="FQD18" s="114"/>
      <c r="FQE18" s="114"/>
      <c r="FQF18" s="114"/>
      <c r="FQG18" s="114"/>
      <c r="FQH18" s="114"/>
      <c r="FQI18" s="114"/>
      <c r="FQJ18" s="114"/>
      <c r="FQK18" s="114"/>
      <c r="FQL18" s="114"/>
      <c r="FQM18" s="114"/>
      <c r="FQN18" s="114"/>
      <c r="FQO18" s="114"/>
      <c r="FQP18" s="114"/>
      <c r="FQQ18" s="114"/>
      <c r="FQR18" s="114"/>
      <c r="FQS18" s="114"/>
      <c r="FQT18" s="114"/>
      <c r="FQU18" s="114"/>
      <c r="FQV18" s="114"/>
      <c r="FQW18" s="114"/>
      <c r="FQX18" s="114"/>
      <c r="FQY18" s="114"/>
      <c r="FQZ18" s="114"/>
      <c r="FRA18" s="114"/>
      <c r="FRB18" s="114"/>
      <c r="FRC18" s="114"/>
      <c r="FRD18" s="114"/>
      <c r="FRE18" s="114"/>
      <c r="FRF18" s="114"/>
      <c r="FRG18" s="114"/>
      <c r="FRH18" s="114"/>
      <c r="FRI18" s="114"/>
      <c r="FRJ18" s="114"/>
      <c r="FRK18" s="114"/>
      <c r="FRL18" s="114"/>
      <c r="FRM18" s="114"/>
      <c r="FRN18" s="114"/>
      <c r="FRO18" s="114"/>
      <c r="FRP18" s="114"/>
      <c r="FRQ18" s="114"/>
      <c r="FRR18" s="114"/>
      <c r="FRS18" s="114"/>
      <c r="FRT18" s="114"/>
      <c r="FRU18" s="114"/>
      <c r="FRV18" s="114"/>
      <c r="FRW18" s="114"/>
      <c r="FRX18" s="114"/>
      <c r="FRY18" s="114"/>
      <c r="FRZ18" s="114"/>
      <c r="FSA18" s="114"/>
      <c r="FSB18" s="114"/>
      <c r="FSC18" s="114"/>
      <c r="FSD18" s="114"/>
      <c r="FSE18" s="114"/>
      <c r="FSF18" s="114"/>
      <c r="FSG18" s="114"/>
      <c r="FSH18" s="114"/>
      <c r="FSI18" s="114"/>
      <c r="FSJ18" s="114"/>
      <c r="FSK18" s="114"/>
      <c r="FSL18" s="114"/>
      <c r="FSM18" s="114"/>
      <c r="FSN18" s="114"/>
      <c r="FSO18" s="114"/>
      <c r="FSP18" s="114"/>
      <c r="FSQ18" s="114"/>
      <c r="FSR18" s="114"/>
      <c r="FSS18" s="114"/>
      <c r="FST18" s="114"/>
      <c r="FSU18" s="114"/>
      <c r="FSV18" s="114"/>
      <c r="FSW18" s="114"/>
      <c r="FSX18" s="114"/>
      <c r="FSY18" s="114"/>
      <c r="FSZ18" s="114"/>
      <c r="FTA18" s="114"/>
      <c r="FTB18" s="114"/>
      <c r="FTC18" s="114"/>
      <c r="FTD18" s="114"/>
      <c r="FTE18" s="114"/>
      <c r="FTF18" s="114"/>
      <c r="FTG18" s="114"/>
      <c r="FTH18" s="114"/>
      <c r="FTI18" s="114"/>
      <c r="FTJ18" s="114"/>
      <c r="FTK18" s="114"/>
      <c r="FTL18" s="114"/>
      <c r="FTM18" s="114"/>
      <c r="FTN18" s="114"/>
      <c r="FTO18" s="114"/>
      <c r="FTP18" s="114"/>
      <c r="FTQ18" s="114"/>
      <c r="FTR18" s="114"/>
      <c r="FTS18" s="114"/>
      <c r="FTT18" s="114"/>
      <c r="FTU18" s="114"/>
      <c r="FTV18" s="114"/>
      <c r="FTW18" s="114"/>
      <c r="FTX18" s="114"/>
      <c r="FTY18" s="114"/>
      <c r="FTZ18" s="114"/>
      <c r="FUA18" s="114"/>
      <c r="FUB18" s="114"/>
      <c r="FUC18" s="114"/>
      <c r="FUD18" s="114"/>
      <c r="FUE18" s="114"/>
      <c r="FUF18" s="114"/>
      <c r="FUG18" s="114"/>
      <c r="FUH18" s="114"/>
      <c r="FUI18" s="114"/>
      <c r="FUJ18" s="114"/>
      <c r="FUK18" s="114"/>
      <c r="FUL18" s="114"/>
      <c r="FUM18" s="114"/>
      <c r="FUN18" s="114"/>
      <c r="FUO18" s="114"/>
      <c r="FUP18" s="114"/>
      <c r="FUQ18" s="114"/>
      <c r="FUR18" s="114"/>
      <c r="FUS18" s="114"/>
      <c r="FUT18" s="114"/>
      <c r="FUU18" s="114"/>
      <c r="FUV18" s="114"/>
      <c r="FUW18" s="114"/>
      <c r="FUX18" s="114"/>
      <c r="FUY18" s="114"/>
      <c r="FUZ18" s="114"/>
      <c r="FVA18" s="114"/>
      <c r="FVB18" s="114"/>
      <c r="FVC18" s="114"/>
      <c r="FVD18" s="114"/>
      <c r="FVE18" s="114"/>
      <c r="FVF18" s="114"/>
      <c r="FVG18" s="114"/>
      <c r="FVH18" s="114"/>
      <c r="FVI18" s="114"/>
      <c r="FVJ18" s="114"/>
      <c r="FVK18" s="114"/>
      <c r="FVL18" s="114"/>
      <c r="FVM18" s="114"/>
      <c r="FVN18" s="114"/>
      <c r="FVO18" s="114"/>
      <c r="FVP18" s="114"/>
      <c r="FVQ18" s="114"/>
      <c r="FVR18" s="114"/>
      <c r="FVS18" s="114"/>
      <c r="FVT18" s="114"/>
      <c r="FVU18" s="114"/>
      <c r="FVV18" s="114"/>
      <c r="FVW18" s="114"/>
      <c r="FVX18" s="114"/>
      <c r="FVY18" s="114"/>
      <c r="FVZ18" s="114"/>
      <c r="FWA18" s="114"/>
      <c r="FWB18" s="114"/>
      <c r="FWC18" s="114"/>
      <c r="FWD18" s="114"/>
      <c r="FWE18" s="114"/>
      <c r="FWF18" s="114"/>
      <c r="FWG18" s="114"/>
      <c r="FWH18" s="114"/>
      <c r="FWI18" s="114"/>
      <c r="FWJ18" s="114"/>
      <c r="FWK18" s="114"/>
      <c r="FWL18" s="114"/>
      <c r="FWM18" s="114"/>
      <c r="FWN18" s="114"/>
      <c r="FWO18" s="114"/>
      <c r="FWP18" s="114"/>
      <c r="FWQ18" s="114"/>
      <c r="FWR18" s="114"/>
      <c r="FWS18" s="114"/>
      <c r="FWT18" s="114"/>
      <c r="FWU18" s="114"/>
      <c r="FWV18" s="114"/>
      <c r="FWW18" s="114"/>
      <c r="FWX18" s="114"/>
      <c r="FWY18" s="114"/>
      <c r="FWZ18" s="114"/>
      <c r="FXA18" s="114"/>
      <c r="FXB18" s="114"/>
      <c r="FXC18" s="114"/>
      <c r="FXD18" s="114"/>
      <c r="FXE18" s="114"/>
      <c r="FXF18" s="114"/>
      <c r="FXG18" s="114"/>
      <c r="FXH18" s="114"/>
      <c r="FXI18" s="114"/>
      <c r="FXJ18" s="114"/>
      <c r="FXK18" s="114"/>
      <c r="FXL18" s="114"/>
      <c r="FXM18" s="114"/>
      <c r="FXN18" s="114"/>
      <c r="FXO18" s="114"/>
      <c r="FXP18" s="114"/>
      <c r="FXQ18" s="114"/>
      <c r="FXR18" s="114"/>
      <c r="FXS18" s="114"/>
      <c r="FXT18" s="114"/>
      <c r="FXU18" s="114"/>
      <c r="FXV18" s="114"/>
      <c r="FXW18" s="114"/>
      <c r="FXX18" s="114"/>
      <c r="FXY18" s="114"/>
      <c r="FXZ18" s="114"/>
      <c r="FYA18" s="114"/>
      <c r="FYB18" s="114"/>
      <c r="FYC18" s="114"/>
      <c r="FYD18" s="114"/>
      <c r="FYE18" s="114"/>
      <c r="FYF18" s="114"/>
      <c r="FYG18" s="114"/>
      <c r="FYH18" s="114"/>
      <c r="FYI18" s="114"/>
      <c r="FYJ18" s="114"/>
      <c r="FYK18" s="114"/>
      <c r="FYL18" s="114"/>
      <c r="FYM18" s="114"/>
      <c r="FYN18" s="114"/>
      <c r="FYO18" s="114"/>
      <c r="FYP18" s="114"/>
      <c r="FYQ18" s="114"/>
      <c r="FYR18" s="114"/>
      <c r="FYS18" s="114"/>
      <c r="FYT18" s="114"/>
      <c r="FYU18" s="114"/>
      <c r="FYV18" s="114"/>
      <c r="FYW18" s="114"/>
      <c r="FYX18" s="114"/>
      <c r="FYY18" s="114"/>
      <c r="FYZ18" s="114"/>
      <c r="FZA18" s="114"/>
      <c r="FZB18" s="114"/>
      <c r="FZC18" s="114"/>
      <c r="FZD18" s="114"/>
      <c r="FZE18" s="114"/>
      <c r="FZF18" s="114"/>
      <c r="FZG18" s="114"/>
      <c r="FZH18" s="114"/>
      <c r="FZI18" s="114"/>
      <c r="FZJ18" s="114"/>
      <c r="FZK18" s="114"/>
      <c r="FZL18" s="114"/>
      <c r="FZM18" s="114"/>
      <c r="FZN18" s="114"/>
      <c r="FZO18" s="114"/>
      <c r="FZP18" s="114"/>
      <c r="FZQ18" s="114"/>
      <c r="FZR18" s="114"/>
      <c r="FZS18" s="114"/>
      <c r="FZT18" s="114"/>
      <c r="FZU18" s="114"/>
      <c r="FZV18" s="114"/>
      <c r="FZW18" s="114"/>
      <c r="FZX18" s="114"/>
      <c r="FZY18" s="114"/>
      <c r="FZZ18" s="114"/>
      <c r="GAA18" s="114"/>
      <c r="GAB18" s="114"/>
      <c r="GAC18" s="114"/>
      <c r="GAD18" s="114"/>
      <c r="GAE18" s="114"/>
      <c r="GAF18" s="114"/>
      <c r="GAG18" s="114"/>
      <c r="GAH18" s="114"/>
      <c r="GAI18" s="114"/>
      <c r="GAJ18" s="114"/>
      <c r="GAK18" s="114"/>
      <c r="GAL18" s="114"/>
      <c r="GAM18" s="114"/>
      <c r="GAN18" s="114"/>
      <c r="GAO18" s="114"/>
      <c r="GAP18" s="114"/>
      <c r="GAQ18" s="114"/>
      <c r="GAR18" s="114"/>
      <c r="GAS18" s="114"/>
      <c r="GAT18" s="114"/>
      <c r="GAU18" s="114"/>
      <c r="GAV18" s="114"/>
      <c r="GAW18" s="114"/>
      <c r="GAX18" s="114"/>
      <c r="GAY18" s="114"/>
      <c r="GAZ18" s="114"/>
      <c r="GBA18" s="114"/>
      <c r="GBB18" s="114"/>
      <c r="GBC18" s="114"/>
      <c r="GBD18" s="114"/>
      <c r="GBE18" s="114"/>
      <c r="GBF18" s="114"/>
      <c r="GBG18" s="114"/>
      <c r="GBH18" s="114"/>
      <c r="GBI18" s="114"/>
      <c r="GBJ18" s="114"/>
      <c r="GBK18" s="114"/>
      <c r="GBL18" s="114"/>
      <c r="GBM18" s="114"/>
      <c r="GBN18" s="114"/>
      <c r="GBO18" s="114"/>
      <c r="GBP18" s="114"/>
      <c r="GBQ18" s="114"/>
      <c r="GBR18" s="114"/>
      <c r="GBS18" s="114"/>
      <c r="GBT18" s="114"/>
      <c r="GBU18" s="114"/>
      <c r="GBV18" s="114"/>
      <c r="GBW18" s="114"/>
      <c r="GBX18" s="114"/>
      <c r="GBY18" s="114"/>
      <c r="GBZ18" s="114"/>
      <c r="GCA18" s="114"/>
      <c r="GCB18" s="114"/>
      <c r="GCC18" s="114"/>
      <c r="GCD18" s="114"/>
      <c r="GCE18" s="114"/>
      <c r="GCF18" s="114"/>
      <c r="GCG18" s="114"/>
      <c r="GCH18" s="114"/>
      <c r="GCI18" s="114"/>
      <c r="GCJ18" s="114"/>
      <c r="GCK18" s="114"/>
      <c r="GCL18" s="114"/>
      <c r="GCM18" s="114"/>
      <c r="GCN18" s="114"/>
      <c r="GCO18" s="114"/>
      <c r="GCP18" s="114"/>
      <c r="GCQ18" s="114"/>
      <c r="GCR18" s="114"/>
      <c r="GCS18" s="114"/>
      <c r="GCT18" s="114"/>
      <c r="GCU18" s="114"/>
      <c r="GCV18" s="114"/>
      <c r="GCW18" s="114"/>
      <c r="GCX18" s="114"/>
      <c r="GCY18" s="114"/>
      <c r="GCZ18" s="114"/>
      <c r="GDA18" s="114"/>
      <c r="GDB18" s="114"/>
      <c r="GDC18" s="114"/>
      <c r="GDD18" s="114"/>
      <c r="GDE18" s="114"/>
      <c r="GDF18" s="114"/>
      <c r="GDG18" s="114"/>
      <c r="GDH18" s="114"/>
      <c r="GDI18" s="114"/>
      <c r="GDJ18" s="114"/>
      <c r="GDK18" s="114"/>
      <c r="GDL18" s="114"/>
      <c r="GDM18" s="114"/>
      <c r="GDN18" s="114"/>
      <c r="GDO18" s="114"/>
      <c r="GDP18" s="114"/>
      <c r="GDQ18" s="114"/>
      <c r="GDR18" s="114"/>
      <c r="GDS18" s="114"/>
      <c r="GDT18" s="114"/>
      <c r="GDU18" s="114"/>
      <c r="GDV18" s="114"/>
      <c r="GDW18" s="114"/>
      <c r="GDX18" s="114"/>
      <c r="GDY18" s="114"/>
      <c r="GDZ18" s="114"/>
      <c r="GEA18" s="114"/>
      <c r="GEB18" s="114"/>
      <c r="GEC18" s="114"/>
      <c r="GED18" s="114"/>
      <c r="GEE18" s="114"/>
      <c r="GEF18" s="114"/>
      <c r="GEG18" s="114"/>
      <c r="GEH18" s="114"/>
      <c r="GEI18" s="114"/>
      <c r="GEJ18" s="114"/>
      <c r="GEK18" s="114"/>
      <c r="GEL18" s="114"/>
      <c r="GEM18" s="114"/>
      <c r="GEN18" s="114"/>
      <c r="GEO18" s="114"/>
      <c r="GEP18" s="114"/>
      <c r="GEQ18" s="114"/>
      <c r="GER18" s="114"/>
      <c r="GES18" s="114"/>
      <c r="GET18" s="114"/>
      <c r="GEU18" s="114"/>
      <c r="GEV18" s="114"/>
      <c r="GEW18" s="114"/>
      <c r="GEX18" s="114"/>
      <c r="GEY18" s="114"/>
      <c r="GEZ18" s="114"/>
      <c r="GFA18" s="114"/>
      <c r="GFB18" s="114"/>
      <c r="GFC18" s="114"/>
      <c r="GFD18" s="114"/>
      <c r="GFE18" s="114"/>
      <c r="GFF18" s="114"/>
      <c r="GFG18" s="114"/>
      <c r="GFH18" s="114"/>
      <c r="GFI18" s="114"/>
      <c r="GFJ18" s="114"/>
      <c r="GFK18" s="114"/>
      <c r="GFL18" s="114"/>
      <c r="GFM18" s="114"/>
      <c r="GFN18" s="114"/>
      <c r="GFO18" s="114"/>
      <c r="GFP18" s="114"/>
      <c r="GFQ18" s="114"/>
      <c r="GFR18" s="114"/>
      <c r="GFS18" s="114"/>
      <c r="GFT18" s="114"/>
      <c r="GFU18" s="114"/>
      <c r="GFV18" s="114"/>
      <c r="GFW18" s="114"/>
      <c r="GFX18" s="114"/>
      <c r="GFY18" s="114"/>
      <c r="GFZ18" s="114"/>
      <c r="GGA18" s="114"/>
      <c r="GGB18" s="114"/>
      <c r="GGC18" s="114"/>
      <c r="GGD18" s="114"/>
      <c r="GGE18" s="114"/>
      <c r="GGF18" s="114"/>
      <c r="GGG18" s="114"/>
      <c r="GGH18" s="114"/>
      <c r="GGI18" s="114"/>
      <c r="GGJ18" s="114"/>
      <c r="GGK18" s="114"/>
      <c r="GGL18" s="114"/>
      <c r="GGM18" s="114"/>
      <c r="GGN18" s="114"/>
      <c r="GGO18" s="114"/>
      <c r="GGP18" s="114"/>
      <c r="GGQ18" s="114"/>
      <c r="GGR18" s="114"/>
      <c r="GGS18" s="114"/>
      <c r="GGT18" s="114"/>
      <c r="GGU18" s="114"/>
      <c r="GGV18" s="114"/>
      <c r="GGW18" s="114"/>
      <c r="GGX18" s="114"/>
      <c r="GGY18" s="114"/>
      <c r="GGZ18" s="114"/>
      <c r="GHA18" s="114"/>
      <c r="GHB18" s="114"/>
      <c r="GHC18" s="114"/>
      <c r="GHD18" s="114"/>
      <c r="GHE18" s="114"/>
      <c r="GHF18" s="114"/>
      <c r="GHG18" s="114"/>
      <c r="GHH18" s="114"/>
      <c r="GHI18" s="114"/>
      <c r="GHJ18" s="114"/>
      <c r="GHK18" s="114"/>
      <c r="GHL18" s="114"/>
      <c r="GHM18" s="114"/>
      <c r="GHN18" s="114"/>
      <c r="GHO18" s="114"/>
      <c r="GHP18" s="114"/>
      <c r="GHQ18" s="114"/>
      <c r="GHR18" s="114"/>
      <c r="GHS18" s="114"/>
      <c r="GHT18" s="114"/>
      <c r="GHU18" s="114"/>
      <c r="GHV18" s="114"/>
      <c r="GHW18" s="114"/>
      <c r="GHX18" s="114"/>
      <c r="GHY18" s="114"/>
      <c r="GHZ18" s="114"/>
      <c r="GIA18" s="114"/>
      <c r="GIB18" s="114"/>
      <c r="GIC18" s="114"/>
      <c r="GID18" s="114"/>
      <c r="GIE18" s="114"/>
      <c r="GIF18" s="114"/>
      <c r="GIG18" s="114"/>
      <c r="GIH18" s="114"/>
      <c r="GII18" s="114"/>
      <c r="GIJ18" s="114"/>
      <c r="GIK18" s="114"/>
      <c r="GIL18" s="114"/>
      <c r="GIM18" s="114"/>
      <c r="GIN18" s="114"/>
      <c r="GIO18" s="114"/>
      <c r="GIP18" s="114"/>
      <c r="GIQ18" s="114"/>
      <c r="GIR18" s="114"/>
      <c r="GIS18" s="114"/>
      <c r="GIT18" s="114"/>
      <c r="GIU18" s="114"/>
      <c r="GIV18" s="114"/>
      <c r="GIW18" s="114"/>
      <c r="GIX18" s="114"/>
      <c r="GIY18" s="114"/>
      <c r="GIZ18" s="114"/>
      <c r="GJA18" s="114"/>
      <c r="GJB18" s="114"/>
      <c r="GJC18" s="114"/>
      <c r="GJD18" s="114"/>
      <c r="GJE18" s="114"/>
      <c r="GJF18" s="114"/>
      <c r="GJG18" s="114"/>
      <c r="GJH18" s="114"/>
      <c r="GJI18" s="114"/>
      <c r="GJJ18" s="114"/>
      <c r="GJK18" s="114"/>
      <c r="GJL18" s="114"/>
      <c r="GJM18" s="114"/>
      <c r="GJN18" s="114"/>
      <c r="GJO18" s="114"/>
      <c r="GJP18" s="114"/>
      <c r="GJQ18" s="114"/>
      <c r="GJR18" s="114"/>
      <c r="GJS18" s="114"/>
      <c r="GJT18" s="114"/>
      <c r="GJU18" s="114"/>
      <c r="GJV18" s="114"/>
      <c r="GJW18" s="114"/>
      <c r="GJX18" s="114"/>
      <c r="GJY18" s="114"/>
      <c r="GJZ18" s="114"/>
      <c r="GKA18" s="114"/>
      <c r="GKB18" s="114"/>
      <c r="GKC18" s="114"/>
      <c r="GKD18" s="114"/>
      <c r="GKE18" s="114"/>
      <c r="GKF18" s="114"/>
      <c r="GKG18" s="114"/>
      <c r="GKH18" s="114"/>
      <c r="GKI18" s="114"/>
      <c r="GKJ18" s="114"/>
      <c r="GKK18" s="114"/>
      <c r="GKL18" s="114"/>
      <c r="GKM18" s="114"/>
      <c r="GKN18" s="114"/>
      <c r="GKO18" s="114"/>
      <c r="GKP18" s="114"/>
      <c r="GKQ18" s="114"/>
      <c r="GKR18" s="114"/>
      <c r="GKS18" s="114"/>
      <c r="GKT18" s="114"/>
      <c r="GKU18" s="114"/>
      <c r="GKV18" s="114"/>
      <c r="GKW18" s="114"/>
      <c r="GKX18" s="114"/>
      <c r="GKY18" s="114"/>
      <c r="GKZ18" s="114"/>
      <c r="GLA18" s="114"/>
      <c r="GLB18" s="114"/>
      <c r="GLC18" s="114"/>
      <c r="GLD18" s="114"/>
      <c r="GLE18" s="114"/>
      <c r="GLF18" s="114"/>
      <c r="GLG18" s="114"/>
      <c r="GLH18" s="114"/>
      <c r="GLI18" s="114"/>
      <c r="GLJ18" s="114"/>
      <c r="GLK18" s="114"/>
      <c r="GLL18" s="114"/>
      <c r="GLM18" s="114"/>
      <c r="GLN18" s="114"/>
      <c r="GLO18" s="114"/>
      <c r="GLP18" s="114"/>
      <c r="GLQ18" s="114"/>
      <c r="GLR18" s="114"/>
      <c r="GLS18" s="114"/>
      <c r="GLT18" s="114"/>
      <c r="GLU18" s="114"/>
      <c r="GLV18" s="114"/>
      <c r="GLW18" s="114"/>
      <c r="GLX18" s="114"/>
      <c r="GLY18" s="114"/>
      <c r="GLZ18" s="114"/>
      <c r="GMA18" s="114"/>
      <c r="GMB18" s="114"/>
      <c r="GMC18" s="114"/>
      <c r="GMD18" s="114"/>
      <c r="GME18" s="114"/>
      <c r="GMF18" s="114"/>
      <c r="GMG18" s="114"/>
      <c r="GMH18" s="114"/>
      <c r="GMI18" s="114"/>
      <c r="GMJ18" s="114"/>
      <c r="GMK18" s="114"/>
      <c r="GML18" s="114"/>
      <c r="GMM18" s="114"/>
      <c r="GMN18" s="114"/>
      <c r="GMO18" s="114"/>
      <c r="GMP18" s="114"/>
      <c r="GMQ18" s="114"/>
      <c r="GMR18" s="114"/>
      <c r="GMS18" s="114"/>
      <c r="GMT18" s="114"/>
      <c r="GMU18" s="114"/>
      <c r="GMV18" s="114"/>
      <c r="GMW18" s="114"/>
      <c r="GMX18" s="114"/>
      <c r="GMY18" s="114"/>
      <c r="GMZ18" s="114"/>
      <c r="GNA18" s="114"/>
      <c r="GNB18" s="114"/>
      <c r="GNC18" s="114"/>
      <c r="GND18" s="114"/>
      <c r="GNE18" s="114"/>
      <c r="GNF18" s="114"/>
      <c r="GNG18" s="114"/>
      <c r="GNH18" s="114"/>
      <c r="GNI18" s="114"/>
      <c r="GNJ18" s="114"/>
      <c r="GNK18" s="114"/>
      <c r="GNL18" s="114"/>
      <c r="GNM18" s="114"/>
      <c r="GNN18" s="114"/>
      <c r="GNO18" s="114"/>
      <c r="GNP18" s="114"/>
      <c r="GNQ18" s="114"/>
      <c r="GNR18" s="114"/>
      <c r="GNS18" s="114"/>
      <c r="GNT18" s="114"/>
      <c r="GNU18" s="114"/>
      <c r="GNV18" s="114"/>
      <c r="GNW18" s="114"/>
      <c r="GNX18" s="114"/>
      <c r="GNY18" s="114"/>
      <c r="GNZ18" s="114"/>
      <c r="GOA18" s="114"/>
      <c r="GOB18" s="114"/>
      <c r="GOC18" s="114"/>
      <c r="GOD18" s="114"/>
      <c r="GOE18" s="114"/>
      <c r="GOF18" s="114"/>
      <c r="GOG18" s="114"/>
      <c r="GOH18" s="114"/>
      <c r="GOI18" s="114"/>
      <c r="GOJ18" s="114"/>
      <c r="GOK18" s="114"/>
      <c r="GOL18" s="114"/>
      <c r="GOM18" s="114"/>
      <c r="GON18" s="114"/>
      <c r="GOO18" s="114"/>
      <c r="GOP18" s="114"/>
      <c r="GOQ18" s="114"/>
      <c r="GOR18" s="114"/>
      <c r="GOS18" s="114"/>
      <c r="GOT18" s="114"/>
      <c r="GOU18" s="114"/>
      <c r="GOV18" s="114"/>
      <c r="GOW18" s="114"/>
      <c r="GOX18" s="114"/>
      <c r="GOY18" s="114"/>
      <c r="GOZ18" s="114"/>
      <c r="GPA18" s="114"/>
      <c r="GPB18" s="114"/>
      <c r="GPC18" s="114"/>
      <c r="GPD18" s="114"/>
      <c r="GPE18" s="114"/>
      <c r="GPF18" s="114"/>
      <c r="GPG18" s="114"/>
      <c r="GPH18" s="114"/>
      <c r="GPI18" s="114"/>
      <c r="GPJ18" s="114"/>
      <c r="GPK18" s="114"/>
      <c r="GPL18" s="114"/>
      <c r="GPM18" s="114"/>
      <c r="GPN18" s="114"/>
      <c r="GPO18" s="114"/>
      <c r="GPP18" s="114"/>
      <c r="GPQ18" s="114"/>
      <c r="GPR18" s="114"/>
      <c r="GPS18" s="114"/>
      <c r="GPT18" s="114"/>
      <c r="GPU18" s="114"/>
      <c r="GPV18" s="114"/>
      <c r="GPW18" s="114"/>
      <c r="GPX18" s="114"/>
      <c r="GPY18" s="114"/>
      <c r="GPZ18" s="114"/>
      <c r="GQA18" s="114"/>
      <c r="GQB18" s="114"/>
      <c r="GQC18" s="114"/>
      <c r="GQD18" s="114"/>
      <c r="GQE18" s="114"/>
      <c r="GQF18" s="114"/>
      <c r="GQG18" s="114"/>
      <c r="GQH18" s="114"/>
      <c r="GQI18" s="114"/>
      <c r="GQJ18" s="114"/>
      <c r="GQK18" s="114"/>
      <c r="GQL18" s="114"/>
      <c r="GQM18" s="114"/>
      <c r="GQN18" s="114"/>
      <c r="GQO18" s="114"/>
      <c r="GQP18" s="114"/>
      <c r="GQQ18" s="114"/>
      <c r="GQR18" s="114"/>
      <c r="GQS18" s="114"/>
      <c r="GQT18" s="114"/>
      <c r="GQU18" s="114"/>
      <c r="GQV18" s="114"/>
      <c r="GQW18" s="114"/>
      <c r="GQX18" s="114"/>
      <c r="GQY18" s="114"/>
      <c r="GQZ18" s="114"/>
      <c r="GRA18" s="114"/>
      <c r="GRB18" s="114"/>
      <c r="GRC18" s="114"/>
      <c r="GRD18" s="114"/>
      <c r="GRE18" s="114"/>
      <c r="GRF18" s="114"/>
      <c r="GRG18" s="114"/>
      <c r="GRH18" s="114"/>
      <c r="GRI18" s="114"/>
      <c r="GRJ18" s="114"/>
      <c r="GRK18" s="114"/>
      <c r="GRL18" s="114"/>
      <c r="GRM18" s="114"/>
      <c r="GRN18" s="114"/>
      <c r="GRO18" s="114"/>
      <c r="GRP18" s="114"/>
      <c r="GRQ18" s="114"/>
      <c r="GRR18" s="114"/>
      <c r="GRS18" s="114"/>
      <c r="GRT18" s="114"/>
      <c r="GRU18" s="114"/>
      <c r="GRV18" s="114"/>
      <c r="GRW18" s="114"/>
      <c r="GRX18" s="114"/>
      <c r="GRY18" s="114"/>
      <c r="GRZ18" s="114"/>
      <c r="GSA18" s="114"/>
      <c r="GSB18" s="114"/>
      <c r="GSC18" s="114"/>
      <c r="GSD18" s="114"/>
      <c r="GSE18" s="114"/>
      <c r="GSF18" s="114"/>
      <c r="GSG18" s="114"/>
      <c r="GSH18" s="114"/>
      <c r="GSI18" s="114"/>
      <c r="GSJ18" s="114"/>
      <c r="GSK18" s="114"/>
      <c r="GSL18" s="114"/>
      <c r="GSM18" s="114"/>
      <c r="GSN18" s="114"/>
      <c r="GSO18" s="114"/>
      <c r="GSP18" s="114"/>
      <c r="GSQ18" s="114"/>
      <c r="GSR18" s="114"/>
      <c r="GSS18" s="114"/>
      <c r="GST18" s="114"/>
      <c r="GSU18" s="114"/>
      <c r="GSV18" s="114"/>
      <c r="GSW18" s="114"/>
      <c r="GSX18" s="114"/>
      <c r="GSY18" s="114"/>
      <c r="GSZ18" s="114"/>
      <c r="GTA18" s="114"/>
      <c r="GTB18" s="114"/>
      <c r="GTC18" s="114"/>
      <c r="GTD18" s="114"/>
      <c r="GTE18" s="114"/>
      <c r="GTF18" s="114"/>
      <c r="GTG18" s="114"/>
      <c r="GTH18" s="114"/>
      <c r="GTI18" s="114"/>
      <c r="GTJ18" s="114"/>
      <c r="GTK18" s="114"/>
      <c r="GTL18" s="114"/>
      <c r="GTM18" s="114"/>
      <c r="GTN18" s="114"/>
      <c r="GTO18" s="114"/>
      <c r="GTP18" s="114"/>
      <c r="GTQ18" s="114"/>
      <c r="GTR18" s="114"/>
      <c r="GTS18" s="114"/>
      <c r="GTT18" s="114"/>
      <c r="GTU18" s="114"/>
      <c r="GTV18" s="114"/>
      <c r="GTW18" s="114"/>
      <c r="GTX18" s="114"/>
      <c r="GTY18" s="114"/>
      <c r="GTZ18" s="114"/>
      <c r="GUA18" s="114"/>
      <c r="GUB18" s="114"/>
      <c r="GUC18" s="114"/>
      <c r="GUD18" s="114"/>
      <c r="GUE18" s="114"/>
      <c r="GUF18" s="114"/>
      <c r="GUG18" s="114"/>
      <c r="GUH18" s="114"/>
      <c r="GUI18" s="114"/>
      <c r="GUJ18" s="114"/>
      <c r="GUK18" s="114"/>
      <c r="GUL18" s="114"/>
      <c r="GUM18" s="114"/>
      <c r="GUN18" s="114"/>
      <c r="GUO18" s="114"/>
      <c r="GUP18" s="114"/>
      <c r="GUQ18" s="114"/>
      <c r="GUR18" s="114"/>
      <c r="GUS18" s="114"/>
      <c r="GUT18" s="114"/>
      <c r="GUU18" s="114"/>
      <c r="GUV18" s="114"/>
      <c r="GUW18" s="114"/>
      <c r="GUX18" s="114"/>
      <c r="GUY18" s="114"/>
      <c r="GUZ18" s="114"/>
      <c r="GVA18" s="114"/>
      <c r="GVB18" s="114"/>
      <c r="GVC18" s="114"/>
      <c r="GVD18" s="114"/>
      <c r="GVE18" s="114"/>
      <c r="GVF18" s="114"/>
      <c r="GVG18" s="114"/>
      <c r="GVH18" s="114"/>
      <c r="GVI18" s="114"/>
      <c r="GVJ18" s="114"/>
      <c r="GVK18" s="114"/>
      <c r="GVL18" s="114"/>
      <c r="GVM18" s="114"/>
      <c r="GVN18" s="114"/>
      <c r="GVO18" s="114"/>
      <c r="GVP18" s="114"/>
      <c r="GVQ18" s="114"/>
      <c r="GVR18" s="114"/>
      <c r="GVS18" s="114"/>
      <c r="GVT18" s="114"/>
      <c r="GVU18" s="114"/>
      <c r="GVV18" s="114"/>
      <c r="GVW18" s="114"/>
      <c r="GVX18" s="114"/>
      <c r="GVY18" s="114"/>
      <c r="GVZ18" s="114"/>
      <c r="GWA18" s="114"/>
      <c r="GWB18" s="114"/>
      <c r="GWC18" s="114"/>
      <c r="GWD18" s="114"/>
      <c r="GWE18" s="114"/>
      <c r="GWF18" s="114"/>
      <c r="GWG18" s="114"/>
      <c r="GWH18" s="114"/>
      <c r="GWI18" s="114"/>
      <c r="GWJ18" s="114"/>
      <c r="GWK18" s="114"/>
      <c r="GWL18" s="114"/>
      <c r="GWM18" s="114"/>
      <c r="GWN18" s="114"/>
      <c r="GWO18" s="114"/>
      <c r="GWP18" s="114"/>
      <c r="GWQ18" s="114"/>
      <c r="GWR18" s="114"/>
      <c r="GWS18" s="114"/>
      <c r="GWT18" s="114"/>
      <c r="GWU18" s="114"/>
      <c r="GWV18" s="114"/>
      <c r="GWW18" s="114"/>
      <c r="GWX18" s="114"/>
      <c r="GWY18" s="114"/>
      <c r="GWZ18" s="114"/>
      <c r="GXA18" s="114"/>
      <c r="GXB18" s="114"/>
      <c r="GXC18" s="114"/>
      <c r="GXD18" s="114"/>
      <c r="GXE18" s="114"/>
      <c r="GXF18" s="114"/>
      <c r="GXG18" s="114"/>
      <c r="GXH18" s="114"/>
      <c r="GXI18" s="114"/>
      <c r="GXJ18" s="114"/>
      <c r="GXK18" s="114"/>
      <c r="GXL18" s="114"/>
      <c r="GXM18" s="114"/>
      <c r="GXN18" s="114"/>
      <c r="GXO18" s="114"/>
      <c r="GXP18" s="114"/>
      <c r="GXQ18" s="114"/>
      <c r="GXR18" s="114"/>
      <c r="GXS18" s="114"/>
      <c r="GXT18" s="114"/>
      <c r="GXU18" s="114"/>
      <c r="GXV18" s="114"/>
      <c r="GXW18" s="114"/>
      <c r="GXX18" s="114"/>
      <c r="GXY18" s="114"/>
      <c r="GXZ18" s="114"/>
      <c r="GYA18" s="114"/>
      <c r="GYB18" s="114"/>
      <c r="GYC18" s="114"/>
      <c r="GYD18" s="114"/>
      <c r="GYE18" s="114"/>
      <c r="GYF18" s="114"/>
      <c r="GYG18" s="114"/>
      <c r="GYH18" s="114"/>
      <c r="GYI18" s="114"/>
      <c r="GYJ18" s="114"/>
      <c r="GYK18" s="114"/>
      <c r="GYL18" s="114"/>
      <c r="GYM18" s="114"/>
      <c r="GYN18" s="114"/>
      <c r="GYO18" s="114"/>
      <c r="GYP18" s="114"/>
      <c r="GYQ18" s="114"/>
      <c r="GYR18" s="114"/>
      <c r="GYS18" s="114"/>
      <c r="GYT18" s="114"/>
      <c r="GYU18" s="114"/>
      <c r="GYV18" s="114"/>
      <c r="GYW18" s="114"/>
      <c r="GYX18" s="114"/>
      <c r="GYY18" s="114"/>
      <c r="GYZ18" s="114"/>
      <c r="GZA18" s="114"/>
      <c r="GZB18" s="114"/>
      <c r="GZC18" s="114"/>
      <c r="GZD18" s="114"/>
      <c r="GZE18" s="114"/>
      <c r="GZF18" s="114"/>
      <c r="GZG18" s="114"/>
      <c r="GZH18" s="114"/>
      <c r="GZI18" s="114"/>
      <c r="GZJ18" s="114"/>
      <c r="GZK18" s="114"/>
      <c r="GZL18" s="114"/>
      <c r="GZM18" s="114"/>
      <c r="GZN18" s="114"/>
      <c r="GZO18" s="114"/>
      <c r="GZP18" s="114"/>
      <c r="GZQ18" s="114"/>
      <c r="GZR18" s="114"/>
      <c r="GZS18" s="114"/>
      <c r="GZT18" s="114"/>
      <c r="GZU18" s="114"/>
      <c r="GZV18" s="114"/>
      <c r="GZW18" s="114"/>
      <c r="GZX18" s="114"/>
      <c r="GZY18" s="114"/>
      <c r="GZZ18" s="114"/>
      <c r="HAA18" s="114"/>
      <c r="HAB18" s="114"/>
      <c r="HAC18" s="114"/>
      <c r="HAD18" s="114"/>
      <c r="HAE18" s="114"/>
      <c r="HAF18" s="114"/>
      <c r="HAG18" s="114"/>
      <c r="HAH18" s="114"/>
      <c r="HAI18" s="114"/>
      <c r="HAJ18" s="114"/>
      <c r="HAK18" s="114"/>
      <c r="HAL18" s="114"/>
      <c r="HAM18" s="114"/>
      <c r="HAN18" s="114"/>
      <c r="HAO18" s="114"/>
      <c r="HAP18" s="114"/>
      <c r="HAQ18" s="114"/>
      <c r="HAR18" s="114"/>
      <c r="HAS18" s="114"/>
      <c r="HAT18" s="114"/>
      <c r="HAU18" s="114"/>
      <c r="HAV18" s="114"/>
      <c r="HAW18" s="114"/>
      <c r="HAX18" s="114"/>
      <c r="HAY18" s="114"/>
      <c r="HAZ18" s="114"/>
      <c r="HBA18" s="114"/>
      <c r="HBB18" s="114"/>
      <c r="HBC18" s="114"/>
      <c r="HBD18" s="114"/>
      <c r="HBE18" s="114"/>
      <c r="HBF18" s="114"/>
      <c r="HBG18" s="114"/>
      <c r="HBH18" s="114"/>
      <c r="HBI18" s="114"/>
      <c r="HBJ18" s="114"/>
      <c r="HBK18" s="114"/>
      <c r="HBL18" s="114"/>
      <c r="HBM18" s="114"/>
      <c r="HBN18" s="114"/>
      <c r="HBO18" s="114"/>
      <c r="HBP18" s="114"/>
      <c r="HBQ18" s="114"/>
      <c r="HBR18" s="114"/>
      <c r="HBS18" s="114"/>
      <c r="HBT18" s="114"/>
      <c r="HBU18" s="114"/>
      <c r="HBV18" s="114"/>
      <c r="HBW18" s="114"/>
      <c r="HBX18" s="114"/>
      <c r="HBY18" s="114"/>
      <c r="HBZ18" s="114"/>
      <c r="HCA18" s="114"/>
      <c r="HCB18" s="114"/>
      <c r="HCC18" s="114"/>
      <c r="HCD18" s="114"/>
      <c r="HCE18" s="114"/>
      <c r="HCF18" s="114"/>
      <c r="HCG18" s="114"/>
      <c r="HCH18" s="114"/>
      <c r="HCI18" s="114"/>
      <c r="HCJ18" s="114"/>
      <c r="HCK18" s="114"/>
      <c r="HCL18" s="114"/>
      <c r="HCM18" s="114"/>
      <c r="HCN18" s="114"/>
      <c r="HCO18" s="114"/>
      <c r="HCP18" s="114"/>
      <c r="HCQ18" s="114"/>
      <c r="HCR18" s="114"/>
      <c r="HCS18" s="114"/>
      <c r="HCT18" s="114"/>
      <c r="HCU18" s="114"/>
      <c r="HCV18" s="114"/>
      <c r="HCW18" s="114"/>
      <c r="HCX18" s="114"/>
      <c r="HCY18" s="114"/>
      <c r="HCZ18" s="114"/>
      <c r="HDA18" s="114"/>
      <c r="HDB18" s="114"/>
      <c r="HDC18" s="114"/>
      <c r="HDD18" s="114"/>
      <c r="HDE18" s="114"/>
      <c r="HDF18" s="114"/>
      <c r="HDG18" s="114"/>
      <c r="HDH18" s="114"/>
      <c r="HDI18" s="114"/>
      <c r="HDJ18" s="114"/>
      <c r="HDK18" s="114"/>
      <c r="HDL18" s="114"/>
      <c r="HDM18" s="114"/>
      <c r="HDN18" s="114"/>
      <c r="HDO18" s="114"/>
      <c r="HDP18" s="114"/>
      <c r="HDQ18" s="114"/>
      <c r="HDR18" s="114"/>
      <c r="HDS18" s="114"/>
      <c r="HDT18" s="114"/>
      <c r="HDU18" s="114"/>
      <c r="HDV18" s="114"/>
      <c r="HDW18" s="114"/>
      <c r="HDX18" s="114"/>
      <c r="HDY18" s="114"/>
      <c r="HDZ18" s="114"/>
      <c r="HEA18" s="114"/>
      <c r="HEB18" s="114"/>
      <c r="HEC18" s="114"/>
      <c r="HED18" s="114"/>
      <c r="HEE18" s="114"/>
      <c r="HEF18" s="114"/>
      <c r="HEG18" s="114"/>
      <c r="HEH18" s="114"/>
      <c r="HEI18" s="114"/>
      <c r="HEJ18" s="114"/>
      <c r="HEK18" s="114"/>
      <c r="HEL18" s="114"/>
      <c r="HEM18" s="114"/>
      <c r="HEN18" s="114"/>
      <c r="HEO18" s="114"/>
      <c r="HEP18" s="114"/>
      <c r="HEQ18" s="114"/>
      <c r="HER18" s="114"/>
      <c r="HES18" s="114"/>
      <c r="HET18" s="114"/>
      <c r="HEU18" s="114"/>
      <c r="HEV18" s="114"/>
      <c r="HEW18" s="114"/>
      <c r="HEX18" s="114"/>
      <c r="HEY18" s="114"/>
      <c r="HEZ18" s="114"/>
      <c r="HFA18" s="114"/>
      <c r="HFB18" s="114"/>
      <c r="HFC18" s="114"/>
      <c r="HFD18" s="114"/>
      <c r="HFE18" s="114"/>
      <c r="HFF18" s="114"/>
      <c r="HFG18" s="114"/>
      <c r="HFH18" s="114"/>
      <c r="HFI18" s="114"/>
      <c r="HFJ18" s="114"/>
      <c r="HFK18" s="114"/>
      <c r="HFL18" s="114"/>
      <c r="HFM18" s="114"/>
      <c r="HFN18" s="114"/>
      <c r="HFO18" s="114"/>
      <c r="HFP18" s="114"/>
      <c r="HFQ18" s="114"/>
      <c r="HFR18" s="114"/>
      <c r="HFS18" s="114"/>
      <c r="HFT18" s="114"/>
      <c r="HFU18" s="114"/>
      <c r="HFV18" s="114"/>
      <c r="HFW18" s="114"/>
      <c r="HFX18" s="114"/>
      <c r="HFY18" s="114"/>
      <c r="HFZ18" s="114"/>
      <c r="HGA18" s="114"/>
      <c r="HGB18" s="114"/>
      <c r="HGC18" s="114"/>
      <c r="HGD18" s="114"/>
      <c r="HGE18" s="114"/>
      <c r="HGF18" s="114"/>
      <c r="HGG18" s="114"/>
      <c r="HGH18" s="114"/>
      <c r="HGI18" s="114"/>
      <c r="HGJ18" s="114"/>
      <c r="HGK18" s="114"/>
      <c r="HGL18" s="114"/>
      <c r="HGM18" s="114"/>
      <c r="HGN18" s="114"/>
      <c r="HGO18" s="114"/>
      <c r="HGP18" s="114"/>
      <c r="HGQ18" s="114"/>
      <c r="HGR18" s="114"/>
      <c r="HGS18" s="114"/>
      <c r="HGT18" s="114"/>
      <c r="HGU18" s="114"/>
      <c r="HGV18" s="114"/>
      <c r="HGW18" s="114"/>
      <c r="HGX18" s="114"/>
      <c r="HGY18" s="114"/>
      <c r="HGZ18" s="114"/>
      <c r="HHA18" s="114"/>
      <c r="HHB18" s="114"/>
      <c r="HHC18" s="114"/>
      <c r="HHD18" s="114"/>
      <c r="HHE18" s="114"/>
      <c r="HHF18" s="114"/>
      <c r="HHG18" s="114"/>
      <c r="HHH18" s="114"/>
      <c r="HHI18" s="114"/>
      <c r="HHJ18" s="114"/>
      <c r="HHK18" s="114"/>
      <c r="HHL18" s="114"/>
      <c r="HHM18" s="114"/>
      <c r="HHN18" s="114"/>
      <c r="HHO18" s="114"/>
      <c r="HHP18" s="114"/>
      <c r="HHQ18" s="114"/>
      <c r="HHR18" s="114"/>
      <c r="HHS18" s="114"/>
      <c r="HHT18" s="114"/>
      <c r="HHU18" s="114"/>
      <c r="HHV18" s="114"/>
      <c r="HHW18" s="114"/>
      <c r="HHX18" s="114"/>
      <c r="HHY18" s="114"/>
      <c r="HHZ18" s="114"/>
      <c r="HIA18" s="114"/>
      <c r="HIB18" s="114"/>
      <c r="HIC18" s="114"/>
      <c r="HID18" s="114"/>
      <c r="HIE18" s="114"/>
      <c r="HIF18" s="114"/>
      <c r="HIG18" s="114"/>
      <c r="HIH18" s="114"/>
      <c r="HII18" s="114"/>
      <c r="HIJ18" s="114"/>
      <c r="HIK18" s="114"/>
      <c r="HIL18" s="114"/>
      <c r="HIM18" s="114"/>
      <c r="HIN18" s="114"/>
      <c r="HIO18" s="114"/>
      <c r="HIP18" s="114"/>
      <c r="HIQ18" s="114"/>
      <c r="HIR18" s="114"/>
      <c r="HIS18" s="114"/>
      <c r="HIT18" s="114"/>
      <c r="HIU18" s="114"/>
      <c r="HIV18" s="114"/>
      <c r="HIW18" s="114"/>
      <c r="HIX18" s="114"/>
      <c r="HIY18" s="114"/>
      <c r="HIZ18" s="114"/>
      <c r="HJA18" s="114"/>
      <c r="HJB18" s="114"/>
      <c r="HJC18" s="114"/>
      <c r="HJD18" s="114"/>
      <c r="HJE18" s="114"/>
      <c r="HJF18" s="114"/>
      <c r="HJG18" s="114"/>
      <c r="HJH18" s="114"/>
      <c r="HJI18" s="114"/>
      <c r="HJJ18" s="114"/>
      <c r="HJK18" s="114"/>
      <c r="HJL18" s="114"/>
      <c r="HJM18" s="114"/>
      <c r="HJN18" s="114"/>
      <c r="HJO18" s="114"/>
      <c r="HJP18" s="114"/>
      <c r="HJQ18" s="114"/>
      <c r="HJR18" s="114"/>
      <c r="HJS18" s="114"/>
      <c r="HJT18" s="114"/>
      <c r="HJU18" s="114"/>
      <c r="HJV18" s="114"/>
      <c r="HJW18" s="114"/>
      <c r="HJX18" s="114"/>
      <c r="HJY18" s="114"/>
      <c r="HJZ18" s="114"/>
      <c r="HKA18" s="114"/>
      <c r="HKB18" s="114"/>
      <c r="HKC18" s="114"/>
      <c r="HKD18" s="114"/>
      <c r="HKE18" s="114"/>
      <c r="HKF18" s="114"/>
      <c r="HKG18" s="114"/>
      <c r="HKH18" s="114"/>
      <c r="HKI18" s="114"/>
      <c r="HKJ18" s="114"/>
      <c r="HKK18" s="114"/>
      <c r="HKL18" s="114"/>
      <c r="HKM18" s="114"/>
      <c r="HKN18" s="114"/>
      <c r="HKO18" s="114"/>
      <c r="HKP18" s="114"/>
      <c r="HKQ18" s="114"/>
      <c r="HKR18" s="114"/>
      <c r="HKS18" s="114"/>
      <c r="HKT18" s="114"/>
      <c r="HKU18" s="114"/>
      <c r="HKV18" s="114"/>
      <c r="HKW18" s="114"/>
      <c r="HKX18" s="114"/>
      <c r="HKY18" s="114"/>
      <c r="HKZ18" s="114"/>
      <c r="HLA18" s="114"/>
      <c r="HLB18" s="114"/>
      <c r="HLC18" s="114"/>
      <c r="HLD18" s="114"/>
      <c r="HLE18" s="114"/>
      <c r="HLF18" s="114"/>
      <c r="HLG18" s="114"/>
      <c r="HLH18" s="114"/>
      <c r="HLI18" s="114"/>
      <c r="HLJ18" s="114"/>
      <c r="HLK18" s="114"/>
      <c r="HLL18" s="114"/>
      <c r="HLM18" s="114"/>
      <c r="HLN18" s="114"/>
      <c r="HLO18" s="114"/>
      <c r="HLP18" s="114"/>
      <c r="HLQ18" s="114"/>
      <c r="HLR18" s="114"/>
      <c r="HLS18" s="114"/>
      <c r="HLT18" s="114"/>
      <c r="HLU18" s="114"/>
      <c r="HLV18" s="114"/>
      <c r="HLW18" s="114"/>
      <c r="HLX18" s="114"/>
      <c r="HLY18" s="114"/>
      <c r="HLZ18" s="114"/>
      <c r="HMA18" s="114"/>
      <c r="HMB18" s="114"/>
      <c r="HMC18" s="114"/>
      <c r="HMD18" s="114"/>
      <c r="HME18" s="114"/>
      <c r="HMF18" s="114"/>
      <c r="HMG18" s="114"/>
      <c r="HMH18" s="114"/>
      <c r="HMI18" s="114"/>
      <c r="HMJ18" s="114"/>
      <c r="HMK18" s="114"/>
      <c r="HML18" s="114"/>
      <c r="HMM18" s="114"/>
      <c r="HMN18" s="114"/>
      <c r="HMO18" s="114"/>
      <c r="HMP18" s="114"/>
      <c r="HMQ18" s="114"/>
      <c r="HMR18" s="114"/>
      <c r="HMS18" s="114"/>
      <c r="HMT18" s="114"/>
      <c r="HMU18" s="114"/>
      <c r="HMV18" s="114"/>
      <c r="HMW18" s="114"/>
      <c r="HMX18" s="114"/>
      <c r="HMY18" s="114"/>
      <c r="HMZ18" s="114"/>
      <c r="HNA18" s="114"/>
      <c r="HNB18" s="114"/>
      <c r="HNC18" s="114"/>
      <c r="HND18" s="114"/>
      <c r="HNE18" s="114"/>
      <c r="HNF18" s="114"/>
      <c r="HNG18" s="114"/>
      <c r="HNH18" s="114"/>
      <c r="HNI18" s="114"/>
      <c r="HNJ18" s="114"/>
      <c r="HNK18" s="114"/>
      <c r="HNL18" s="114"/>
      <c r="HNM18" s="114"/>
      <c r="HNN18" s="114"/>
      <c r="HNO18" s="114"/>
      <c r="HNP18" s="114"/>
      <c r="HNQ18" s="114"/>
      <c r="HNR18" s="114"/>
      <c r="HNS18" s="114"/>
      <c r="HNT18" s="114"/>
      <c r="HNU18" s="114"/>
      <c r="HNV18" s="114"/>
      <c r="HNW18" s="114"/>
      <c r="HNX18" s="114"/>
      <c r="HNY18" s="114"/>
      <c r="HNZ18" s="114"/>
      <c r="HOA18" s="114"/>
      <c r="HOB18" s="114"/>
      <c r="HOC18" s="114"/>
      <c r="HOD18" s="114"/>
      <c r="HOE18" s="114"/>
      <c r="HOF18" s="114"/>
      <c r="HOG18" s="114"/>
      <c r="HOH18" s="114"/>
      <c r="HOI18" s="114"/>
      <c r="HOJ18" s="114"/>
      <c r="HOK18" s="114"/>
      <c r="HOL18" s="114"/>
      <c r="HOM18" s="114"/>
      <c r="HON18" s="114"/>
      <c r="HOO18" s="114"/>
      <c r="HOP18" s="114"/>
      <c r="HOQ18" s="114"/>
      <c r="HOR18" s="114"/>
      <c r="HOS18" s="114"/>
      <c r="HOT18" s="114"/>
      <c r="HOU18" s="114"/>
      <c r="HOV18" s="114"/>
      <c r="HOW18" s="114"/>
      <c r="HOX18" s="114"/>
      <c r="HOY18" s="114"/>
      <c r="HOZ18" s="114"/>
      <c r="HPA18" s="114"/>
      <c r="HPB18" s="114"/>
      <c r="HPC18" s="114"/>
      <c r="HPD18" s="114"/>
      <c r="HPE18" s="114"/>
      <c r="HPF18" s="114"/>
      <c r="HPG18" s="114"/>
      <c r="HPH18" s="114"/>
      <c r="HPI18" s="114"/>
      <c r="HPJ18" s="114"/>
      <c r="HPK18" s="114"/>
      <c r="HPL18" s="114"/>
      <c r="HPM18" s="114"/>
      <c r="HPN18" s="114"/>
      <c r="HPO18" s="114"/>
      <c r="HPP18" s="114"/>
      <c r="HPQ18" s="114"/>
      <c r="HPR18" s="114"/>
      <c r="HPS18" s="114"/>
      <c r="HPT18" s="114"/>
      <c r="HPU18" s="114"/>
      <c r="HPV18" s="114"/>
      <c r="HPW18" s="114"/>
      <c r="HPX18" s="114"/>
      <c r="HPY18" s="114"/>
      <c r="HPZ18" s="114"/>
      <c r="HQA18" s="114"/>
      <c r="HQB18" s="114"/>
      <c r="HQC18" s="114"/>
      <c r="HQD18" s="114"/>
      <c r="HQE18" s="114"/>
      <c r="HQF18" s="114"/>
      <c r="HQG18" s="114"/>
      <c r="HQH18" s="114"/>
      <c r="HQI18" s="114"/>
      <c r="HQJ18" s="114"/>
      <c r="HQK18" s="114"/>
      <c r="HQL18" s="114"/>
      <c r="HQM18" s="114"/>
      <c r="HQN18" s="114"/>
      <c r="HQO18" s="114"/>
      <c r="HQP18" s="114"/>
      <c r="HQQ18" s="114"/>
      <c r="HQR18" s="114"/>
      <c r="HQS18" s="114"/>
      <c r="HQT18" s="114"/>
      <c r="HQU18" s="114"/>
      <c r="HQV18" s="114"/>
      <c r="HQW18" s="114"/>
      <c r="HQX18" s="114"/>
      <c r="HQY18" s="114"/>
      <c r="HQZ18" s="114"/>
      <c r="HRA18" s="114"/>
      <c r="HRB18" s="114"/>
      <c r="HRC18" s="114"/>
      <c r="HRD18" s="114"/>
      <c r="HRE18" s="114"/>
      <c r="HRF18" s="114"/>
      <c r="HRG18" s="114"/>
      <c r="HRH18" s="114"/>
      <c r="HRI18" s="114"/>
      <c r="HRJ18" s="114"/>
      <c r="HRK18" s="114"/>
      <c r="HRL18" s="114"/>
      <c r="HRM18" s="114"/>
      <c r="HRN18" s="114"/>
      <c r="HRO18" s="114"/>
      <c r="HRP18" s="114"/>
      <c r="HRQ18" s="114"/>
      <c r="HRR18" s="114"/>
      <c r="HRS18" s="114"/>
      <c r="HRT18" s="114"/>
      <c r="HRU18" s="114"/>
      <c r="HRV18" s="114"/>
      <c r="HRW18" s="114"/>
      <c r="HRX18" s="114"/>
      <c r="HRY18" s="114"/>
      <c r="HRZ18" s="114"/>
      <c r="HSA18" s="114"/>
      <c r="HSB18" s="114"/>
      <c r="HSC18" s="114"/>
      <c r="HSD18" s="114"/>
      <c r="HSE18" s="114"/>
      <c r="HSF18" s="114"/>
      <c r="HSG18" s="114"/>
      <c r="HSH18" s="114"/>
      <c r="HSI18" s="114"/>
      <c r="HSJ18" s="114"/>
      <c r="HSK18" s="114"/>
      <c r="HSL18" s="114"/>
      <c r="HSM18" s="114"/>
      <c r="HSN18" s="114"/>
      <c r="HSO18" s="114"/>
      <c r="HSP18" s="114"/>
      <c r="HSQ18" s="114"/>
      <c r="HSR18" s="114"/>
      <c r="HSS18" s="114"/>
      <c r="HST18" s="114"/>
      <c r="HSU18" s="114"/>
      <c r="HSV18" s="114"/>
      <c r="HSW18" s="114"/>
      <c r="HSX18" s="114"/>
      <c r="HSY18" s="114"/>
      <c r="HSZ18" s="114"/>
      <c r="HTA18" s="114"/>
      <c r="HTB18" s="114"/>
      <c r="HTC18" s="114"/>
      <c r="HTD18" s="114"/>
      <c r="HTE18" s="114"/>
      <c r="HTF18" s="114"/>
      <c r="HTG18" s="114"/>
      <c r="HTH18" s="114"/>
      <c r="HTI18" s="114"/>
      <c r="HTJ18" s="114"/>
      <c r="HTK18" s="114"/>
      <c r="HTL18" s="114"/>
      <c r="HTM18" s="114"/>
      <c r="HTN18" s="114"/>
      <c r="HTO18" s="114"/>
      <c r="HTP18" s="114"/>
      <c r="HTQ18" s="114"/>
      <c r="HTR18" s="114"/>
      <c r="HTS18" s="114"/>
      <c r="HTT18" s="114"/>
      <c r="HTU18" s="114"/>
      <c r="HTV18" s="114"/>
      <c r="HTW18" s="114"/>
      <c r="HTX18" s="114"/>
      <c r="HTY18" s="114"/>
      <c r="HTZ18" s="114"/>
      <c r="HUA18" s="114"/>
      <c r="HUB18" s="114"/>
      <c r="HUC18" s="114"/>
      <c r="HUD18" s="114"/>
      <c r="HUE18" s="114"/>
      <c r="HUF18" s="114"/>
      <c r="HUG18" s="114"/>
      <c r="HUH18" s="114"/>
      <c r="HUI18" s="114"/>
      <c r="HUJ18" s="114"/>
      <c r="HUK18" s="114"/>
      <c r="HUL18" s="114"/>
      <c r="HUM18" s="114"/>
      <c r="HUN18" s="114"/>
      <c r="HUO18" s="114"/>
      <c r="HUP18" s="114"/>
      <c r="HUQ18" s="114"/>
      <c r="HUR18" s="114"/>
      <c r="HUS18" s="114"/>
      <c r="HUT18" s="114"/>
      <c r="HUU18" s="114"/>
      <c r="HUV18" s="114"/>
      <c r="HUW18" s="114"/>
      <c r="HUX18" s="114"/>
      <c r="HUY18" s="114"/>
      <c r="HUZ18" s="114"/>
      <c r="HVA18" s="114"/>
      <c r="HVB18" s="114"/>
      <c r="HVC18" s="114"/>
      <c r="HVD18" s="114"/>
      <c r="HVE18" s="114"/>
      <c r="HVF18" s="114"/>
      <c r="HVG18" s="114"/>
      <c r="HVH18" s="114"/>
      <c r="HVI18" s="114"/>
      <c r="HVJ18" s="114"/>
      <c r="HVK18" s="114"/>
      <c r="HVL18" s="114"/>
      <c r="HVM18" s="114"/>
      <c r="HVN18" s="114"/>
      <c r="HVO18" s="114"/>
      <c r="HVP18" s="114"/>
      <c r="HVQ18" s="114"/>
      <c r="HVR18" s="114"/>
      <c r="HVS18" s="114"/>
      <c r="HVT18" s="114"/>
      <c r="HVU18" s="114"/>
      <c r="HVV18" s="114"/>
      <c r="HVW18" s="114"/>
      <c r="HVX18" s="114"/>
      <c r="HVY18" s="114"/>
      <c r="HVZ18" s="114"/>
      <c r="HWA18" s="114"/>
      <c r="HWB18" s="114"/>
      <c r="HWC18" s="114"/>
      <c r="HWD18" s="114"/>
      <c r="HWE18" s="114"/>
      <c r="HWF18" s="114"/>
      <c r="HWG18" s="114"/>
      <c r="HWH18" s="114"/>
      <c r="HWI18" s="114"/>
      <c r="HWJ18" s="114"/>
      <c r="HWK18" s="114"/>
      <c r="HWL18" s="114"/>
      <c r="HWM18" s="114"/>
      <c r="HWN18" s="114"/>
      <c r="HWO18" s="114"/>
      <c r="HWP18" s="114"/>
      <c r="HWQ18" s="114"/>
      <c r="HWR18" s="114"/>
      <c r="HWS18" s="114"/>
      <c r="HWT18" s="114"/>
      <c r="HWU18" s="114"/>
      <c r="HWV18" s="114"/>
      <c r="HWW18" s="114"/>
      <c r="HWX18" s="114"/>
      <c r="HWY18" s="114"/>
      <c r="HWZ18" s="114"/>
      <c r="HXA18" s="114"/>
      <c r="HXB18" s="114"/>
      <c r="HXC18" s="114"/>
      <c r="HXD18" s="114"/>
      <c r="HXE18" s="114"/>
      <c r="HXF18" s="114"/>
      <c r="HXG18" s="114"/>
      <c r="HXH18" s="114"/>
      <c r="HXI18" s="114"/>
      <c r="HXJ18" s="114"/>
      <c r="HXK18" s="114"/>
      <c r="HXL18" s="114"/>
      <c r="HXM18" s="114"/>
      <c r="HXN18" s="114"/>
      <c r="HXO18" s="114"/>
      <c r="HXP18" s="114"/>
      <c r="HXQ18" s="114"/>
      <c r="HXR18" s="114"/>
      <c r="HXS18" s="114"/>
      <c r="HXT18" s="114"/>
      <c r="HXU18" s="114"/>
      <c r="HXV18" s="114"/>
      <c r="HXW18" s="114"/>
      <c r="HXX18" s="114"/>
      <c r="HXY18" s="114"/>
      <c r="HXZ18" s="114"/>
      <c r="HYA18" s="114"/>
      <c r="HYB18" s="114"/>
      <c r="HYC18" s="114"/>
      <c r="HYD18" s="114"/>
      <c r="HYE18" s="114"/>
      <c r="HYF18" s="114"/>
      <c r="HYG18" s="114"/>
      <c r="HYH18" s="114"/>
      <c r="HYI18" s="114"/>
      <c r="HYJ18" s="114"/>
      <c r="HYK18" s="114"/>
      <c r="HYL18" s="114"/>
      <c r="HYM18" s="114"/>
      <c r="HYN18" s="114"/>
      <c r="HYO18" s="114"/>
      <c r="HYP18" s="114"/>
      <c r="HYQ18" s="114"/>
      <c r="HYR18" s="114"/>
      <c r="HYS18" s="114"/>
      <c r="HYT18" s="114"/>
      <c r="HYU18" s="114"/>
      <c r="HYV18" s="114"/>
      <c r="HYW18" s="114"/>
      <c r="HYX18" s="114"/>
      <c r="HYY18" s="114"/>
      <c r="HYZ18" s="114"/>
      <c r="HZA18" s="114"/>
      <c r="HZB18" s="114"/>
      <c r="HZC18" s="114"/>
      <c r="HZD18" s="114"/>
      <c r="HZE18" s="114"/>
      <c r="HZF18" s="114"/>
      <c r="HZG18" s="114"/>
      <c r="HZH18" s="114"/>
      <c r="HZI18" s="114"/>
      <c r="HZJ18" s="114"/>
      <c r="HZK18" s="114"/>
      <c r="HZL18" s="114"/>
      <c r="HZM18" s="114"/>
      <c r="HZN18" s="114"/>
      <c r="HZO18" s="114"/>
      <c r="HZP18" s="114"/>
      <c r="HZQ18" s="114"/>
      <c r="HZR18" s="114"/>
      <c r="HZS18" s="114"/>
      <c r="HZT18" s="114"/>
      <c r="HZU18" s="114"/>
      <c r="HZV18" s="114"/>
      <c r="HZW18" s="114"/>
      <c r="HZX18" s="114"/>
      <c r="HZY18" s="114"/>
      <c r="HZZ18" s="114"/>
      <c r="IAA18" s="114"/>
      <c r="IAB18" s="114"/>
      <c r="IAC18" s="114"/>
      <c r="IAD18" s="114"/>
      <c r="IAE18" s="114"/>
      <c r="IAF18" s="114"/>
      <c r="IAG18" s="114"/>
      <c r="IAH18" s="114"/>
      <c r="IAI18" s="114"/>
      <c r="IAJ18" s="114"/>
      <c r="IAK18" s="114"/>
      <c r="IAL18" s="114"/>
      <c r="IAM18" s="114"/>
      <c r="IAN18" s="114"/>
      <c r="IAO18" s="114"/>
      <c r="IAP18" s="114"/>
      <c r="IAQ18" s="114"/>
      <c r="IAR18" s="114"/>
      <c r="IAS18" s="114"/>
      <c r="IAT18" s="114"/>
      <c r="IAU18" s="114"/>
      <c r="IAV18" s="114"/>
      <c r="IAW18" s="114"/>
      <c r="IAX18" s="114"/>
      <c r="IAY18" s="114"/>
      <c r="IAZ18" s="114"/>
      <c r="IBA18" s="114"/>
      <c r="IBB18" s="114"/>
      <c r="IBC18" s="114"/>
      <c r="IBD18" s="114"/>
      <c r="IBE18" s="114"/>
      <c r="IBF18" s="114"/>
      <c r="IBG18" s="114"/>
      <c r="IBH18" s="114"/>
      <c r="IBI18" s="114"/>
      <c r="IBJ18" s="114"/>
      <c r="IBK18" s="114"/>
      <c r="IBL18" s="114"/>
      <c r="IBM18" s="114"/>
      <c r="IBN18" s="114"/>
      <c r="IBO18" s="114"/>
      <c r="IBP18" s="114"/>
      <c r="IBQ18" s="114"/>
      <c r="IBR18" s="114"/>
      <c r="IBS18" s="114"/>
      <c r="IBT18" s="114"/>
      <c r="IBU18" s="114"/>
      <c r="IBV18" s="114"/>
      <c r="IBW18" s="114"/>
      <c r="IBX18" s="114"/>
      <c r="IBY18" s="114"/>
      <c r="IBZ18" s="114"/>
      <c r="ICA18" s="114"/>
      <c r="ICB18" s="114"/>
      <c r="ICC18" s="114"/>
      <c r="ICD18" s="114"/>
      <c r="ICE18" s="114"/>
      <c r="ICF18" s="114"/>
      <c r="ICG18" s="114"/>
      <c r="ICH18" s="114"/>
      <c r="ICI18" s="114"/>
      <c r="ICJ18" s="114"/>
      <c r="ICK18" s="114"/>
      <c r="ICL18" s="114"/>
      <c r="ICM18" s="114"/>
      <c r="ICN18" s="114"/>
      <c r="ICO18" s="114"/>
      <c r="ICP18" s="114"/>
      <c r="ICQ18" s="114"/>
      <c r="ICR18" s="114"/>
      <c r="ICS18" s="114"/>
      <c r="ICT18" s="114"/>
      <c r="ICU18" s="114"/>
      <c r="ICV18" s="114"/>
      <c r="ICW18" s="114"/>
      <c r="ICX18" s="114"/>
      <c r="ICY18" s="114"/>
      <c r="ICZ18" s="114"/>
      <c r="IDA18" s="114"/>
      <c r="IDB18" s="114"/>
      <c r="IDC18" s="114"/>
      <c r="IDD18" s="114"/>
      <c r="IDE18" s="114"/>
      <c r="IDF18" s="114"/>
      <c r="IDG18" s="114"/>
      <c r="IDH18" s="114"/>
      <c r="IDI18" s="114"/>
      <c r="IDJ18" s="114"/>
      <c r="IDK18" s="114"/>
      <c r="IDL18" s="114"/>
      <c r="IDM18" s="114"/>
      <c r="IDN18" s="114"/>
      <c r="IDO18" s="114"/>
      <c r="IDP18" s="114"/>
      <c r="IDQ18" s="114"/>
      <c r="IDR18" s="114"/>
      <c r="IDS18" s="114"/>
      <c r="IDT18" s="114"/>
      <c r="IDU18" s="114"/>
      <c r="IDV18" s="114"/>
      <c r="IDW18" s="114"/>
      <c r="IDX18" s="114"/>
      <c r="IDY18" s="114"/>
      <c r="IDZ18" s="114"/>
      <c r="IEA18" s="114"/>
      <c r="IEB18" s="114"/>
      <c r="IEC18" s="114"/>
      <c r="IED18" s="114"/>
      <c r="IEE18" s="114"/>
      <c r="IEF18" s="114"/>
      <c r="IEG18" s="114"/>
      <c r="IEH18" s="114"/>
      <c r="IEI18" s="114"/>
      <c r="IEJ18" s="114"/>
      <c r="IEK18" s="114"/>
      <c r="IEL18" s="114"/>
      <c r="IEM18" s="114"/>
      <c r="IEN18" s="114"/>
      <c r="IEO18" s="114"/>
      <c r="IEP18" s="114"/>
      <c r="IEQ18" s="114"/>
      <c r="IER18" s="114"/>
      <c r="IES18" s="114"/>
      <c r="IET18" s="114"/>
      <c r="IEU18" s="114"/>
      <c r="IEV18" s="114"/>
      <c r="IEW18" s="114"/>
      <c r="IEX18" s="114"/>
      <c r="IEY18" s="114"/>
      <c r="IEZ18" s="114"/>
      <c r="IFA18" s="114"/>
      <c r="IFB18" s="114"/>
      <c r="IFC18" s="114"/>
      <c r="IFD18" s="114"/>
      <c r="IFE18" s="114"/>
      <c r="IFF18" s="114"/>
      <c r="IFG18" s="114"/>
      <c r="IFH18" s="114"/>
      <c r="IFI18" s="114"/>
      <c r="IFJ18" s="114"/>
      <c r="IFK18" s="114"/>
      <c r="IFL18" s="114"/>
      <c r="IFM18" s="114"/>
      <c r="IFN18" s="114"/>
      <c r="IFO18" s="114"/>
      <c r="IFP18" s="114"/>
      <c r="IFQ18" s="114"/>
      <c r="IFR18" s="114"/>
      <c r="IFS18" s="114"/>
      <c r="IFT18" s="114"/>
      <c r="IFU18" s="114"/>
      <c r="IFV18" s="114"/>
      <c r="IFW18" s="114"/>
      <c r="IFX18" s="114"/>
      <c r="IFY18" s="114"/>
      <c r="IFZ18" s="114"/>
      <c r="IGA18" s="114"/>
      <c r="IGB18" s="114"/>
      <c r="IGC18" s="114"/>
      <c r="IGD18" s="114"/>
      <c r="IGE18" s="114"/>
      <c r="IGF18" s="114"/>
      <c r="IGG18" s="114"/>
      <c r="IGH18" s="114"/>
      <c r="IGI18" s="114"/>
      <c r="IGJ18" s="114"/>
      <c r="IGK18" s="114"/>
      <c r="IGL18" s="114"/>
      <c r="IGM18" s="114"/>
      <c r="IGN18" s="114"/>
      <c r="IGO18" s="114"/>
      <c r="IGP18" s="114"/>
      <c r="IGQ18" s="114"/>
      <c r="IGR18" s="114"/>
      <c r="IGS18" s="114"/>
      <c r="IGT18" s="114"/>
      <c r="IGU18" s="114"/>
      <c r="IGV18" s="114"/>
      <c r="IGW18" s="114"/>
      <c r="IGX18" s="114"/>
      <c r="IGY18" s="114"/>
      <c r="IGZ18" s="114"/>
      <c r="IHA18" s="114"/>
      <c r="IHB18" s="114"/>
      <c r="IHC18" s="114"/>
      <c r="IHD18" s="114"/>
      <c r="IHE18" s="114"/>
      <c r="IHF18" s="114"/>
      <c r="IHG18" s="114"/>
      <c r="IHH18" s="114"/>
      <c r="IHI18" s="114"/>
      <c r="IHJ18" s="114"/>
      <c r="IHK18" s="114"/>
      <c r="IHL18" s="114"/>
      <c r="IHM18" s="114"/>
      <c r="IHN18" s="114"/>
      <c r="IHO18" s="114"/>
      <c r="IHP18" s="114"/>
      <c r="IHQ18" s="114"/>
      <c r="IHR18" s="114"/>
      <c r="IHS18" s="114"/>
      <c r="IHT18" s="114"/>
      <c r="IHU18" s="114"/>
      <c r="IHV18" s="114"/>
      <c r="IHW18" s="114"/>
      <c r="IHX18" s="114"/>
      <c r="IHY18" s="114"/>
      <c r="IHZ18" s="114"/>
      <c r="IIA18" s="114"/>
      <c r="IIB18" s="114"/>
      <c r="IIC18" s="114"/>
      <c r="IID18" s="114"/>
      <c r="IIE18" s="114"/>
      <c r="IIF18" s="114"/>
      <c r="IIG18" s="114"/>
      <c r="IIH18" s="114"/>
      <c r="III18" s="114"/>
      <c r="IIJ18" s="114"/>
      <c r="IIK18" s="114"/>
      <c r="IIL18" s="114"/>
      <c r="IIM18" s="114"/>
      <c r="IIN18" s="114"/>
      <c r="IIO18" s="114"/>
      <c r="IIP18" s="114"/>
      <c r="IIQ18" s="114"/>
      <c r="IIR18" s="114"/>
      <c r="IIS18" s="114"/>
      <c r="IIT18" s="114"/>
      <c r="IIU18" s="114"/>
      <c r="IIV18" s="114"/>
      <c r="IIW18" s="114"/>
      <c r="IIX18" s="114"/>
      <c r="IIY18" s="114"/>
      <c r="IIZ18" s="114"/>
      <c r="IJA18" s="114"/>
      <c r="IJB18" s="114"/>
      <c r="IJC18" s="114"/>
      <c r="IJD18" s="114"/>
      <c r="IJE18" s="114"/>
      <c r="IJF18" s="114"/>
      <c r="IJG18" s="114"/>
      <c r="IJH18" s="114"/>
      <c r="IJI18" s="114"/>
      <c r="IJJ18" s="114"/>
      <c r="IJK18" s="114"/>
      <c r="IJL18" s="114"/>
      <c r="IJM18" s="114"/>
      <c r="IJN18" s="114"/>
      <c r="IJO18" s="114"/>
      <c r="IJP18" s="114"/>
      <c r="IJQ18" s="114"/>
      <c r="IJR18" s="114"/>
      <c r="IJS18" s="114"/>
      <c r="IJT18" s="114"/>
      <c r="IJU18" s="114"/>
      <c r="IJV18" s="114"/>
      <c r="IJW18" s="114"/>
      <c r="IJX18" s="114"/>
      <c r="IJY18" s="114"/>
      <c r="IJZ18" s="114"/>
      <c r="IKA18" s="114"/>
      <c r="IKB18" s="114"/>
      <c r="IKC18" s="114"/>
      <c r="IKD18" s="114"/>
      <c r="IKE18" s="114"/>
      <c r="IKF18" s="114"/>
      <c r="IKG18" s="114"/>
      <c r="IKH18" s="114"/>
      <c r="IKI18" s="114"/>
      <c r="IKJ18" s="114"/>
      <c r="IKK18" s="114"/>
      <c r="IKL18" s="114"/>
      <c r="IKM18" s="114"/>
      <c r="IKN18" s="114"/>
      <c r="IKO18" s="114"/>
      <c r="IKP18" s="114"/>
      <c r="IKQ18" s="114"/>
      <c r="IKR18" s="114"/>
      <c r="IKS18" s="114"/>
      <c r="IKT18" s="114"/>
      <c r="IKU18" s="114"/>
      <c r="IKV18" s="114"/>
      <c r="IKW18" s="114"/>
      <c r="IKX18" s="114"/>
      <c r="IKY18" s="114"/>
      <c r="IKZ18" s="114"/>
      <c r="ILA18" s="114"/>
      <c r="ILB18" s="114"/>
      <c r="ILC18" s="114"/>
      <c r="ILD18" s="114"/>
      <c r="ILE18" s="114"/>
      <c r="ILF18" s="114"/>
      <c r="ILG18" s="114"/>
      <c r="ILH18" s="114"/>
      <c r="ILI18" s="114"/>
      <c r="ILJ18" s="114"/>
      <c r="ILK18" s="114"/>
      <c r="ILL18" s="114"/>
      <c r="ILM18" s="114"/>
      <c r="ILN18" s="114"/>
      <c r="ILO18" s="114"/>
      <c r="ILP18" s="114"/>
      <c r="ILQ18" s="114"/>
      <c r="ILR18" s="114"/>
      <c r="ILS18" s="114"/>
      <c r="ILT18" s="114"/>
      <c r="ILU18" s="114"/>
      <c r="ILV18" s="114"/>
      <c r="ILW18" s="114"/>
      <c r="ILX18" s="114"/>
      <c r="ILY18" s="114"/>
      <c r="ILZ18" s="114"/>
      <c r="IMA18" s="114"/>
      <c r="IMB18" s="114"/>
      <c r="IMC18" s="114"/>
      <c r="IMD18" s="114"/>
      <c r="IME18" s="114"/>
      <c r="IMF18" s="114"/>
      <c r="IMG18" s="114"/>
      <c r="IMH18" s="114"/>
      <c r="IMI18" s="114"/>
      <c r="IMJ18" s="114"/>
      <c r="IMK18" s="114"/>
      <c r="IML18" s="114"/>
      <c r="IMM18" s="114"/>
      <c r="IMN18" s="114"/>
      <c r="IMO18" s="114"/>
      <c r="IMP18" s="114"/>
      <c r="IMQ18" s="114"/>
      <c r="IMR18" s="114"/>
      <c r="IMS18" s="114"/>
      <c r="IMT18" s="114"/>
      <c r="IMU18" s="114"/>
      <c r="IMV18" s="114"/>
      <c r="IMW18" s="114"/>
      <c r="IMX18" s="114"/>
      <c r="IMY18" s="114"/>
      <c r="IMZ18" s="114"/>
      <c r="INA18" s="114"/>
      <c r="INB18" s="114"/>
      <c r="INC18" s="114"/>
      <c r="IND18" s="114"/>
      <c r="INE18" s="114"/>
      <c r="INF18" s="114"/>
      <c r="ING18" s="114"/>
      <c r="INH18" s="114"/>
      <c r="INI18" s="114"/>
      <c r="INJ18" s="114"/>
      <c r="INK18" s="114"/>
      <c r="INL18" s="114"/>
      <c r="INM18" s="114"/>
      <c r="INN18" s="114"/>
      <c r="INO18" s="114"/>
      <c r="INP18" s="114"/>
      <c r="INQ18" s="114"/>
      <c r="INR18" s="114"/>
      <c r="INS18" s="114"/>
      <c r="INT18" s="114"/>
      <c r="INU18" s="114"/>
      <c r="INV18" s="114"/>
      <c r="INW18" s="114"/>
      <c r="INX18" s="114"/>
      <c r="INY18" s="114"/>
      <c r="INZ18" s="114"/>
      <c r="IOA18" s="114"/>
      <c r="IOB18" s="114"/>
      <c r="IOC18" s="114"/>
      <c r="IOD18" s="114"/>
      <c r="IOE18" s="114"/>
      <c r="IOF18" s="114"/>
      <c r="IOG18" s="114"/>
      <c r="IOH18" s="114"/>
      <c r="IOI18" s="114"/>
      <c r="IOJ18" s="114"/>
      <c r="IOK18" s="114"/>
      <c r="IOL18" s="114"/>
      <c r="IOM18" s="114"/>
      <c r="ION18" s="114"/>
      <c r="IOO18" s="114"/>
      <c r="IOP18" s="114"/>
      <c r="IOQ18" s="114"/>
      <c r="IOR18" s="114"/>
      <c r="IOS18" s="114"/>
      <c r="IOT18" s="114"/>
      <c r="IOU18" s="114"/>
      <c r="IOV18" s="114"/>
      <c r="IOW18" s="114"/>
      <c r="IOX18" s="114"/>
      <c r="IOY18" s="114"/>
      <c r="IOZ18" s="114"/>
      <c r="IPA18" s="114"/>
      <c r="IPB18" s="114"/>
      <c r="IPC18" s="114"/>
      <c r="IPD18" s="114"/>
      <c r="IPE18" s="114"/>
      <c r="IPF18" s="114"/>
      <c r="IPG18" s="114"/>
      <c r="IPH18" s="114"/>
      <c r="IPI18" s="114"/>
      <c r="IPJ18" s="114"/>
      <c r="IPK18" s="114"/>
      <c r="IPL18" s="114"/>
      <c r="IPM18" s="114"/>
      <c r="IPN18" s="114"/>
      <c r="IPO18" s="114"/>
      <c r="IPP18" s="114"/>
      <c r="IPQ18" s="114"/>
      <c r="IPR18" s="114"/>
      <c r="IPS18" s="114"/>
      <c r="IPT18" s="114"/>
      <c r="IPU18" s="114"/>
      <c r="IPV18" s="114"/>
      <c r="IPW18" s="114"/>
      <c r="IPX18" s="114"/>
      <c r="IPY18" s="114"/>
      <c r="IPZ18" s="114"/>
      <c r="IQA18" s="114"/>
      <c r="IQB18" s="114"/>
      <c r="IQC18" s="114"/>
      <c r="IQD18" s="114"/>
      <c r="IQE18" s="114"/>
      <c r="IQF18" s="114"/>
      <c r="IQG18" s="114"/>
      <c r="IQH18" s="114"/>
      <c r="IQI18" s="114"/>
      <c r="IQJ18" s="114"/>
      <c r="IQK18" s="114"/>
      <c r="IQL18" s="114"/>
      <c r="IQM18" s="114"/>
      <c r="IQN18" s="114"/>
      <c r="IQO18" s="114"/>
      <c r="IQP18" s="114"/>
      <c r="IQQ18" s="114"/>
      <c r="IQR18" s="114"/>
      <c r="IQS18" s="114"/>
      <c r="IQT18" s="114"/>
      <c r="IQU18" s="114"/>
      <c r="IQV18" s="114"/>
      <c r="IQW18" s="114"/>
      <c r="IQX18" s="114"/>
      <c r="IQY18" s="114"/>
      <c r="IQZ18" s="114"/>
      <c r="IRA18" s="114"/>
      <c r="IRB18" s="114"/>
      <c r="IRC18" s="114"/>
      <c r="IRD18" s="114"/>
      <c r="IRE18" s="114"/>
      <c r="IRF18" s="114"/>
      <c r="IRG18" s="114"/>
      <c r="IRH18" s="114"/>
      <c r="IRI18" s="114"/>
      <c r="IRJ18" s="114"/>
      <c r="IRK18" s="114"/>
      <c r="IRL18" s="114"/>
      <c r="IRM18" s="114"/>
      <c r="IRN18" s="114"/>
      <c r="IRO18" s="114"/>
      <c r="IRP18" s="114"/>
      <c r="IRQ18" s="114"/>
      <c r="IRR18" s="114"/>
      <c r="IRS18" s="114"/>
      <c r="IRT18" s="114"/>
      <c r="IRU18" s="114"/>
      <c r="IRV18" s="114"/>
      <c r="IRW18" s="114"/>
      <c r="IRX18" s="114"/>
      <c r="IRY18" s="114"/>
      <c r="IRZ18" s="114"/>
      <c r="ISA18" s="114"/>
      <c r="ISB18" s="114"/>
      <c r="ISC18" s="114"/>
      <c r="ISD18" s="114"/>
      <c r="ISE18" s="114"/>
      <c r="ISF18" s="114"/>
      <c r="ISG18" s="114"/>
      <c r="ISH18" s="114"/>
      <c r="ISI18" s="114"/>
      <c r="ISJ18" s="114"/>
      <c r="ISK18" s="114"/>
      <c r="ISL18" s="114"/>
      <c r="ISM18" s="114"/>
      <c r="ISN18" s="114"/>
      <c r="ISO18" s="114"/>
      <c r="ISP18" s="114"/>
      <c r="ISQ18" s="114"/>
      <c r="ISR18" s="114"/>
      <c r="ISS18" s="114"/>
      <c r="IST18" s="114"/>
      <c r="ISU18" s="114"/>
      <c r="ISV18" s="114"/>
      <c r="ISW18" s="114"/>
      <c r="ISX18" s="114"/>
      <c r="ISY18" s="114"/>
      <c r="ISZ18" s="114"/>
      <c r="ITA18" s="114"/>
      <c r="ITB18" s="114"/>
      <c r="ITC18" s="114"/>
      <c r="ITD18" s="114"/>
      <c r="ITE18" s="114"/>
      <c r="ITF18" s="114"/>
      <c r="ITG18" s="114"/>
      <c r="ITH18" s="114"/>
      <c r="ITI18" s="114"/>
      <c r="ITJ18" s="114"/>
      <c r="ITK18" s="114"/>
      <c r="ITL18" s="114"/>
      <c r="ITM18" s="114"/>
      <c r="ITN18" s="114"/>
      <c r="ITO18" s="114"/>
      <c r="ITP18" s="114"/>
      <c r="ITQ18" s="114"/>
      <c r="ITR18" s="114"/>
      <c r="ITS18" s="114"/>
      <c r="ITT18" s="114"/>
      <c r="ITU18" s="114"/>
      <c r="ITV18" s="114"/>
      <c r="ITW18" s="114"/>
      <c r="ITX18" s="114"/>
      <c r="ITY18" s="114"/>
      <c r="ITZ18" s="114"/>
      <c r="IUA18" s="114"/>
      <c r="IUB18" s="114"/>
      <c r="IUC18" s="114"/>
      <c r="IUD18" s="114"/>
      <c r="IUE18" s="114"/>
      <c r="IUF18" s="114"/>
      <c r="IUG18" s="114"/>
      <c r="IUH18" s="114"/>
      <c r="IUI18" s="114"/>
      <c r="IUJ18" s="114"/>
      <c r="IUK18" s="114"/>
      <c r="IUL18" s="114"/>
      <c r="IUM18" s="114"/>
      <c r="IUN18" s="114"/>
      <c r="IUO18" s="114"/>
      <c r="IUP18" s="114"/>
      <c r="IUQ18" s="114"/>
      <c r="IUR18" s="114"/>
      <c r="IUS18" s="114"/>
      <c r="IUT18" s="114"/>
      <c r="IUU18" s="114"/>
      <c r="IUV18" s="114"/>
      <c r="IUW18" s="114"/>
      <c r="IUX18" s="114"/>
      <c r="IUY18" s="114"/>
      <c r="IUZ18" s="114"/>
      <c r="IVA18" s="114"/>
      <c r="IVB18" s="114"/>
      <c r="IVC18" s="114"/>
      <c r="IVD18" s="114"/>
      <c r="IVE18" s="114"/>
      <c r="IVF18" s="114"/>
      <c r="IVG18" s="114"/>
      <c r="IVH18" s="114"/>
      <c r="IVI18" s="114"/>
      <c r="IVJ18" s="114"/>
      <c r="IVK18" s="114"/>
      <c r="IVL18" s="114"/>
      <c r="IVM18" s="114"/>
      <c r="IVN18" s="114"/>
      <c r="IVO18" s="114"/>
      <c r="IVP18" s="114"/>
      <c r="IVQ18" s="114"/>
      <c r="IVR18" s="114"/>
      <c r="IVS18" s="114"/>
      <c r="IVT18" s="114"/>
      <c r="IVU18" s="114"/>
      <c r="IVV18" s="114"/>
      <c r="IVW18" s="114"/>
      <c r="IVX18" s="114"/>
      <c r="IVY18" s="114"/>
      <c r="IVZ18" s="114"/>
      <c r="IWA18" s="114"/>
      <c r="IWB18" s="114"/>
      <c r="IWC18" s="114"/>
      <c r="IWD18" s="114"/>
      <c r="IWE18" s="114"/>
      <c r="IWF18" s="114"/>
      <c r="IWG18" s="114"/>
      <c r="IWH18" s="114"/>
      <c r="IWI18" s="114"/>
      <c r="IWJ18" s="114"/>
      <c r="IWK18" s="114"/>
      <c r="IWL18" s="114"/>
      <c r="IWM18" s="114"/>
      <c r="IWN18" s="114"/>
      <c r="IWO18" s="114"/>
      <c r="IWP18" s="114"/>
      <c r="IWQ18" s="114"/>
      <c r="IWR18" s="114"/>
      <c r="IWS18" s="114"/>
      <c r="IWT18" s="114"/>
      <c r="IWU18" s="114"/>
      <c r="IWV18" s="114"/>
      <c r="IWW18" s="114"/>
      <c r="IWX18" s="114"/>
      <c r="IWY18" s="114"/>
      <c r="IWZ18" s="114"/>
      <c r="IXA18" s="114"/>
      <c r="IXB18" s="114"/>
      <c r="IXC18" s="114"/>
      <c r="IXD18" s="114"/>
      <c r="IXE18" s="114"/>
      <c r="IXF18" s="114"/>
      <c r="IXG18" s="114"/>
      <c r="IXH18" s="114"/>
      <c r="IXI18" s="114"/>
      <c r="IXJ18" s="114"/>
      <c r="IXK18" s="114"/>
      <c r="IXL18" s="114"/>
      <c r="IXM18" s="114"/>
      <c r="IXN18" s="114"/>
      <c r="IXO18" s="114"/>
      <c r="IXP18" s="114"/>
      <c r="IXQ18" s="114"/>
      <c r="IXR18" s="114"/>
      <c r="IXS18" s="114"/>
      <c r="IXT18" s="114"/>
      <c r="IXU18" s="114"/>
      <c r="IXV18" s="114"/>
      <c r="IXW18" s="114"/>
      <c r="IXX18" s="114"/>
      <c r="IXY18" s="114"/>
      <c r="IXZ18" s="114"/>
      <c r="IYA18" s="114"/>
      <c r="IYB18" s="114"/>
      <c r="IYC18" s="114"/>
      <c r="IYD18" s="114"/>
      <c r="IYE18" s="114"/>
      <c r="IYF18" s="114"/>
      <c r="IYG18" s="114"/>
      <c r="IYH18" s="114"/>
      <c r="IYI18" s="114"/>
      <c r="IYJ18" s="114"/>
      <c r="IYK18" s="114"/>
      <c r="IYL18" s="114"/>
      <c r="IYM18" s="114"/>
      <c r="IYN18" s="114"/>
      <c r="IYO18" s="114"/>
      <c r="IYP18" s="114"/>
      <c r="IYQ18" s="114"/>
      <c r="IYR18" s="114"/>
      <c r="IYS18" s="114"/>
      <c r="IYT18" s="114"/>
      <c r="IYU18" s="114"/>
      <c r="IYV18" s="114"/>
      <c r="IYW18" s="114"/>
      <c r="IYX18" s="114"/>
      <c r="IYY18" s="114"/>
      <c r="IYZ18" s="114"/>
      <c r="IZA18" s="114"/>
      <c r="IZB18" s="114"/>
      <c r="IZC18" s="114"/>
      <c r="IZD18" s="114"/>
      <c r="IZE18" s="114"/>
      <c r="IZF18" s="114"/>
      <c r="IZG18" s="114"/>
      <c r="IZH18" s="114"/>
      <c r="IZI18" s="114"/>
      <c r="IZJ18" s="114"/>
      <c r="IZK18" s="114"/>
      <c r="IZL18" s="114"/>
      <c r="IZM18" s="114"/>
      <c r="IZN18" s="114"/>
      <c r="IZO18" s="114"/>
      <c r="IZP18" s="114"/>
      <c r="IZQ18" s="114"/>
      <c r="IZR18" s="114"/>
      <c r="IZS18" s="114"/>
      <c r="IZT18" s="114"/>
      <c r="IZU18" s="114"/>
      <c r="IZV18" s="114"/>
      <c r="IZW18" s="114"/>
      <c r="IZX18" s="114"/>
      <c r="IZY18" s="114"/>
      <c r="IZZ18" s="114"/>
      <c r="JAA18" s="114"/>
      <c r="JAB18" s="114"/>
      <c r="JAC18" s="114"/>
      <c r="JAD18" s="114"/>
      <c r="JAE18" s="114"/>
      <c r="JAF18" s="114"/>
      <c r="JAG18" s="114"/>
      <c r="JAH18" s="114"/>
      <c r="JAI18" s="114"/>
      <c r="JAJ18" s="114"/>
      <c r="JAK18" s="114"/>
      <c r="JAL18" s="114"/>
      <c r="JAM18" s="114"/>
      <c r="JAN18" s="114"/>
      <c r="JAO18" s="114"/>
      <c r="JAP18" s="114"/>
      <c r="JAQ18" s="114"/>
      <c r="JAR18" s="114"/>
      <c r="JAS18" s="114"/>
      <c r="JAT18" s="114"/>
      <c r="JAU18" s="114"/>
      <c r="JAV18" s="114"/>
      <c r="JAW18" s="114"/>
      <c r="JAX18" s="114"/>
      <c r="JAY18" s="114"/>
      <c r="JAZ18" s="114"/>
      <c r="JBA18" s="114"/>
      <c r="JBB18" s="114"/>
      <c r="JBC18" s="114"/>
      <c r="JBD18" s="114"/>
      <c r="JBE18" s="114"/>
      <c r="JBF18" s="114"/>
      <c r="JBG18" s="114"/>
      <c r="JBH18" s="114"/>
      <c r="JBI18" s="114"/>
      <c r="JBJ18" s="114"/>
      <c r="JBK18" s="114"/>
      <c r="JBL18" s="114"/>
      <c r="JBM18" s="114"/>
      <c r="JBN18" s="114"/>
      <c r="JBO18" s="114"/>
      <c r="JBP18" s="114"/>
      <c r="JBQ18" s="114"/>
      <c r="JBR18" s="114"/>
      <c r="JBS18" s="114"/>
      <c r="JBT18" s="114"/>
      <c r="JBU18" s="114"/>
      <c r="JBV18" s="114"/>
      <c r="JBW18" s="114"/>
      <c r="JBX18" s="114"/>
      <c r="JBY18" s="114"/>
      <c r="JBZ18" s="114"/>
      <c r="JCA18" s="114"/>
      <c r="JCB18" s="114"/>
      <c r="JCC18" s="114"/>
      <c r="JCD18" s="114"/>
      <c r="JCE18" s="114"/>
      <c r="JCF18" s="114"/>
      <c r="JCG18" s="114"/>
      <c r="JCH18" s="114"/>
      <c r="JCI18" s="114"/>
      <c r="JCJ18" s="114"/>
      <c r="JCK18" s="114"/>
      <c r="JCL18" s="114"/>
      <c r="JCM18" s="114"/>
      <c r="JCN18" s="114"/>
      <c r="JCO18" s="114"/>
      <c r="JCP18" s="114"/>
      <c r="JCQ18" s="114"/>
      <c r="JCR18" s="114"/>
      <c r="JCS18" s="114"/>
      <c r="JCT18" s="114"/>
      <c r="JCU18" s="114"/>
      <c r="JCV18" s="114"/>
      <c r="JCW18" s="114"/>
      <c r="JCX18" s="114"/>
      <c r="JCY18" s="114"/>
      <c r="JCZ18" s="114"/>
      <c r="JDA18" s="114"/>
      <c r="JDB18" s="114"/>
      <c r="JDC18" s="114"/>
      <c r="JDD18" s="114"/>
      <c r="JDE18" s="114"/>
      <c r="JDF18" s="114"/>
      <c r="JDG18" s="114"/>
      <c r="JDH18" s="114"/>
      <c r="JDI18" s="114"/>
      <c r="JDJ18" s="114"/>
      <c r="JDK18" s="114"/>
      <c r="JDL18" s="114"/>
      <c r="JDM18" s="114"/>
      <c r="JDN18" s="114"/>
      <c r="JDO18" s="114"/>
      <c r="JDP18" s="114"/>
      <c r="JDQ18" s="114"/>
      <c r="JDR18" s="114"/>
      <c r="JDS18" s="114"/>
      <c r="JDT18" s="114"/>
      <c r="JDU18" s="114"/>
      <c r="JDV18" s="114"/>
      <c r="JDW18" s="114"/>
      <c r="JDX18" s="114"/>
      <c r="JDY18" s="114"/>
      <c r="JDZ18" s="114"/>
      <c r="JEA18" s="114"/>
      <c r="JEB18" s="114"/>
      <c r="JEC18" s="114"/>
      <c r="JED18" s="114"/>
      <c r="JEE18" s="114"/>
      <c r="JEF18" s="114"/>
      <c r="JEG18" s="114"/>
      <c r="JEH18" s="114"/>
      <c r="JEI18" s="114"/>
      <c r="JEJ18" s="114"/>
      <c r="JEK18" s="114"/>
      <c r="JEL18" s="114"/>
      <c r="JEM18" s="114"/>
      <c r="JEN18" s="114"/>
      <c r="JEO18" s="114"/>
      <c r="JEP18" s="114"/>
      <c r="JEQ18" s="114"/>
      <c r="JER18" s="114"/>
      <c r="JES18" s="114"/>
      <c r="JET18" s="114"/>
      <c r="JEU18" s="114"/>
      <c r="JEV18" s="114"/>
      <c r="JEW18" s="114"/>
      <c r="JEX18" s="114"/>
      <c r="JEY18" s="114"/>
      <c r="JEZ18" s="114"/>
      <c r="JFA18" s="114"/>
      <c r="JFB18" s="114"/>
      <c r="JFC18" s="114"/>
      <c r="JFD18" s="114"/>
      <c r="JFE18" s="114"/>
      <c r="JFF18" s="114"/>
      <c r="JFG18" s="114"/>
      <c r="JFH18" s="114"/>
      <c r="JFI18" s="114"/>
      <c r="JFJ18" s="114"/>
      <c r="JFK18" s="114"/>
      <c r="JFL18" s="114"/>
      <c r="JFM18" s="114"/>
      <c r="JFN18" s="114"/>
      <c r="JFO18" s="114"/>
      <c r="JFP18" s="114"/>
      <c r="JFQ18" s="114"/>
      <c r="JFR18" s="114"/>
      <c r="JFS18" s="114"/>
      <c r="JFT18" s="114"/>
      <c r="JFU18" s="114"/>
      <c r="JFV18" s="114"/>
      <c r="JFW18" s="114"/>
      <c r="JFX18" s="114"/>
      <c r="JFY18" s="114"/>
      <c r="JFZ18" s="114"/>
      <c r="JGA18" s="114"/>
      <c r="JGB18" s="114"/>
      <c r="JGC18" s="114"/>
      <c r="JGD18" s="114"/>
      <c r="JGE18" s="114"/>
      <c r="JGF18" s="114"/>
      <c r="JGG18" s="114"/>
      <c r="JGH18" s="114"/>
      <c r="JGI18" s="114"/>
      <c r="JGJ18" s="114"/>
      <c r="JGK18" s="114"/>
      <c r="JGL18" s="114"/>
      <c r="JGM18" s="114"/>
      <c r="JGN18" s="114"/>
      <c r="JGO18" s="114"/>
      <c r="JGP18" s="114"/>
      <c r="JGQ18" s="114"/>
      <c r="JGR18" s="114"/>
      <c r="JGS18" s="114"/>
      <c r="JGT18" s="114"/>
      <c r="JGU18" s="114"/>
      <c r="JGV18" s="114"/>
      <c r="JGW18" s="114"/>
      <c r="JGX18" s="114"/>
      <c r="JGY18" s="114"/>
      <c r="JGZ18" s="114"/>
      <c r="JHA18" s="114"/>
      <c r="JHB18" s="114"/>
      <c r="JHC18" s="114"/>
      <c r="JHD18" s="114"/>
      <c r="JHE18" s="114"/>
      <c r="JHF18" s="114"/>
      <c r="JHG18" s="114"/>
      <c r="JHH18" s="114"/>
      <c r="JHI18" s="114"/>
      <c r="JHJ18" s="114"/>
      <c r="JHK18" s="114"/>
      <c r="JHL18" s="114"/>
      <c r="JHM18" s="114"/>
      <c r="JHN18" s="114"/>
      <c r="JHO18" s="114"/>
      <c r="JHP18" s="114"/>
      <c r="JHQ18" s="114"/>
      <c r="JHR18" s="114"/>
      <c r="JHS18" s="114"/>
      <c r="JHT18" s="114"/>
      <c r="JHU18" s="114"/>
      <c r="JHV18" s="114"/>
      <c r="JHW18" s="114"/>
      <c r="JHX18" s="114"/>
      <c r="JHY18" s="114"/>
      <c r="JHZ18" s="114"/>
      <c r="JIA18" s="114"/>
      <c r="JIB18" s="114"/>
      <c r="JIC18" s="114"/>
      <c r="JID18" s="114"/>
      <c r="JIE18" s="114"/>
      <c r="JIF18" s="114"/>
      <c r="JIG18" s="114"/>
      <c r="JIH18" s="114"/>
      <c r="JII18" s="114"/>
      <c r="JIJ18" s="114"/>
      <c r="JIK18" s="114"/>
      <c r="JIL18" s="114"/>
      <c r="JIM18" s="114"/>
      <c r="JIN18" s="114"/>
      <c r="JIO18" s="114"/>
      <c r="JIP18" s="114"/>
      <c r="JIQ18" s="114"/>
      <c r="JIR18" s="114"/>
      <c r="JIS18" s="114"/>
      <c r="JIT18" s="114"/>
      <c r="JIU18" s="114"/>
      <c r="JIV18" s="114"/>
      <c r="JIW18" s="114"/>
      <c r="JIX18" s="114"/>
      <c r="JIY18" s="114"/>
      <c r="JIZ18" s="114"/>
      <c r="JJA18" s="114"/>
      <c r="JJB18" s="114"/>
      <c r="JJC18" s="114"/>
      <c r="JJD18" s="114"/>
      <c r="JJE18" s="114"/>
      <c r="JJF18" s="114"/>
      <c r="JJG18" s="114"/>
      <c r="JJH18" s="114"/>
      <c r="JJI18" s="114"/>
      <c r="JJJ18" s="114"/>
      <c r="JJK18" s="114"/>
      <c r="JJL18" s="114"/>
      <c r="JJM18" s="114"/>
      <c r="JJN18" s="114"/>
      <c r="JJO18" s="114"/>
      <c r="JJP18" s="114"/>
      <c r="JJQ18" s="114"/>
      <c r="JJR18" s="114"/>
      <c r="JJS18" s="114"/>
      <c r="JJT18" s="114"/>
      <c r="JJU18" s="114"/>
      <c r="JJV18" s="114"/>
      <c r="JJW18" s="114"/>
      <c r="JJX18" s="114"/>
      <c r="JJY18" s="114"/>
      <c r="JJZ18" s="114"/>
      <c r="JKA18" s="114"/>
      <c r="JKB18" s="114"/>
      <c r="JKC18" s="114"/>
      <c r="JKD18" s="114"/>
      <c r="JKE18" s="114"/>
      <c r="JKF18" s="114"/>
      <c r="JKG18" s="114"/>
      <c r="JKH18" s="114"/>
      <c r="JKI18" s="114"/>
      <c r="JKJ18" s="114"/>
      <c r="JKK18" s="114"/>
      <c r="JKL18" s="114"/>
      <c r="JKM18" s="114"/>
      <c r="JKN18" s="114"/>
      <c r="JKO18" s="114"/>
      <c r="JKP18" s="114"/>
      <c r="JKQ18" s="114"/>
      <c r="JKR18" s="114"/>
      <c r="JKS18" s="114"/>
      <c r="JKT18" s="114"/>
      <c r="JKU18" s="114"/>
      <c r="JKV18" s="114"/>
      <c r="JKW18" s="114"/>
      <c r="JKX18" s="114"/>
      <c r="JKY18" s="114"/>
      <c r="JKZ18" s="114"/>
      <c r="JLA18" s="114"/>
      <c r="JLB18" s="114"/>
      <c r="JLC18" s="114"/>
      <c r="JLD18" s="114"/>
      <c r="JLE18" s="114"/>
      <c r="JLF18" s="114"/>
      <c r="JLG18" s="114"/>
      <c r="JLH18" s="114"/>
      <c r="JLI18" s="114"/>
      <c r="JLJ18" s="114"/>
      <c r="JLK18" s="114"/>
      <c r="JLL18" s="114"/>
      <c r="JLM18" s="114"/>
      <c r="JLN18" s="114"/>
      <c r="JLO18" s="114"/>
      <c r="JLP18" s="114"/>
      <c r="JLQ18" s="114"/>
      <c r="JLR18" s="114"/>
      <c r="JLS18" s="114"/>
      <c r="JLT18" s="114"/>
      <c r="JLU18" s="114"/>
      <c r="JLV18" s="114"/>
      <c r="JLW18" s="114"/>
      <c r="JLX18" s="114"/>
      <c r="JLY18" s="114"/>
      <c r="JLZ18" s="114"/>
      <c r="JMA18" s="114"/>
      <c r="JMB18" s="114"/>
      <c r="JMC18" s="114"/>
      <c r="JMD18" s="114"/>
      <c r="JME18" s="114"/>
      <c r="JMF18" s="114"/>
      <c r="JMG18" s="114"/>
      <c r="JMH18" s="114"/>
      <c r="JMI18" s="114"/>
      <c r="JMJ18" s="114"/>
      <c r="JMK18" s="114"/>
      <c r="JML18" s="114"/>
      <c r="JMM18" s="114"/>
      <c r="JMN18" s="114"/>
      <c r="JMO18" s="114"/>
      <c r="JMP18" s="114"/>
      <c r="JMQ18" s="114"/>
      <c r="JMR18" s="114"/>
      <c r="JMS18" s="114"/>
      <c r="JMT18" s="114"/>
      <c r="JMU18" s="114"/>
      <c r="JMV18" s="114"/>
      <c r="JMW18" s="114"/>
      <c r="JMX18" s="114"/>
      <c r="JMY18" s="114"/>
      <c r="JMZ18" s="114"/>
      <c r="JNA18" s="114"/>
      <c r="JNB18" s="114"/>
      <c r="JNC18" s="114"/>
      <c r="JND18" s="114"/>
      <c r="JNE18" s="114"/>
      <c r="JNF18" s="114"/>
      <c r="JNG18" s="114"/>
      <c r="JNH18" s="114"/>
      <c r="JNI18" s="114"/>
      <c r="JNJ18" s="114"/>
      <c r="JNK18" s="114"/>
      <c r="JNL18" s="114"/>
      <c r="JNM18" s="114"/>
      <c r="JNN18" s="114"/>
      <c r="JNO18" s="114"/>
      <c r="JNP18" s="114"/>
      <c r="JNQ18" s="114"/>
      <c r="JNR18" s="114"/>
      <c r="JNS18" s="114"/>
      <c r="JNT18" s="114"/>
      <c r="JNU18" s="114"/>
      <c r="JNV18" s="114"/>
      <c r="JNW18" s="114"/>
      <c r="JNX18" s="114"/>
      <c r="JNY18" s="114"/>
      <c r="JNZ18" s="114"/>
      <c r="JOA18" s="114"/>
      <c r="JOB18" s="114"/>
      <c r="JOC18" s="114"/>
      <c r="JOD18" s="114"/>
      <c r="JOE18" s="114"/>
      <c r="JOF18" s="114"/>
      <c r="JOG18" s="114"/>
      <c r="JOH18" s="114"/>
      <c r="JOI18" s="114"/>
      <c r="JOJ18" s="114"/>
      <c r="JOK18" s="114"/>
      <c r="JOL18" s="114"/>
      <c r="JOM18" s="114"/>
      <c r="JON18" s="114"/>
      <c r="JOO18" s="114"/>
      <c r="JOP18" s="114"/>
      <c r="JOQ18" s="114"/>
      <c r="JOR18" s="114"/>
      <c r="JOS18" s="114"/>
      <c r="JOT18" s="114"/>
      <c r="JOU18" s="114"/>
      <c r="JOV18" s="114"/>
      <c r="JOW18" s="114"/>
      <c r="JOX18" s="114"/>
      <c r="JOY18" s="114"/>
      <c r="JOZ18" s="114"/>
      <c r="JPA18" s="114"/>
      <c r="JPB18" s="114"/>
      <c r="JPC18" s="114"/>
      <c r="JPD18" s="114"/>
      <c r="JPE18" s="114"/>
      <c r="JPF18" s="114"/>
      <c r="JPG18" s="114"/>
      <c r="JPH18" s="114"/>
      <c r="JPI18" s="114"/>
      <c r="JPJ18" s="114"/>
      <c r="JPK18" s="114"/>
      <c r="JPL18" s="114"/>
      <c r="JPM18" s="114"/>
      <c r="JPN18" s="114"/>
      <c r="JPO18" s="114"/>
      <c r="JPP18" s="114"/>
      <c r="JPQ18" s="114"/>
      <c r="JPR18" s="114"/>
      <c r="JPS18" s="114"/>
      <c r="JPT18" s="114"/>
      <c r="JPU18" s="114"/>
      <c r="JPV18" s="114"/>
      <c r="JPW18" s="114"/>
      <c r="JPX18" s="114"/>
      <c r="JPY18" s="114"/>
      <c r="JPZ18" s="114"/>
      <c r="JQA18" s="114"/>
      <c r="JQB18" s="114"/>
      <c r="JQC18" s="114"/>
      <c r="JQD18" s="114"/>
      <c r="JQE18" s="114"/>
      <c r="JQF18" s="114"/>
      <c r="JQG18" s="114"/>
      <c r="JQH18" s="114"/>
      <c r="JQI18" s="114"/>
      <c r="JQJ18" s="114"/>
      <c r="JQK18" s="114"/>
      <c r="JQL18" s="114"/>
      <c r="JQM18" s="114"/>
      <c r="JQN18" s="114"/>
      <c r="JQO18" s="114"/>
      <c r="JQP18" s="114"/>
      <c r="JQQ18" s="114"/>
      <c r="JQR18" s="114"/>
      <c r="JQS18" s="114"/>
      <c r="JQT18" s="114"/>
      <c r="JQU18" s="114"/>
      <c r="JQV18" s="114"/>
      <c r="JQW18" s="114"/>
      <c r="JQX18" s="114"/>
      <c r="JQY18" s="114"/>
      <c r="JQZ18" s="114"/>
      <c r="JRA18" s="114"/>
      <c r="JRB18" s="114"/>
      <c r="JRC18" s="114"/>
      <c r="JRD18" s="114"/>
      <c r="JRE18" s="114"/>
      <c r="JRF18" s="114"/>
      <c r="JRG18" s="114"/>
      <c r="JRH18" s="114"/>
      <c r="JRI18" s="114"/>
      <c r="JRJ18" s="114"/>
      <c r="JRK18" s="114"/>
      <c r="JRL18" s="114"/>
      <c r="JRM18" s="114"/>
      <c r="JRN18" s="114"/>
      <c r="JRO18" s="114"/>
      <c r="JRP18" s="114"/>
      <c r="JRQ18" s="114"/>
      <c r="JRR18" s="114"/>
      <c r="JRS18" s="114"/>
      <c r="JRT18" s="114"/>
      <c r="JRU18" s="114"/>
      <c r="JRV18" s="114"/>
      <c r="JRW18" s="114"/>
      <c r="JRX18" s="114"/>
      <c r="JRY18" s="114"/>
      <c r="JRZ18" s="114"/>
      <c r="JSA18" s="114"/>
      <c r="JSB18" s="114"/>
      <c r="JSC18" s="114"/>
      <c r="JSD18" s="114"/>
      <c r="JSE18" s="114"/>
      <c r="JSF18" s="114"/>
      <c r="JSG18" s="114"/>
      <c r="JSH18" s="114"/>
      <c r="JSI18" s="114"/>
      <c r="JSJ18" s="114"/>
      <c r="JSK18" s="114"/>
      <c r="JSL18" s="114"/>
      <c r="JSM18" s="114"/>
      <c r="JSN18" s="114"/>
      <c r="JSO18" s="114"/>
      <c r="JSP18" s="114"/>
      <c r="JSQ18" s="114"/>
      <c r="JSR18" s="114"/>
      <c r="JSS18" s="114"/>
      <c r="JST18" s="114"/>
      <c r="JSU18" s="114"/>
      <c r="JSV18" s="114"/>
      <c r="JSW18" s="114"/>
      <c r="JSX18" s="114"/>
      <c r="JSY18" s="114"/>
      <c r="JSZ18" s="114"/>
      <c r="JTA18" s="114"/>
      <c r="JTB18" s="114"/>
      <c r="JTC18" s="114"/>
      <c r="JTD18" s="114"/>
      <c r="JTE18" s="114"/>
      <c r="JTF18" s="114"/>
      <c r="JTG18" s="114"/>
      <c r="JTH18" s="114"/>
      <c r="JTI18" s="114"/>
      <c r="JTJ18" s="114"/>
      <c r="JTK18" s="114"/>
      <c r="JTL18" s="114"/>
      <c r="JTM18" s="114"/>
      <c r="JTN18" s="114"/>
      <c r="JTO18" s="114"/>
      <c r="JTP18" s="114"/>
      <c r="JTQ18" s="114"/>
      <c r="JTR18" s="114"/>
      <c r="JTS18" s="114"/>
      <c r="JTT18" s="114"/>
      <c r="JTU18" s="114"/>
      <c r="JTV18" s="114"/>
      <c r="JTW18" s="114"/>
      <c r="JTX18" s="114"/>
      <c r="JTY18" s="114"/>
      <c r="JTZ18" s="114"/>
      <c r="JUA18" s="114"/>
      <c r="JUB18" s="114"/>
      <c r="JUC18" s="114"/>
      <c r="JUD18" s="114"/>
      <c r="JUE18" s="114"/>
      <c r="JUF18" s="114"/>
      <c r="JUG18" s="114"/>
      <c r="JUH18" s="114"/>
      <c r="JUI18" s="114"/>
      <c r="JUJ18" s="114"/>
      <c r="JUK18" s="114"/>
      <c r="JUL18" s="114"/>
      <c r="JUM18" s="114"/>
      <c r="JUN18" s="114"/>
      <c r="JUO18" s="114"/>
      <c r="JUP18" s="114"/>
      <c r="JUQ18" s="114"/>
      <c r="JUR18" s="114"/>
      <c r="JUS18" s="114"/>
      <c r="JUT18" s="114"/>
      <c r="JUU18" s="114"/>
      <c r="JUV18" s="114"/>
      <c r="JUW18" s="114"/>
      <c r="JUX18" s="114"/>
      <c r="JUY18" s="114"/>
      <c r="JUZ18" s="114"/>
      <c r="JVA18" s="114"/>
      <c r="JVB18" s="114"/>
      <c r="JVC18" s="114"/>
      <c r="JVD18" s="114"/>
      <c r="JVE18" s="114"/>
      <c r="JVF18" s="114"/>
      <c r="JVG18" s="114"/>
      <c r="JVH18" s="114"/>
      <c r="JVI18" s="114"/>
      <c r="JVJ18" s="114"/>
      <c r="JVK18" s="114"/>
      <c r="JVL18" s="114"/>
      <c r="JVM18" s="114"/>
      <c r="JVN18" s="114"/>
      <c r="JVO18" s="114"/>
      <c r="JVP18" s="114"/>
      <c r="JVQ18" s="114"/>
      <c r="JVR18" s="114"/>
      <c r="JVS18" s="114"/>
      <c r="JVT18" s="114"/>
      <c r="JVU18" s="114"/>
      <c r="JVV18" s="114"/>
      <c r="JVW18" s="114"/>
      <c r="JVX18" s="114"/>
      <c r="JVY18" s="114"/>
      <c r="JVZ18" s="114"/>
      <c r="JWA18" s="114"/>
      <c r="JWB18" s="114"/>
      <c r="JWC18" s="114"/>
      <c r="JWD18" s="114"/>
      <c r="JWE18" s="114"/>
      <c r="JWF18" s="114"/>
      <c r="JWG18" s="114"/>
      <c r="JWH18" s="114"/>
      <c r="JWI18" s="114"/>
      <c r="JWJ18" s="114"/>
      <c r="JWK18" s="114"/>
      <c r="JWL18" s="114"/>
      <c r="JWM18" s="114"/>
      <c r="JWN18" s="114"/>
      <c r="JWO18" s="114"/>
      <c r="JWP18" s="114"/>
      <c r="JWQ18" s="114"/>
      <c r="JWR18" s="114"/>
      <c r="JWS18" s="114"/>
      <c r="JWT18" s="114"/>
      <c r="JWU18" s="114"/>
      <c r="JWV18" s="114"/>
      <c r="JWW18" s="114"/>
      <c r="JWX18" s="114"/>
      <c r="JWY18" s="114"/>
      <c r="JWZ18" s="114"/>
      <c r="JXA18" s="114"/>
      <c r="JXB18" s="114"/>
      <c r="JXC18" s="114"/>
      <c r="JXD18" s="114"/>
      <c r="JXE18" s="114"/>
      <c r="JXF18" s="114"/>
      <c r="JXG18" s="114"/>
      <c r="JXH18" s="114"/>
      <c r="JXI18" s="114"/>
      <c r="JXJ18" s="114"/>
      <c r="JXK18" s="114"/>
      <c r="JXL18" s="114"/>
      <c r="JXM18" s="114"/>
      <c r="JXN18" s="114"/>
      <c r="JXO18" s="114"/>
      <c r="JXP18" s="114"/>
      <c r="JXQ18" s="114"/>
      <c r="JXR18" s="114"/>
      <c r="JXS18" s="114"/>
      <c r="JXT18" s="114"/>
      <c r="JXU18" s="114"/>
      <c r="JXV18" s="114"/>
      <c r="JXW18" s="114"/>
      <c r="JXX18" s="114"/>
      <c r="JXY18" s="114"/>
      <c r="JXZ18" s="114"/>
      <c r="JYA18" s="114"/>
      <c r="JYB18" s="114"/>
      <c r="JYC18" s="114"/>
      <c r="JYD18" s="114"/>
      <c r="JYE18" s="114"/>
      <c r="JYF18" s="114"/>
      <c r="JYG18" s="114"/>
      <c r="JYH18" s="114"/>
      <c r="JYI18" s="114"/>
      <c r="JYJ18" s="114"/>
      <c r="JYK18" s="114"/>
      <c r="JYL18" s="114"/>
      <c r="JYM18" s="114"/>
      <c r="JYN18" s="114"/>
      <c r="JYO18" s="114"/>
      <c r="JYP18" s="114"/>
      <c r="JYQ18" s="114"/>
      <c r="JYR18" s="114"/>
      <c r="JYS18" s="114"/>
      <c r="JYT18" s="114"/>
      <c r="JYU18" s="114"/>
      <c r="JYV18" s="114"/>
      <c r="JYW18" s="114"/>
      <c r="JYX18" s="114"/>
      <c r="JYY18" s="114"/>
      <c r="JYZ18" s="114"/>
      <c r="JZA18" s="114"/>
      <c r="JZB18" s="114"/>
      <c r="JZC18" s="114"/>
      <c r="JZD18" s="114"/>
      <c r="JZE18" s="114"/>
      <c r="JZF18" s="114"/>
      <c r="JZG18" s="114"/>
      <c r="JZH18" s="114"/>
      <c r="JZI18" s="114"/>
      <c r="JZJ18" s="114"/>
      <c r="JZK18" s="114"/>
      <c r="JZL18" s="114"/>
      <c r="JZM18" s="114"/>
      <c r="JZN18" s="114"/>
      <c r="JZO18" s="114"/>
      <c r="JZP18" s="114"/>
      <c r="JZQ18" s="114"/>
      <c r="JZR18" s="114"/>
      <c r="JZS18" s="114"/>
      <c r="JZT18" s="114"/>
      <c r="JZU18" s="114"/>
      <c r="JZV18" s="114"/>
      <c r="JZW18" s="114"/>
      <c r="JZX18" s="114"/>
      <c r="JZY18" s="114"/>
      <c r="JZZ18" s="114"/>
      <c r="KAA18" s="114"/>
      <c r="KAB18" s="114"/>
      <c r="KAC18" s="114"/>
      <c r="KAD18" s="114"/>
      <c r="KAE18" s="114"/>
      <c r="KAF18" s="114"/>
      <c r="KAG18" s="114"/>
      <c r="KAH18" s="114"/>
      <c r="KAI18" s="114"/>
      <c r="KAJ18" s="114"/>
      <c r="KAK18" s="114"/>
      <c r="KAL18" s="114"/>
      <c r="KAM18" s="114"/>
      <c r="KAN18" s="114"/>
      <c r="KAO18" s="114"/>
      <c r="KAP18" s="114"/>
      <c r="KAQ18" s="114"/>
      <c r="KAR18" s="114"/>
      <c r="KAS18" s="114"/>
      <c r="KAT18" s="114"/>
      <c r="KAU18" s="114"/>
      <c r="KAV18" s="114"/>
      <c r="KAW18" s="114"/>
      <c r="KAX18" s="114"/>
      <c r="KAY18" s="114"/>
      <c r="KAZ18" s="114"/>
      <c r="KBA18" s="114"/>
      <c r="KBB18" s="114"/>
      <c r="KBC18" s="114"/>
      <c r="KBD18" s="114"/>
      <c r="KBE18" s="114"/>
      <c r="KBF18" s="114"/>
      <c r="KBG18" s="114"/>
      <c r="KBH18" s="114"/>
      <c r="KBI18" s="114"/>
      <c r="KBJ18" s="114"/>
      <c r="KBK18" s="114"/>
      <c r="KBL18" s="114"/>
      <c r="KBM18" s="114"/>
      <c r="KBN18" s="114"/>
      <c r="KBO18" s="114"/>
      <c r="KBP18" s="114"/>
      <c r="KBQ18" s="114"/>
      <c r="KBR18" s="114"/>
      <c r="KBS18" s="114"/>
      <c r="KBT18" s="114"/>
      <c r="KBU18" s="114"/>
      <c r="KBV18" s="114"/>
      <c r="KBW18" s="114"/>
      <c r="KBX18" s="114"/>
      <c r="KBY18" s="114"/>
      <c r="KBZ18" s="114"/>
      <c r="KCA18" s="114"/>
      <c r="KCB18" s="114"/>
      <c r="KCC18" s="114"/>
      <c r="KCD18" s="114"/>
      <c r="KCE18" s="114"/>
      <c r="KCF18" s="114"/>
      <c r="KCG18" s="114"/>
      <c r="KCH18" s="114"/>
      <c r="KCI18" s="114"/>
      <c r="KCJ18" s="114"/>
      <c r="KCK18" s="114"/>
      <c r="KCL18" s="114"/>
      <c r="KCM18" s="114"/>
      <c r="KCN18" s="114"/>
      <c r="KCO18" s="114"/>
      <c r="KCP18" s="114"/>
      <c r="KCQ18" s="114"/>
      <c r="KCR18" s="114"/>
      <c r="KCS18" s="114"/>
      <c r="KCT18" s="114"/>
      <c r="KCU18" s="114"/>
      <c r="KCV18" s="114"/>
      <c r="KCW18" s="114"/>
      <c r="KCX18" s="114"/>
      <c r="KCY18" s="114"/>
      <c r="KCZ18" s="114"/>
      <c r="KDA18" s="114"/>
      <c r="KDB18" s="114"/>
      <c r="KDC18" s="114"/>
      <c r="KDD18" s="114"/>
      <c r="KDE18" s="114"/>
      <c r="KDF18" s="114"/>
      <c r="KDG18" s="114"/>
      <c r="KDH18" s="114"/>
      <c r="KDI18" s="114"/>
      <c r="KDJ18" s="114"/>
      <c r="KDK18" s="114"/>
      <c r="KDL18" s="114"/>
      <c r="KDM18" s="114"/>
      <c r="KDN18" s="114"/>
      <c r="KDO18" s="114"/>
      <c r="KDP18" s="114"/>
      <c r="KDQ18" s="114"/>
      <c r="KDR18" s="114"/>
      <c r="KDS18" s="114"/>
      <c r="KDT18" s="114"/>
      <c r="KDU18" s="114"/>
      <c r="KDV18" s="114"/>
      <c r="KDW18" s="114"/>
      <c r="KDX18" s="114"/>
      <c r="KDY18" s="114"/>
      <c r="KDZ18" s="114"/>
      <c r="KEA18" s="114"/>
      <c r="KEB18" s="114"/>
      <c r="KEC18" s="114"/>
      <c r="KED18" s="114"/>
      <c r="KEE18" s="114"/>
      <c r="KEF18" s="114"/>
      <c r="KEG18" s="114"/>
      <c r="KEH18" s="114"/>
      <c r="KEI18" s="114"/>
      <c r="KEJ18" s="114"/>
      <c r="KEK18" s="114"/>
      <c r="KEL18" s="114"/>
      <c r="KEM18" s="114"/>
      <c r="KEN18" s="114"/>
      <c r="KEO18" s="114"/>
      <c r="KEP18" s="114"/>
      <c r="KEQ18" s="114"/>
      <c r="KER18" s="114"/>
      <c r="KES18" s="114"/>
      <c r="KET18" s="114"/>
      <c r="KEU18" s="114"/>
      <c r="KEV18" s="114"/>
      <c r="KEW18" s="114"/>
      <c r="KEX18" s="114"/>
      <c r="KEY18" s="114"/>
      <c r="KEZ18" s="114"/>
      <c r="KFA18" s="114"/>
      <c r="KFB18" s="114"/>
      <c r="KFC18" s="114"/>
      <c r="KFD18" s="114"/>
      <c r="KFE18" s="114"/>
      <c r="KFF18" s="114"/>
      <c r="KFG18" s="114"/>
      <c r="KFH18" s="114"/>
      <c r="KFI18" s="114"/>
      <c r="KFJ18" s="114"/>
      <c r="KFK18" s="114"/>
      <c r="KFL18" s="114"/>
      <c r="KFM18" s="114"/>
      <c r="KFN18" s="114"/>
      <c r="KFO18" s="114"/>
      <c r="KFP18" s="114"/>
      <c r="KFQ18" s="114"/>
      <c r="KFR18" s="114"/>
      <c r="KFS18" s="114"/>
      <c r="KFT18" s="114"/>
      <c r="KFU18" s="114"/>
      <c r="KFV18" s="114"/>
      <c r="KFW18" s="114"/>
      <c r="KFX18" s="114"/>
      <c r="KFY18" s="114"/>
      <c r="KFZ18" s="114"/>
      <c r="KGA18" s="114"/>
      <c r="KGB18" s="114"/>
      <c r="KGC18" s="114"/>
      <c r="KGD18" s="114"/>
      <c r="KGE18" s="114"/>
      <c r="KGF18" s="114"/>
      <c r="KGG18" s="114"/>
      <c r="KGH18" s="114"/>
      <c r="KGI18" s="114"/>
      <c r="KGJ18" s="114"/>
      <c r="KGK18" s="114"/>
      <c r="KGL18" s="114"/>
      <c r="KGM18" s="114"/>
      <c r="KGN18" s="114"/>
      <c r="KGO18" s="114"/>
      <c r="KGP18" s="114"/>
      <c r="KGQ18" s="114"/>
      <c r="KGR18" s="114"/>
      <c r="KGS18" s="114"/>
      <c r="KGT18" s="114"/>
      <c r="KGU18" s="114"/>
      <c r="KGV18" s="114"/>
      <c r="KGW18" s="114"/>
      <c r="KGX18" s="114"/>
      <c r="KGY18" s="114"/>
      <c r="KGZ18" s="114"/>
      <c r="KHA18" s="114"/>
      <c r="KHB18" s="114"/>
      <c r="KHC18" s="114"/>
      <c r="KHD18" s="114"/>
      <c r="KHE18" s="114"/>
      <c r="KHF18" s="114"/>
      <c r="KHG18" s="114"/>
      <c r="KHH18" s="114"/>
      <c r="KHI18" s="114"/>
      <c r="KHJ18" s="114"/>
      <c r="KHK18" s="114"/>
      <c r="KHL18" s="114"/>
      <c r="KHM18" s="114"/>
      <c r="KHN18" s="114"/>
      <c r="KHO18" s="114"/>
      <c r="KHP18" s="114"/>
      <c r="KHQ18" s="114"/>
      <c r="KHR18" s="114"/>
      <c r="KHS18" s="114"/>
      <c r="KHT18" s="114"/>
      <c r="KHU18" s="114"/>
      <c r="KHV18" s="114"/>
      <c r="KHW18" s="114"/>
      <c r="KHX18" s="114"/>
      <c r="KHY18" s="114"/>
      <c r="KHZ18" s="114"/>
      <c r="KIA18" s="114"/>
      <c r="KIB18" s="114"/>
      <c r="KIC18" s="114"/>
      <c r="KID18" s="114"/>
      <c r="KIE18" s="114"/>
      <c r="KIF18" s="114"/>
      <c r="KIG18" s="114"/>
      <c r="KIH18" s="114"/>
      <c r="KII18" s="114"/>
      <c r="KIJ18" s="114"/>
      <c r="KIK18" s="114"/>
      <c r="KIL18" s="114"/>
      <c r="KIM18" s="114"/>
      <c r="KIN18" s="114"/>
      <c r="KIO18" s="114"/>
      <c r="KIP18" s="114"/>
      <c r="KIQ18" s="114"/>
      <c r="KIR18" s="114"/>
      <c r="KIS18" s="114"/>
      <c r="KIT18" s="114"/>
      <c r="KIU18" s="114"/>
      <c r="KIV18" s="114"/>
      <c r="KIW18" s="114"/>
      <c r="KIX18" s="114"/>
      <c r="KIY18" s="114"/>
      <c r="KIZ18" s="114"/>
      <c r="KJA18" s="114"/>
      <c r="KJB18" s="114"/>
      <c r="KJC18" s="114"/>
      <c r="KJD18" s="114"/>
      <c r="KJE18" s="114"/>
      <c r="KJF18" s="114"/>
      <c r="KJG18" s="114"/>
      <c r="KJH18" s="114"/>
      <c r="KJI18" s="114"/>
      <c r="KJJ18" s="114"/>
      <c r="KJK18" s="114"/>
      <c r="KJL18" s="114"/>
      <c r="KJM18" s="114"/>
      <c r="KJN18" s="114"/>
      <c r="KJO18" s="114"/>
      <c r="KJP18" s="114"/>
      <c r="KJQ18" s="114"/>
      <c r="KJR18" s="114"/>
      <c r="KJS18" s="114"/>
      <c r="KJT18" s="114"/>
      <c r="KJU18" s="114"/>
      <c r="KJV18" s="114"/>
      <c r="KJW18" s="114"/>
      <c r="KJX18" s="114"/>
      <c r="KJY18" s="114"/>
      <c r="KJZ18" s="114"/>
      <c r="KKA18" s="114"/>
      <c r="KKB18" s="114"/>
      <c r="KKC18" s="114"/>
      <c r="KKD18" s="114"/>
      <c r="KKE18" s="114"/>
      <c r="KKF18" s="114"/>
      <c r="KKG18" s="114"/>
      <c r="KKH18" s="114"/>
      <c r="KKI18" s="114"/>
      <c r="KKJ18" s="114"/>
      <c r="KKK18" s="114"/>
      <c r="KKL18" s="114"/>
      <c r="KKM18" s="114"/>
      <c r="KKN18" s="114"/>
      <c r="KKO18" s="114"/>
      <c r="KKP18" s="114"/>
      <c r="KKQ18" s="114"/>
      <c r="KKR18" s="114"/>
      <c r="KKS18" s="114"/>
      <c r="KKT18" s="114"/>
      <c r="KKU18" s="114"/>
      <c r="KKV18" s="114"/>
      <c r="KKW18" s="114"/>
      <c r="KKX18" s="114"/>
      <c r="KKY18" s="114"/>
      <c r="KKZ18" s="114"/>
      <c r="KLA18" s="114"/>
      <c r="KLB18" s="114"/>
      <c r="KLC18" s="114"/>
      <c r="KLD18" s="114"/>
      <c r="KLE18" s="114"/>
      <c r="KLF18" s="114"/>
      <c r="KLG18" s="114"/>
      <c r="KLH18" s="114"/>
      <c r="KLI18" s="114"/>
      <c r="KLJ18" s="114"/>
      <c r="KLK18" s="114"/>
      <c r="KLL18" s="114"/>
      <c r="KLM18" s="114"/>
      <c r="KLN18" s="114"/>
      <c r="KLO18" s="114"/>
      <c r="KLP18" s="114"/>
      <c r="KLQ18" s="114"/>
      <c r="KLR18" s="114"/>
      <c r="KLS18" s="114"/>
      <c r="KLT18" s="114"/>
      <c r="KLU18" s="114"/>
      <c r="KLV18" s="114"/>
      <c r="KLW18" s="114"/>
      <c r="KLX18" s="114"/>
      <c r="KLY18" s="114"/>
      <c r="KLZ18" s="114"/>
      <c r="KMA18" s="114"/>
      <c r="KMB18" s="114"/>
      <c r="KMC18" s="114"/>
      <c r="KMD18" s="114"/>
      <c r="KME18" s="114"/>
      <c r="KMF18" s="114"/>
      <c r="KMG18" s="114"/>
      <c r="KMH18" s="114"/>
      <c r="KMI18" s="114"/>
      <c r="KMJ18" s="114"/>
      <c r="KMK18" s="114"/>
      <c r="KML18" s="114"/>
      <c r="KMM18" s="114"/>
      <c r="KMN18" s="114"/>
      <c r="KMO18" s="114"/>
      <c r="KMP18" s="114"/>
      <c r="KMQ18" s="114"/>
      <c r="KMR18" s="114"/>
      <c r="KMS18" s="114"/>
      <c r="KMT18" s="114"/>
      <c r="KMU18" s="114"/>
      <c r="KMV18" s="114"/>
      <c r="KMW18" s="114"/>
      <c r="KMX18" s="114"/>
      <c r="KMY18" s="114"/>
      <c r="KMZ18" s="114"/>
      <c r="KNA18" s="114"/>
      <c r="KNB18" s="114"/>
      <c r="KNC18" s="114"/>
      <c r="KND18" s="114"/>
      <c r="KNE18" s="114"/>
      <c r="KNF18" s="114"/>
      <c r="KNG18" s="114"/>
      <c r="KNH18" s="114"/>
      <c r="KNI18" s="114"/>
      <c r="KNJ18" s="114"/>
      <c r="KNK18" s="114"/>
      <c r="KNL18" s="114"/>
      <c r="KNM18" s="114"/>
      <c r="KNN18" s="114"/>
      <c r="KNO18" s="114"/>
      <c r="KNP18" s="114"/>
      <c r="KNQ18" s="114"/>
      <c r="KNR18" s="114"/>
      <c r="KNS18" s="114"/>
      <c r="KNT18" s="114"/>
      <c r="KNU18" s="114"/>
      <c r="KNV18" s="114"/>
      <c r="KNW18" s="114"/>
      <c r="KNX18" s="114"/>
      <c r="KNY18" s="114"/>
      <c r="KNZ18" s="114"/>
      <c r="KOA18" s="114"/>
      <c r="KOB18" s="114"/>
      <c r="KOC18" s="114"/>
      <c r="KOD18" s="114"/>
      <c r="KOE18" s="114"/>
      <c r="KOF18" s="114"/>
      <c r="KOG18" s="114"/>
      <c r="KOH18" s="114"/>
      <c r="KOI18" s="114"/>
      <c r="KOJ18" s="114"/>
      <c r="KOK18" s="114"/>
      <c r="KOL18" s="114"/>
      <c r="KOM18" s="114"/>
      <c r="KON18" s="114"/>
      <c r="KOO18" s="114"/>
      <c r="KOP18" s="114"/>
      <c r="KOQ18" s="114"/>
      <c r="KOR18" s="114"/>
      <c r="KOS18" s="114"/>
      <c r="KOT18" s="114"/>
      <c r="KOU18" s="114"/>
      <c r="KOV18" s="114"/>
      <c r="KOW18" s="114"/>
      <c r="KOX18" s="114"/>
      <c r="KOY18" s="114"/>
      <c r="KOZ18" s="114"/>
      <c r="KPA18" s="114"/>
      <c r="KPB18" s="114"/>
      <c r="KPC18" s="114"/>
      <c r="KPD18" s="114"/>
      <c r="KPE18" s="114"/>
      <c r="KPF18" s="114"/>
      <c r="KPG18" s="114"/>
      <c r="KPH18" s="114"/>
      <c r="KPI18" s="114"/>
      <c r="KPJ18" s="114"/>
      <c r="KPK18" s="114"/>
      <c r="KPL18" s="114"/>
      <c r="KPM18" s="114"/>
      <c r="KPN18" s="114"/>
      <c r="KPO18" s="114"/>
      <c r="KPP18" s="114"/>
      <c r="KPQ18" s="114"/>
      <c r="KPR18" s="114"/>
      <c r="KPS18" s="114"/>
      <c r="KPT18" s="114"/>
      <c r="KPU18" s="114"/>
      <c r="KPV18" s="114"/>
      <c r="KPW18" s="114"/>
      <c r="KPX18" s="114"/>
      <c r="KPY18" s="114"/>
      <c r="KPZ18" s="114"/>
      <c r="KQA18" s="114"/>
      <c r="KQB18" s="114"/>
      <c r="KQC18" s="114"/>
      <c r="KQD18" s="114"/>
      <c r="KQE18" s="114"/>
      <c r="KQF18" s="114"/>
      <c r="KQG18" s="114"/>
      <c r="KQH18" s="114"/>
      <c r="KQI18" s="114"/>
      <c r="KQJ18" s="114"/>
      <c r="KQK18" s="114"/>
      <c r="KQL18" s="114"/>
      <c r="KQM18" s="114"/>
      <c r="KQN18" s="114"/>
      <c r="KQO18" s="114"/>
      <c r="KQP18" s="114"/>
      <c r="KQQ18" s="114"/>
      <c r="KQR18" s="114"/>
      <c r="KQS18" s="114"/>
      <c r="KQT18" s="114"/>
      <c r="KQU18" s="114"/>
      <c r="KQV18" s="114"/>
      <c r="KQW18" s="114"/>
      <c r="KQX18" s="114"/>
      <c r="KQY18" s="114"/>
      <c r="KQZ18" s="114"/>
      <c r="KRA18" s="114"/>
      <c r="KRB18" s="114"/>
      <c r="KRC18" s="114"/>
      <c r="KRD18" s="114"/>
      <c r="KRE18" s="114"/>
      <c r="KRF18" s="114"/>
      <c r="KRG18" s="114"/>
      <c r="KRH18" s="114"/>
      <c r="KRI18" s="114"/>
      <c r="KRJ18" s="114"/>
      <c r="KRK18" s="114"/>
      <c r="KRL18" s="114"/>
      <c r="KRM18" s="114"/>
      <c r="KRN18" s="114"/>
      <c r="KRO18" s="114"/>
      <c r="KRP18" s="114"/>
      <c r="KRQ18" s="114"/>
      <c r="KRR18" s="114"/>
      <c r="KRS18" s="114"/>
      <c r="KRT18" s="114"/>
      <c r="KRU18" s="114"/>
      <c r="KRV18" s="114"/>
      <c r="KRW18" s="114"/>
      <c r="KRX18" s="114"/>
      <c r="KRY18" s="114"/>
      <c r="KRZ18" s="114"/>
      <c r="KSA18" s="114"/>
      <c r="KSB18" s="114"/>
      <c r="KSC18" s="114"/>
      <c r="KSD18" s="114"/>
      <c r="KSE18" s="114"/>
      <c r="KSF18" s="114"/>
      <c r="KSG18" s="114"/>
      <c r="KSH18" s="114"/>
      <c r="KSI18" s="114"/>
      <c r="KSJ18" s="114"/>
      <c r="KSK18" s="114"/>
      <c r="KSL18" s="114"/>
      <c r="KSM18" s="114"/>
      <c r="KSN18" s="114"/>
      <c r="KSO18" s="114"/>
      <c r="KSP18" s="114"/>
      <c r="KSQ18" s="114"/>
      <c r="KSR18" s="114"/>
      <c r="KSS18" s="114"/>
      <c r="KST18" s="114"/>
      <c r="KSU18" s="114"/>
      <c r="KSV18" s="114"/>
      <c r="KSW18" s="114"/>
      <c r="KSX18" s="114"/>
      <c r="KSY18" s="114"/>
      <c r="KSZ18" s="114"/>
      <c r="KTA18" s="114"/>
      <c r="KTB18" s="114"/>
      <c r="KTC18" s="114"/>
      <c r="KTD18" s="114"/>
      <c r="KTE18" s="114"/>
      <c r="KTF18" s="114"/>
      <c r="KTG18" s="114"/>
      <c r="KTH18" s="114"/>
      <c r="KTI18" s="114"/>
      <c r="KTJ18" s="114"/>
      <c r="KTK18" s="114"/>
      <c r="KTL18" s="114"/>
      <c r="KTM18" s="114"/>
      <c r="KTN18" s="114"/>
      <c r="KTO18" s="114"/>
      <c r="KTP18" s="114"/>
      <c r="KTQ18" s="114"/>
      <c r="KTR18" s="114"/>
      <c r="KTS18" s="114"/>
      <c r="KTT18" s="114"/>
      <c r="KTU18" s="114"/>
      <c r="KTV18" s="114"/>
      <c r="KTW18" s="114"/>
      <c r="KTX18" s="114"/>
      <c r="KTY18" s="114"/>
      <c r="KTZ18" s="114"/>
      <c r="KUA18" s="114"/>
      <c r="KUB18" s="114"/>
      <c r="KUC18" s="114"/>
      <c r="KUD18" s="114"/>
      <c r="KUE18" s="114"/>
      <c r="KUF18" s="114"/>
      <c r="KUG18" s="114"/>
      <c r="KUH18" s="114"/>
      <c r="KUI18" s="114"/>
      <c r="KUJ18" s="114"/>
      <c r="KUK18" s="114"/>
      <c r="KUL18" s="114"/>
      <c r="KUM18" s="114"/>
      <c r="KUN18" s="114"/>
      <c r="KUO18" s="114"/>
      <c r="KUP18" s="114"/>
      <c r="KUQ18" s="114"/>
      <c r="KUR18" s="114"/>
      <c r="KUS18" s="114"/>
      <c r="KUT18" s="114"/>
      <c r="KUU18" s="114"/>
      <c r="KUV18" s="114"/>
      <c r="KUW18" s="114"/>
      <c r="KUX18" s="114"/>
      <c r="KUY18" s="114"/>
      <c r="KUZ18" s="114"/>
      <c r="KVA18" s="114"/>
      <c r="KVB18" s="114"/>
      <c r="KVC18" s="114"/>
      <c r="KVD18" s="114"/>
      <c r="KVE18" s="114"/>
      <c r="KVF18" s="114"/>
      <c r="KVG18" s="114"/>
      <c r="KVH18" s="114"/>
      <c r="KVI18" s="114"/>
      <c r="KVJ18" s="114"/>
      <c r="KVK18" s="114"/>
      <c r="KVL18" s="114"/>
      <c r="KVM18" s="114"/>
      <c r="KVN18" s="114"/>
      <c r="KVO18" s="114"/>
      <c r="KVP18" s="114"/>
      <c r="KVQ18" s="114"/>
      <c r="KVR18" s="114"/>
      <c r="KVS18" s="114"/>
      <c r="KVT18" s="114"/>
      <c r="KVU18" s="114"/>
      <c r="KVV18" s="114"/>
      <c r="KVW18" s="114"/>
      <c r="KVX18" s="114"/>
      <c r="KVY18" s="114"/>
      <c r="KVZ18" s="114"/>
      <c r="KWA18" s="114"/>
      <c r="KWB18" s="114"/>
      <c r="KWC18" s="114"/>
      <c r="KWD18" s="114"/>
      <c r="KWE18" s="114"/>
      <c r="KWF18" s="114"/>
      <c r="KWG18" s="114"/>
      <c r="KWH18" s="114"/>
      <c r="KWI18" s="114"/>
      <c r="KWJ18" s="114"/>
      <c r="KWK18" s="114"/>
      <c r="KWL18" s="114"/>
      <c r="KWM18" s="114"/>
      <c r="KWN18" s="114"/>
      <c r="KWO18" s="114"/>
      <c r="KWP18" s="114"/>
      <c r="KWQ18" s="114"/>
      <c r="KWR18" s="114"/>
      <c r="KWS18" s="114"/>
      <c r="KWT18" s="114"/>
      <c r="KWU18" s="114"/>
      <c r="KWV18" s="114"/>
      <c r="KWW18" s="114"/>
      <c r="KWX18" s="114"/>
      <c r="KWY18" s="114"/>
      <c r="KWZ18" s="114"/>
      <c r="KXA18" s="114"/>
      <c r="KXB18" s="114"/>
      <c r="KXC18" s="114"/>
      <c r="KXD18" s="114"/>
      <c r="KXE18" s="114"/>
      <c r="KXF18" s="114"/>
      <c r="KXG18" s="114"/>
      <c r="KXH18" s="114"/>
      <c r="KXI18" s="114"/>
      <c r="KXJ18" s="114"/>
      <c r="KXK18" s="114"/>
      <c r="KXL18" s="114"/>
      <c r="KXM18" s="114"/>
      <c r="KXN18" s="114"/>
      <c r="KXO18" s="114"/>
      <c r="KXP18" s="114"/>
      <c r="KXQ18" s="114"/>
      <c r="KXR18" s="114"/>
      <c r="KXS18" s="114"/>
      <c r="KXT18" s="114"/>
      <c r="KXU18" s="114"/>
      <c r="KXV18" s="114"/>
      <c r="KXW18" s="114"/>
      <c r="KXX18" s="114"/>
      <c r="KXY18" s="114"/>
      <c r="KXZ18" s="114"/>
      <c r="KYA18" s="114"/>
      <c r="KYB18" s="114"/>
      <c r="KYC18" s="114"/>
      <c r="KYD18" s="114"/>
      <c r="KYE18" s="114"/>
      <c r="KYF18" s="114"/>
      <c r="KYG18" s="114"/>
      <c r="KYH18" s="114"/>
      <c r="KYI18" s="114"/>
      <c r="KYJ18" s="114"/>
      <c r="KYK18" s="114"/>
      <c r="KYL18" s="114"/>
      <c r="KYM18" s="114"/>
      <c r="KYN18" s="114"/>
      <c r="KYO18" s="114"/>
      <c r="KYP18" s="114"/>
      <c r="KYQ18" s="114"/>
      <c r="KYR18" s="114"/>
      <c r="KYS18" s="114"/>
      <c r="KYT18" s="114"/>
      <c r="KYU18" s="114"/>
      <c r="KYV18" s="114"/>
      <c r="KYW18" s="114"/>
      <c r="KYX18" s="114"/>
      <c r="KYY18" s="114"/>
      <c r="KYZ18" s="114"/>
      <c r="KZA18" s="114"/>
      <c r="KZB18" s="114"/>
      <c r="KZC18" s="114"/>
      <c r="KZD18" s="114"/>
      <c r="KZE18" s="114"/>
      <c r="KZF18" s="114"/>
      <c r="KZG18" s="114"/>
      <c r="KZH18" s="114"/>
      <c r="KZI18" s="114"/>
      <c r="KZJ18" s="114"/>
      <c r="KZK18" s="114"/>
      <c r="KZL18" s="114"/>
      <c r="KZM18" s="114"/>
      <c r="KZN18" s="114"/>
      <c r="KZO18" s="114"/>
      <c r="KZP18" s="114"/>
      <c r="KZQ18" s="114"/>
      <c r="KZR18" s="114"/>
      <c r="KZS18" s="114"/>
      <c r="KZT18" s="114"/>
      <c r="KZU18" s="114"/>
      <c r="KZV18" s="114"/>
      <c r="KZW18" s="114"/>
      <c r="KZX18" s="114"/>
      <c r="KZY18" s="114"/>
      <c r="KZZ18" s="114"/>
      <c r="LAA18" s="114"/>
      <c r="LAB18" s="114"/>
      <c r="LAC18" s="114"/>
      <c r="LAD18" s="114"/>
      <c r="LAE18" s="114"/>
      <c r="LAF18" s="114"/>
      <c r="LAG18" s="114"/>
      <c r="LAH18" s="114"/>
      <c r="LAI18" s="114"/>
      <c r="LAJ18" s="114"/>
      <c r="LAK18" s="114"/>
      <c r="LAL18" s="114"/>
      <c r="LAM18" s="114"/>
      <c r="LAN18" s="114"/>
      <c r="LAO18" s="114"/>
      <c r="LAP18" s="114"/>
      <c r="LAQ18" s="114"/>
      <c r="LAR18" s="114"/>
      <c r="LAS18" s="114"/>
      <c r="LAT18" s="114"/>
      <c r="LAU18" s="114"/>
      <c r="LAV18" s="114"/>
      <c r="LAW18" s="114"/>
      <c r="LAX18" s="114"/>
      <c r="LAY18" s="114"/>
      <c r="LAZ18" s="114"/>
      <c r="LBA18" s="114"/>
      <c r="LBB18" s="114"/>
      <c r="LBC18" s="114"/>
      <c r="LBD18" s="114"/>
      <c r="LBE18" s="114"/>
      <c r="LBF18" s="114"/>
      <c r="LBG18" s="114"/>
      <c r="LBH18" s="114"/>
      <c r="LBI18" s="114"/>
      <c r="LBJ18" s="114"/>
      <c r="LBK18" s="114"/>
      <c r="LBL18" s="114"/>
      <c r="LBM18" s="114"/>
      <c r="LBN18" s="114"/>
      <c r="LBO18" s="114"/>
      <c r="LBP18" s="114"/>
      <c r="LBQ18" s="114"/>
      <c r="LBR18" s="114"/>
      <c r="LBS18" s="114"/>
      <c r="LBT18" s="114"/>
      <c r="LBU18" s="114"/>
      <c r="LBV18" s="114"/>
      <c r="LBW18" s="114"/>
      <c r="LBX18" s="114"/>
      <c r="LBY18" s="114"/>
      <c r="LBZ18" s="114"/>
      <c r="LCA18" s="114"/>
      <c r="LCB18" s="114"/>
      <c r="LCC18" s="114"/>
      <c r="LCD18" s="114"/>
      <c r="LCE18" s="114"/>
      <c r="LCF18" s="114"/>
      <c r="LCG18" s="114"/>
      <c r="LCH18" s="114"/>
      <c r="LCI18" s="114"/>
      <c r="LCJ18" s="114"/>
      <c r="LCK18" s="114"/>
      <c r="LCL18" s="114"/>
      <c r="LCM18" s="114"/>
      <c r="LCN18" s="114"/>
      <c r="LCO18" s="114"/>
      <c r="LCP18" s="114"/>
      <c r="LCQ18" s="114"/>
      <c r="LCR18" s="114"/>
      <c r="LCS18" s="114"/>
      <c r="LCT18" s="114"/>
      <c r="LCU18" s="114"/>
      <c r="LCV18" s="114"/>
      <c r="LCW18" s="114"/>
      <c r="LCX18" s="114"/>
      <c r="LCY18" s="114"/>
      <c r="LCZ18" s="114"/>
      <c r="LDA18" s="114"/>
      <c r="LDB18" s="114"/>
      <c r="LDC18" s="114"/>
      <c r="LDD18" s="114"/>
      <c r="LDE18" s="114"/>
      <c r="LDF18" s="114"/>
      <c r="LDG18" s="114"/>
      <c r="LDH18" s="114"/>
      <c r="LDI18" s="114"/>
      <c r="LDJ18" s="114"/>
      <c r="LDK18" s="114"/>
      <c r="LDL18" s="114"/>
      <c r="LDM18" s="114"/>
      <c r="LDN18" s="114"/>
      <c r="LDO18" s="114"/>
      <c r="LDP18" s="114"/>
      <c r="LDQ18" s="114"/>
      <c r="LDR18" s="114"/>
      <c r="LDS18" s="114"/>
      <c r="LDT18" s="114"/>
      <c r="LDU18" s="114"/>
      <c r="LDV18" s="114"/>
      <c r="LDW18" s="114"/>
      <c r="LDX18" s="114"/>
      <c r="LDY18" s="114"/>
      <c r="LDZ18" s="114"/>
      <c r="LEA18" s="114"/>
      <c r="LEB18" s="114"/>
      <c r="LEC18" s="114"/>
      <c r="LED18" s="114"/>
      <c r="LEE18" s="114"/>
      <c r="LEF18" s="114"/>
      <c r="LEG18" s="114"/>
      <c r="LEH18" s="114"/>
      <c r="LEI18" s="114"/>
      <c r="LEJ18" s="114"/>
      <c r="LEK18" s="114"/>
      <c r="LEL18" s="114"/>
      <c r="LEM18" s="114"/>
      <c r="LEN18" s="114"/>
      <c r="LEO18" s="114"/>
      <c r="LEP18" s="114"/>
      <c r="LEQ18" s="114"/>
      <c r="LER18" s="114"/>
      <c r="LES18" s="114"/>
      <c r="LET18" s="114"/>
      <c r="LEU18" s="114"/>
      <c r="LEV18" s="114"/>
      <c r="LEW18" s="114"/>
      <c r="LEX18" s="114"/>
      <c r="LEY18" s="114"/>
      <c r="LEZ18" s="114"/>
      <c r="LFA18" s="114"/>
      <c r="LFB18" s="114"/>
      <c r="LFC18" s="114"/>
      <c r="LFD18" s="114"/>
      <c r="LFE18" s="114"/>
      <c r="LFF18" s="114"/>
      <c r="LFG18" s="114"/>
      <c r="LFH18" s="114"/>
      <c r="LFI18" s="114"/>
      <c r="LFJ18" s="114"/>
      <c r="LFK18" s="114"/>
      <c r="LFL18" s="114"/>
      <c r="LFM18" s="114"/>
      <c r="LFN18" s="114"/>
      <c r="LFO18" s="114"/>
      <c r="LFP18" s="114"/>
      <c r="LFQ18" s="114"/>
      <c r="LFR18" s="114"/>
      <c r="LFS18" s="114"/>
      <c r="LFT18" s="114"/>
      <c r="LFU18" s="114"/>
      <c r="LFV18" s="114"/>
      <c r="LFW18" s="114"/>
      <c r="LFX18" s="114"/>
      <c r="LFY18" s="114"/>
      <c r="LFZ18" s="114"/>
      <c r="LGA18" s="114"/>
      <c r="LGB18" s="114"/>
      <c r="LGC18" s="114"/>
      <c r="LGD18" s="114"/>
      <c r="LGE18" s="114"/>
      <c r="LGF18" s="114"/>
      <c r="LGG18" s="114"/>
      <c r="LGH18" s="114"/>
      <c r="LGI18" s="114"/>
      <c r="LGJ18" s="114"/>
      <c r="LGK18" s="114"/>
      <c r="LGL18" s="114"/>
      <c r="LGM18" s="114"/>
      <c r="LGN18" s="114"/>
      <c r="LGO18" s="114"/>
      <c r="LGP18" s="114"/>
      <c r="LGQ18" s="114"/>
      <c r="LGR18" s="114"/>
      <c r="LGS18" s="114"/>
      <c r="LGT18" s="114"/>
      <c r="LGU18" s="114"/>
      <c r="LGV18" s="114"/>
      <c r="LGW18" s="114"/>
      <c r="LGX18" s="114"/>
      <c r="LGY18" s="114"/>
      <c r="LGZ18" s="114"/>
      <c r="LHA18" s="114"/>
      <c r="LHB18" s="114"/>
      <c r="LHC18" s="114"/>
      <c r="LHD18" s="114"/>
      <c r="LHE18" s="114"/>
      <c r="LHF18" s="114"/>
      <c r="LHG18" s="114"/>
      <c r="LHH18" s="114"/>
      <c r="LHI18" s="114"/>
      <c r="LHJ18" s="114"/>
      <c r="LHK18" s="114"/>
      <c r="LHL18" s="114"/>
      <c r="LHM18" s="114"/>
      <c r="LHN18" s="114"/>
      <c r="LHO18" s="114"/>
      <c r="LHP18" s="114"/>
      <c r="LHQ18" s="114"/>
      <c r="LHR18" s="114"/>
      <c r="LHS18" s="114"/>
      <c r="LHT18" s="114"/>
      <c r="LHU18" s="114"/>
      <c r="LHV18" s="114"/>
      <c r="LHW18" s="114"/>
      <c r="LHX18" s="114"/>
      <c r="LHY18" s="114"/>
      <c r="LHZ18" s="114"/>
      <c r="LIA18" s="114"/>
      <c r="LIB18" s="114"/>
      <c r="LIC18" s="114"/>
      <c r="LID18" s="114"/>
      <c r="LIE18" s="114"/>
      <c r="LIF18" s="114"/>
      <c r="LIG18" s="114"/>
      <c r="LIH18" s="114"/>
      <c r="LII18" s="114"/>
      <c r="LIJ18" s="114"/>
      <c r="LIK18" s="114"/>
      <c r="LIL18" s="114"/>
      <c r="LIM18" s="114"/>
      <c r="LIN18" s="114"/>
      <c r="LIO18" s="114"/>
      <c r="LIP18" s="114"/>
      <c r="LIQ18" s="114"/>
      <c r="LIR18" s="114"/>
      <c r="LIS18" s="114"/>
      <c r="LIT18" s="114"/>
      <c r="LIU18" s="114"/>
      <c r="LIV18" s="114"/>
      <c r="LIW18" s="114"/>
      <c r="LIX18" s="114"/>
      <c r="LIY18" s="114"/>
      <c r="LIZ18" s="114"/>
      <c r="LJA18" s="114"/>
      <c r="LJB18" s="114"/>
      <c r="LJC18" s="114"/>
      <c r="LJD18" s="114"/>
      <c r="LJE18" s="114"/>
      <c r="LJF18" s="114"/>
      <c r="LJG18" s="114"/>
      <c r="LJH18" s="114"/>
      <c r="LJI18" s="114"/>
      <c r="LJJ18" s="114"/>
      <c r="LJK18" s="114"/>
      <c r="LJL18" s="114"/>
      <c r="LJM18" s="114"/>
      <c r="LJN18" s="114"/>
      <c r="LJO18" s="114"/>
      <c r="LJP18" s="114"/>
      <c r="LJQ18" s="114"/>
      <c r="LJR18" s="114"/>
      <c r="LJS18" s="114"/>
      <c r="LJT18" s="114"/>
      <c r="LJU18" s="114"/>
      <c r="LJV18" s="114"/>
      <c r="LJW18" s="114"/>
      <c r="LJX18" s="114"/>
      <c r="LJY18" s="114"/>
      <c r="LJZ18" s="114"/>
      <c r="LKA18" s="114"/>
      <c r="LKB18" s="114"/>
      <c r="LKC18" s="114"/>
      <c r="LKD18" s="114"/>
      <c r="LKE18" s="114"/>
      <c r="LKF18" s="114"/>
      <c r="LKG18" s="114"/>
      <c r="LKH18" s="114"/>
      <c r="LKI18" s="114"/>
      <c r="LKJ18" s="114"/>
      <c r="LKK18" s="114"/>
      <c r="LKL18" s="114"/>
      <c r="LKM18" s="114"/>
      <c r="LKN18" s="114"/>
      <c r="LKO18" s="114"/>
      <c r="LKP18" s="114"/>
      <c r="LKQ18" s="114"/>
      <c r="LKR18" s="114"/>
      <c r="LKS18" s="114"/>
      <c r="LKT18" s="114"/>
      <c r="LKU18" s="114"/>
      <c r="LKV18" s="114"/>
      <c r="LKW18" s="114"/>
      <c r="LKX18" s="114"/>
      <c r="LKY18" s="114"/>
      <c r="LKZ18" s="114"/>
      <c r="LLA18" s="114"/>
      <c r="LLB18" s="114"/>
      <c r="LLC18" s="114"/>
      <c r="LLD18" s="114"/>
      <c r="LLE18" s="114"/>
      <c r="LLF18" s="114"/>
      <c r="LLG18" s="114"/>
      <c r="LLH18" s="114"/>
      <c r="LLI18" s="114"/>
      <c r="LLJ18" s="114"/>
      <c r="LLK18" s="114"/>
      <c r="LLL18" s="114"/>
      <c r="LLM18" s="114"/>
      <c r="LLN18" s="114"/>
      <c r="LLO18" s="114"/>
      <c r="LLP18" s="114"/>
      <c r="LLQ18" s="114"/>
      <c r="LLR18" s="114"/>
      <c r="LLS18" s="114"/>
      <c r="LLT18" s="114"/>
      <c r="LLU18" s="114"/>
      <c r="LLV18" s="114"/>
      <c r="LLW18" s="114"/>
      <c r="LLX18" s="114"/>
      <c r="LLY18" s="114"/>
      <c r="LLZ18" s="114"/>
      <c r="LMA18" s="114"/>
      <c r="LMB18" s="114"/>
      <c r="LMC18" s="114"/>
      <c r="LMD18" s="114"/>
      <c r="LME18" s="114"/>
      <c r="LMF18" s="114"/>
      <c r="LMG18" s="114"/>
      <c r="LMH18" s="114"/>
      <c r="LMI18" s="114"/>
      <c r="LMJ18" s="114"/>
      <c r="LMK18" s="114"/>
      <c r="LML18" s="114"/>
      <c r="LMM18" s="114"/>
      <c r="LMN18" s="114"/>
      <c r="LMO18" s="114"/>
      <c r="LMP18" s="114"/>
      <c r="LMQ18" s="114"/>
      <c r="LMR18" s="114"/>
      <c r="LMS18" s="114"/>
      <c r="LMT18" s="114"/>
      <c r="LMU18" s="114"/>
      <c r="LMV18" s="114"/>
      <c r="LMW18" s="114"/>
      <c r="LMX18" s="114"/>
      <c r="LMY18" s="114"/>
      <c r="LMZ18" s="114"/>
      <c r="LNA18" s="114"/>
      <c r="LNB18" s="114"/>
      <c r="LNC18" s="114"/>
      <c r="LND18" s="114"/>
      <c r="LNE18" s="114"/>
      <c r="LNF18" s="114"/>
      <c r="LNG18" s="114"/>
      <c r="LNH18" s="114"/>
      <c r="LNI18" s="114"/>
      <c r="LNJ18" s="114"/>
      <c r="LNK18" s="114"/>
      <c r="LNL18" s="114"/>
      <c r="LNM18" s="114"/>
      <c r="LNN18" s="114"/>
      <c r="LNO18" s="114"/>
      <c r="LNP18" s="114"/>
      <c r="LNQ18" s="114"/>
      <c r="LNR18" s="114"/>
      <c r="LNS18" s="114"/>
      <c r="LNT18" s="114"/>
      <c r="LNU18" s="114"/>
      <c r="LNV18" s="114"/>
      <c r="LNW18" s="114"/>
      <c r="LNX18" s="114"/>
      <c r="LNY18" s="114"/>
      <c r="LNZ18" s="114"/>
      <c r="LOA18" s="114"/>
      <c r="LOB18" s="114"/>
      <c r="LOC18" s="114"/>
      <c r="LOD18" s="114"/>
      <c r="LOE18" s="114"/>
      <c r="LOF18" s="114"/>
      <c r="LOG18" s="114"/>
      <c r="LOH18" s="114"/>
      <c r="LOI18" s="114"/>
      <c r="LOJ18" s="114"/>
      <c r="LOK18" s="114"/>
      <c r="LOL18" s="114"/>
      <c r="LOM18" s="114"/>
      <c r="LON18" s="114"/>
      <c r="LOO18" s="114"/>
      <c r="LOP18" s="114"/>
      <c r="LOQ18" s="114"/>
      <c r="LOR18" s="114"/>
      <c r="LOS18" s="114"/>
      <c r="LOT18" s="114"/>
      <c r="LOU18" s="114"/>
      <c r="LOV18" s="114"/>
      <c r="LOW18" s="114"/>
      <c r="LOX18" s="114"/>
      <c r="LOY18" s="114"/>
      <c r="LOZ18" s="114"/>
      <c r="LPA18" s="114"/>
      <c r="LPB18" s="114"/>
      <c r="LPC18" s="114"/>
      <c r="LPD18" s="114"/>
      <c r="LPE18" s="114"/>
      <c r="LPF18" s="114"/>
      <c r="LPG18" s="114"/>
      <c r="LPH18" s="114"/>
      <c r="LPI18" s="114"/>
      <c r="LPJ18" s="114"/>
      <c r="LPK18" s="114"/>
      <c r="LPL18" s="114"/>
      <c r="LPM18" s="114"/>
      <c r="LPN18" s="114"/>
      <c r="LPO18" s="114"/>
      <c r="LPP18" s="114"/>
      <c r="LPQ18" s="114"/>
      <c r="LPR18" s="114"/>
      <c r="LPS18" s="114"/>
      <c r="LPT18" s="114"/>
      <c r="LPU18" s="114"/>
      <c r="LPV18" s="114"/>
      <c r="LPW18" s="114"/>
      <c r="LPX18" s="114"/>
      <c r="LPY18" s="114"/>
      <c r="LPZ18" s="114"/>
      <c r="LQA18" s="114"/>
      <c r="LQB18" s="114"/>
      <c r="LQC18" s="114"/>
      <c r="LQD18" s="114"/>
      <c r="LQE18" s="114"/>
      <c r="LQF18" s="114"/>
      <c r="LQG18" s="114"/>
      <c r="LQH18" s="114"/>
      <c r="LQI18" s="114"/>
      <c r="LQJ18" s="114"/>
      <c r="LQK18" s="114"/>
      <c r="LQL18" s="114"/>
      <c r="LQM18" s="114"/>
      <c r="LQN18" s="114"/>
      <c r="LQO18" s="114"/>
      <c r="LQP18" s="114"/>
      <c r="LQQ18" s="114"/>
      <c r="LQR18" s="114"/>
      <c r="LQS18" s="114"/>
      <c r="LQT18" s="114"/>
      <c r="LQU18" s="114"/>
      <c r="LQV18" s="114"/>
      <c r="LQW18" s="114"/>
      <c r="LQX18" s="114"/>
      <c r="LQY18" s="114"/>
      <c r="LQZ18" s="114"/>
      <c r="LRA18" s="114"/>
      <c r="LRB18" s="114"/>
      <c r="LRC18" s="114"/>
      <c r="LRD18" s="114"/>
      <c r="LRE18" s="114"/>
      <c r="LRF18" s="114"/>
      <c r="LRG18" s="114"/>
      <c r="LRH18" s="114"/>
      <c r="LRI18" s="114"/>
      <c r="LRJ18" s="114"/>
      <c r="LRK18" s="114"/>
      <c r="LRL18" s="114"/>
      <c r="LRM18" s="114"/>
      <c r="LRN18" s="114"/>
      <c r="LRO18" s="114"/>
      <c r="LRP18" s="114"/>
      <c r="LRQ18" s="114"/>
      <c r="LRR18" s="114"/>
      <c r="LRS18" s="114"/>
      <c r="LRT18" s="114"/>
      <c r="LRU18" s="114"/>
      <c r="LRV18" s="114"/>
      <c r="LRW18" s="114"/>
      <c r="LRX18" s="114"/>
      <c r="LRY18" s="114"/>
      <c r="LRZ18" s="114"/>
      <c r="LSA18" s="114"/>
      <c r="LSB18" s="114"/>
      <c r="LSC18" s="114"/>
      <c r="LSD18" s="114"/>
      <c r="LSE18" s="114"/>
      <c r="LSF18" s="114"/>
      <c r="LSG18" s="114"/>
      <c r="LSH18" s="114"/>
      <c r="LSI18" s="114"/>
      <c r="LSJ18" s="114"/>
      <c r="LSK18" s="114"/>
      <c r="LSL18" s="114"/>
      <c r="LSM18" s="114"/>
      <c r="LSN18" s="114"/>
      <c r="LSO18" s="114"/>
      <c r="LSP18" s="114"/>
      <c r="LSQ18" s="114"/>
      <c r="LSR18" s="114"/>
      <c r="LSS18" s="114"/>
      <c r="LST18" s="114"/>
      <c r="LSU18" s="114"/>
      <c r="LSV18" s="114"/>
      <c r="LSW18" s="114"/>
      <c r="LSX18" s="114"/>
      <c r="LSY18" s="114"/>
      <c r="LSZ18" s="114"/>
      <c r="LTA18" s="114"/>
      <c r="LTB18" s="114"/>
      <c r="LTC18" s="114"/>
      <c r="LTD18" s="114"/>
      <c r="LTE18" s="114"/>
      <c r="LTF18" s="114"/>
      <c r="LTG18" s="114"/>
      <c r="LTH18" s="114"/>
      <c r="LTI18" s="114"/>
      <c r="LTJ18" s="114"/>
      <c r="LTK18" s="114"/>
      <c r="LTL18" s="114"/>
      <c r="LTM18" s="114"/>
      <c r="LTN18" s="114"/>
      <c r="LTO18" s="114"/>
      <c r="LTP18" s="114"/>
      <c r="LTQ18" s="114"/>
      <c r="LTR18" s="114"/>
      <c r="LTS18" s="114"/>
      <c r="LTT18" s="114"/>
      <c r="LTU18" s="114"/>
      <c r="LTV18" s="114"/>
      <c r="LTW18" s="114"/>
      <c r="LTX18" s="114"/>
      <c r="LTY18" s="114"/>
      <c r="LTZ18" s="114"/>
      <c r="LUA18" s="114"/>
      <c r="LUB18" s="114"/>
      <c r="LUC18" s="114"/>
      <c r="LUD18" s="114"/>
      <c r="LUE18" s="114"/>
      <c r="LUF18" s="114"/>
      <c r="LUG18" s="114"/>
      <c r="LUH18" s="114"/>
      <c r="LUI18" s="114"/>
      <c r="LUJ18" s="114"/>
      <c r="LUK18" s="114"/>
      <c r="LUL18" s="114"/>
      <c r="LUM18" s="114"/>
      <c r="LUN18" s="114"/>
      <c r="LUO18" s="114"/>
      <c r="LUP18" s="114"/>
      <c r="LUQ18" s="114"/>
      <c r="LUR18" s="114"/>
      <c r="LUS18" s="114"/>
      <c r="LUT18" s="114"/>
      <c r="LUU18" s="114"/>
      <c r="LUV18" s="114"/>
      <c r="LUW18" s="114"/>
      <c r="LUX18" s="114"/>
      <c r="LUY18" s="114"/>
      <c r="LUZ18" s="114"/>
      <c r="LVA18" s="114"/>
      <c r="LVB18" s="114"/>
      <c r="LVC18" s="114"/>
      <c r="LVD18" s="114"/>
      <c r="LVE18" s="114"/>
      <c r="LVF18" s="114"/>
      <c r="LVG18" s="114"/>
      <c r="LVH18" s="114"/>
      <c r="LVI18" s="114"/>
      <c r="LVJ18" s="114"/>
      <c r="LVK18" s="114"/>
      <c r="LVL18" s="114"/>
      <c r="LVM18" s="114"/>
      <c r="LVN18" s="114"/>
      <c r="LVO18" s="114"/>
      <c r="LVP18" s="114"/>
      <c r="LVQ18" s="114"/>
      <c r="LVR18" s="114"/>
      <c r="LVS18" s="114"/>
      <c r="LVT18" s="114"/>
      <c r="LVU18" s="114"/>
      <c r="LVV18" s="114"/>
      <c r="LVW18" s="114"/>
      <c r="LVX18" s="114"/>
      <c r="LVY18" s="114"/>
      <c r="LVZ18" s="114"/>
      <c r="LWA18" s="114"/>
      <c r="LWB18" s="114"/>
      <c r="LWC18" s="114"/>
      <c r="LWD18" s="114"/>
      <c r="LWE18" s="114"/>
      <c r="LWF18" s="114"/>
      <c r="LWG18" s="114"/>
      <c r="LWH18" s="114"/>
      <c r="LWI18" s="114"/>
      <c r="LWJ18" s="114"/>
      <c r="LWK18" s="114"/>
      <c r="LWL18" s="114"/>
      <c r="LWM18" s="114"/>
      <c r="LWN18" s="114"/>
      <c r="LWO18" s="114"/>
      <c r="LWP18" s="114"/>
      <c r="LWQ18" s="114"/>
      <c r="LWR18" s="114"/>
      <c r="LWS18" s="114"/>
      <c r="LWT18" s="114"/>
      <c r="LWU18" s="114"/>
      <c r="LWV18" s="114"/>
      <c r="LWW18" s="114"/>
      <c r="LWX18" s="114"/>
      <c r="LWY18" s="114"/>
      <c r="LWZ18" s="114"/>
      <c r="LXA18" s="114"/>
      <c r="LXB18" s="114"/>
      <c r="LXC18" s="114"/>
      <c r="LXD18" s="114"/>
      <c r="LXE18" s="114"/>
      <c r="LXF18" s="114"/>
      <c r="LXG18" s="114"/>
      <c r="LXH18" s="114"/>
      <c r="LXI18" s="114"/>
      <c r="LXJ18" s="114"/>
      <c r="LXK18" s="114"/>
      <c r="LXL18" s="114"/>
      <c r="LXM18" s="114"/>
      <c r="LXN18" s="114"/>
      <c r="LXO18" s="114"/>
      <c r="LXP18" s="114"/>
      <c r="LXQ18" s="114"/>
      <c r="LXR18" s="114"/>
      <c r="LXS18" s="114"/>
      <c r="LXT18" s="114"/>
      <c r="LXU18" s="114"/>
      <c r="LXV18" s="114"/>
      <c r="LXW18" s="114"/>
      <c r="LXX18" s="114"/>
      <c r="LXY18" s="114"/>
      <c r="LXZ18" s="114"/>
      <c r="LYA18" s="114"/>
      <c r="LYB18" s="114"/>
      <c r="LYC18" s="114"/>
      <c r="LYD18" s="114"/>
      <c r="LYE18" s="114"/>
      <c r="LYF18" s="114"/>
      <c r="LYG18" s="114"/>
      <c r="LYH18" s="114"/>
      <c r="LYI18" s="114"/>
      <c r="LYJ18" s="114"/>
      <c r="LYK18" s="114"/>
      <c r="LYL18" s="114"/>
      <c r="LYM18" s="114"/>
      <c r="LYN18" s="114"/>
      <c r="LYO18" s="114"/>
      <c r="LYP18" s="114"/>
      <c r="LYQ18" s="114"/>
      <c r="LYR18" s="114"/>
      <c r="LYS18" s="114"/>
      <c r="LYT18" s="114"/>
      <c r="LYU18" s="114"/>
      <c r="LYV18" s="114"/>
      <c r="LYW18" s="114"/>
      <c r="LYX18" s="114"/>
      <c r="LYY18" s="114"/>
      <c r="LYZ18" s="114"/>
      <c r="LZA18" s="114"/>
      <c r="LZB18" s="114"/>
      <c r="LZC18" s="114"/>
      <c r="LZD18" s="114"/>
      <c r="LZE18" s="114"/>
      <c r="LZF18" s="114"/>
      <c r="LZG18" s="114"/>
      <c r="LZH18" s="114"/>
      <c r="LZI18" s="114"/>
      <c r="LZJ18" s="114"/>
      <c r="LZK18" s="114"/>
      <c r="LZL18" s="114"/>
      <c r="LZM18" s="114"/>
      <c r="LZN18" s="114"/>
      <c r="LZO18" s="114"/>
      <c r="LZP18" s="114"/>
      <c r="LZQ18" s="114"/>
      <c r="LZR18" s="114"/>
      <c r="LZS18" s="114"/>
      <c r="LZT18" s="114"/>
      <c r="LZU18" s="114"/>
      <c r="LZV18" s="114"/>
      <c r="LZW18" s="114"/>
      <c r="LZX18" s="114"/>
      <c r="LZY18" s="114"/>
      <c r="LZZ18" s="114"/>
      <c r="MAA18" s="114"/>
      <c r="MAB18" s="114"/>
      <c r="MAC18" s="114"/>
      <c r="MAD18" s="114"/>
      <c r="MAE18" s="114"/>
      <c r="MAF18" s="114"/>
      <c r="MAG18" s="114"/>
      <c r="MAH18" s="114"/>
      <c r="MAI18" s="114"/>
      <c r="MAJ18" s="114"/>
      <c r="MAK18" s="114"/>
      <c r="MAL18" s="114"/>
      <c r="MAM18" s="114"/>
      <c r="MAN18" s="114"/>
      <c r="MAO18" s="114"/>
      <c r="MAP18" s="114"/>
      <c r="MAQ18" s="114"/>
      <c r="MAR18" s="114"/>
      <c r="MAS18" s="114"/>
      <c r="MAT18" s="114"/>
      <c r="MAU18" s="114"/>
      <c r="MAV18" s="114"/>
      <c r="MAW18" s="114"/>
      <c r="MAX18" s="114"/>
      <c r="MAY18" s="114"/>
      <c r="MAZ18" s="114"/>
      <c r="MBA18" s="114"/>
      <c r="MBB18" s="114"/>
      <c r="MBC18" s="114"/>
      <c r="MBD18" s="114"/>
      <c r="MBE18" s="114"/>
      <c r="MBF18" s="114"/>
      <c r="MBG18" s="114"/>
      <c r="MBH18" s="114"/>
      <c r="MBI18" s="114"/>
      <c r="MBJ18" s="114"/>
      <c r="MBK18" s="114"/>
      <c r="MBL18" s="114"/>
      <c r="MBM18" s="114"/>
      <c r="MBN18" s="114"/>
      <c r="MBO18" s="114"/>
      <c r="MBP18" s="114"/>
      <c r="MBQ18" s="114"/>
      <c r="MBR18" s="114"/>
      <c r="MBS18" s="114"/>
      <c r="MBT18" s="114"/>
      <c r="MBU18" s="114"/>
      <c r="MBV18" s="114"/>
      <c r="MBW18" s="114"/>
      <c r="MBX18" s="114"/>
      <c r="MBY18" s="114"/>
      <c r="MBZ18" s="114"/>
      <c r="MCA18" s="114"/>
      <c r="MCB18" s="114"/>
      <c r="MCC18" s="114"/>
      <c r="MCD18" s="114"/>
      <c r="MCE18" s="114"/>
      <c r="MCF18" s="114"/>
      <c r="MCG18" s="114"/>
      <c r="MCH18" s="114"/>
      <c r="MCI18" s="114"/>
      <c r="MCJ18" s="114"/>
      <c r="MCK18" s="114"/>
      <c r="MCL18" s="114"/>
      <c r="MCM18" s="114"/>
      <c r="MCN18" s="114"/>
      <c r="MCO18" s="114"/>
      <c r="MCP18" s="114"/>
      <c r="MCQ18" s="114"/>
      <c r="MCR18" s="114"/>
      <c r="MCS18" s="114"/>
      <c r="MCT18" s="114"/>
      <c r="MCU18" s="114"/>
      <c r="MCV18" s="114"/>
      <c r="MCW18" s="114"/>
      <c r="MCX18" s="114"/>
      <c r="MCY18" s="114"/>
      <c r="MCZ18" s="114"/>
      <c r="MDA18" s="114"/>
      <c r="MDB18" s="114"/>
      <c r="MDC18" s="114"/>
      <c r="MDD18" s="114"/>
      <c r="MDE18" s="114"/>
      <c r="MDF18" s="114"/>
      <c r="MDG18" s="114"/>
      <c r="MDH18" s="114"/>
      <c r="MDI18" s="114"/>
      <c r="MDJ18" s="114"/>
      <c r="MDK18" s="114"/>
      <c r="MDL18" s="114"/>
      <c r="MDM18" s="114"/>
      <c r="MDN18" s="114"/>
      <c r="MDO18" s="114"/>
      <c r="MDP18" s="114"/>
      <c r="MDQ18" s="114"/>
      <c r="MDR18" s="114"/>
      <c r="MDS18" s="114"/>
      <c r="MDT18" s="114"/>
      <c r="MDU18" s="114"/>
      <c r="MDV18" s="114"/>
      <c r="MDW18" s="114"/>
      <c r="MDX18" s="114"/>
      <c r="MDY18" s="114"/>
      <c r="MDZ18" s="114"/>
      <c r="MEA18" s="114"/>
      <c r="MEB18" s="114"/>
      <c r="MEC18" s="114"/>
      <c r="MED18" s="114"/>
      <c r="MEE18" s="114"/>
      <c r="MEF18" s="114"/>
      <c r="MEG18" s="114"/>
      <c r="MEH18" s="114"/>
      <c r="MEI18" s="114"/>
      <c r="MEJ18" s="114"/>
      <c r="MEK18" s="114"/>
      <c r="MEL18" s="114"/>
      <c r="MEM18" s="114"/>
      <c r="MEN18" s="114"/>
      <c r="MEO18" s="114"/>
      <c r="MEP18" s="114"/>
      <c r="MEQ18" s="114"/>
      <c r="MER18" s="114"/>
      <c r="MES18" s="114"/>
      <c r="MET18" s="114"/>
      <c r="MEU18" s="114"/>
      <c r="MEV18" s="114"/>
      <c r="MEW18" s="114"/>
      <c r="MEX18" s="114"/>
      <c r="MEY18" s="114"/>
      <c r="MEZ18" s="114"/>
      <c r="MFA18" s="114"/>
      <c r="MFB18" s="114"/>
      <c r="MFC18" s="114"/>
      <c r="MFD18" s="114"/>
      <c r="MFE18" s="114"/>
      <c r="MFF18" s="114"/>
      <c r="MFG18" s="114"/>
      <c r="MFH18" s="114"/>
      <c r="MFI18" s="114"/>
      <c r="MFJ18" s="114"/>
      <c r="MFK18" s="114"/>
      <c r="MFL18" s="114"/>
      <c r="MFM18" s="114"/>
      <c r="MFN18" s="114"/>
      <c r="MFO18" s="114"/>
      <c r="MFP18" s="114"/>
      <c r="MFQ18" s="114"/>
      <c r="MFR18" s="114"/>
      <c r="MFS18" s="114"/>
      <c r="MFT18" s="114"/>
      <c r="MFU18" s="114"/>
      <c r="MFV18" s="114"/>
      <c r="MFW18" s="114"/>
      <c r="MFX18" s="114"/>
      <c r="MFY18" s="114"/>
      <c r="MFZ18" s="114"/>
      <c r="MGA18" s="114"/>
      <c r="MGB18" s="114"/>
      <c r="MGC18" s="114"/>
      <c r="MGD18" s="114"/>
      <c r="MGE18" s="114"/>
      <c r="MGF18" s="114"/>
      <c r="MGG18" s="114"/>
      <c r="MGH18" s="114"/>
      <c r="MGI18" s="114"/>
      <c r="MGJ18" s="114"/>
      <c r="MGK18" s="114"/>
      <c r="MGL18" s="114"/>
      <c r="MGM18" s="114"/>
      <c r="MGN18" s="114"/>
      <c r="MGO18" s="114"/>
      <c r="MGP18" s="114"/>
      <c r="MGQ18" s="114"/>
      <c r="MGR18" s="114"/>
      <c r="MGS18" s="114"/>
      <c r="MGT18" s="114"/>
      <c r="MGU18" s="114"/>
      <c r="MGV18" s="114"/>
      <c r="MGW18" s="114"/>
      <c r="MGX18" s="114"/>
      <c r="MGY18" s="114"/>
      <c r="MGZ18" s="114"/>
      <c r="MHA18" s="114"/>
      <c r="MHB18" s="114"/>
      <c r="MHC18" s="114"/>
      <c r="MHD18" s="114"/>
      <c r="MHE18" s="114"/>
      <c r="MHF18" s="114"/>
      <c r="MHG18" s="114"/>
      <c r="MHH18" s="114"/>
      <c r="MHI18" s="114"/>
      <c r="MHJ18" s="114"/>
      <c r="MHK18" s="114"/>
      <c r="MHL18" s="114"/>
      <c r="MHM18" s="114"/>
      <c r="MHN18" s="114"/>
      <c r="MHO18" s="114"/>
      <c r="MHP18" s="114"/>
      <c r="MHQ18" s="114"/>
      <c r="MHR18" s="114"/>
      <c r="MHS18" s="114"/>
      <c r="MHT18" s="114"/>
      <c r="MHU18" s="114"/>
      <c r="MHV18" s="114"/>
      <c r="MHW18" s="114"/>
      <c r="MHX18" s="114"/>
      <c r="MHY18" s="114"/>
      <c r="MHZ18" s="114"/>
      <c r="MIA18" s="114"/>
      <c r="MIB18" s="114"/>
      <c r="MIC18" s="114"/>
      <c r="MID18" s="114"/>
      <c r="MIE18" s="114"/>
      <c r="MIF18" s="114"/>
      <c r="MIG18" s="114"/>
      <c r="MIH18" s="114"/>
      <c r="MII18" s="114"/>
      <c r="MIJ18" s="114"/>
      <c r="MIK18" s="114"/>
      <c r="MIL18" s="114"/>
      <c r="MIM18" s="114"/>
      <c r="MIN18" s="114"/>
      <c r="MIO18" s="114"/>
      <c r="MIP18" s="114"/>
      <c r="MIQ18" s="114"/>
      <c r="MIR18" s="114"/>
      <c r="MIS18" s="114"/>
      <c r="MIT18" s="114"/>
      <c r="MIU18" s="114"/>
      <c r="MIV18" s="114"/>
      <c r="MIW18" s="114"/>
      <c r="MIX18" s="114"/>
      <c r="MIY18" s="114"/>
      <c r="MIZ18" s="114"/>
      <c r="MJA18" s="114"/>
      <c r="MJB18" s="114"/>
      <c r="MJC18" s="114"/>
      <c r="MJD18" s="114"/>
      <c r="MJE18" s="114"/>
      <c r="MJF18" s="114"/>
      <c r="MJG18" s="114"/>
      <c r="MJH18" s="114"/>
      <c r="MJI18" s="114"/>
      <c r="MJJ18" s="114"/>
      <c r="MJK18" s="114"/>
      <c r="MJL18" s="114"/>
      <c r="MJM18" s="114"/>
      <c r="MJN18" s="114"/>
      <c r="MJO18" s="114"/>
      <c r="MJP18" s="114"/>
      <c r="MJQ18" s="114"/>
      <c r="MJR18" s="114"/>
      <c r="MJS18" s="114"/>
      <c r="MJT18" s="114"/>
      <c r="MJU18" s="114"/>
      <c r="MJV18" s="114"/>
      <c r="MJW18" s="114"/>
      <c r="MJX18" s="114"/>
      <c r="MJY18" s="114"/>
      <c r="MJZ18" s="114"/>
      <c r="MKA18" s="114"/>
      <c r="MKB18" s="114"/>
      <c r="MKC18" s="114"/>
      <c r="MKD18" s="114"/>
      <c r="MKE18" s="114"/>
      <c r="MKF18" s="114"/>
      <c r="MKG18" s="114"/>
      <c r="MKH18" s="114"/>
      <c r="MKI18" s="114"/>
      <c r="MKJ18" s="114"/>
      <c r="MKK18" s="114"/>
      <c r="MKL18" s="114"/>
      <c r="MKM18" s="114"/>
      <c r="MKN18" s="114"/>
      <c r="MKO18" s="114"/>
      <c r="MKP18" s="114"/>
      <c r="MKQ18" s="114"/>
      <c r="MKR18" s="114"/>
      <c r="MKS18" s="114"/>
      <c r="MKT18" s="114"/>
      <c r="MKU18" s="114"/>
      <c r="MKV18" s="114"/>
      <c r="MKW18" s="114"/>
      <c r="MKX18" s="114"/>
      <c r="MKY18" s="114"/>
      <c r="MKZ18" s="114"/>
      <c r="MLA18" s="114"/>
      <c r="MLB18" s="114"/>
      <c r="MLC18" s="114"/>
      <c r="MLD18" s="114"/>
      <c r="MLE18" s="114"/>
      <c r="MLF18" s="114"/>
      <c r="MLG18" s="114"/>
      <c r="MLH18" s="114"/>
      <c r="MLI18" s="114"/>
      <c r="MLJ18" s="114"/>
      <c r="MLK18" s="114"/>
      <c r="MLL18" s="114"/>
      <c r="MLM18" s="114"/>
      <c r="MLN18" s="114"/>
      <c r="MLO18" s="114"/>
      <c r="MLP18" s="114"/>
      <c r="MLQ18" s="114"/>
      <c r="MLR18" s="114"/>
      <c r="MLS18" s="114"/>
      <c r="MLT18" s="114"/>
      <c r="MLU18" s="114"/>
      <c r="MLV18" s="114"/>
      <c r="MLW18" s="114"/>
      <c r="MLX18" s="114"/>
      <c r="MLY18" s="114"/>
      <c r="MLZ18" s="114"/>
      <c r="MMA18" s="114"/>
      <c r="MMB18" s="114"/>
      <c r="MMC18" s="114"/>
      <c r="MMD18" s="114"/>
      <c r="MME18" s="114"/>
      <c r="MMF18" s="114"/>
      <c r="MMG18" s="114"/>
      <c r="MMH18" s="114"/>
      <c r="MMI18" s="114"/>
      <c r="MMJ18" s="114"/>
      <c r="MMK18" s="114"/>
      <c r="MML18" s="114"/>
      <c r="MMM18" s="114"/>
      <c r="MMN18" s="114"/>
      <c r="MMO18" s="114"/>
      <c r="MMP18" s="114"/>
      <c r="MMQ18" s="114"/>
      <c r="MMR18" s="114"/>
      <c r="MMS18" s="114"/>
      <c r="MMT18" s="114"/>
      <c r="MMU18" s="114"/>
      <c r="MMV18" s="114"/>
      <c r="MMW18" s="114"/>
      <c r="MMX18" s="114"/>
      <c r="MMY18" s="114"/>
      <c r="MMZ18" s="114"/>
      <c r="MNA18" s="114"/>
      <c r="MNB18" s="114"/>
      <c r="MNC18" s="114"/>
      <c r="MND18" s="114"/>
      <c r="MNE18" s="114"/>
      <c r="MNF18" s="114"/>
      <c r="MNG18" s="114"/>
      <c r="MNH18" s="114"/>
      <c r="MNI18" s="114"/>
      <c r="MNJ18" s="114"/>
      <c r="MNK18" s="114"/>
      <c r="MNL18" s="114"/>
      <c r="MNM18" s="114"/>
      <c r="MNN18" s="114"/>
      <c r="MNO18" s="114"/>
      <c r="MNP18" s="114"/>
      <c r="MNQ18" s="114"/>
      <c r="MNR18" s="114"/>
      <c r="MNS18" s="114"/>
      <c r="MNT18" s="114"/>
      <c r="MNU18" s="114"/>
      <c r="MNV18" s="114"/>
      <c r="MNW18" s="114"/>
      <c r="MNX18" s="114"/>
      <c r="MNY18" s="114"/>
      <c r="MNZ18" s="114"/>
      <c r="MOA18" s="114"/>
      <c r="MOB18" s="114"/>
      <c r="MOC18" s="114"/>
      <c r="MOD18" s="114"/>
      <c r="MOE18" s="114"/>
      <c r="MOF18" s="114"/>
      <c r="MOG18" s="114"/>
      <c r="MOH18" s="114"/>
      <c r="MOI18" s="114"/>
      <c r="MOJ18" s="114"/>
      <c r="MOK18" s="114"/>
      <c r="MOL18" s="114"/>
      <c r="MOM18" s="114"/>
      <c r="MON18" s="114"/>
      <c r="MOO18" s="114"/>
      <c r="MOP18" s="114"/>
      <c r="MOQ18" s="114"/>
      <c r="MOR18" s="114"/>
      <c r="MOS18" s="114"/>
      <c r="MOT18" s="114"/>
      <c r="MOU18" s="114"/>
      <c r="MOV18" s="114"/>
      <c r="MOW18" s="114"/>
      <c r="MOX18" s="114"/>
      <c r="MOY18" s="114"/>
      <c r="MOZ18" s="114"/>
      <c r="MPA18" s="114"/>
      <c r="MPB18" s="114"/>
      <c r="MPC18" s="114"/>
      <c r="MPD18" s="114"/>
      <c r="MPE18" s="114"/>
      <c r="MPF18" s="114"/>
      <c r="MPG18" s="114"/>
      <c r="MPH18" s="114"/>
      <c r="MPI18" s="114"/>
      <c r="MPJ18" s="114"/>
      <c r="MPK18" s="114"/>
      <c r="MPL18" s="114"/>
      <c r="MPM18" s="114"/>
      <c r="MPN18" s="114"/>
      <c r="MPO18" s="114"/>
      <c r="MPP18" s="114"/>
      <c r="MPQ18" s="114"/>
      <c r="MPR18" s="114"/>
      <c r="MPS18" s="114"/>
      <c r="MPT18" s="114"/>
      <c r="MPU18" s="114"/>
      <c r="MPV18" s="114"/>
      <c r="MPW18" s="114"/>
      <c r="MPX18" s="114"/>
      <c r="MPY18" s="114"/>
      <c r="MPZ18" s="114"/>
      <c r="MQA18" s="114"/>
      <c r="MQB18" s="114"/>
      <c r="MQC18" s="114"/>
      <c r="MQD18" s="114"/>
      <c r="MQE18" s="114"/>
      <c r="MQF18" s="114"/>
      <c r="MQG18" s="114"/>
      <c r="MQH18" s="114"/>
      <c r="MQI18" s="114"/>
      <c r="MQJ18" s="114"/>
      <c r="MQK18" s="114"/>
      <c r="MQL18" s="114"/>
      <c r="MQM18" s="114"/>
      <c r="MQN18" s="114"/>
      <c r="MQO18" s="114"/>
      <c r="MQP18" s="114"/>
      <c r="MQQ18" s="114"/>
      <c r="MQR18" s="114"/>
      <c r="MQS18" s="114"/>
      <c r="MQT18" s="114"/>
      <c r="MQU18" s="114"/>
      <c r="MQV18" s="114"/>
      <c r="MQW18" s="114"/>
      <c r="MQX18" s="114"/>
      <c r="MQY18" s="114"/>
      <c r="MQZ18" s="114"/>
      <c r="MRA18" s="114"/>
      <c r="MRB18" s="114"/>
      <c r="MRC18" s="114"/>
      <c r="MRD18" s="114"/>
      <c r="MRE18" s="114"/>
      <c r="MRF18" s="114"/>
      <c r="MRG18" s="114"/>
      <c r="MRH18" s="114"/>
      <c r="MRI18" s="114"/>
      <c r="MRJ18" s="114"/>
      <c r="MRK18" s="114"/>
      <c r="MRL18" s="114"/>
      <c r="MRM18" s="114"/>
      <c r="MRN18" s="114"/>
      <c r="MRO18" s="114"/>
      <c r="MRP18" s="114"/>
      <c r="MRQ18" s="114"/>
      <c r="MRR18" s="114"/>
      <c r="MRS18" s="114"/>
      <c r="MRT18" s="114"/>
      <c r="MRU18" s="114"/>
      <c r="MRV18" s="114"/>
      <c r="MRW18" s="114"/>
      <c r="MRX18" s="114"/>
      <c r="MRY18" s="114"/>
      <c r="MRZ18" s="114"/>
      <c r="MSA18" s="114"/>
      <c r="MSB18" s="114"/>
      <c r="MSC18" s="114"/>
      <c r="MSD18" s="114"/>
      <c r="MSE18" s="114"/>
      <c r="MSF18" s="114"/>
      <c r="MSG18" s="114"/>
      <c r="MSH18" s="114"/>
      <c r="MSI18" s="114"/>
      <c r="MSJ18" s="114"/>
      <c r="MSK18" s="114"/>
      <c r="MSL18" s="114"/>
      <c r="MSM18" s="114"/>
      <c r="MSN18" s="114"/>
      <c r="MSO18" s="114"/>
      <c r="MSP18" s="114"/>
      <c r="MSQ18" s="114"/>
      <c r="MSR18" s="114"/>
      <c r="MSS18" s="114"/>
      <c r="MST18" s="114"/>
      <c r="MSU18" s="114"/>
      <c r="MSV18" s="114"/>
      <c r="MSW18" s="114"/>
      <c r="MSX18" s="114"/>
      <c r="MSY18" s="114"/>
      <c r="MSZ18" s="114"/>
      <c r="MTA18" s="114"/>
      <c r="MTB18" s="114"/>
      <c r="MTC18" s="114"/>
      <c r="MTD18" s="114"/>
      <c r="MTE18" s="114"/>
      <c r="MTF18" s="114"/>
      <c r="MTG18" s="114"/>
      <c r="MTH18" s="114"/>
      <c r="MTI18" s="114"/>
      <c r="MTJ18" s="114"/>
      <c r="MTK18" s="114"/>
      <c r="MTL18" s="114"/>
      <c r="MTM18" s="114"/>
      <c r="MTN18" s="114"/>
      <c r="MTO18" s="114"/>
      <c r="MTP18" s="114"/>
      <c r="MTQ18" s="114"/>
      <c r="MTR18" s="114"/>
      <c r="MTS18" s="114"/>
      <c r="MTT18" s="114"/>
      <c r="MTU18" s="114"/>
      <c r="MTV18" s="114"/>
      <c r="MTW18" s="114"/>
      <c r="MTX18" s="114"/>
      <c r="MTY18" s="114"/>
      <c r="MTZ18" s="114"/>
      <c r="MUA18" s="114"/>
      <c r="MUB18" s="114"/>
      <c r="MUC18" s="114"/>
      <c r="MUD18" s="114"/>
      <c r="MUE18" s="114"/>
      <c r="MUF18" s="114"/>
      <c r="MUG18" s="114"/>
      <c r="MUH18" s="114"/>
      <c r="MUI18" s="114"/>
      <c r="MUJ18" s="114"/>
      <c r="MUK18" s="114"/>
      <c r="MUL18" s="114"/>
      <c r="MUM18" s="114"/>
      <c r="MUN18" s="114"/>
      <c r="MUO18" s="114"/>
      <c r="MUP18" s="114"/>
      <c r="MUQ18" s="114"/>
      <c r="MUR18" s="114"/>
      <c r="MUS18" s="114"/>
      <c r="MUT18" s="114"/>
      <c r="MUU18" s="114"/>
      <c r="MUV18" s="114"/>
      <c r="MUW18" s="114"/>
      <c r="MUX18" s="114"/>
      <c r="MUY18" s="114"/>
      <c r="MUZ18" s="114"/>
      <c r="MVA18" s="114"/>
      <c r="MVB18" s="114"/>
      <c r="MVC18" s="114"/>
      <c r="MVD18" s="114"/>
      <c r="MVE18" s="114"/>
      <c r="MVF18" s="114"/>
      <c r="MVG18" s="114"/>
      <c r="MVH18" s="114"/>
      <c r="MVI18" s="114"/>
      <c r="MVJ18" s="114"/>
      <c r="MVK18" s="114"/>
      <c r="MVL18" s="114"/>
      <c r="MVM18" s="114"/>
      <c r="MVN18" s="114"/>
      <c r="MVO18" s="114"/>
      <c r="MVP18" s="114"/>
      <c r="MVQ18" s="114"/>
      <c r="MVR18" s="114"/>
      <c r="MVS18" s="114"/>
      <c r="MVT18" s="114"/>
      <c r="MVU18" s="114"/>
      <c r="MVV18" s="114"/>
      <c r="MVW18" s="114"/>
      <c r="MVX18" s="114"/>
      <c r="MVY18" s="114"/>
      <c r="MVZ18" s="114"/>
      <c r="MWA18" s="114"/>
      <c r="MWB18" s="114"/>
      <c r="MWC18" s="114"/>
      <c r="MWD18" s="114"/>
      <c r="MWE18" s="114"/>
      <c r="MWF18" s="114"/>
      <c r="MWG18" s="114"/>
      <c r="MWH18" s="114"/>
      <c r="MWI18" s="114"/>
      <c r="MWJ18" s="114"/>
      <c r="MWK18" s="114"/>
      <c r="MWL18" s="114"/>
      <c r="MWM18" s="114"/>
      <c r="MWN18" s="114"/>
      <c r="MWO18" s="114"/>
      <c r="MWP18" s="114"/>
      <c r="MWQ18" s="114"/>
      <c r="MWR18" s="114"/>
      <c r="MWS18" s="114"/>
      <c r="MWT18" s="114"/>
      <c r="MWU18" s="114"/>
      <c r="MWV18" s="114"/>
      <c r="MWW18" s="114"/>
      <c r="MWX18" s="114"/>
      <c r="MWY18" s="114"/>
      <c r="MWZ18" s="114"/>
      <c r="MXA18" s="114"/>
      <c r="MXB18" s="114"/>
      <c r="MXC18" s="114"/>
      <c r="MXD18" s="114"/>
      <c r="MXE18" s="114"/>
      <c r="MXF18" s="114"/>
      <c r="MXG18" s="114"/>
      <c r="MXH18" s="114"/>
      <c r="MXI18" s="114"/>
      <c r="MXJ18" s="114"/>
      <c r="MXK18" s="114"/>
      <c r="MXL18" s="114"/>
      <c r="MXM18" s="114"/>
      <c r="MXN18" s="114"/>
      <c r="MXO18" s="114"/>
      <c r="MXP18" s="114"/>
      <c r="MXQ18" s="114"/>
      <c r="MXR18" s="114"/>
      <c r="MXS18" s="114"/>
      <c r="MXT18" s="114"/>
      <c r="MXU18" s="114"/>
      <c r="MXV18" s="114"/>
      <c r="MXW18" s="114"/>
      <c r="MXX18" s="114"/>
      <c r="MXY18" s="114"/>
      <c r="MXZ18" s="114"/>
      <c r="MYA18" s="114"/>
      <c r="MYB18" s="114"/>
      <c r="MYC18" s="114"/>
      <c r="MYD18" s="114"/>
      <c r="MYE18" s="114"/>
      <c r="MYF18" s="114"/>
      <c r="MYG18" s="114"/>
      <c r="MYH18" s="114"/>
      <c r="MYI18" s="114"/>
      <c r="MYJ18" s="114"/>
      <c r="MYK18" s="114"/>
      <c r="MYL18" s="114"/>
      <c r="MYM18" s="114"/>
      <c r="MYN18" s="114"/>
      <c r="MYO18" s="114"/>
      <c r="MYP18" s="114"/>
      <c r="MYQ18" s="114"/>
      <c r="MYR18" s="114"/>
      <c r="MYS18" s="114"/>
      <c r="MYT18" s="114"/>
      <c r="MYU18" s="114"/>
      <c r="MYV18" s="114"/>
      <c r="MYW18" s="114"/>
      <c r="MYX18" s="114"/>
      <c r="MYY18" s="114"/>
      <c r="MYZ18" s="114"/>
      <c r="MZA18" s="114"/>
      <c r="MZB18" s="114"/>
      <c r="MZC18" s="114"/>
      <c r="MZD18" s="114"/>
      <c r="MZE18" s="114"/>
      <c r="MZF18" s="114"/>
      <c r="MZG18" s="114"/>
      <c r="MZH18" s="114"/>
      <c r="MZI18" s="114"/>
      <c r="MZJ18" s="114"/>
      <c r="MZK18" s="114"/>
      <c r="MZL18" s="114"/>
      <c r="MZM18" s="114"/>
      <c r="MZN18" s="114"/>
      <c r="MZO18" s="114"/>
      <c r="MZP18" s="114"/>
      <c r="MZQ18" s="114"/>
      <c r="MZR18" s="114"/>
      <c r="MZS18" s="114"/>
      <c r="MZT18" s="114"/>
      <c r="MZU18" s="114"/>
      <c r="MZV18" s="114"/>
      <c r="MZW18" s="114"/>
      <c r="MZX18" s="114"/>
      <c r="MZY18" s="114"/>
      <c r="MZZ18" s="114"/>
      <c r="NAA18" s="114"/>
      <c r="NAB18" s="114"/>
      <c r="NAC18" s="114"/>
      <c r="NAD18" s="114"/>
      <c r="NAE18" s="114"/>
      <c r="NAF18" s="114"/>
      <c r="NAG18" s="114"/>
      <c r="NAH18" s="114"/>
      <c r="NAI18" s="114"/>
      <c r="NAJ18" s="114"/>
      <c r="NAK18" s="114"/>
      <c r="NAL18" s="114"/>
      <c r="NAM18" s="114"/>
      <c r="NAN18" s="114"/>
      <c r="NAO18" s="114"/>
      <c r="NAP18" s="114"/>
      <c r="NAQ18" s="114"/>
      <c r="NAR18" s="114"/>
      <c r="NAS18" s="114"/>
      <c r="NAT18" s="114"/>
      <c r="NAU18" s="114"/>
      <c r="NAV18" s="114"/>
      <c r="NAW18" s="114"/>
      <c r="NAX18" s="114"/>
      <c r="NAY18" s="114"/>
      <c r="NAZ18" s="114"/>
      <c r="NBA18" s="114"/>
      <c r="NBB18" s="114"/>
      <c r="NBC18" s="114"/>
      <c r="NBD18" s="114"/>
      <c r="NBE18" s="114"/>
      <c r="NBF18" s="114"/>
      <c r="NBG18" s="114"/>
      <c r="NBH18" s="114"/>
      <c r="NBI18" s="114"/>
      <c r="NBJ18" s="114"/>
      <c r="NBK18" s="114"/>
      <c r="NBL18" s="114"/>
      <c r="NBM18" s="114"/>
      <c r="NBN18" s="114"/>
      <c r="NBO18" s="114"/>
      <c r="NBP18" s="114"/>
      <c r="NBQ18" s="114"/>
      <c r="NBR18" s="114"/>
      <c r="NBS18" s="114"/>
      <c r="NBT18" s="114"/>
      <c r="NBU18" s="114"/>
      <c r="NBV18" s="114"/>
      <c r="NBW18" s="114"/>
      <c r="NBX18" s="114"/>
      <c r="NBY18" s="114"/>
      <c r="NBZ18" s="114"/>
      <c r="NCA18" s="114"/>
      <c r="NCB18" s="114"/>
      <c r="NCC18" s="114"/>
      <c r="NCD18" s="114"/>
      <c r="NCE18" s="114"/>
      <c r="NCF18" s="114"/>
      <c r="NCG18" s="114"/>
      <c r="NCH18" s="114"/>
      <c r="NCI18" s="114"/>
      <c r="NCJ18" s="114"/>
      <c r="NCK18" s="114"/>
      <c r="NCL18" s="114"/>
      <c r="NCM18" s="114"/>
      <c r="NCN18" s="114"/>
      <c r="NCO18" s="114"/>
      <c r="NCP18" s="114"/>
      <c r="NCQ18" s="114"/>
      <c r="NCR18" s="114"/>
      <c r="NCS18" s="114"/>
      <c r="NCT18" s="114"/>
      <c r="NCU18" s="114"/>
      <c r="NCV18" s="114"/>
      <c r="NCW18" s="114"/>
      <c r="NCX18" s="114"/>
      <c r="NCY18" s="114"/>
      <c r="NCZ18" s="114"/>
      <c r="NDA18" s="114"/>
      <c r="NDB18" s="114"/>
      <c r="NDC18" s="114"/>
      <c r="NDD18" s="114"/>
      <c r="NDE18" s="114"/>
      <c r="NDF18" s="114"/>
      <c r="NDG18" s="114"/>
      <c r="NDH18" s="114"/>
      <c r="NDI18" s="114"/>
      <c r="NDJ18" s="114"/>
      <c r="NDK18" s="114"/>
      <c r="NDL18" s="114"/>
      <c r="NDM18" s="114"/>
      <c r="NDN18" s="114"/>
      <c r="NDO18" s="114"/>
      <c r="NDP18" s="114"/>
      <c r="NDQ18" s="114"/>
      <c r="NDR18" s="114"/>
      <c r="NDS18" s="114"/>
      <c r="NDT18" s="114"/>
      <c r="NDU18" s="114"/>
      <c r="NDV18" s="114"/>
      <c r="NDW18" s="114"/>
      <c r="NDX18" s="114"/>
      <c r="NDY18" s="114"/>
      <c r="NDZ18" s="114"/>
      <c r="NEA18" s="114"/>
      <c r="NEB18" s="114"/>
      <c r="NEC18" s="114"/>
      <c r="NED18" s="114"/>
      <c r="NEE18" s="114"/>
      <c r="NEF18" s="114"/>
      <c r="NEG18" s="114"/>
      <c r="NEH18" s="114"/>
      <c r="NEI18" s="114"/>
      <c r="NEJ18" s="114"/>
      <c r="NEK18" s="114"/>
      <c r="NEL18" s="114"/>
      <c r="NEM18" s="114"/>
      <c r="NEN18" s="114"/>
      <c r="NEO18" s="114"/>
      <c r="NEP18" s="114"/>
      <c r="NEQ18" s="114"/>
      <c r="NER18" s="114"/>
      <c r="NES18" s="114"/>
      <c r="NET18" s="114"/>
      <c r="NEU18" s="114"/>
      <c r="NEV18" s="114"/>
      <c r="NEW18" s="114"/>
      <c r="NEX18" s="114"/>
      <c r="NEY18" s="114"/>
      <c r="NEZ18" s="114"/>
      <c r="NFA18" s="114"/>
      <c r="NFB18" s="114"/>
      <c r="NFC18" s="114"/>
      <c r="NFD18" s="114"/>
      <c r="NFE18" s="114"/>
      <c r="NFF18" s="114"/>
      <c r="NFG18" s="114"/>
      <c r="NFH18" s="114"/>
      <c r="NFI18" s="114"/>
      <c r="NFJ18" s="114"/>
      <c r="NFK18" s="114"/>
      <c r="NFL18" s="114"/>
      <c r="NFM18" s="114"/>
      <c r="NFN18" s="114"/>
      <c r="NFO18" s="114"/>
      <c r="NFP18" s="114"/>
      <c r="NFQ18" s="114"/>
      <c r="NFR18" s="114"/>
      <c r="NFS18" s="114"/>
      <c r="NFT18" s="114"/>
      <c r="NFU18" s="114"/>
      <c r="NFV18" s="114"/>
      <c r="NFW18" s="114"/>
      <c r="NFX18" s="114"/>
      <c r="NFY18" s="114"/>
      <c r="NFZ18" s="114"/>
      <c r="NGA18" s="114"/>
      <c r="NGB18" s="114"/>
      <c r="NGC18" s="114"/>
      <c r="NGD18" s="114"/>
      <c r="NGE18" s="114"/>
      <c r="NGF18" s="114"/>
      <c r="NGG18" s="114"/>
      <c r="NGH18" s="114"/>
      <c r="NGI18" s="114"/>
      <c r="NGJ18" s="114"/>
      <c r="NGK18" s="114"/>
      <c r="NGL18" s="114"/>
      <c r="NGM18" s="114"/>
      <c r="NGN18" s="114"/>
      <c r="NGO18" s="114"/>
      <c r="NGP18" s="114"/>
      <c r="NGQ18" s="114"/>
      <c r="NGR18" s="114"/>
      <c r="NGS18" s="114"/>
      <c r="NGT18" s="114"/>
      <c r="NGU18" s="114"/>
      <c r="NGV18" s="114"/>
      <c r="NGW18" s="114"/>
      <c r="NGX18" s="114"/>
      <c r="NGY18" s="114"/>
      <c r="NGZ18" s="114"/>
      <c r="NHA18" s="114"/>
      <c r="NHB18" s="114"/>
      <c r="NHC18" s="114"/>
      <c r="NHD18" s="114"/>
      <c r="NHE18" s="114"/>
      <c r="NHF18" s="114"/>
      <c r="NHG18" s="114"/>
      <c r="NHH18" s="114"/>
      <c r="NHI18" s="114"/>
      <c r="NHJ18" s="114"/>
      <c r="NHK18" s="114"/>
      <c r="NHL18" s="114"/>
      <c r="NHM18" s="114"/>
      <c r="NHN18" s="114"/>
      <c r="NHO18" s="114"/>
      <c r="NHP18" s="114"/>
      <c r="NHQ18" s="114"/>
      <c r="NHR18" s="114"/>
      <c r="NHS18" s="114"/>
      <c r="NHT18" s="114"/>
      <c r="NHU18" s="114"/>
      <c r="NHV18" s="114"/>
      <c r="NHW18" s="114"/>
      <c r="NHX18" s="114"/>
      <c r="NHY18" s="114"/>
      <c r="NHZ18" s="114"/>
      <c r="NIA18" s="114"/>
      <c r="NIB18" s="114"/>
      <c r="NIC18" s="114"/>
      <c r="NID18" s="114"/>
      <c r="NIE18" s="114"/>
      <c r="NIF18" s="114"/>
      <c r="NIG18" s="114"/>
      <c r="NIH18" s="114"/>
      <c r="NII18" s="114"/>
      <c r="NIJ18" s="114"/>
      <c r="NIK18" s="114"/>
      <c r="NIL18" s="114"/>
      <c r="NIM18" s="114"/>
      <c r="NIN18" s="114"/>
      <c r="NIO18" s="114"/>
      <c r="NIP18" s="114"/>
      <c r="NIQ18" s="114"/>
      <c r="NIR18" s="114"/>
      <c r="NIS18" s="114"/>
      <c r="NIT18" s="114"/>
      <c r="NIU18" s="114"/>
      <c r="NIV18" s="114"/>
      <c r="NIW18" s="114"/>
      <c r="NIX18" s="114"/>
      <c r="NIY18" s="114"/>
      <c r="NIZ18" s="114"/>
      <c r="NJA18" s="114"/>
      <c r="NJB18" s="114"/>
      <c r="NJC18" s="114"/>
      <c r="NJD18" s="114"/>
      <c r="NJE18" s="114"/>
      <c r="NJF18" s="114"/>
      <c r="NJG18" s="114"/>
      <c r="NJH18" s="114"/>
      <c r="NJI18" s="114"/>
      <c r="NJJ18" s="114"/>
      <c r="NJK18" s="114"/>
      <c r="NJL18" s="114"/>
      <c r="NJM18" s="114"/>
      <c r="NJN18" s="114"/>
      <c r="NJO18" s="114"/>
      <c r="NJP18" s="114"/>
      <c r="NJQ18" s="114"/>
      <c r="NJR18" s="114"/>
      <c r="NJS18" s="114"/>
      <c r="NJT18" s="114"/>
      <c r="NJU18" s="114"/>
      <c r="NJV18" s="114"/>
      <c r="NJW18" s="114"/>
      <c r="NJX18" s="114"/>
      <c r="NJY18" s="114"/>
      <c r="NJZ18" s="114"/>
      <c r="NKA18" s="114"/>
      <c r="NKB18" s="114"/>
      <c r="NKC18" s="114"/>
      <c r="NKD18" s="114"/>
      <c r="NKE18" s="114"/>
      <c r="NKF18" s="114"/>
      <c r="NKG18" s="114"/>
      <c r="NKH18" s="114"/>
      <c r="NKI18" s="114"/>
      <c r="NKJ18" s="114"/>
      <c r="NKK18" s="114"/>
      <c r="NKL18" s="114"/>
      <c r="NKM18" s="114"/>
      <c r="NKN18" s="114"/>
      <c r="NKO18" s="114"/>
      <c r="NKP18" s="114"/>
      <c r="NKQ18" s="114"/>
      <c r="NKR18" s="114"/>
      <c r="NKS18" s="114"/>
      <c r="NKT18" s="114"/>
      <c r="NKU18" s="114"/>
      <c r="NKV18" s="114"/>
      <c r="NKW18" s="114"/>
      <c r="NKX18" s="114"/>
      <c r="NKY18" s="114"/>
      <c r="NKZ18" s="114"/>
      <c r="NLA18" s="114"/>
      <c r="NLB18" s="114"/>
      <c r="NLC18" s="114"/>
      <c r="NLD18" s="114"/>
      <c r="NLE18" s="114"/>
      <c r="NLF18" s="114"/>
      <c r="NLG18" s="114"/>
      <c r="NLH18" s="114"/>
      <c r="NLI18" s="114"/>
      <c r="NLJ18" s="114"/>
      <c r="NLK18" s="114"/>
      <c r="NLL18" s="114"/>
      <c r="NLM18" s="114"/>
      <c r="NLN18" s="114"/>
      <c r="NLO18" s="114"/>
      <c r="NLP18" s="114"/>
      <c r="NLQ18" s="114"/>
      <c r="NLR18" s="114"/>
      <c r="NLS18" s="114"/>
      <c r="NLT18" s="114"/>
      <c r="NLU18" s="114"/>
      <c r="NLV18" s="114"/>
      <c r="NLW18" s="114"/>
      <c r="NLX18" s="114"/>
      <c r="NLY18" s="114"/>
      <c r="NLZ18" s="114"/>
      <c r="NMA18" s="114"/>
      <c r="NMB18" s="114"/>
      <c r="NMC18" s="114"/>
      <c r="NMD18" s="114"/>
      <c r="NME18" s="114"/>
      <c r="NMF18" s="114"/>
      <c r="NMG18" s="114"/>
      <c r="NMH18" s="114"/>
      <c r="NMI18" s="114"/>
      <c r="NMJ18" s="114"/>
      <c r="NMK18" s="114"/>
      <c r="NML18" s="114"/>
      <c r="NMM18" s="114"/>
      <c r="NMN18" s="114"/>
      <c r="NMO18" s="114"/>
      <c r="NMP18" s="114"/>
      <c r="NMQ18" s="114"/>
      <c r="NMR18" s="114"/>
      <c r="NMS18" s="114"/>
      <c r="NMT18" s="114"/>
      <c r="NMU18" s="114"/>
      <c r="NMV18" s="114"/>
      <c r="NMW18" s="114"/>
      <c r="NMX18" s="114"/>
      <c r="NMY18" s="114"/>
      <c r="NMZ18" s="114"/>
      <c r="NNA18" s="114"/>
      <c r="NNB18" s="114"/>
      <c r="NNC18" s="114"/>
      <c r="NND18" s="114"/>
      <c r="NNE18" s="114"/>
      <c r="NNF18" s="114"/>
      <c r="NNG18" s="114"/>
      <c r="NNH18" s="114"/>
      <c r="NNI18" s="114"/>
      <c r="NNJ18" s="114"/>
      <c r="NNK18" s="114"/>
      <c r="NNL18" s="114"/>
      <c r="NNM18" s="114"/>
      <c r="NNN18" s="114"/>
      <c r="NNO18" s="114"/>
      <c r="NNP18" s="114"/>
      <c r="NNQ18" s="114"/>
      <c r="NNR18" s="114"/>
      <c r="NNS18" s="114"/>
      <c r="NNT18" s="114"/>
      <c r="NNU18" s="114"/>
      <c r="NNV18" s="114"/>
      <c r="NNW18" s="114"/>
      <c r="NNX18" s="114"/>
      <c r="NNY18" s="114"/>
      <c r="NNZ18" s="114"/>
      <c r="NOA18" s="114"/>
      <c r="NOB18" s="114"/>
      <c r="NOC18" s="114"/>
      <c r="NOD18" s="114"/>
      <c r="NOE18" s="114"/>
      <c r="NOF18" s="114"/>
      <c r="NOG18" s="114"/>
      <c r="NOH18" s="114"/>
      <c r="NOI18" s="114"/>
      <c r="NOJ18" s="114"/>
      <c r="NOK18" s="114"/>
      <c r="NOL18" s="114"/>
      <c r="NOM18" s="114"/>
      <c r="NON18" s="114"/>
      <c r="NOO18" s="114"/>
      <c r="NOP18" s="114"/>
      <c r="NOQ18" s="114"/>
      <c r="NOR18" s="114"/>
      <c r="NOS18" s="114"/>
      <c r="NOT18" s="114"/>
      <c r="NOU18" s="114"/>
      <c r="NOV18" s="114"/>
      <c r="NOW18" s="114"/>
      <c r="NOX18" s="114"/>
      <c r="NOY18" s="114"/>
      <c r="NOZ18" s="114"/>
      <c r="NPA18" s="114"/>
      <c r="NPB18" s="114"/>
      <c r="NPC18" s="114"/>
      <c r="NPD18" s="114"/>
      <c r="NPE18" s="114"/>
      <c r="NPF18" s="114"/>
      <c r="NPG18" s="114"/>
      <c r="NPH18" s="114"/>
      <c r="NPI18" s="114"/>
      <c r="NPJ18" s="114"/>
      <c r="NPK18" s="114"/>
      <c r="NPL18" s="114"/>
      <c r="NPM18" s="114"/>
      <c r="NPN18" s="114"/>
      <c r="NPO18" s="114"/>
      <c r="NPP18" s="114"/>
      <c r="NPQ18" s="114"/>
      <c r="NPR18" s="114"/>
      <c r="NPS18" s="114"/>
      <c r="NPT18" s="114"/>
      <c r="NPU18" s="114"/>
      <c r="NPV18" s="114"/>
      <c r="NPW18" s="114"/>
      <c r="NPX18" s="114"/>
      <c r="NPY18" s="114"/>
      <c r="NPZ18" s="114"/>
      <c r="NQA18" s="114"/>
      <c r="NQB18" s="114"/>
      <c r="NQC18" s="114"/>
      <c r="NQD18" s="114"/>
      <c r="NQE18" s="114"/>
      <c r="NQF18" s="114"/>
      <c r="NQG18" s="114"/>
      <c r="NQH18" s="114"/>
      <c r="NQI18" s="114"/>
      <c r="NQJ18" s="114"/>
      <c r="NQK18" s="114"/>
      <c r="NQL18" s="114"/>
      <c r="NQM18" s="114"/>
      <c r="NQN18" s="114"/>
      <c r="NQO18" s="114"/>
      <c r="NQP18" s="114"/>
      <c r="NQQ18" s="114"/>
      <c r="NQR18" s="114"/>
      <c r="NQS18" s="114"/>
      <c r="NQT18" s="114"/>
      <c r="NQU18" s="114"/>
      <c r="NQV18" s="114"/>
      <c r="NQW18" s="114"/>
      <c r="NQX18" s="114"/>
      <c r="NQY18" s="114"/>
      <c r="NQZ18" s="114"/>
      <c r="NRA18" s="114"/>
      <c r="NRB18" s="114"/>
      <c r="NRC18" s="114"/>
      <c r="NRD18" s="114"/>
      <c r="NRE18" s="114"/>
      <c r="NRF18" s="114"/>
      <c r="NRG18" s="114"/>
      <c r="NRH18" s="114"/>
      <c r="NRI18" s="114"/>
      <c r="NRJ18" s="114"/>
      <c r="NRK18" s="114"/>
      <c r="NRL18" s="114"/>
      <c r="NRM18" s="114"/>
      <c r="NRN18" s="114"/>
      <c r="NRO18" s="114"/>
      <c r="NRP18" s="114"/>
      <c r="NRQ18" s="114"/>
      <c r="NRR18" s="114"/>
      <c r="NRS18" s="114"/>
      <c r="NRT18" s="114"/>
      <c r="NRU18" s="114"/>
      <c r="NRV18" s="114"/>
      <c r="NRW18" s="114"/>
      <c r="NRX18" s="114"/>
      <c r="NRY18" s="114"/>
      <c r="NRZ18" s="114"/>
      <c r="NSA18" s="114"/>
      <c r="NSB18" s="114"/>
      <c r="NSC18" s="114"/>
      <c r="NSD18" s="114"/>
      <c r="NSE18" s="114"/>
      <c r="NSF18" s="114"/>
      <c r="NSG18" s="114"/>
      <c r="NSH18" s="114"/>
      <c r="NSI18" s="114"/>
      <c r="NSJ18" s="114"/>
      <c r="NSK18" s="114"/>
      <c r="NSL18" s="114"/>
      <c r="NSM18" s="114"/>
      <c r="NSN18" s="114"/>
      <c r="NSO18" s="114"/>
      <c r="NSP18" s="114"/>
      <c r="NSQ18" s="114"/>
      <c r="NSR18" s="114"/>
      <c r="NSS18" s="114"/>
      <c r="NST18" s="114"/>
      <c r="NSU18" s="114"/>
      <c r="NSV18" s="114"/>
      <c r="NSW18" s="114"/>
      <c r="NSX18" s="114"/>
      <c r="NSY18" s="114"/>
      <c r="NSZ18" s="114"/>
      <c r="NTA18" s="114"/>
      <c r="NTB18" s="114"/>
      <c r="NTC18" s="114"/>
      <c r="NTD18" s="114"/>
      <c r="NTE18" s="114"/>
      <c r="NTF18" s="114"/>
      <c r="NTG18" s="114"/>
      <c r="NTH18" s="114"/>
      <c r="NTI18" s="114"/>
      <c r="NTJ18" s="114"/>
      <c r="NTK18" s="114"/>
      <c r="NTL18" s="114"/>
      <c r="NTM18" s="114"/>
      <c r="NTN18" s="114"/>
      <c r="NTO18" s="114"/>
      <c r="NTP18" s="114"/>
      <c r="NTQ18" s="114"/>
      <c r="NTR18" s="114"/>
      <c r="NTS18" s="114"/>
      <c r="NTT18" s="114"/>
      <c r="NTU18" s="114"/>
      <c r="NTV18" s="114"/>
      <c r="NTW18" s="114"/>
      <c r="NTX18" s="114"/>
      <c r="NTY18" s="114"/>
      <c r="NTZ18" s="114"/>
      <c r="NUA18" s="114"/>
      <c r="NUB18" s="114"/>
      <c r="NUC18" s="114"/>
      <c r="NUD18" s="114"/>
      <c r="NUE18" s="114"/>
      <c r="NUF18" s="114"/>
      <c r="NUG18" s="114"/>
      <c r="NUH18" s="114"/>
      <c r="NUI18" s="114"/>
      <c r="NUJ18" s="114"/>
      <c r="NUK18" s="114"/>
      <c r="NUL18" s="114"/>
      <c r="NUM18" s="114"/>
      <c r="NUN18" s="114"/>
      <c r="NUO18" s="114"/>
      <c r="NUP18" s="114"/>
      <c r="NUQ18" s="114"/>
      <c r="NUR18" s="114"/>
      <c r="NUS18" s="114"/>
      <c r="NUT18" s="114"/>
      <c r="NUU18" s="114"/>
      <c r="NUV18" s="114"/>
      <c r="NUW18" s="114"/>
      <c r="NUX18" s="114"/>
      <c r="NUY18" s="114"/>
      <c r="NUZ18" s="114"/>
      <c r="NVA18" s="114"/>
      <c r="NVB18" s="114"/>
      <c r="NVC18" s="114"/>
      <c r="NVD18" s="114"/>
      <c r="NVE18" s="114"/>
      <c r="NVF18" s="114"/>
      <c r="NVG18" s="114"/>
      <c r="NVH18" s="114"/>
      <c r="NVI18" s="114"/>
      <c r="NVJ18" s="114"/>
      <c r="NVK18" s="114"/>
      <c r="NVL18" s="114"/>
      <c r="NVM18" s="114"/>
      <c r="NVN18" s="114"/>
      <c r="NVO18" s="114"/>
      <c r="NVP18" s="114"/>
      <c r="NVQ18" s="114"/>
      <c r="NVR18" s="114"/>
      <c r="NVS18" s="114"/>
      <c r="NVT18" s="114"/>
      <c r="NVU18" s="114"/>
      <c r="NVV18" s="114"/>
      <c r="NVW18" s="114"/>
      <c r="NVX18" s="114"/>
      <c r="NVY18" s="114"/>
      <c r="NVZ18" s="114"/>
      <c r="NWA18" s="114"/>
      <c r="NWB18" s="114"/>
      <c r="NWC18" s="114"/>
      <c r="NWD18" s="114"/>
      <c r="NWE18" s="114"/>
      <c r="NWF18" s="114"/>
      <c r="NWG18" s="114"/>
      <c r="NWH18" s="114"/>
      <c r="NWI18" s="114"/>
      <c r="NWJ18" s="114"/>
      <c r="NWK18" s="114"/>
      <c r="NWL18" s="114"/>
      <c r="NWM18" s="114"/>
      <c r="NWN18" s="114"/>
      <c r="NWO18" s="114"/>
      <c r="NWP18" s="114"/>
      <c r="NWQ18" s="114"/>
      <c r="NWR18" s="114"/>
      <c r="NWS18" s="114"/>
      <c r="NWT18" s="114"/>
      <c r="NWU18" s="114"/>
      <c r="NWV18" s="114"/>
      <c r="NWW18" s="114"/>
      <c r="NWX18" s="114"/>
      <c r="NWY18" s="114"/>
      <c r="NWZ18" s="114"/>
      <c r="NXA18" s="114"/>
      <c r="NXB18" s="114"/>
      <c r="NXC18" s="114"/>
      <c r="NXD18" s="114"/>
      <c r="NXE18" s="114"/>
      <c r="NXF18" s="114"/>
      <c r="NXG18" s="114"/>
      <c r="NXH18" s="114"/>
      <c r="NXI18" s="114"/>
      <c r="NXJ18" s="114"/>
      <c r="NXK18" s="114"/>
      <c r="NXL18" s="114"/>
      <c r="NXM18" s="114"/>
      <c r="NXN18" s="114"/>
      <c r="NXO18" s="114"/>
      <c r="NXP18" s="114"/>
      <c r="NXQ18" s="114"/>
      <c r="NXR18" s="114"/>
      <c r="NXS18" s="114"/>
      <c r="NXT18" s="114"/>
      <c r="NXU18" s="114"/>
      <c r="NXV18" s="114"/>
      <c r="NXW18" s="114"/>
      <c r="NXX18" s="114"/>
      <c r="NXY18" s="114"/>
      <c r="NXZ18" s="114"/>
      <c r="NYA18" s="114"/>
      <c r="NYB18" s="114"/>
      <c r="NYC18" s="114"/>
      <c r="NYD18" s="114"/>
      <c r="NYE18" s="114"/>
      <c r="NYF18" s="114"/>
      <c r="NYG18" s="114"/>
      <c r="NYH18" s="114"/>
      <c r="NYI18" s="114"/>
      <c r="NYJ18" s="114"/>
      <c r="NYK18" s="114"/>
      <c r="NYL18" s="114"/>
      <c r="NYM18" s="114"/>
      <c r="NYN18" s="114"/>
      <c r="NYO18" s="114"/>
      <c r="NYP18" s="114"/>
      <c r="NYQ18" s="114"/>
      <c r="NYR18" s="114"/>
      <c r="NYS18" s="114"/>
      <c r="NYT18" s="114"/>
      <c r="NYU18" s="114"/>
      <c r="NYV18" s="114"/>
      <c r="NYW18" s="114"/>
      <c r="NYX18" s="114"/>
      <c r="NYY18" s="114"/>
      <c r="NYZ18" s="114"/>
      <c r="NZA18" s="114"/>
      <c r="NZB18" s="114"/>
      <c r="NZC18" s="114"/>
      <c r="NZD18" s="114"/>
      <c r="NZE18" s="114"/>
      <c r="NZF18" s="114"/>
      <c r="NZG18" s="114"/>
      <c r="NZH18" s="114"/>
      <c r="NZI18" s="114"/>
      <c r="NZJ18" s="114"/>
      <c r="NZK18" s="114"/>
      <c r="NZL18" s="114"/>
      <c r="NZM18" s="114"/>
      <c r="NZN18" s="114"/>
      <c r="NZO18" s="114"/>
      <c r="NZP18" s="114"/>
      <c r="NZQ18" s="114"/>
      <c r="NZR18" s="114"/>
      <c r="NZS18" s="114"/>
      <c r="NZT18" s="114"/>
      <c r="NZU18" s="114"/>
      <c r="NZV18" s="114"/>
      <c r="NZW18" s="114"/>
      <c r="NZX18" s="114"/>
      <c r="NZY18" s="114"/>
      <c r="NZZ18" s="114"/>
      <c r="OAA18" s="114"/>
      <c r="OAB18" s="114"/>
      <c r="OAC18" s="114"/>
      <c r="OAD18" s="114"/>
      <c r="OAE18" s="114"/>
      <c r="OAF18" s="114"/>
      <c r="OAG18" s="114"/>
      <c r="OAH18" s="114"/>
      <c r="OAI18" s="114"/>
      <c r="OAJ18" s="114"/>
      <c r="OAK18" s="114"/>
      <c r="OAL18" s="114"/>
      <c r="OAM18" s="114"/>
      <c r="OAN18" s="114"/>
      <c r="OAO18" s="114"/>
      <c r="OAP18" s="114"/>
      <c r="OAQ18" s="114"/>
      <c r="OAR18" s="114"/>
      <c r="OAS18" s="114"/>
      <c r="OAT18" s="114"/>
      <c r="OAU18" s="114"/>
      <c r="OAV18" s="114"/>
      <c r="OAW18" s="114"/>
      <c r="OAX18" s="114"/>
      <c r="OAY18" s="114"/>
      <c r="OAZ18" s="114"/>
      <c r="OBA18" s="114"/>
      <c r="OBB18" s="114"/>
      <c r="OBC18" s="114"/>
      <c r="OBD18" s="114"/>
      <c r="OBE18" s="114"/>
      <c r="OBF18" s="114"/>
      <c r="OBG18" s="114"/>
      <c r="OBH18" s="114"/>
      <c r="OBI18" s="114"/>
      <c r="OBJ18" s="114"/>
      <c r="OBK18" s="114"/>
      <c r="OBL18" s="114"/>
      <c r="OBM18" s="114"/>
      <c r="OBN18" s="114"/>
      <c r="OBO18" s="114"/>
      <c r="OBP18" s="114"/>
      <c r="OBQ18" s="114"/>
      <c r="OBR18" s="114"/>
      <c r="OBS18" s="114"/>
      <c r="OBT18" s="114"/>
      <c r="OBU18" s="114"/>
      <c r="OBV18" s="114"/>
      <c r="OBW18" s="114"/>
      <c r="OBX18" s="114"/>
      <c r="OBY18" s="114"/>
      <c r="OBZ18" s="114"/>
      <c r="OCA18" s="114"/>
      <c r="OCB18" s="114"/>
      <c r="OCC18" s="114"/>
      <c r="OCD18" s="114"/>
      <c r="OCE18" s="114"/>
      <c r="OCF18" s="114"/>
      <c r="OCG18" s="114"/>
      <c r="OCH18" s="114"/>
      <c r="OCI18" s="114"/>
      <c r="OCJ18" s="114"/>
      <c r="OCK18" s="114"/>
      <c r="OCL18" s="114"/>
      <c r="OCM18" s="114"/>
      <c r="OCN18" s="114"/>
      <c r="OCO18" s="114"/>
      <c r="OCP18" s="114"/>
      <c r="OCQ18" s="114"/>
      <c r="OCR18" s="114"/>
      <c r="OCS18" s="114"/>
      <c r="OCT18" s="114"/>
      <c r="OCU18" s="114"/>
      <c r="OCV18" s="114"/>
      <c r="OCW18" s="114"/>
      <c r="OCX18" s="114"/>
      <c r="OCY18" s="114"/>
      <c r="OCZ18" s="114"/>
      <c r="ODA18" s="114"/>
      <c r="ODB18" s="114"/>
      <c r="ODC18" s="114"/>
      <c r="ODD18" s="114"/>
      <c r="ODE18" s="114"/>
      <c r="ODF18" s="114"/>
      <c r="ODG18" s="114"/>
      <c r="ODH18" s="114"/>
      <c r="ODI18" s="114"/>
      <c r="ODJ18" s="114"/>
      <c r="ODK18" s="114"/>
      <c r="ODL18" s="114"/>
      <c r="ODM18" s="114"/>
      <c r="ODN18" s="114"/>
      <c r="ODO18" s="114"/>
      <c r="ODP18" s="114"/>
      <c r="ODQ18" s="114"/>
      <c r="ODR18" s="114"/>
      <c r="ODS18" s="114"/>
      <c r="ODT18" s="114"/>
      <c r="ODU18" s="114"/>
      <c r="ODV18" s="114"/>
      <c r="ODW18" s="114"/>
      <c r="ODX18" s="114"/>
      <c r="ODY18" s="114"/>
      <c r="ODZ18" s="114"/>
      <c r="OEA18" s="114"/>
      <c r="OEB18" s="114"/>
      <c r="OEC18" s="114"/>
      <c r="OED18" s="114"/>
      <c r="OEE18" s="114"/>
      <c r="OEF18" s="114"/>
      <c r="OEG18" s="114"/>
      <c r="OEH18" s="114"/>
      <c r="OEI18" s="114"/>
      <c r="OEJ18" s="114"/>
      <c r="OEK18" s="114"/>
      <c r="OEL18" s="114"/>
      <c r="OEM18" s="114"/>
      <c r="OEN18" s="114"/>
      <c r="OEO18" s="114"/>
      <c r="OEP18" s="114"/>
      <c r="OEQ18" s="114"/>
      <c r="OER18" s="114"/>
      <c r="OES18" s="114"/>
      <c r="OET18" s="114"/>
      <c r="OEU18" s="114"/>
      <c r="OEV18" s="114"/>
      <c r="OEW18" s="114"/>
      <c r="OEX18" s="114"/>
      <c r="OEY18" s="114"/>
      <c r="OEZ18" s="114"/>
      <c r="OFA18" s="114"/>
      <c r="OFB18" s="114"/>
      <c r="OFC18" s="114"/>
      <c r="OFD18" s="114"/>
      <c r="OFE18" s="114"/>
      <c r="OFF18" s="114"/>
      <c r="OFG18" s="114"/>
      <c r="OFH18" s="114"/>
      <c r="OFI18" s="114"/>
      <c r="OFJ18" s="114"/>
      <c r="OFK18" s="114"/>
      <c r="OFL18" s="114"/>
      <c r="OFM18" s="114"/>
      <c r="OFN18" s="114"/>
      <c r="OFO18" s="114"/>
      <c r="OFP18" s="114"/>
      <c r="OFQ18" s="114"/>
      <c r="OFR18" s="114"/>
      <c r="OFS18" s="114"/>
      <c r="OFT18" s="114"/>
      <c r="OFU18" s="114"/>
      <c r="OFV18" s="114"/>
      <c r="OFW18" s="114"/>
      <c r="OFX18" s="114"/>
      <c r="OFY18" s="114"/>
      <c r="OFZ18" s="114"/>
      <c r="OGA18" s="114"/>
      <c r="OGB18" s="114"/>
      <c r="OGC18" s="114"/>
      <c r="OGD18" s="114"/>
      <c r="OGE18" s="114"/>
      <c r="OGF18" s="114"/>
      <c r="OGG18" s="114"/>
      <c r="OGH18" s="114"/>
      <c r="OGI18" s="114"/>
      <c r="OGJ18" s="114"/>
      <c r="OGK18" s="114"/>
      <c r="OGL18" s="114"/>
      <c r="OGM18" s="114"/>
      <c r="OGN18" s="114"/>
      <c r="OGO18" s="114"/>
      <c r="OGP18" s="114"/>
      <c r="OGQ18" s="114"/>
      <c r="OGR18" s="114"/>
      <c r="OGS18" s="114"/>
      <c r="OGT18" s="114"/>
      <c r="OGU18" s="114"/>
      <c r="OGV18" s="114"/>
      <c r="OGW18" s="114"/>
      <c r="OGX18" s="114"/>
      <c r="OGY18" s="114"/>
      <c r="OGZ18" s="114"/>
      <c r="OHA18" s="114"/>
      <c r="OHB18" s="114"/>
      <c r="OHC18" s="114"/>
      <c r="OHD18" s="114"/>
      <c r="OHE18" s="114"/>
      <c r="OHF18" s="114"/>
      <c r="OHG18" s="114"/>
      <c r="OHH18" s="114"/>
      <c r="OHI18" s="114"/>
      <c r="OHJ18" s="114"/>
      <c r="OHK18" s="114"/>
      <c r="OHL18" s="114"/>
      <c r="OHM18" s="114"/>
      <c r="OHN18" s="114"/>
      <c r="OHO18" s="114"/>
      <c r="OHP18" s="114"/>
      <c r="OHQ18" s="114"/>
      <c r="OHR18" s="114"/>
      <c r="OHS18" s="114"/>
      <c r="OHT18" s="114"/>
      <c r="OHU18" s="114"/>
      <c r="OHV18" s="114"/>
      <c r="OHW18" s="114"/>
      <c r="OHX18" s="114"/>
      <c r="OHY18" s="114"/>
      <c r="OHZ18" s="114"/>
      <c r="OIA18" s="114"/>
      <c r="OIB18" s="114"/>
      <c r="OIC18" s="114"/>
      <c r="OID18" s="114"/>
      <c r="OIE18" s="114"/>
      <c r="OIF18" s="114"/>
      <c r="OIG18" s="114"/>
      <c r="OIH18" s="114"/>
      <c r="OII18" s="114"/>
      <c r="OIJ18" s="114"/>
      <c r="OIK18" s="114"/>
      <c r="OIL18" s="114"/>
      <c r="OIM18" s="114"/>
      <c r="OIN18" s="114"/>
      <c r="OIO18" s="114"/>
      <c r="OIP18" s="114"/>
      <c r="OIQ18" s="114"/>
      <c r="OIR18" s="114"/>
      <c r="OIS18" s="114"/>
      <c r="OIT18" s="114"/>
      <c r="OIU18" s="114"/>
      <c r="OIV18" s="114"/>
      <c r="OIW18" s="114"/>
      <c r="OIX18" s="114"/>
      <c r="OIY18" s="114"/>
      <c r="OIZ18" s="114"/>
      <c r="OJA18" s="114"/>
      <c r="OJB18" s="114"/>
      <c r="OJC18" s="114"/>
      <c r="OJD18" s="114"/>
      <c r="OJE18" s="114"/>
      <c r="OJF18" s="114"/>
      <c r="OJG18" s="114"/>
      <c r="OJH18" s="114"/>
      <c r="OJI18" s="114"/>
      <c r="OJJ18" s="114"/>
      <c r="OJK18" s="114"/>
      <c r="OJL18" s="114"/>
      <c r="OJM18" s="114"/>
      <c r="OJN18" s="114"/>
      <c r="OJO18" s="114"/>
      <c r="OJP18" s="114"/>
      <c r="OJQ18" s="114"/>
      <c r="OJR18" s="114"/>
      <c r="OJS18" s="114"/>
      <c r="OJT18" s="114"/>
      <c r="OJU18" s="114"/>
      <c r="OJV18" s="114"/>
      <c r="OJW18" s="114"/>
      <c r="OJX18" s="114"/>
      <c r="OJY18" s="114"/>
      <c r="OJZ18" s="114"/>
      <c r="OKA18" s="114"/>
      <c r="OKB18" s="114"/>
      <c r="OKC18" s="114"/>
      <c r="OKD18" s="114"/>
      <c r="OKE18" s="114"/>
      <c r="OKF18" s="114"/>
      <c r="OKG18" s="114"/>
      <c r="OKH18" s="114"/>
      <c r="OKI18" s="114"/>
      <c r="OKJ18" s="114"/>
      <c r="OKK18" s="114"/>
      <c r="OKL18" s="114"/>
      <c r="OKM18" s="114"/>
      <c r="OKN18" s="114"/>
      <c r="OKO18" s="114"/>
      <c r="OKP18" s="114"/>
      <c r="OKQ18" s="114"/>
      <c r="OKR18" s="114"/>
      <c r="OKS18" s="114"/>
      <c r="OKT18" s="114"/>
      <c r="OKU18" s="114"/>
      <c r="OKV18" s="114"/>
      <c r="OKW18" s="114"/>
      <c r="OKX18" s="114"/>
      <c r="OKY18" s="114"/>
      <c r="OKZ18" s="114"/>
      <c r="OLA18" s="114"/>
      <c r="OLB18" s="114"/>
      <c r="OLC18" s="114"/>
      <c r="OLD18" s="114"/>
      <c r="OLE18" s="114"/>
      <c r="OLF18" s="114"/>
      <c r="OLG18" s="114"/>
      <c r="OLH18" s="114"/>
      <c r="OLI18" s="114"/>
      <c r="OLJ18" s="114"/>
      <c r="OLK18" s="114"/>
      <c r="OLL18" s="114"/>
      <c r="OLM18" s="114"/>
      <c r="OLN18" s="114"/>
      <c r="OLO18" s="114"/>
      <c r="OLP18" s="114"/>
      <c r="OLQ18" s="114"/>
      <c r="OLR18" s="114"/>
      <c r="OLS18" s="114"/>
      <c r="OLT18" s="114"/>
      <c r="OLU18" s="114"/>
      <c r="OLV18" s="114"/>
      <c r="OLW18" s="114"/>
      <c r="OLX18" s="114"/>
      <c r="OLY18" s="114"/>
      <c r="OLZ18" s="114"/>
      <c r="OMA18" s="114"/>
      <c r="OMB18" s="114"/>
      <c r="OMC18" s="114"/>
      <c r="OMD18" s="114"/>
      <c r="OME18" s="114"/>
      <c r="OMF18" s="114"/>
      <c r="OMG18" s="114"/>
      <c r="OMH18" s="114"/>
      <c r="OMI18" s="114"/>
      <c r="OMJ18" s="114"/>
      <c r="OMK18" s="114"/>
      <c r="OML18" s="114"/>
      <c r="OMM18" s="114"/>
      <c r="OMN18" s="114"/>
      <c r="OMO18" s="114"/>
      <c r="OMP18" s="114"/>
      <c r="OMQ18" s="114"/>
      <c r="OMR18" s="114"/>
      <c r="OMS18" s="114"/>
      <c r="OMT18" s="114"/>
      <c r="OMU18" s="114"/>
      <c r="OMV18" s="114"/>
      <c r="OMW18" s="114"/>
      <c r="OMX18" s="114"/>
      <c r="OMY18" s="114"/>
      <c r="OMZ18" s="114"/>
      <c r="ONA18" s="114"/>
      <c r="ONB18" s="114"/>
      <c r="ONC18" s="114"/>
      <c r="OND18" s="114"/>
      <c r="ONE18" s="114"/>
      <c r="ONF18" s="114"/>
      <c r="ONG18" s="114"/>
      <c r="ONH18" s="114"/>
      <c r="ONI18" s="114"/>
      <c r="ONJ18" s="114"/>
      <c r="ONK18" s="114"/>
      <c r="ONL18" s="114"/>
      <c r="ONM18" s="114"/>
      <c r="ONN18" s="114"/>
      <c r="ONO18" s="114"/>
      <c r="ONP18" s="114"/>
      <c r="ONQ18" s="114"/>
      <c r="ONR18" s="114"/>
      <c r="ONS18" s="114"/>
      <c r="ONT18" s="114"/>
      <c r="ONU18" s="114"/>
      <c r="ONV18" s="114"/>
      <c r="ONW18" s="114"/>
      <c r="ONX18" s="114"/>
      <c r="ONY18" s="114"/>
      <c r="ONZ18" s="114"/>
      <c r="OOA18" s="114"/>
      <c r="OOB18" s="114"/>
      <c r="OOC18" s="114"/>
      <c r="OOD18" s="114"/>
      <c r="OOE18" s="114"/>
      <c r="OOF18" s="114"/>
      <c r="OOG18" s="114"/>
      <c r="OOH18" s="114"/>
      <c r="OOI18" s="114"/>
      <c r="OOJ18" s="114"/>
      <c r="OOK18" s="114"/>
      <c r="OOL18" s="114"/>
      <c r="OOM18" s="114"/>
      <c r="OON18" s="114"/>
      <c r="OOO18" s="114"/>
      <c r="OOP18" s="114"/>
      <c r="OOQ18" s="114"/>
      <c r="OOR18" s="114"/>
      <c r="OOS18" s="114"/>
      <c r="OOT18" s="114"/>
      <c r="OOU18" s="114"/>
      <c r="OOV18" s="114"/>
      <c r="OOW18" s="114"/>
      <c r="OOX18" s="114"/>
      <c r="OOY18" s="114"/>
      <c r="OOZ18" s="114"/>
      <c r="OPA18" s="114"/>
      <c r="OPB18" s="114"/>
      <c r="OPC18" s="114"/>
      <c r="OPD18" s="114"/>
      <c r="OPE18" s="114"/>
      <c r="OPF18" s="114"/>
      <c r="OPG18" s="114"/>
      <c r="OPH18" s="114"/>
      <c r="OPI18" s="114"/>
      <c r="OPJ18" s="114"/>
      <c r="OPK18" s="114"/>
      <c r="OPL18" s="114"/>
      <c r="OPM18" s="114"/>
      <c r="OPN18" s="114"/>
      <c r="OPO18" s="114"/>
      <c r="OPP18" s="114"/>
      <c r="OPQ18" s="114"/>
      <c r="OPR18" s="114"/>
      <c r="OPS18" s="114"/>
      <c r="OPT18" s="114"/>
      <c r="OPU18" s="114"/>
      <c r="OPV18" s="114"/>
      <c r="OPW18" s="114"/>
      <c r="OPX18" s="114"/>
      <c r="OPY18" s="114"/>
      <c r="OPZ18" s="114"/>
      <c r="OQA18" s="114"/>
      <c r="OQB18" s="114"/>
      <c r="OQC18" s="114"/>
      <c r="OQD18" s="114"/>
      <c r="OQE18" s="114"/>
      <c r="OQF18" s="114"/>
      <c r="OQG18" s="114"/>
      <c r="OQH18" s="114"/>
      <c r="OQI18" s="114"/>
      <c r="OQJ18" s="114"/>
      <c r="OQK18" s="114"/>
      <c r="OQL18" s="114"/>
      <c r="OQM18" s="114"/>
      <c r="OQN18" s="114"/>
      <c r="OQO18" s="114"/>
      <c r="OQP18" s="114"/>
      <c r="OQQ18" s="114"/>
      <c r="OQR18" s="114"/>
      <c r="OQS18" s="114"/>
      <c r="OQT18" s="114"/>
      <c r="OQU18" s="114"/>
      <c r="OQV18" s="114"/>
      <c r="OQW18" s="114"/>
      <c r="OQX18" s="114"/>
      <c r="OQY18" s="114"/>
      <c r="OQZ18" s="114"/>
      <c r="ORA18" s="114"/>
      <c r="ORB18" s="114"/>
      <c r="ORC18" s="114"/>
      <c r="ORD18" s="114"/>
      <c r="ORE18" s="114"/>
      <c r="ORF18" s="114"/>
      <c r="ORG18" s="114"/>
      <c r="ORH18" s="114"/>
      <c r="ORI18" s="114"/>
      <c r="ORJ18" s="114"/>
      <c r="ORK18" s="114"/>
      <c r="ORL18" s="114"/>
      <c r="ORM18" s="114"/>
      <c r="ORN18" s="114"/>
      <c r="ORO18" s="114"/>
      <c r="ORP18" s="114"/>
      <c r="ORQ18" s="114"/>
      <c r="ORR18" s="114"/>
      <c r="ORS18" s="114"/>
      <c r="ORT18" s="114"/>
      <c r="ORU18" s="114"/>
      <c r="ORV18" s="114"/>
      <c r="ORW18" s="114"/>
      <c r="ORX18" s="114"/>
      <c r="ORY18" s="114"/>
      <c r="ORZ18" s="114"/>
      <c r="OSA18" s="114"/>
      <c r="OSB18" s="114"/>
      <c r="OSC18" s="114"/>
      <c r="OSD18" s="114"/>
      <c r="OSE18" s="114"/>
      <c r="OSF18" s="114"/>
      <c r="OSG18" s="114"/>
      <c r="OSH18" s="114"/>
      <c r="OSI18" s="114"/>
      <c r="OSJ18" s="114"/>
      <c r="OSK18" s="114"/>
      <c r="OSL18" s="114"/>
      <c r="OSM18" s="114"/>
      <c r="OSN18" s="114"/>
      <c r="OSO18" s="114"/>
      <c r="OSP18" s="114"/>
      <c r="OSQ18" s="114"/>
      <c r="OSR18" s="114"/>
      <c r="OSS18" s="114"/>
      <c r="OST18" s="114"/>
      <c r="OSU18" s="114"/>
      <c r="OSV18" s="114"/>
      <c r="OSW18" s="114"/>
      <c r="OSX18" s="114"/>
      <c r="OSY18" s="114"/>
      <c r="OSZ18" s="114"/>
      <c r="OTA18" s="114"/>
      <c r="OTB18" s="114"/>
      <c r="OTC18" s="114"/>
      <c r="OTD18" s="114"/>
      <c r="OTE18" s="114"/>
      <c r="OTF18" s="114"/>
      <c r="OTG18" s="114"/>
      <c r="OTH18" s="114"/>
      <c r="OTI18" s="114"/>
      <c r="OTJ18" s="114"/>
      <c r="OTK18" s="114"/>
      <c r="OTL18" s="114"/>
      <c r="OTM18" s="114"/>
      <c r="OTN18" s="114"/>
      <c r="OTO18" s="114"/>
      <c r="OTP18" s="114"/>
      <c r="OTQ18" s="114"/>
      <c r="OTR18" s="114"/>
      <c r="OTS18" s="114"/>
      <c r="OTT18" s="114"/>
      <c r="OTU18" s="114"/>
      <c r="OTV18" s="114"/>
      <c r="OTW18" s="114"/>
      <c r="OTX18" s="114"/>
      <c r="OTY18" s="114"/>
      <c r="OTZ18" s="114"/>
      <c r="OUA18" s="114"/>
      <c r="OUB18" s="114"/>
      <c r="OUC18" s="114"/>
      <c r="OUD18" s="114"/>
      <c r="OUE18" s="114"/>
      <c r="OUF18" s="114"/>
      <c r="OUG18" s="114"/>
      <c r="OUH18" s="114"/>
      <c r="OUI18" s="114"/>
      <c r="OUJ18" s="114"/>
      <c r="OUK18" s="114"/>
      <c r="OUL18" s="114"/>
      <c r="OUM18" s="114"/>
      <c r="OUN18" s="114"/>
      <c r="OUO18" s="114"/>
      <c r="OUP18" s="114"/>
      <c r="OUQ18" s="114"/>
      <c r="OUR18" s="114"/>
      <c r="OUS18" s="114"/>
      <c r="OUT18" s="114"/>
      <c r="OUU18" s="114"/>
      <c r="OUV18" s="114"/>
      <c r="OUW18" s="114"/>
      <c r="OUX18" s="114"/>
      <c r="OUY18" s="114"/>
      <c r="OUZ18" s="114"/>
      <c r="OVA18" s="114"/>
      <c r="OVB18" s="114"/>
      <c r="OVC18" s="114"/>
      <c r="OVD18" s="114"/>
      <c r="OVE18" s="114"/>
      <c r="OVF18" s="114"/>
      <c r="OVG18" s="114"/>
      <c r="OVH18" s="114"/>
      <c r="OVI18" s="114"/>
      <c r="OVJ18" s="114"/>
      <c r="OVK18" s="114"/>
      <c r="OVL18" s="114"/>
      <c r="OVM18" s="114"/>
      <c r="OVN18" s="114"/>
      <c r="OVO18" s="114"/>
      <c r="OVP18" s="114"/>
      <c r="OVQ18" s="114"/>
      <c r="OVR18" s="114"/>
      <c r="OVS18" s="114"/>
      <c r="OVT18" s="114"/>
      <c r="OVU18" s="114"/>
      <c r="OVV18" s="114"/>
      <c r="OVW18" s="114"/>
      <c r="OVX18" s="114"/>
      <c r="OVY18" s="114"/>
      <c r="OVZ18" s="114"/>
      <c r="OWA18" s="114"/>
      <c r="OWB18" s="114"/>
      <c r="OWC18" s="114"/>
      <c r="OWD18" s="114"/>
      <c r="OWE18" s="114"/>
      <c r="OWF18" s="114"/>
      <c r="OWG18" s="114"/>
      <c r="OWH18" s="114"/>
      <c r="OWI18" s="114"/>
      <c r="OWJ18" s="114"/>
      <c r="OWK18" s="114"/>
      <c r="OWL18" s="114"/>
      <c r="OWM18" s="114"/>
      <c r="OWN18" s="114"/>
      <c r="OWO18" s="114"/>
      <c r="OWP18" s="114"/>
      <c r="OWQ18" s="114"/>
      <c r="OWR18" s="114"/>
      <c r="OWS18" s="114"/>
      <c r="OWT18" s="114"/>
      <c r="OWU18" s="114"/>
      <c r="OWV18" s="114"/>
      <c r="OWW18" s="114"/>
      <c r="OWX18" s="114"/>
      <c r="OWY18" s="114"/>
      <c r="OWZ18" s="114"/>
      <c r="OXA18" s="114"/>
      <c r="OXB18" s="114"/>
      <c r="OXC18" s="114"/>
      <c r="OXD18" s="114"/>
      <c r="OXE18" s="114"/>
      <c r="OXF18" s="114"/>
      <c r="OXG18" s="114"/>
      <c r="OXH18" s="114"/>
      <c r="OXI18" s="114"/>
      <c r="OXJ18" s="114"/>
      <c r="OXK18" s="114"/>
      <c r="OXL18" s="114"/>
      <c r="OXM18" s="114"/>
      <c r="OXN18" s="114"/>
      <c r="OXO18" s="114"/>
      <c r="OXP18" s="114"/>
      <c r="OXQ18" s="114"/>
      <c r="OXR18" s="114"/>
      <c r="OXS18" s="114"/>
      <c r="OXT18" s="114"/>
      <c r="OXU18" s="114"/>
      <c r="OXV18" s="114"/>
      <c r="OXW18" s="114"/>
      <c r="OXX18" s="114"/>
      <c r="OXY18" s="114"/>
      <c r="OXZ18" s="114"/>
      <c r="OYA18" s="114"/>
      <c r="OYB18" s="114"/>
      <c r="OYC18" s="114"/>
      <c r="OYD18" s="114"/>
      <c r="OYE18" s="114"/>
      <c r="OYF18" s="114"/>
      <c r="OYG18" s="114"/>
      <c r="OYH18" s="114"/>
      <c r="OYI18" s="114"/>
      <c r="OYJ18" s="114"/>
      <c r="OYK18" s="114"/>
      <c r="OYL18" s="114"/>
      <c r="OYM18" s="114"/>
      <c r="OYN18" s="114"/>
      <c r="OYO18" s="114"/>
      <c r="OYP18" s="114"/>
      <c r="OYQ18" s="114"/>
      <c r="OYR18" s="114"/>
      <c r="OYS18" s="114"/>
      <c r="OYT18" s="114"/>
      <c r="OYU18" s="114"/>
      <c r="OYV18" s="114"/>
      <c r="OYW18" s="114"/>
      <c r="OYX18" s="114"/>
      <c r="OYY18" s="114"/>
      <c r="OYZ18" s="114"/>
      <c r="OZA18" s="114"/>
      <c r="OZB18" s="114"/>
      <c r="OZC18" s="114"/>
      <c r="OZD18" s="114"/>
      <c r="OZE18" s="114"/>
      <c r="OZF18" s="114"/>
      <c r="OZG18" s="114"/>
      <c r="OZH18" s="114"/>
      <c r="OZI18" s="114"/>
      <c r="OZJ18" s="114"/>
      <c r="OZK18" s="114"/>
      <c r="OZL18" s="114"/>
      <c r="OZM18" s="114"/>
      <c r="OZN18" s="114"/>
      <c r="OZO18" s="114"/>
      <c r="OZP18" s="114"/>
      <c r="OZQ18" s="114"/>
      <c r="OZR18" s="114"/>
      <c r="OZS18" s="114"/>
      <c r="OZT18" s="114"/>
      <c r="OZU18" s="114"/>
      <c r="OZV18" s="114"/>
      <c r="OZW18" s="114"/>
      <c r="OZX18" s="114"/>
      <c r="OZY18" s="114"/>
      <c r="OZZ18" s="114"/>
      <c r="PAA18" s="114"/>
      <c r="PAB18" s="114"/>
      <c r="PAC18" s="114"/>
      <c r="PAD18" s="114"/>
      <c r="PAE18" s="114"/>
      <c r="PAF18" s="114"/>
      <c r="PAG18" s="114"/>
      <c r="PAH18" s="114"/>
      <c r="PAI18" s="114"/>
      <c r="PAJ18" s="114"/>
      <c r="PAK18" s="114"/>
      <c r="PAL18" s="114"/>
      <c r="PAM18" s="114"/>
      <c r="PAN18" s="114"/>
      <c r="PAO18" s="114"/>
      <c r="PAP18" s="114"/>
      <c r="PAQ18" s="114"/>
      <c r="PAR18" s="114"/>
      <c r="PAS18" s="114"/>
      <c r="PAT18" s="114"/>
      <c r="PAU18" s="114"/>
      <c r="PAV18" s="114"/>
      <c r="PAW18" s="114"/>
      <c r="PAX18" s="114"/>
      <c r="PAY18" s="114"/>
      <c r="PAZ18" s="114"/>
      <c r="PBA18" s="114"/>
      <c r="PBB18" s="114"/>
      <c r="PBC18" s="114"/>
      <c r="PBD18" s="114"/>
      <c r="PBE18" s="114"/>
      <c r="PBF18" s="114"/>
      <c r="PBG18" s="114"/>
      <c r="PBH18" s="114"/>
      <c r="PBI18" s="114"/>
      <c r="PBJ18" s="114"/>
      <c r="PBK18" s="114"/>
      <c r="PBL18" s="114"/>
      <c r="PBM18" s="114"/>
      <c r="PBN18" s="114"/>
      <c r="PBO18" s="114"/>
      <c r="PBP18" s="114"/>
      <c r="PBQ18" s="114"/>
      <c r="PBR18" s="114"/>
      <c r="PBS18" s="114"/>
      <c r="PBT18" s="114"/>
      <c r="PBU18" s="114"/>
      <c r="PBV18" s="114"/>
      <c r="PBW18" s="114"/>
      <c r="PBX18" s="114"/>
      <c r="PBY18" s="114"/>
      <c r="PBZ18" s="114"/>
      <c r="PCA18" s="114"/>
      <c r="PCB18" s="114"/>
      <c r="PCC18" s="114"/>
      <c r="PCD18" s="114"/>
      <c r="PCE18" s="114"/>
      <c r="PCF18" s="114"/>
      <c r="PCG18" s="114"/>
      <c r="PCH18" s="114"/>
      <c r="PCI18" s="114"/>
      <c r="PCJ18" s="114"/>
      <c r="PCK18" s="114"/>
      <c r="PCL18" s="114"/>
      <c r="PCM18" s="114"/>
      <c r="PCN18" s="114"/>
      <c r="PCO18" s="114"/>
      <c r="PCP18" s="114"/>
      <c r="PCQ18" s="114"/>
      <c r="PCR18" s="114"/>
      <c r="PCS18" s="114"/>
      <c r="PCT18" s="114"/>
      <c r="PCU18" s="114"/>
      <c r="PCV18" s="114"/>
      <c r="PCW18" s="114"/>
      <c r="PCX18" s="114"/>
      <c r="PCY18" s="114"/>
      <c r="PCZ18" s="114"/>
      <c r="PDA18" s="114"/>
      <c r="PDB18" s="114"/>
      <c r="PDC18" s="114"/>
      <c r="PDD18" s="114"/>
      <c r="PDE18" s="114"/>
      <c r="PDF18" s="114"/>
      <c r="PDG18" s="114"/>
      <c r="PDH18" s="114"/>
      <c r="PDI18" s="114"/>
      <c r="PDJ18" s="114"/>
      <c r="PDK18" s="114"/>
      <c r="PDL18" s="114"/>
      <c r="PDM18" s="114"/>
      <c r="PDN18" s="114"/>
      <c r="PDO18" s="114"/>
      <c r="PDP18" s="114"/>
      <c r="PDQ18" s="114"/>
      <c r="PDR18" s="114"/>
      <c r="PDS18" s="114"/>
      <c r="PDT18" s="114"/>
      <c r="PDU18" s="114"/>
      <c r="PDV18" s="114"/>
      <c r="PDW18" s="114"/>
      <c r="PDX18" s="114"/>
      <c r="PDY18" s="114"/>
      <c r="PDZ18" s="114"/>
      <c r="PEA18" s="114"/>
      <c r="PEB18" s="114"/>
      <c r="PEC18" s="114"/>
      <c r="PED18" s="114"/>
      <c r="PEE18" s="114"/>
      <c r="PEF18" s="114"/>
      <c r="PEG18" s="114"/>
      <c r="PEH18" s="114"/>
      <c r="PEI18" s="114"/>
      <c r="PEJ18" s="114"/>
      <c r="PEK18" s="114"/>
      <c r="PEL18" s="114"/>
      <c r="PEM18" s="114"/>
      <c r="PEN18" s="114"/>
      <c r="PEO18" s="114"/>
      <c r="PEP18" s="114"/>
      <c r="PEQ18" s="114"/>
      <c r="PER18" s="114"/>
      <c r="PES18" s="114"/>
      <c r="PET18" s="114"/>
      <c r="PEU18" s="114"/>
      <c r="PEV18" s="114"/>
      <c r="PEW18" s="114"/>
      <c r="PEX18" s="114"/>
      <c r="PEY18" s="114"/>
      <c r="PEZ18" s="114"/>
      <c r="PFA18" s="114"/>
      <c r="PFB18" s="114"/>
      <c r="PFC18" s="114"/>
      <c r="PFD18" s="114"/>
      <c r="PFE18" s="114"/>
      <c r="PFF18" s="114"/>
      <c r="PFG18" s="114"/>
      <c r="PFH18" s="114"/>
      <c r="PFI18" s="114"/>
      <c r="PFJ18" s="114"/>
      <c r="PFK18" s="114"/>
      <c r="PFL18" s="114"/>
      <c r="PFM18" s="114"/>
      <c r="PFN18" s="114"/>
      <c r="PFO18" s="114"/>
      <c r="PFP18" s="114"/>
      <c r="PFQ18" s="114"/>
      <c r="PFR18" s="114"/>
      <c r="PFS18" s="114"/>
      <c r="PFT18" s="114"/>
      <c r="PFU18" s="114"/>
      <c r="PFV18" s="114"/>
      <c r="PFW18" s="114"/>
      <c r="PFX18" s="114"/>
      <c r="PFY18" s="114"/>
      <c r="PFZ18" s="114"/>
      <c r="PGA18" s="114"/>
      <c r="PGB18" s="114"/>
      <c r="PGC18" s="114"/>
      <c r="PGD18" s="114"/>
      <c r="PGE18" s="114"/>
      <c r="PGF18" s="114"/>
      <c r="PGG18" s="114"/>
      <c r="PGH18" s="114"/>
      <c r="PGI18" s="114"/>
      <c r="PGJ18" s="114"/>
      <c r="PGK18" s="114"/>
      <c r="PGL18" s="114"/>
      <c r="PGM18" s="114"/>
      <c r="PGN18" s="114"/>
      <c r="PGO18" s="114"/>
      <c r="PGP18" s="114"/>
      <c r="PGQ18" s="114"/>
      <c r="PGR18" s="114"/>
      <c r="PGS18" s="114"/>
      <c r="PGT18" s="114"/>
      <c r="PGU18" s="114"/>
      <c r="PGV18" s="114"/>
      <c r="PGW18" s="114"/>
      <c r="PGX18" s="114"/>
      <c r="PGY18" s="114"/>
      <c r="PGZ18" s="114"/>
      <c r="PHA18" s="114"/>
      <c r="PHB18" s="114"/>
      <c r="PHC18" s="114"/>
      <c r="PHD18" s="114"/>
      <c r="PHE18" s="114"/>
      <c r="PHF18" s="114"/>
      <c r="PHG18" s="114"/>
      <c r="PHH18" s="114"/>
      <c r="PHI18" s="114"/>
      <c r="PHJ18" s="114"/>
      <c r="PHK18" s="114"/>
      <c r="PHL18" s="114"/>
      <c r="PHM18" s="114"/>
      <c r="PHN18" s="114"/>
      <c r="PHO18" s="114"/>
      <c r="PHP18" s="114"/>
      <c r="PHQ18" s="114"/>
      <c r="PHR18" s="114"/>
      <c r="PHS18" s="114"/>
      <c r="PHT18" s="114"/>
      <c r="PHU18" s="114"/>
      <c r="PHV18" s="114"/>
      <c r="PHW18" s="114"/>
      <c r="PHX18" s="114"/>
      <c r="PHY18" s="114"/>
      <c r="PHZ18" s="114"/>
      <c r="PIA18" s="114"/>
      <c r="PIB18" s="114"/>
      <c r="PIC18" s="114"/>
      <c r="PID18" s="114"/>
      <c r="PIE18" s="114"/>
      <c r="PIF18" s="114"/>
      <c r="PIG18" s="114"/>
      <c r="PIH18" s="114"/>
      <c r="PII18" s="114"/>
      <c r="PIJ18" s="114"/>
      <c r="PIK18" s="114"/>
      <c r="PIL18" s="114"/>
      <c r="PIM18" s="114"/>
      <c r="PIN18" s="114"/>
      <c r="PIO18" s="114"/>
      <c r="PIP18" s="114"/>
      <c r="PIQ18" s="114"/>
      <c r="PIR18" s="114"/>
      <c r="PIS18" s="114"/>
      <c r="PIT18" s="114"/>
      <c r="PIU18" s="114"/>
      <c r="PIV18" s="114"/>
      <c r="PIW18" s="114"/>
      <c r="PIX18" s="114"/>
      <c r="PIY18" s="114"/>
      <c r="PIZ18" s="114"/>
      <c r="PJA18" s="114"/>
      <c r="PJB18" s="114"/>
      <c r="PJC18" s="114"/>
      <c r="PJD18" s="114"/>
      <c r="PJE18" s="114"/>
      <c r="PJF18" s="114"/>
      <c r="PJG18" s="114"/>
      <c r="PJH18" s="114"/>
      <c r="PJI18" s="114"/>
      <c r="PJJ18" s="114"/>
      <c r="PJK18" s="114"/>
      <c r="PJL18" s="114"/>
      <c r="PJM18" s="114"/>
      <c r="PJN18" s="114"/>
      <c r="PJO18" s="114"/>
      <c r="PJP18" s="114"/>
      <c r="PJQ18" s="114"/>
      <c r="PJR18" s="114"/>
      <c r="PJS18" s="114"/>
      <c r="PJT18" s="114"/>
      <c r="PJU18" s="114"/>
      <c r="PJV18" s="114"/>
      <c r="PJW18" s="114"/>
      <c r="PJX18" s="114"/>
      <c r="PJY18" s="114"/>
      <c r="PJZ18" s="114"/>
      <c r="PKA18" s="114"/>
      <c r="PKB18" s="114"/>
      <c r="PKC18" s="114"/>
      <c r="PKD18" s="114"/>
      <c r="PKE18" s="114"/>
      <c r="PKF18" s="114"/>
      <c r="PKG18" s="114"/>
      <c r="PKH18" s="114"/>
      <c r="PKI18" s="114"/>
      <c r="PKJ18" s="114"/>
      <c r="PKK18" s="114"/>
      <c r="PKL18" s="114"/>
      <c r="PKM18" s="114"/>
      <c r="PKN18" s="114"/>
      <c r="PKO18" s="114"/>
      <c r="PKP18" s="114"/>
      <c r="PKQ18" s="114"/>
      <c r="PKR18" s="114"/>
      <c r="PKS18" s="114"/>
      <c r="PKT18" s="114"/>
      <c r="PKU18" s="114"/>
      <c r="PKV18" s="114"/>
      <c r="PKW18" s="114"/>
      <c r="PKX18" s="114"/>
      <c r="PKY18" s="114"/>
      <c r="PKZ18" s="114"/>
      <c r="PLA18" s="114"/>
      <c r="PLB18" s="114"/>
      <c r="PLC18" s="114"/>
      <c r="PLD18" s="114"/>
      <c r="PLE18" s="114"/>
      <c r="PLF18" s="114"/>
      <c r="PLG18" s="114"/>
      <c r="PLH18" s="114"/>
      <c r="PLI18" s="114"/>
      <c r="PLJ18" s="114"/>
      <c r="PLK18" s="114"/>
      <c r="PLL18" s="114"/>
      <c r="PLM18" s="114"/>
      <c r="PLN18" s="114"/>
      <c r="PLO18" s="114"/>
      <c r="PLP18" s="114"/>
      <c r="PLQ18" s="114"/>
      <c r="PLR18" s="114"/>
      <c r="PLS18" s="114"/>
      <c r="PLT18" s="114"/>
      <c r="PLU18" s="114"/>
      <c r="PLV18" s="114"/>
      <c r="PLW18" s="114"/>
      <c r="PLX18" s="114"/>
      <c r="PLY18" s="114"/>
      <c r="PLZ18" s="114"/>
      <c r="PMA18" s="114"/>
      <c r="PMB18" s="114"/>
      <c r="PMC18" s="114"/>
      <c r="PMD18" s="114"/>
      <c r="PME18" s="114"/>
      <c r="PMF18" s="114"/>
      <c r="PMG18" s="114"/>
      <c r="PMH18" s="114"/>
      <c r="PMI18" s="114"/>
      <c r="PMJ18" s="114"/>
      <c r="PMK18" s="114"/>
      <c r="PML18" s="114"/>
      <c r="PMM18" s="114"/>
      <c r="PMN18" s="114"/>
      <c r="PMO18" s="114"/>
      <c r="PMP18" s="114"/>
      <c r="PMQ18" s="114"/>
      <c r="PMR18" s="114"/>
      <c r="PMS18" s="114"/>
      <c r="PMT18" s="114"/>
      <c r="PMU18" s="114"/>
      <c r="PMV18" s="114"/>
      <c r="PMW18" s="114"/>
      <c r="PMX18" s="114"/>
      <c r="PMY18" s="114"/>
      <c r="PMZ18" s="114"/>
      <c r="PNA18" s="114"/>
      <c r="PNB18" s="114"/>
      <c r="PNC18" s="114"/>
      <c r="PND18" s="114"/>
      <c r="PNE18" s="114"/>
      <c r="PNF18" s="114"/>
      <c r="PNG18" s="114"/>
      <c r="PNH18" s="114"/>
      <c r="PNI18" s="114"/>
      <c r="PNJ18" s="114"/>
      <c r="PNK18" s="114"/>
      <c r="PNL18" s="114"/>
      <c r="PNM18" s="114"/>
      <c r="PNN18" s="114"/>
      <c r="PNO18" s="114"/>
      <c r="PNP18" s="114"/>
      <c r="PNQ18" s="114"/>
      <c r="PNR18" s="114"/>
      <c r="PNS18" s="114"/>
      <c r="PNT18" s="114"/>
      <c r="PNU18" s="114"/>
      <c r="PNV18" s="114"/>
      <c r="PNW18" s="114"/>
      <c r="PNX18" s="114"/>
      <c r="PNY18" s="114"/>
      <c r="PNZ18" s="114"/>
      <c r="POA18" s="114"/>
      <c r="POB18" s="114"/>
      <c r="POC18" s="114"/>
      <c r="POD18" s="114"/>
      <c r="POE18" s="114"/>
      <c r="POF18" s="114"/>
      <c r="POG18" s="114"/>
      <c r="POH18" s="114"/>
      <c r="POI18" s="114"/>
      <c r="POJ18" s="114"/>
      <c r="POK18" s="114"/>
      <c r="POL18" s="114"/>
      <c r="POM18" s="114"/>
      <c r="PON18" s="114"/>
      <c r="POO18" s="114"/>
      <c r="POP18" s="114"/>
      <c r="POQ18" s="114"/>
      <c r="POR18" s="114"/>
      <c r="POS18" s="114"/>
      <c r="POT18" s="114"/>
      <c r="POU18" s="114"/>
      <c r="POV18" s="114"/>
      <c r="POW18" s="114"/>
      <c r="POX18" s="114"/>
      <c r="POY18" s="114"/>
      <c r="POZ18" s="114"/>
      <c r="PPA18" s="114"/>
      <c r="PPB18" s="114"/>
      <c r="PPC18" s="114"/>
      <c r="PPD18" s="114"/>
      <c r="PPE18" s="114"/>
      <c r="PPF18" s="114"/>
      <c r="PPG18" s="114"/>
      <c r="PPH18" s="114"/>
      <c r="PPI18" s="114"/>
      <c r="PPJ18" s="114"/>
      <c r="PPK18" s="114"/>
      <c r="PPL18" s="114"/>
      <c r="PPM18" s="114"/>
      <c r="PPN18" s="114"/>
      <c r="PPO18" s="114"/>
      <c r="PPP18" s="114"/>
      <c r="PPQ18" s="114"/>
      <c r="PPR18" s="114"/>
      <c r="PPS18" s="114"/>
      <c r="PPT18" s="114"/>
      <c r="PPU18" s="114"/>
      <c r="PPV18" s="114"/>
      <c r="PPW18" s="114"/>
      <c r="PPX18" s="114"/>
      <c r="PPY18" s="114"/>
      <c r="PPZ18" s="114"/>
      <c r="PQA18" s="114"/>
      <c r="PQB18" s="114"/>
      <c r="PQC18" s="114"/>
      <c r="PQD18" s="114"/>
      <c r="PQE18" s="114"/>
      <c r="PQF18" s="114"/>
      <c r="PQG18" s="114"/>
      <c r="PQH18" s="114"/>
      <c r="PQI18" s="114"/>
      <c r="PQJ18" s="114"/>
      <c r="PQK18" s="114"/>
      <c r="PQL18" s="114"/>
      <c r="PQM18" s="114"/>
      <c r="PQN18" s="114"/>
      <c r="PQO18" s="114"/>
      <c r="PQP18" s="114"/>
      <c r="PQQ18" s="114"/>
      <c r="PQR18" s="114"/>
      <c r="PQS18" s="114"/>
      <c r="PQT18" s="114"/>
      <c r="PQU18" s="114"/>
      <c r="PQV18" s="114"/>
      <c r="PQW18" s="114"/>
      <c r="PQX18" s="114"/>
      <c r="PQY18" s="114"/>
      <c r="PQZ18" s="114"/>
      <c r="PRA18" s="114"/>
      <c r="PRB18" s="114"/>
      <c r="PRC18" s="114"/>
      <c r="PRD18" s="114"/>
      <c r="PRE18" s="114"/>
      <c r="PRF18" s="114"/>
      <c r="PRG18" s="114"/>
      <c r="PRH18" s="114"/>
      <c r="PRI18" s="114"/>
      <c r="PRJ18" s="114"/>
      <c r="PRK18" s="114"/>
      <c r="PRL18" s="114"/>
      <c r="PRM18" s="114"/>
      <c r="PRN18" s="114"/>
      <c r="PRO18" s="114"/>
      <c r="PRP18" s="114"/>
      <c r="PRQ18" s="114"/>
      <c r="PRR18" s="114"/>
      <c r="PRS18" s="114"/>
      <c r="PRT18" s="114"/>
      <c r="PRU18" s="114"/>
      <c r="PRV18" s="114"/>
      <c r="PRW18" s="114"/>
      <c r="PRX18" s="114"/>
      <c r="PRY18" s="114"/>
      <c r="PRZ18" s="114"/>
      <c r="PSA18" s="114"/>
      <c r="PSB18" s="114"/>
      <c r="PSC18" s="114"/>
      <c r="PSD18" s="114"/>
      <c r="PSE18" s="114"/>
      <c r="PSF18" s="114"/>
      <c r="PSG18" s="114"/>
      <c r="PSH18" s="114"/>
      <c r="PSI18" s="114"/>
      <c r="PSJ18" s="114"/>
      <c r="PSK18" s="114"/>
      <c r="PSL18" s="114"/>
      <c r="PSM18" s="114"/>
      <c r="PSN18" s="114"/>
      <c r="PSO18" s="114"/>
      <c r="PSP18" s="114"/>
      <c r="PSQ18" s="114"/>
      <c r="PSR18" s="114"/>
      <c r="PSS18" s="114"/>
      <c r="PST18" s="114"/>
      <c r="PSU18" s="114"/>
      <c r="PSV18" s="114"/>
      <c r="PSW18" s="114"/>
      <c r="PSX18" s="114"/>
      <c r="PSY18" s="114"/>
      <c r="PSZ18" s="114"/>
      <c r="PTA18" s="114"/>
      <c r="PTB18" s="114"/>
      <c r="PTC18" s="114"/>
      <c r="PTD18" s="114"/>
      <c r="PTE18" s="114"/>
      <c r="PTF18" s="114"/>
      <c r="PTG18" s="114"/>
      <c r="PTH18" s="114"/>
      <c r="PTI18" s="114"/>
      <c r="PTJ18" s="114"/>
      <c r="PTK18" s="114"/>
      <c r="PTL18" s="114"/>
      <c r="PTM18" s="114"/>
      <c r="PTN18" s="114"/>
      <c r="PTO18" s="114"/>
      <c r="PTP18" s="114"/>
      <c r="PTQ18" s="114"/>
      <c r="PTR18" s="114"/>
      <c r="PTS18" s="114"/>
      <c r="PTT18" s="114"/>
      <c r="PTU18" s="114"/>
      <c r="PTV18" s="114"/>
      <c r="PTW18" s="114"/>
      <c r="PTX18" s="114"/>
      <c r="PTY18" s="114"/>
      <c r="PTZ18" s="114"/>
      <c r="PUA18" s="114"/>
      <c r="PUB18" s="114"/>
      <c r="PUC18" s="114"/>
      <c r="PUD18" s="114"/>
      <c r="PUE18" s="114"/>
      <c r="PUF18" s="114"/>
      <c r="PUG18" s="114"/>
      <c r="PUH18" s="114"/>
      <c r="PUI18" s="114"/>
      <c r="PUJ18" s="114"/>
      <c r="PUK18" s="114"/>
      <c r="PUL18" s="114"/>
      <c r="PUM18" s="114"/>
      <c r="PUN18" s="114"/>
      <c r="PUO18" s="114"/>
      <c r="PUP18" s="114"/>
      <c r="PUQ18" s="114"/>
      <c r="PUR18" s="114"/>
      <c r="PUS18" s="114"/>
      <c r="PUT18" s="114"/>
      <c r="PUU18" s="114"/>
      <c r="PUV18" s="114"/>
      <c r="PUW18" s="114"/>
      <c r="PUX18" s="114"/>
      <c r="PUY18" s="114"/>
      <c r="PUZ18" s="114"/>
      <c r="PVA18" s="114"/>
      <c r="PVB18" s="114"/>
      <c r="PVC18" s="114"/>
      <c r="PVD18" s="114"/>
      <c r="PVE18" s="114"/>
      <c r="PVF18" s="114"/>
      <c r="PVG18" s="114"/>
      <c r="PVH18" s="114"/>
      <c r="PVI18" s="114"/>
      <c r="PVJ18" s="114"/>
      <c r="PVK18" s="114"/>
      <c r="PVL18" s="114"/>
      <c r="PVM18" s="114"/>
      <c r="PVN18" s="114"/>
      <c r="PVO18" s="114"/>
      <c r="PVP18" s="114"/>
      <c r="PVQ18" s="114"/>
      <c r="PVR18" s="114"/>
      <c r="PVS18" s="114"/>
      <c r="PVT18" s="114"/>
      <c r="PVU18" s="114"/>
      <c r="PVV18" s="114"/>
      <c r="PVW18" s="114"/>
      <c r="PVX18" s="114"/>
      <c r="PVY18" s="114"/>
      <c r="PVZ18" s="114"/>
      <c r="PWA18" s="114"/>
      <c r="PWB18" s="114"/>
      <c r="PWC18" s="114"/>
      <c r="PWD18" s="114"/>
      <c r="PWE18" s="114"/>
      <c r="PWF18" s="114"/>
      <c r="PWG18" s="114"/>
      <c r="PWH18" s="114"/>
      <c r="PWI18" s="114"/>
      <c r="PWJ18" s="114"/>
      <c r="PWK18" s="114"/>
      <c r="PWL18" s="114"/>
      <c r="PWM18" s="114"/>
      <c r="PWN18" s="114"/>
      <c r="PWO18" s="114"/>
      <c r="PWP18" s="114"/>
      <c r="PWQ18" s="114"/>
      <c r="PWR18" s="114"/>
      <c r="PWS18" s="114"/>
      <c r="PWT18" s="114"/>
      <c r="PWU18" s="114"/>
      <c r="PWV18" s="114"/>
      <c r="PWW18" s="114"/>
      <c r="PWX18" s="114"/>
      <c r="PWY18" s="114"/>
      <c r="PWZ18" s="114"/>
      <c r="PXA18" s="114"/>
      <c r="PXB18" s="114"/>
      <c r="PXC18" s="114"/>
      <c r="PXD18" s="114"/>
      <c r="PXE18" s="114"/>
      <c r="PXF18" s="114"/>
      <c r="PXG18" s="114"/>
      <c r="PXH18" s="114"/>
      <c r="PXI18" s="114"/>
      <c r="PXJ18" s="114"/>
      <c r="PXK18" s="114"/>
      <c r="PXL18" s="114"/>
      <c r="PXM18" s="114"/>
      <c r="PXN18" s="114"/>
      <c r="PXO18" s="114"/>
      <c r="PXP18" s="114"/>
      <c r="PXQ18" s="114"/>
      <c r="PXR18" s="114"/>
      <c r="PXS18" s="114"/>
      <c r="PXT18" s="114"/>
      <c r="PXU18" s="114"/>
      <c r="PXV18" s="114"/>
      <c r="PXW18" s="114"/>
      <c r="PXX18" s="114"/>
      <c r="PXY18" s="114"/>
      <c r="PXZ18" s="114"/>
      <c r="PYA18" s="114"/>
      <c r="PYB18" s="114"/>
      <c r="PYC18" s="114"/>
      <c r="PYD18" s="114"/>
      <c r="PYE18" s="114"/>
      <c r="PYF18" s="114"/>
      <c r="PYG18" s="114"/>
      <c r="PYH18" s="114"/>
      <c r="PYI18" s="114"/>
      <c r="PYJ18" s="114"/>
      <c r="PYK18" s="114"/>
      <c r="PYL18" s="114"/>
      <c r="PYM18" s="114"/>
      <c r="PYN18" s="114"/>
      <c r="PYO18" s="114"/>
      <c r="PYP18" s="114"/>
      <c r="PYQ18" s="114"/>
      <c r="PYR18" s="114"/>
      <c r="PYS18" s="114"/>
      <c r="PYT18" s="114"/>
      <c r="PYU18" s="114"/>
      <c r="PYV18" s="114"/>
      <c r="PYW18" s="114"/>
      <c r="PYX18" s="114"/>
      <c r="PYY18" s="114"/>
      <c r="PYZ18" s="114"/>
      <c r="PZA18" s="114"/>
      <c r="PZB18" s="114"/>
      <c r="PZC18" s="114"/>
      <c r="PZD18" s="114"/>
      <c r="PZE18" s="114"/>
      <c r="PZF18" s="114"/>
      <c r="PZG18" s="114"/>
      <c r="PZH18" s="114"/>
      <c r="PZI18" s="114"/>
      <c r="PZJ18" s="114"/>
      <c r="PZK18" s="114"/>
      <c r="PZL18" s="114"/>
      <c r="PZM18" s="114"/>
      <c r="PZN18" s="114"/>
      <c r="PZO18" s="114"/>
      <c r="PZP18" s="114"/>
      <c r="PZQ18" s="114"/>
      <c r="PZR18" s="114"/>
      <c r="PZS18" s="114"/>
      <c r="PZT18" s="114"/>
      <c r="PZU18" s="114"/>
      <c r="PZV18" s="114"/>
      <c r="PZW18" s="114"/>
      <c r="PZX18" s="114"/>
      <c r="PZY18" s="114"/>
      <c r="PZZ18" s="114"/>
      <c r="QAA18" s="114"/>
      <c r="QAB18" s="114"/>
      <c r="QAC18" s="114"/>
      <c r="QAD18" s="114"/>
      <c r="QAE18" s="114"/>
      <c r="QAF18" s="114"/>
      <c r="QAG18" s="114"/>
      <c r="QAH18" s="114"/>
      <c r="QAI18" s="114"/>
      <c r="QAJ18" s="114"/>
      <c r="QAK18" s="114"/>
      <c r="QAL18" s="114"/>
      <c r="QAM18" s="114"/>
      <c r="QAN18" s="114"/>
      <c r="QAO18" s="114"/>
      <c r="QAP18" s="114"/>
      <c r="QAQ18" s="114"/>
      <c r="QAR18" s="114"/>
      <c r="QAS18" s="114"/>
      <c r="QAT18" s="114"/>
      <c r="QAU18" s="114"/>
      <c r="QAV18" s="114"/>
      <c r="QAW18" s="114"/>
      <c r="QAX18" s="114"/>
      <c r="QAY18" s="114"/>
      <c r="QAZ18" s="114"/>
      <c r="QBA18" s="114"/>
      <c r="QBB18" s="114"/>
      <c r="QBC18" s="114"/>
      <c r="QBD18" s="114"/>
      <c r="QBE18" s="114"/>
      <c r="QBF18" s="114"/>
      <c r="QBG18" s="114"/>
      <c r="QBH18" s="114"/>
      <c r="QBI18" s="114"/>
      <c r="QBJ18" s="114"/>
      <c r="QBK18" s="114"/>
      <c r="QBL18" s="114"/>
      <c r="QBM18" s="114"/>
      <c r="QBN18" s="114"/>
      <c r="QBO18" s="114"/>
      <c r="QBP18" s="114"/>
      <c r="QBQ18" s="114"/>
      <c r="QBR18" s="114"/>
      <c r="QBS18" s="114"/>
      <c r="QBT18" s="114"/>
      <c r="QBU18" s="114"/>
      <c r="QBV18" s="114"/>
      <c r="QBW18" s="114"/>
      <c r="QBX18" s="114"/>
      <c r="QBY18" s="114"/>
      <c r="QBZ18" s="114"/>
      <c r="QCA18" s="114"/>
      <c r="QCB18" s="114"/>
      <c r="QCC18" s="114"/>
      <c r="QCD18" s="114"/>
      <c r="QCE18" s="114"/>
      <c r="QCF18" s="114"/>
      <c r="QCG18" s="114"/>
      <c r="QCH18" s="114"/>
      <c r="QCI18" s="114"/>
      <c r="QCJ18" s="114"/>
      <c r="QCK18" s="114"/>
      <c r="QCL18" s="114"/>
      <c r="QCM18" s="114"/>
      <c r="QCN18" s="114"/>
      <c r="QCO18" s="114"/>
      <c r="QCP18" s="114"/>
      <c r="QCQ18" s="114"/>
      <c r="QCR18" s="114"/>
      <c r="QCS18" s="114"/>
      <c r="QCT18" s="114"/>
      <c r="QCU18" s="114"/>
      <c r="QCV18" s="114"/>
      <c r="QCW18" s="114"/>
      <c r="QCX18" s="114"/>
      <c r="QCY18" s="114"/>
      <c r="QCZ18" s="114"/>
      <c r="QDA18" s="114"/>
      <c r="QDB18" s="114"/>
      <c r="QDC18" s="114"/>
      <c r="QDD18" s="114"/>
      <c r="QDE18" s="114"/>
      <c r="QDF18" s="114"/>
      <c r="QDG18" s="114"/>
      <c r="QDH18" s="114"/>
      <c r="QDI18" s="114"/>
      <c r="QDJ18" s="114"/>
      <c r="QDK18" s="114"/>
      <c r="QDL18" s="114"/>
      <c r="QDM18" s="114"/>
      <c r="QDN18" s="114"/>
      <c r="QDO18" s="114"/>
      <c r="QDP18" s="114"/>
      <c r="QDQ18" s="114"/>
      <c r="QDR18" s="114"/>
      <c r="QDS18" s="114"/>
      <c r="QDT18" s="114"/>
      <c r="QDU18" s="114"/>
      <c r="QDV18" s="114"/>
      <c r="QDW18" s="114"/>
      <c r="QDX18" s="114"/>
      <c r="QDY18" s="114"/>
      <c r="QDZ18" s="114"/>
      <c r="QEA18" s="114"/>
      <c r="QEB18" s="114"/>
      <c r="QEC18" s="114"/>
      <c r="QED18" s="114"/>
      <c r="QEE18" s="114"/>
      <c r="QEF18" s="114"/>
      <c r="QEG18" s="114"/>
      <c r="QEH18" s="114"/>
      <c r="QEI18" s="114"/>
      <c r="QEJ18" s="114"/>
      <c r="QEK18" s="114"/>
      <c r="QEL18" s="114"/>
      <c r="QEM18" s="114"/>
      <c r="QEN18" s="114"/>
      <c r="QEO18" s="114"/>
      <c r="QEP18" s="114"/>
      <c r="QEQ18" s="114"/>
      <c r="QER18" s="114"/>
      <c r="QES18" s="114"/>
      <c r="QET18" s="114"/>
      <c r="QEU18" s="114"/>
      <c r="QEV18" s="114"/>
      <c r="QEW18" s="114"/>
      <c r="QEX18" s="114"/>
      <c r="QEY18" s="114"/>
      <c r="QEZ18" s="114"/>
      <c r="QFA18" s="114"/>
      <c r="QFB18" s="114"/>
      <c r="QFC18" s="114"/>
      <c r="QFD18" s="114"/>
      <c r="QFE18" s="114"/>
      <c r="QFF18" s="114"/>
      <c r="QFG18" s="114"/>
      <c r="QFH18" s="114"/>
      <c r="QFI18" s="114"/>
      <c r="QFJ18" s="114"/>
      <c r="QFK18" s="114"/>
      <c r="QFL18" s="114"/>
      <c r="QFM18" s="114"/>
      <c r="QFN18" s="114"/>
      <c r="QFO18" s="114"/>
      <c r="QFP18" s="114"/>
      <c r="QFQ18" s="114"/>
      <c r="QFR18" s="114"/>
      <c r="QFS18" s="114"/>
      <c r="QFT18" s="114"/>
      <c r="QFU18" s="114"/>
      <c r="QFV18" s="114"/>
      <c r="QFW18" s="114"/>
      <c r="QFX18" s="114"/>
      <c r="QFY18" s="114"/>
      <c r="QFZ18" s="114"/>
      <c r="QGA18" s="114"/>
      <c r="QGB18" s="114"/>
      <c r="QGC18" s="114"/>
      <c r="QGD18" s="114"/>
      <c r="QGE18" s="114"/>
      <c r="QGF18" s="114"/>
      <c r="QGG18" s="114"/>
      <c r="QGH18" s="114"/>
      <c r="QGI18" s="114"/>
      <c r="QGJ18" s="114"/>
      <c r="QGK18" s="114"/>
      <c r="QGL18" s="114"/>
      <c r="QGM18" s="114"/>
      <c r="QGN18" s="114"/>
      <c r="QGO18" s="114"/>
      <c r="QGP18" s="114"/>
      <c r="QGQ18" s="114"/>
      <c r="QGR18" s="114"/>
      <c r="QGS18" s="114"/>
      <c r="QGT18" s="114"/>
      <c r="QGU18" s="114"/>
      <c r="QGV18" s="114"/>
      <c r="QGW18" s="114"/>
      <c r="QGX18" s="114"/>
      <c r="QGY18" s="114"/>
      <c r="QGZ18" s="114"/>
      <c r="QHA18" s="114"/>
      <c r="QHB18" s="114"/>
      <c r="QHC18" s="114"/>
      <c r="QHD18" s="114"/>
      <c r="QHE18" s="114"/>
      <c r="QHF18" s="114"/>
      <c r="QHG18" s="114"/>
      <c r="QHH18" s="114"/>
      <c r="QHI18" s="114"/>
      <c r="QHJ18" s="114"/>
      <c r="QHK18" s="114"/>
      <c r="QHL18" s="114"/>
      <c r="QHM18" s="114"/>
      <c r="QHN18" s="114"/>
      <c r="QHO18" s="114"/>
      <c r="QHP18" s="114"/>
      <c r="QHQ18" s="114"/>
      <c r="QHR18" s="114"/>
      <c r="QHS18" s="114"/>
      <c r="QHT18" s="114"/>
      <c r="QHU18" s="114"/>
      <c r="QHV18" s="114"/>
      <c r="QHW18" s="114"/>
      <c r="QHX18" s="114"/>
      <c r="QHY18" s="114"/>
      <c r="QHZ18" s="114"/>
      <c r="QIA18" s="114"/>
      <c r="QIB18" s="114"/>
      <c r="QIC18" s="114"/>
      <c r="QID18" s="114"/>
      <c r="QIE18" s="114"/>
      <c r="QIF18" s="114"/>
      <c r="QIG18" s="114"/>
      <c r="QIH18" s="114"/>
      <c r="QII18" s="114"/>
      <c r="QIJ18" s="114"/>
      <c r="QIK18" s="114"/>
      <c r="QIL18" s="114"/>
      <c r="QIM18" s="114"/>
      <c r="QIN18" s="114"/>
      <c r="QIO18" s="114"/>
      <c r="QIP18" s="114"/>
      <c r="QIQ18" s="114"/>
      <c r="QIR18" s="114"/>
      <c r="QIS18" s="114"/>
      <c r="QIT18" s="114"/>
      <c r="QIU18" s="114"/>
      <c r="QIV18" s="114"/>
      <c r="QIW18" s="114"/>
      <c r="QIX18" s="114"/>
      <c r="QIY18" s="114"/>
      <c r="QIZ18" s="114"/>
      <c r="QJA18" s="114"/>
      <c r="QJB18" s="114"/>
      <c r="QJC18" s="114"/>
      <c r="QJD18" s="114"/>
      <c r="QJE18" s="114"/>
      <c r="QJF18" s="114"/>
      <c r="QJG18" s="114"/>
      <c r="QJH18" s="114"/>
      <c r="QJI18" s="114"/>
      <c r="QJJ18" s="114"/>
      <c r="QJK18" s="114"/>
      <c r="QJL18" s="114"/>
      <c r="QJM18" s="114"/>
      <c r="QJN18" s="114"/>
      <c r="QJO18" s="114"/>
      <c r="QJP18" s="114"/>
      <c r="QJQ18" s="114"/>
      <c r="QJR18" s="114"/>
      <c r="QJS18" s="114"/>
      <c r="QJT18" s="114"/>
      <c r="QJU18" s="114"/>
      <c r="QJV18" s="114"/>
      <c r="QJW18" s="114"/>
      <c r="QJX18" s="114"/>
      <c r="QJY18" s="114"/>
      <c r="QJZ18" s="114"/>
      <c r="QKA18" s="114"/>
      <c r="QKB18" s="114"/>
      <c r="QKC18" s="114"/>
      <c r="QKD18" s="114"/>
      <c r="QKE18" s="114"/>
      <c r="QKF18" s="114"/>
      <c r="QKG18" s="114"/>
      <c r="QKH18" s="114"/>
      <c r="QKI18" s="114"/>
      <c r="QKJ18" s="114"/>
      <c r="QKK18" s="114"/>
      <c r="QKL18" s="114"/>
      <c r="QKM18" s="114"/>
      <c r="QKN18" s="114"/>
      <c r="QKO18" s="114"/>
      <c r="QKP18" s="114"/>
      <c r="QKQ18" s="114"/>
      <c r="QKR18" s="114"/>
      <c r="QKS18" s="114"/>
      <c r="QKT18" s="114"/>
      <c r="QKU18" s="114"/>
      <c r="QKV18" s="114"/>
      <c r="QKW18" s="114"/>
      <c r="QKX18" s="114"/>
      <c r="QKY18" s="114"/>
      <c r="QKZ18" s="114"/>
      <c r="QLA18" s="114"/>
      <c r="QLB18" s="114"/>
      <c r="QLC18" s="114"/>
      <c r="QLD18" s="114"/>
      <c r="QLE18" s="114"/>
      <c r="QLF18" s="114"/>
      <c r="QLG18" s="114"/>
      <c r="QLH18" s="114"/>
      <c r="QLI18" s="114"/>
      <c r="QLJ18" s="114"/>
      <c r="QLK18" s="114"/>
      <c r="QLL18" s="114"/>
      <c r="QLM18" s="114"/>
      <c r="QLN18" s="114"/>
      <c r="QLO18" s="114"/>
      <c r="QLP18" s="114"/>
      <c r="QLQ18" s="114"/>
      <c r="QLR18" s="114"/>
      <c r="QLS18" s="114"/>
      <c r="QLT18" s="114"/>
      <c r="QLU18" s="114"/>
      <c r="QLV18" s="114"/>
      <c r="QLW18" s="114"/>
      <c r="QLX18" s="114"/>
      <c r="QLY18" s="114"/>
      <c r="QLZ18" s="114"/>
      <c r="QMA18" s="114"/>
      <c r="QMB18" s="114"/>
      <c r="QMC18" s="114"/>
      <c r="QMD18" s="114"/>
      <c r="QME18" s="114"/>
      <c r="QMF18" s="114"/>
      <c r="QMG18" s="114"/>
      <c r="QMH18" s="114"/>
      <c r="QMI18" s="114"/>
      <c r="QMJ18" s="114"/>
      <c r="QMK18" s="114"/>
      <c r="QML18" s="114"/>
      <c r="QMM18" s="114"/>
      <c r="QMN18" s="114"/>
      <c r="QMO18" s="114"/>
      <c r="QMP18" s="114"/>
      <c r="QMQ18" s="114"/>
      <c r="QMR18" s="114"/>
      <c r="QMS18" s="114"/>
      <c r="QMT18" s="114"/>
      <c r="QMU18" s="114"/>
      <c r="QMV18" s="114"/>
      <c r="QMW18" s="114"/>
      <c r="QMX18" s="114"/>
      <c r="QMY18" s="114"/>
      <c r="QMZ18" s="114"/>
      <c r="QNA18" s="114"/>
      <c r="QNB18" s="114"/>
      <c r="QNC18" s="114"/>
      <c r="QND18" s="114"/>
      <c r="QNE18" s="114"/>
      <c r="QNF18" s="114"/>
      <c r="QNG18" s="114"/>
      <c r="QNH18" s="114"/>
      <c r="QNI18" s="114"/>
      <c r="QNJ18" s="114"/>
      <c r="QNK18" s="114"/>
      <c r="QNL18" s="114"/>
      <c r="QNM18" s="114"/>
      <c r="QNN18" s="114"/>
      <c r="QNO18" s="114"/>
      <c r="QNP18" s="114"/>
      <c r="QNQ18" s="114"/>
      <c r="QNR18" s="114"/>
      <c r="QNS18" s="114"/>
      <c r="QNT18" s="114"/>
      <c r="QNU18" s="114"/>
      <c r="QNV18" s="114"/>
      <c r="QNW18" s="114"/>
      <c r="QNX18" s="114"/>
      <c r="QNY18" s="114"/>
      <c r="QNZ18" s="114"/>
      <c r="QOA18" s="114"/>
      <c r="QOB18" s="114"/>
      <c r="QOC18" s="114"/>
      <c r="QOD18" s="114"/>
      <c r="QOE18" s="114"/>
      <c r="QOF18" s="114"/>
      <c r="QOG18" s="114"/>
      <c r="QOH18" s="114"/>
      <c r="QOI18" s="114"/>
      <c r="QOJ18" s="114"/>
      <c r="QOK18" s="114"/>
      <c r="QOL18" s="114"/>
      <c r="QOM18" s="114"/>
      <c r="QON18" s="114"/>
      <c r="QOO18" s="114"/>
      <c r="QOP18" s="114"/>
      <c r="QOQ18" s="114"/>
      <c r="QOR18" s="114"/>
      <c r="QOS18" s="114"/>
      <c r="QOT18" s="114"/>
      <c r="QOU18" s="114"/>
      <c r="QOV18" s="114"/>
      <c r="QOW18" s="114"/>
      <c r="QOX18" s="114"/>
      <c r="QOY18" s="114"/>
      <c r="QOZ18" s="114"/>
      <c r="QPA18" s="114"/>
      <c r="QPB18" s="114"/>
      <c r="QPC18" s="114"/>
      <c r="QPD18" s="114"/>
      <c r="QPE18" s="114"/>
      <c r="QPF18" s="114"/>
      <c r="QPG18" s="114"/>
      <c r="QPH18" s="114"/>
      <c r="QPI18" s="114"/>
      <c r="QPJ18" s="114"/>
      <c r="QPK18" s="114"/>
      <c r="QPL18" s="114"/>
      <c r="QPM18" s="114"/>
      <c r="QPN18" s="114"/>
      <c r="QPO18" s="114"/>
      <c r="QPP18" s="114"/>
      <c r="QPQ18" s="114"/>
      <c r="QPR18" s="114"/>
      <c r="QPS18" s="114"/>
      <c r="QPT18" s="114"/>
      <c r="QPU18" s="114"/>
      <c r="QPV18" s="114"/>
      <c r="QPW18" s="114"/>
      <c r="QPX18" s="114"/>
      <c r="QPY18" s="114"/>
      <c r="QPZ18" s="114"/>
      <c r="QQA18" s="114"/>
      <c r="QQB18" s="114"/>
      <c r="QQC18" s="114"/>
      <c r="QQD18" s="114"/>
      <c r="QQE18" s="114"/>
      <c r="QQF18" s="114"/>
      <c r="QQG18" s="114"/>
      <c r="QQH18" s="114"/>
      <c r="QQI18" s="114"/>
      <c r="QQJ18" s="114"/>
      <c r="QQK18" s="114"/>
      <c r="QQL18" s="114"/>
      <c r="QQM18" s="114"/>
      <c r="QQN18" s="114"/>
      <c r="QQO18" s="114"/>
      <c r="QQP18" s="114"/>
      <c r="QQQ18" s="114"/>
      <c r="QQR18" s="114"/>
      <c r="QQS18" s="114"/>
      <c r="QQT18" s="114"/>
      <c r="QQU18" s="114"/>
      <c r="QQV18" s="114"/>
      <c r="QQW18" s="114"/>
      <c r="QQX18" s="114"/>
      <c r="QQY18" s="114"/>
      <c r="QQZ18" s="114"/>
      <c r="QRA18" s="114"/>
      <c r="QRB18" s="114"/>
      <c r="QRC18" s="114"/>
      <c r="QRD18" s="114"/>
      <c r="QRE18" s="114"/>
      <c r="QRF18" s="114"/>
      <c r="QRG18" s="114"/>
      <c r="QRH18" s="114"/>
      <c r="QRI18" s="114"/>
      <c r="QRJ18" s="114"/>
      <c r="QRK18" s="114"/>
      <c r="QRL18" s="114"/>
      <c r="QRM18" s="114"/>
      <c r="QRN18" s="114"/>
      <c r="QRO18" s="114"/>
      <c r="QRP18" s="114"/>
      <c r="QRQ18" s="114"/>
      <c r="QRR18" s="114"/>
      <c r="QRS18" s="114"/>
      <c r="QRT18" s="114"/>
      <c r="QRU18" s="114"/>
      <c r="QRV18" s="114"/>
      <c r="QRW18" s="114"/>
      <c r="QRX18" s="114"/>
      <c r="QRY18" s="114"/>
      <c r="QRZ18" s="114"/>
      <c r="QSA18" s="114"/>
      <c r="QSB18" s="114"/>
      <c r="QSC18" s="114"/>
      <c r="QSD18" s="114"/>
      <c r="QSE18" s="114"/>
      <c r="QSF18" s="114"/>
      <c r="QSG18" s="114"/>
      <c r="QSH18" s="114"/>
      <c r="QSI18" s="114"/>
      <c r="QSJ18" s="114"/>
      <c r="QSK18" s="114"/>
      <c r="QSL18" s="114"/>
      <c r="QSM18" s="114"/>
      <c r="QSN18" s="114"/>
      <c r="QSO18" s="114"/>
      <c r="QSP18" s="114"/>
      <c r="QSQ18" s="114"/>
      <c r="QSR18" s="114"/>
      <c r="QSS18" s="114"/>
      <c r="QST18" s="114"/>
      <c r="QSU18" s="114"/>
      <c r="QSV18" s="114"/>
      <c r="QSW18" s="114"/>
      <c r="QSX18" s="114"/>
      <c r="QSY18" s="114"/>
      <c r="QSZ18" s="114"/>
      <c r="QTA18" s="114"/>
      <c r="QTB18" s="114"/>
      <c r="QTC18" s="114"/>
      <c r="QTD18" s="114"/>
      <c r="QTE18" s="114"/>
      <c r="QTF18" s="114"/>
      <c r="QTG18" s="114"/>
      <c r="QTH18" s="114"/>
      <c r="QTI18" s="114"/>
      <c r="QTJ18" s="114"/>
      <c r="QTK18" s="114"/>
      <c r="QTL18" s="114"/>
      <c r="QTM18" s="114"/>
      <c r="QTN18" s="114"/>
      <c r="QTO18" s="114"/>
      <c r="QTP18" s="114"/>
      <c r="QTQ18" s="114"/>
      <c r="QTR18" s="114"/>
      <c r="QTS18" s="114"/>
      <c r="QTT18" s="114"/>
      <c r="QTU18" s="114"/>
      <c r="QTV18" s="114"/>
      <c r="QTW18" s="114"/>
      <c r="QTX18" s="114"/>
      <c r="QTY18" s="114"/>
      <c r="QTZ18" s="114"/>
      <c r="QUA18" s="114"/>
      <c r="QUB18" s="114"/>
      <c r="QUC18" s="114"/>
      <c r="QUD18" s="114"/>
      <c r="QUE18" s="114"/>
      <c r="QUF18" s="114"/>
      <c r="QUG18" s="114"/>
      <c r="QUH18" s="114"/>
      <c r="QUI18" s="114"/>
      <c r="QUJ18" s="114"/>
      <c r="QUK18" s="114"/>
      <c r="QUL18" s="114"/>
      <c r="QUM18" s="114"/>
      <c r="QUN18" s="114"/>
      <c r="QUO18" s="114"/>
      <c r="QUP18" s="114"/>
      <c r="QUQ18" s="114"/>
      <c r="QUR18" s="114"/>
      <c r="QUS18" s="114"/>
      <c r="QUT18" s="114"/>
      <c r="QUU18" s="114"/>
      <c r="QUV18" s="114"/>
      <c r="QUW18" s="114"/>
      <c r="QUX18" s="114"/>
      <c r="QUY18" s="114"/>
      <c r="QUZ18" s="114"/>
      <c r="QVA18" s="114"/>
      <c r="QVB18" s="114"/>
      <c r="QVC18" s="114"/>
      <c r="QVD18" s="114"/>
      <c r="QVE18" s="114"/>
      <c r="QVF18" s="114"/>
      <c r="QVG18" s="114"/>
      <c r="QVH18" s="114"/>
      <c r="QVI18" s="114"/>
      <c r="QVJ18" s="114"/>
      <c r="QVK18" s="114"/>
      <c r="QVL18" s="114"/>
      <c r="QVM18" s="114"/>
      <c r="QVN18" s="114"/>
      <c r="QVO18" s="114"/>
      <c r="QVP18" s="114"/>
      <c r="QVQ18" s="114"/>
      <c r="QVR18" s="114"/>
      <c r="QVS18" s="114"/>
      <c r="QVT18" s="114"/>
      <c r="QVU18" s="114"/>
      <c r="QVV18" s="114"/>
      <c r="QVW18" s="114"/>
      <c r="QVX18" s="114"/>
      <c r="QVY18" s="114"/>
      <c r="QVZ18" s="114"/>
      <c r="QWA18" s="114"/>
      <c r="QWB18" s="114"/>
      <c r="QWC18" s="114"/>
      <c r="QWD18" s="114"/>
      <c r="QWE18" s="114"/>
      <c r="QWF18" s="114"/>
      <c r="QWG18" s="114"/>
      <c r="QWH18" s="114"/>
      <c r="QWI18" s="114"/>
      <c r="QWJ18" s="114"/>
      <c r="QWK18" s="114"/>
      <c r="QWL18" s="114"/>
      <c r="QWM18" s="114"/>
      <c r="QWN18" s="114"/>
      <c r="QWO18" s="114"/>
      <c r="QWP18" s="114"/>
      <c r="QWQ18" s="114"/>
      <c r="QWR18" s="114"/>
      <c r="QWS18" s="114"/>
      <c r="QWT18" s="114"/>
      <c r="QWU18" s="114"/>
      <c r="QWV18" s="114"/>
      <c r="QWW18" s="114"/>
      <c r="QWX18" s="114"/>
      <c r="QWY18" s="114"/>
      <c r="QWZ18" s="114"/>
      <c r="QXA18" s="114"/>
      <c r="QXB18" s="114"/>
      <c r="QXC18" s="114"/>
      <c r="QXD18" s="114"/>
      <c r="QXE18" s="114"/>
      <c r="QXF18" s="114"/>
      <c r="QXG18" s="114"/>
      <c r="QXH18" s="114"/>
      <c r="QXI18" s="114"/>
      <c r="QXJ18" s="114"/>
      <c r="QXK18" s="114"/>
      <c r="QXL18" s="114"/>
      <c r="QXM18" s="114"/>
      <c r="QXN18" s="114"/>
      <c r="QXO18" s="114"/>
      <c r="QXP18" s="114"/>
      <c r="QXQ18" s="114"/>
      <c r="QXR18" s="114"/>
      <c r="QXS18" s="114"/>
      <c r="QXT18" s="114"/>
      <c r="QXU18" s="114"/>
      <c r="QXV18" s="114"/>
      <c r="QXW18" s="114"/>
      <c r="QXX18" s="114"/>
      <c r="QXY18" s="114"/>
      <c r="QXZ18" s="114"/>
      <c r="QYA18" s="114"/>
      <c r="QYB18" s="114"/>
      <c r="QYC18" s="114"/>
      <c r="QYD18" s="114"/>
      <c r="QYE18" s="114"/>
      <c r="QYF18" s="114"/>
      <c r="QYG18" s="114"/>
      <c r="QYH18" s="114"/>
      <c r="QYI18" s="114"/>
      <c r="QYJ18" s="114"/>
      <c r="QYK18" s="114"/>
      <c r="QYL18" s="114"/>
      <c r="QYM18" s="114"/>
      <c r="QYN18" s="114"/>
      <c r="QYO18" s="114"/>
      <c r="QYP18" s="114"/>
      <c r="QYQ18" s="114"/>
      <c r="QYR18" s="114"/>
      <c r="QYS18" s="114"/>
      <c r="QYT18" s="114"/>
      <c r="QYU18" s="114"/>
      <c r="QYV18" s="114"/>
      <c r="QYW18" s="114"/>
      <c r="QYX18" s="114"/>
      <c r="QYY18" s="114"/>
      <c r="QYZ18" s="114"/>
      <c r="QZA18" s="114"/>
      <c r="QZB18" s="114"/>
      <c r="QZC18" s="114"/>
      <c r="QZD18" s="114"/>
      <c r="QZE18" s="114"/>
      <c r="QZF18" s="114"/>
      <c r="QZG18" s="114"/>
      <c r="QZH18" s="114"/>
      <c r="QZI18" s="114"/>
      <c r="QZJ18" s="114"/>
      <c r="QZK18" s="114"/>
      <c r="QZL18" s="114"/>
      <c r="QZM18" s="114"/>
      <c r="QZN18" s="114"/>
      <c r="QZO18" s="114"/>
      <c r="QZP18" s="114"/>
      <c r="QZQ18" s="114"/>
      <c r="QZR18" s="114"/>
      <c r="QZS18" s="114"/>
      <c r="QZT18" s="114"/>
      <c r="QZU18" s="114"/>
      <c r="QZV18" s="114"/>
      <c r="QZW18" s="114"/>
      <c r="QZX18" s="114"/>
      <c r="QZY18" s="114"/>
      <c r="QZZ18" s="114"/>
      <c r="RAA18" s="114"/>
      <c r="RAB18" s="114"/>
      <c r="RAC18" s="114"/>
      <c r="RAD18" s="114"/>
      <c r="RAE18" s="114"/>
      <c r="RAF18" s="114"/>
      <c r="RAG18" s="114"/>
      <c r="RAH18" s="114"/>
      <c r="RAI18" s="114"/>
      <c r="RAJ18" s="114"/>
      <c r="RAK18" s="114"/>
      <c r="RAL18" s="114"/>
      <c r="RAM18" s="114"/>
      <c r="RAN18" s="114"/>
      <c r="RAO18" s="114"/>
      <c r="RAP18" s="114"/>
      <c r="RAQ18" s="114"/>
      <c r="RAR18" s="114"/>
      <c r="RAS18" s="114"/>
      <c r="RAT18" s="114"/>
      <c r="RAU18" s="114"/>
      <c r="RAV18" s="114"/>
      <c r="RAW18" s="114"/>
      <c r="RAX18" s="114"/>
      <c r="RAY18" s="114"/>
      <c r="RAZ18" s="114"/>
      <c r="RBA18" s="114"/>
      <c r="RBB18" s="114"/>
      <c r="RBC18" s="114"/>
      <c r="RBD18" s="114"/>
      <c r="RBE18" s="114"/>
      <c r="RBF18" s="114"/>
      <c r="RBG18" s="114"/>
      <c r="RBH18" s="114"/>
      <c r="RBI18" s="114"/>
      <c r="RBJ18" s="114"/>
      <c r="RBK18" s="114"/>
      <c r="RBL18" s="114"/>
      <c r="RBM18" s="114"/>
      <c r="RBN18" s="114"/>
      <c r="RBO18" s="114"/>
      <c r="RBP18" s="114"/>
      <c r="RBQ18" s="114"/>
      <c r="RBR18" s="114"/>
      <c r="RBS18" s="114"/>
      <c r="RBT18" s="114"/>
      <c r="RBU18" s="114"/>
      <c r="RBV18" s="114"/>
      <c r="RBW18" s="114"/>
      <c r="RBX18" s="114"/>
      <c r="RBY18" s="114"/>
      <c r="RBZ18" s="114"/>
      <c r="RCA18" s="114"/>
      <c r="RCB18" s="114"/>
      <c r="RCC18" s="114"/>
      <c r="RCD18" s="114"/>
      <c r="RCE18" s="114"/>
      <c r="RCF18" s="114"/>
      <c r="RCG18" s="114"/>
      <c r="RCH18" s="114"/>
      <c r="RCI18" s="114"/>
      <c r="RCJ18" s="114"/>
      <c r="RCK18" s="114"/>
      <c r="RCL18" s="114"/>
      <c r="RCM18" s="114"/>
      <c r="RCN18" s="114"/>
      <c r="RCO18" s="114"/>
      <c r="RCP18" s="114"/>
      <c r="RCQ18" s="114"/>
      <c r="RCR18" s="114"/>
      <c r="RCS18" s="114"/>
      <c r="RCT18" s="114"/>
      <c r="RCU18" s="114"/>
      <c r="RCV18" s="114"/>
      <c r="RCW18" s="114"/>
      <c r="RCX18" s="114"/>
      <c r="RCY18" s="114"/>
      <c r="RCZ18" s="114"/>
      <c r="RDA18" s="114"/>
      <c r="RDB18" s="114"/>
      <c r="RDC18" s="114"/>
      <c r="RDD18" s="114"/>
      <c r="RDE18" s="114"/>
      <c r="RDF18" s="114"/>
      <c r="RDG18" s="114"/>
      <c r="RDH18" s="114"/>
      <c r="RDI18" s="114"/>
      <c r="RDJ18" s="114"/>
      <c r="RDK18" s="114"/>
      <c r="RDL18" s="114"/>
      <c r="RDM18" s="114"/>
      <c r="RDN18" s="114"/>
      <c r="RDO18" s="114"/>
      <c r="RDP18" s="114"/>
      <c r="RDQ18" s="114"/>
      <c r="RDR18" s="114"/>
      <c r="RDS18" s="114"/>
      <c r="RDT18" s="114"/>
      <c r="RDU18" s="114"/>
      <c r="RDV18" s="114"/>
      <c r="RDW18" s="114"/>
      <c r="RDX18" s="114"/>
      <c r="RDY18" s="114"/>
      <c r="RDZ18" s="114"/>
      <c r="REA18" s="114"/>
      <c r="REB18" s="114"/>
      <c r="REC18" s="114"/>
      <c r="RED18" s="114"/>
      <c r="REE18" s="114"/>
      <c r="REF18" s="114"/>
      <c r="REG18" s="114"/>
      <c r="REH18" s="114"/>
      <c r="REI18" s="114"/>
      <c r="REJ18" s="114"/>
      <c r="REK18" s="114"/>
      <c r="REL18" s="114"/>
      <c r="REM18" s="114"/>
      <c r="REN18" s="114"/>
      <c r="REO18" s="114"/>
      <c r="REP18" s="114"/>
      <c r="REQ18" s="114"/>
      <c r="RER18" s="114"/>
      <c r="RES18" s="114"/>
      <c r="RET18" s="114"/>
      <c r="REU18" s="114"/>
      <c r="REV18" s="114"/>
      <c r="REW18" s="114"/>
      <c r="REX18" s="114"/>
      <c r="REY18" s="114"/>
      <c r="REZ18" s="114"/>
      <c r="RFA18" s="114"/>
      <c r="RFB18" s="114"/>
      <c r="RFC18" s="114"/>
      <c r="RFD18" s="114"/>
      <c r="RFE18" s="114"/>
      <c r="RFF18" s="114"/>
      <c r="RFG18" s="114"/>
      <c r="RFH18" s="114"/>
      <c r="RFI18" s="114"/>
      <c r="RFJ18" s="114"/>
      <c r="RFK18" s="114"/>
      <c r="RFL18" s="114"/>
      <c r="RFM18" s="114"/>
      <c r="RFN18" s="114"/>
      <c r="RFO18" s="114"/>
      <c r="RFP18" s="114"/>
      <c r="RFQ18" s="114"/>
      <c r="RFR18" s="114"/>
      <c r="RFS18" s="114"/>
      <c r="RFT18" s="114"/>
      <c r="RFU18" s="114"/>
      <c r="RFV18" s="114"/>
      <c r="RFW18" s="114"/>
      <c r="RFX18" s="114"/>
      <c r="RFY18" s="114"/>
      <c r="RFZ18" s="114"/>
      <c r="RGA18" s="114"/>
      <c r="RGB18" s="114"/>
      <c r="RGC18" s="114"/>
      <c r="RGD18" s="114"/>
      <c r="RGE18" s="114"/>
      <c r="RGF18" s="114"/>
      <c r="RGG18" s="114"/>
      <c r="RGH18" s="114"/>
      <c r="RGI18" s="114"/>
      <c r="RGJ18" s="114"/>
      <c r="RGK18" s="114"/>
      <c r="RGL18" s="114"/>
      <c r="RGM18" s="114"/>
      <c r="RGN18" s="114"/>
      <c r="RGO18" s="114"/>
      <c r="RGP18" s="114"/>
      <c r="RGQ18" s="114"/>
      <c r="RGR18" s="114"/>
      <c r="RGS18" s="114"/>
      <c r="RGT18" s="114"/>
      <c r="RGU18" s="114"/>
      <c r="RGV18" s="114"/>
      <c r="RGW18" s="114"/>
      <c r="RGX18" s="114"/>
      <c r="RGY18" s="114"/>
      <c r="RGZ18" s="114"/>
      <c r="RHA18" s="114"/>
      <c r="RHB18" s="114"/>
      <c r="RHC18" s="114"/>
      <c r="RHD18" s="114"/>
      <c r="RHE18" s="114"/>
      <c r="RHF18" s="114"/>
      <c r="RHG18" s="114"/>
      <c r="RHH18" s="114"/>
      <c r="RHI18" s="114"/>
      <c r="RHJ18" s="114"/>
      <c r="RHK18" s="114"/>
      <c r="RHL18" s="114"/>
      <c r="RHM18" s="114"/>
      <c r="RHN18" s="114"/>
      <c r="RHO18" s="114"/>
      <c r="RHP18" s="114"/>
      <c r="RHQ18" s="114"/>
      <c r="RHR18" s="114"/>
      <c r="RHS18" s="114"/>
      <c r="RHT18" s="114"/>
      <c r="RHU18" s="114"/>
      <c r="RHV18" s="114"/>
      <c r="RHW18" s="114"/>
      <c r="RHX18" s="114"/>
      <c r="RHY18" s="114"/>
      <c r="RHZ18" s="114"/>
      <c r="RIA18" s="114"/>
      <c r="RIB18" s="114"/>
      <c r="RIC18" s="114"/>
      <c r="RID18" s="114"/>
      <c r="RIE18" s="114"/>
      <c r="RIF18" s="114"/>
      <c r="RIG18" s="114"/>
      <c r="RIH18" s="114"/>
      <c r="RII18" s="114"/>
      <c r="RIJ18" s="114"/>
      <c r="RIK18" s="114"/>
      <c r="RIL18" s="114"/>
      <c r="RIM18" s="114"/>
      <c r="RIN18" s="114"/>
      <c r="RIO18" s="114"/>
      <c r="RIP18" s="114"/>
      <c r="RIQ18" s="114"/>
      <c r="RIR18" s="114"/>
      <c r="RIS18" s="114"/>
      <c r="RIT18" s="114"/>
      <c r="RIU18" s="114"/>
      <c r="RIV18" s="114"/>
      <c r="RIW18" s="114"/>
      <c r="RIX18" s="114"/>
      <c r="RIY18" s="114"/>
      <c r="RIZ18" s="114"/>
      <c r="RJA18" s="114"/>
      <c r="RJB18" s="114"/>
      <c r="RJC18" s="114"/>
      <c r="RJD18" s="114"/>
      <c r="RJE18" s="114"/>
      <c r="RJF18" s="114"/>
      <c r="RJG18" s="114"/>
      <c r="RJH18" s="114"/>
      <c r="RJI18" s="114"/>
      <c r="RJJ18" s="114"/>
      <c r="RJK18" s="114"/>
      <c r="RJL18" s="114"/>
      <c r="RJM18" s="114"/>
      <c r="RJN18" s="114"/>
      <c r="RJO18" s="114"/>
      <c r="RJP18" s="114"/>
      <c r="RJQ18" s="114"/>
      <c r="RJR18" s="114"/>
      <c r="RJS18" s="114"/>
      <c r="RJT18" s="114"/>
      <c r="RJU18" s="114"/>
      <c r="RJV18" s="114"/>
      <c r="RJW18" s="114"/>
      <c r="RJX18" s="114"/>
      <c r="RJY18" s="114"/>
      <c r="RJZ18" s="114"/>
      <c r="RKA18" s="114"/>
      <c r="RKB18" s="114"/>
      <c r="RKC18" s="114"/>
      <c r="RKD18" s="114"/>
      <c r="RKE18" s="114"/>
      <c r="RKF18" s="114"/>
      <c r="RKG18" s="114"/>
      <c r="RKH18" s="114"/>
      <c r="RKI18" s="114"/>
      <c r="RKJ18" s="114"/>
      <c r="RKK18" s="114"/>
      <c r="RKL18" s="114"/>
      <c r="RKM18" s="114"/>
      <c r="RKN18" s="114"/>
      <c r="RKO18" s="114"/>
      <c r="RKP18" s="114"/>
      <c r="RKQ18" s="114"/>
      <c r="RKR18" s="114"/>
      <c r="RKS18" s="114"/>
      <c r="RKT18" s="114"/>
      <c r="RKU18" s="114"/>
      <c r="RKV18" s="114"/>
      <c r="RKW18" s="114"/>
      <c r="RKX18" s="114"/>
      <c r="RKY18" s="114"/>
      <c r="RKZ18" s="114"/>
      <c r="RLA18" s="114"/>
      <c r="RLB18" s="114"/>
      <c r="RLC18" s="114"/>
      <c r="RLD18" s="114"/>
      <c r="RLE18" s="114"/>
      <c r="RLF18" s="114"/>
      <c r="RLG18" s="114"/>
      <c r="RLH18" s="114"/>
      <c r="RLI18" s="114"/>
      <c r="RLJ18" s="114"/>
      <c r="RLK18" s="114"/>
      <c r="RLL18" s="114"/>
      <c r="RLM18" s="114"/>
      <c r="RLN18" s="114"/>
      <c r="RLO18" s="114"/>
      <c r="RLP18" s="114"/>
      <c r="RLQ18" s="114"/>
      <c r="RLR18" s="114"/>
      <c r="RLS18" s="114"/>
      <c r="RLT18" s="114"/>
      <c r="RLU18" s="114"/>
      <c r="RLV18" s="114"/>
      <c r="RLW18" s="114"/>
      <c r="RLX18" s="114"/>
      <c r="RLY18" s="114"/>
      <c r="RLZ18" s="114"/>
      <c r="RMA18" s="114"/>
      <c r="RMB18" s="114"/>
      <c r="RMC18" s="114"/>
      <c r="RMD18" s="114"/>
      <c r="RME18" s="114"/>
      <c r="RMF18" s="114"/>
      <c r="RMG18" s="114"/>
      <c r="RMH18" s="114"/>
      <c r="RMI18" s="114"/>
      <c r="RMJ18" s="114"/>
      <c r="RMK18" s="114"/>
      <c r="RML18" s="114"/>
      <c r="RMM18" s="114"/>
      <c r="RMN18" s="114"/>
      <c r="RMO18" s="114"/>
      <c r="RMP18" s="114"/>
      <c r="RMQ18" s="114"/>
      <c r="RMR18" s="114"/>
      <c r="RMS18" s="114"/>
      <c r="RMT18" s="114"/>
      <c r="RMU18" s="114"/>
      <c r="RMV18" s="114"/>
      <c r="RMW18" s="114"/>
      <c r="RMX18" s="114"/>
      <c r="RMY18" s="114"/>
      <c r="RMZ18" s="114"/>
      <c r="RNA18" s="114"/>
      <c r="RNB18" s="114"/>
      <c r="RNC18" s="114"/>
      <c r="RND18" s="114"/>
      <c r="RNE18" s="114"/>
      <c r="RNF18" s="114"/>
      <c r="RNG18" s="114"/>
      <c r="RNH18" s="114"/>
      <c r="RNI18" s="114"/>
      <c r="RNJ18" s="114"/>
      <c r="RNK18" s="114"/>
      <c r="RNL18" s="114"/>
      <c r="RNM18" s="114"/>
      <c r="RNN18" s="114"/>
      <c r="RNO18" s="114"/>
      <c r="RNP18" s="114"/>
      <c r="RNQ18" s="114"/>
      <c r="RNR18" s="114"/>
      <c r="RNS18" s="114"/>
      <c r="RNT18" s="114"/>
      <c r="RNU18" s="114"/>
      <c r="RNV18" s="114"/>
      <c r="RNW18" s="114"/>
      <c r="RNX18" s="114"/>
      <c r="RNY18" s="114"/>
      <c r="RNZ18" s="114"/>
      <c r="ROA18" s="114"/>
      <c r="ROB18" s="114"/>
      <c r="ROC18" s="114"/>
      <c r="ROD18" s="114"/>
      <c r="ROE18" s="114"/>
      <c r="ROF18" s="114"/>
      <c r="ROG18" s="114"/>
      <c r="ROH18" s="114"/>
      <c r="ROI18" s="114"/>
      <c r="ROJ18" s="114"/>
      <c r="ROK18" s="114"/>
      <c r="ROL18" s="114"/>
      <c r="ROM18" s="114"/>
      <c r="RON18" s="114"/>
      <c r="ROO18" s="114"/>
      <c r="ROP18" s="114"/>
      <c r="ROQ18" s="114"/>
      <c r="ROR18" s="114"/>
      <c r="ROS18" s="114"/>
      <c r="ROT18" s="114"/>
      <c r="ROU18" s="114"/>
      <c r="ROV18" s="114"/>
      <c r="ROW18" s="114"/>
      <c r="ROX18" s="114"/>
      <c r="ROY18" s="114"/>
      <c r="ROZ18" s="114"/>
      <c r="RPA18" s="114"/>
      <c r="RPB18" s="114"/>
      <c r="RPC18" s="114"/>
      <c r="RPD18" s="114"/>
      <c r="RPE18" s="114"/>
      <c r="RPF18" s="114"/>
      <c r="RPG18" s="114"/>
      <c r="RPH18" s="114"/>
      <c r="RPI18" s="114"/>
      <c r="RPJ18" s="114"/>
      <c r="RPK18" s="114"/>
      <c r="RPL18" s="114"/>
      <c r="RPM18" s="114"/>
      <c r="RPN18" s="114"/>
      <c r="RPO18" s="114"/>
      <c r="RPP18" s="114"/>
      <c r="RPQ18" s="114"/>
      <c r="RPR18" s="114"/>
      <c r="RPS18" s="114"/>
      <c r="RPT18" s="114"/>
      <c r="RPU18" s="114"/>
      <c r="RPV18" s="114"/>
      <c r="RPW18" s="114"/>
      <c r="RPX18" s="114"/>
      <c r="RPY18" s="114"/>
      <c r="RPZ18" s="114"/>
      <c r="RQA18" s="114"/>
      <c r="RQB18" s="114"/>
      <c r="RQC18" s="114"/>
      <c r="RQD18" s="114"/>
      <c r="RQE18" s="114"/>
      <c r="RQF18" s="114"/>
      <c r="RQG18" s="114"/>
      <c r="RQH18" s="114"/>
      <c r="RQI18" s="114"/>
      <c r="RQJ18" s="114"/>
      <c r="RQK18" s="114"/>
      <c r="RQL18" s="114"/>
      <c r="RQM18" s="114"/>
      <c r="RQN18" s="114"/>
      <c r="RQO18" s="114"/>
      <c r="RQP18" s="114"/>
      <c r="RQQ18" s="114"/>
      <c r="RQR18" s="114"/>
      <c r="RQS18" s="114"/>
      <c r="RQT18" s="114"/>
      <c r="RQU18" s="114"/>
      <c r="RQV18" s="114"/>
      <c r="RQW18" s="114"/>
      <c r="RQX18" s="114"/>
      <c r="RQY18" s="114"/>
      <c r="RQZ18" s="114"/>
      <c r="RRA18" s="114"/>
      <c r="RRB18" s="114"/>
      <c r="RRC18" s="114"/>
      <c r="RRD18" s="114"/>
      <c r="RRE18" s="114"/>
      <c r="RRF18" s="114"/>
      <c r="RRG18" s="114"/>
      <c r="RRH18" s="114"/>
      <c r="RRI18" s="114"/>
      <c r="RRJ18" s="114"/>
      <c r="RRK18" s="114"/>
      <c r="RRL18" s="114"/>
      <c r="RRM18" s="114"/>
      <c r="RRN18" s="114"/>
      <c r="RRO18" s="114"/>
      <c r="RRP18" s="114"/>
      <c r="RRQ18" s="114"/>
      <c r="RRR18" s="114"/>
      <c r="RRS18" s="114"/>
      <c r="RRT18" s="114"/>
      <c r="RRU18" s="114"/>
      <c r="RRV18" s="114"/>
      <c r="RRW18" s="114"/>
      <c r="RRX18" s="114"/>
      <c r="RRY18" s="114"/>
      <c r="RRZ18" s="114"/>
      <c r="RSA18" s="114"/>
      <c r="RSB18" s="114"/>
      <c r="RSC18" s="114"/>
      <c r="RSD18" s="114"/>
      <c r="RSE18" s="114"/>
      <c r="RSF18" s="114"/>
      <c r="RSG18" s="114"/>
      <c r="RSH18" s="114"/>
      <c r="RSI18" s="114"/>
      <c r="RSJ18" s="114"/>
      <c r="RSK18" s="114"/>
      <c r="RSL18" s="114"/>
      <c r="RSM18" s="114"/>
      <c r="RSN18" s="114"/>
      <c r="RSO18" s="114"/>
      <c r="RSP18" s="114"/>
      <c r="RSQ18" s="114"/>
      <c r="RSR18" s="114"/>
      <c r="RSS18" s="114"/>
      <c r="RST18" s="114"/>
      <c r="RSU18" s="114"/>
      <c r="RSV18" s="114"/>
      <c r="RSW18" s="114"/>
      <c r="RSX18" s="114"/>
      <c r="RSY18" s="114"/>
      <c r="RSZ18" s="114"/>
      <c r="RTA18" s="114"/>
      <c r="RTB18" s="114"/>
      <c r="RTC18" s="114"/>
      <c r="RTD18" s="114"/>
      <c r="RTE18" s="114"/>
      <c r="RTF18" s="114"/>
      <c r="RTG18" s="114"/>
      <c r="RTH18" s="114"/>
      <c r="RTI18" s="114"/>
      <c r="RTJ18" s="114"/>
      <c r="RTK18" s="114"/>
      <c r="RTL18" s="114"/>
      <c r="RTM18" s="114"/>
      <c r="RTN18" s="114"/>
      <c r="RTO18" s="114"/>
      <c r="RTP18" s="114"/>
      <c r="RTQ18" s="114"/>
      <c r="RTR18" s="114"/>
      <c r="RTS18" s="114"/>
      <c r="RTT18" s="114"/>
      <c r="RTU18" s="114"/>
      <c r="RTV18" s="114"/>
      <c r="RTW18" s="114"/>
      <c r="RTX18" s="114"/>
      <c r="RTY18" s="114"/>
      <c r="RTZ18" s="114"/>
      <c r="RUA18" s="114"/>
      <c r="RUB18" s="114"/>
      <c r="RUC18" s="114"/>
      <c r="RUD18" s="114"/>
      <c r="RUE18" s="114"/>
      <c r="RUF18" s="114"/>
      <c r="RUG18" s="114"/>
      <c r="RUH18" s="114"/>
      <c r="RUI18" s="114"/>
      <c r="RUJ18" s="114"/>
      <c r="RUK18" s="114"/>
      <c r="RUL18" s="114"/>
      <c r="RUM18" s="114"/>
      <c r="RUN18" s="114"/>
      <c r="RUO18" s="114"/>
      <c r="RUP18" s="114"/>
      <c r="RUQ18" s="114"/>
      <c r="RUR18" s="114"/>
      <c r="RUS18" s="114"/>
      <c r="RUT18" s="114"/>
      <c r="RUU18" s="114"/>
      <c r="RUV18" s="114"/>
      <c r="RUW18" s="114"/>
      <c r="RUX18" s="114"/>
      <c r="RUY18" s="114"/>
      <c r="RUZ18" s="114"/>
      <c r="RVA18" s="114"/>
      <c r="RVB18" s="114"/>
      <c r="RVC18" s="114"/>
      <c r="RVD18" s="114"/>
      <c r="RVE18" s="114"/>
      <c r="RVF18" s="114"/>
      <c r="RVG18" s="114"/>
      <c r="RVH18" s="114"/>
      <c r="RVI18" s="114"/>
      <c r="RVJ18" s="114"/>
      <c r="RVK18" s="114"/>
      <c r="RVL18" s="114"/>
      <c r="RVM18" s="114"/>
      <c r="RVN18" s="114"/>
      <c r="RVO18" s="114"/>
      <c r="RVP18" s="114"/>
      <c r="RVQ18" s="114"/>
      <c r="RVR18" s="114"/>
      <c r="RVS18" s="114"/>
      <c r="RVT18" s="114"/>
      <c r="RVU18" s="114"/>
      <c r="RVV18" s="114"/>
      <c r="RVW18" s="114"/>
      <c r="RVX18" s="114"/>
      <c r="RVY18" s="114"/>
      <c r="RVZ18" s="114"/>
      <c r="RWA18" s="114"/>
      <c r="RWB18" s="114"/>
      <c r="RWC18" s="114"/>
      <c r="RWD18" s="114"/>
      <c r="RWE18" s="114"/>
      <c r="RWF18" s="114"/>
      <c r="RWG18" s="114"/>
      <c r="RWH18" s="114"/>
      <c r="RWI18" s="114"/>
      <c r="RWJ18" s="114"/>
      <c r="RWK18" s="114"/>
      <c r="RWL18" s="114"/>
      <c r="RWM18" s="114"/>
      <c r="RWN18" s="114"/>
      <c r="RWO18" s="114"/>
      <c r="RWP18" s="114"/>
      <c r="RWQ18" s="114"/>
      <c r="RWR18" s="114"/>
      <c r="RWS18" s="114"/>
      <c r="RWT18" s="114"/>
      <c r="RWU18" s="114"/>
      <c r="RWV18" s="114"/>
      <c r="RWW18" s="114"/>
      <c r="RWX18" s="114"/>
      <c r="RWY18" s="114"/>
      <c r="RWZ18" s="114"/>
      <c r="RXA18" s="114"/>
      <c r="RXB18" s="114"/>
      <c r="RXC18" s="114"/>
      <c r="RXD18" s="114"/>
      <c r="RXE18" s="114"/>
      <c r="RXF18" s="114"/>
      <c r="RXG18" s="114"/>
      <c r="RXH18" s="114"/>
      <c r="RXI18" s="114"/>
      <c r="RXJ18" s="114"/>
      <c r="RXK18" s="114"/>
      <c r="RXL18" s="114"/>
      <c r="RXM18" s="114"/>
      <c r="RXN18" s="114"/>
      <c r="RXO18" s="114"/>
      <c r="RXP18" s="114"/>
      <c r="RXQ18" s="114"/>
      <c r="RXR18" s="114"/>
      <c r="RXS18" s="114"/>
      <c r="RXT18" s="114"/>
      <c r="RXU18" s="114"/>
      <c r="RXV18" s="114"/>
      <c r="RXW18" s="114"/>
      <c r="RXX18" s="114"/>
      <c r="RXY18" s="114"/>
      <c r="RXZ18" s="114"/>
      <c r="RYA18" s="114"/>
      <c r="RYB18" s="114"/>
      <c r="RYC18" s="114"/>
      <c r="RYD18" s="114"/>
      <c r="RYE18" s="114"/>
      <c r="RYF18" s="114"/>
      <c r="RYG18" s="114"/>
      <c r="RYH18" s="114"/>
      <c r="RYI18" s="114"/>
      <c r="RYJ18" s="114"/>
      <c r="RYK18" s="114"/>
      <c r="RYL18" s="114"/>
      <c r="RYM18" s="114"/>
      <c r="RYN18" s="114"/>
      <c r="RYO18" s="114"/>
      <c r="RYP18" s="114"/>
      <c r="RYQ18" s="114"/>
      <c r="RYR18" s="114"/>
      <c r="RYS18" s="114"/>
      <c r="RYT18" s="114"/>
      <c r="RYU18" s="114"/>
      <c r="RYV18" s="114"/>
      <c r="RYW18" s="114"/>
      <c r="RYX18" s="114"/>
      <c r="RYY18" s="114"/>
      <c r="RYZ18" s="114"/>
      <c r="RZA18" s="114"/>
      <c r="RZB18" s="114"/>
      <c r="RZC18" s="114"/>
      <c r="RZD18" s="114"/>
      <c r="RZE18" s="114"/>
      <c r="RZF18" s="114"/>
      <c r="RZG18" s="114"/>
      <c r="RZH18" s="114"/>
      <c r="RZI18" s="114"/>
      <c r="RZJ18" s="114"/>
      <c r="RZK18" s="114"/>
      <c r="RZL18" s="114"/>
      <c r="RZM18" s="114"/>
      <c r="RZN18" s="114"/>
      <c r="RZO18" s="114"/>
      <c r="RZP18" s="114"/>
      <c r="RZQ18" s="114"/>
      <c r="RZR18" s="114"/>
      <c r="RZS18" s="114"/>
      <c r="RZT18" s="114"/>
      <c r="RZU18" s="114"/>
      <c r="RZV18" s="114"/>
      <c r="RZW18" s="114"/>
      <c r="RZX18" s="114"/>
      <c r="RZY18" s="114"/>
      <c r="RZZ18" s="114"/>
      <c r="SAA18" s="114"/>
      <c r="SAB18" s="114"/>
      <c r="SAC18" s="114"/>
      <c r="SAD18" s="114"/>
      <c r="SAE18" s="114"/>
      <c r="SAF18" s="114"/>
      <c r="SAG18" s="114"/>
      <c r="SAH18" s="114"/>
      <c r="SAI18" s="114"/>
      <c r="SAJ18" s="114"/>
      <c r="SAK18" s="114"/>
      <c r="SAL18" s="114"/>
      <c r="SAM18" s="114"/>
      <c r="SAN18" s="114"/>
      <c r="SAO18" s="114"/>
      <c r="SAP18" s="114"/>
      <c r="SAQ18" s="114"/>
      <c r="SAR18" s="114"/>
      <c r="SAS18" s="114"/>
      <c r="SAT18" s="114"/>
      <c r="SAU18" s="114"/>
      <c r="SAV18" s="114"/>
      <c r="SAW18" s="114"/>
      <c r="SAX18" s="114"/>
      <c r="SAY18" s="114"/>
      <c r="SAZ18" s="114"/>
      <c r="SBA18" s="114"/>
      <c r="SBB18" s="114"/>
      <c r="SBC18" s="114"/>
      <c r="SBD18" s="114"/>
      <c r="SBE18" s="114"/>
      <c r="SBF18" s="114"/>
      <c r="SBG18" s="114"/>
      <c r="SBH18" s="114"/>
      <c r="SBI18" s="114"/>
      <c r="SBJ18" s="114"/>
      <c r="SBK18" s="114"/>
      <c r="SBL18" s="114"/>
      <c r="SBM18" s="114"/>
      <c r="SBN18" s="114"/>
      <c r="SBO18" s="114"/>
      <c r="SBP18" s="114"/>
      <c r="SBQ18" s="114"/>
      <c r="SBR18" s="114"/>
      <c r="SBS18" s="114"/>
      <c r="SBT18" s="114"/>
      <c r="SBU18" s="114"/>
      <c r="SBV18" s="114"/>
      <c r="SBW18" s="114"/>
      <c r="SBX18" s="114"/>
      <c r="SBY18" s="114"/>
      <c r="SBZ18" s="114"/>
      <c r="SCA18" s="114"/>
      <c r="SCB18" s="114"/>
      <c r="SCC18" s="114"/>
      <c r="SCD18" s="114"/>
      <c r="SCE18" s="114"/>
      <c r="SCF18" s="114"/>
      <c r="SCG18" s="114"/>
      <c r="SCH18" s="114"/>
      <c r="SCI18" s="114"/>
      <c r="SCJ18" s="114"/>
      <c r="SCK18" s="114"/>
      <c r="SCL18" s="114"/>
      <c r="SCM18" s="114"/>
      <c r="SCN18" s="114"/>
      <c r="SCO18" s="114"/>
      <c r="SCP18" s="114"/>
      <c r="SCQ18" s="114"/>
      <c r="SCR18" s="114"/>
      <c r="SCS18" s="114"/>
      <c r="SCT18" s="114"/>
      <c r="SCU18" s="114"/>
      <c r="SCV18" s="114"/>
      <c r="SCW18" s="114"/>
      <c r="SCX18" s="114"/>
      <c r="SCY18" s="114"/>
      <c r="SCZ18" s="114"/>
      <c r="SDA18" s="114"/>
      <c r="SDB18" s="114"/>
      <c r="SDC18" s="114"/>
      <c r="SDD18" s="114"/>
      <c r="SDE18" s="114"/>
      <c r="SDF18" s="114"/>
      <c r="SDG18" s="114"/>
      <c r="SDH18" s="114"/>
      <c r="SDI18" s="114"/>
      <c r="SDJ18" s="114"/>
      <c r="SDK18" s="114"/>
      <c r="SDL18" s="114"/>
      <c r="SDM18" s="114"/>
      <c r="SDN18" s="114"/>
      <c r="SDO18" s="114"/>
      <c r="SDP18" s="114"/>
      <c r="SDQ18" s="114"/>
      <c r="SDR18" s="114"/>
      <c r="SDS18" s="114"/>
      <c r="SDT18" s="114"/>
      <c r="SDU18" s="114"/>
      <c r="SDV18" s="114"/>
      <c r="SDW18" s="114"/>
      <c r="SDX18" s="114"/>
      <c r="SDY18" s="114"/>
      <c r="SDZ18" s="114"/>
      <c r="SEA18" s="114"/>
      <c r="SEB18" s="114"/>
      <c r="SEC18" s="114"/>
      <c r="SED18" s="114"/>
      <c r="SEE18" s="114"/>
      <c r="SEF18" s="114"/>
      <c r="SEG18" s="114"/>
      <c r="SEH18" s="114"/>
      <c r="SEI18" s="114"/>
      <c r="SEJ18" s="114"/>
      <c r="SEK18" s="114"/>
      <c r="SEL18" s="114"/>
      <c r="SEM18" s="114"/>
      <c r="SEN18" s="114"/>
      <c r="SEO18" s="114"/>
      <c r="SEP18" s="114"/>
      <c r="SEQ18" s="114"/>
      <c r="SER18" s="114"/>
      <c r="SES18" s="114"/>
      <c r="SET18" s="114"/>
      <c r="SEU18" s="114"/>
      <c r="SEV18" s="114"/>
      <c r="SEW18" s="114"/>
      <c r="SEX18" s="114"/>
      <c r="SEY18" s="114"/>
      <c r="SEZ18" s="114"/>
      <c r="SFA18" s="114"/>
      <c r="SFB18" s="114"/>
      <c r="SFC18" s="114"/>
      <c r="SFD18" s="114"/>
      <c r="SFE18" s="114"/>
      <c r="SFF18" s="114"/>
      <c r="SFG18" s="114"/>
      <c r="SFH18" s="114"/>
      <c r="SFI18" s="114"/>
      <c r="SFJ18" s="114"/>
      <c r="SFK18" s="114"/>
      <c r="SFL18" s="114"/>
      <c r="SFM18" s="114"/>
      <c r="SFN18" s="114"/>
      <c r="SFO18" s="114"/>
      <c r="SFP18" s="114"/>
      <c r="SFQ18" s="114"/>
      <c r="SFR18" s="114"/>
      <c r="SFS18" s="114"/>
      <c r="SFT18" s="114"/>
      <c r="SFU18" s="114"/>
      <c r="SFV18" s="114"/>
      <c r="SFW18" s="114"/>
      <c r="SFX18" s="114"/>
      <c r="SFY18" s="114"/>
      <c r="SFZ18" s="114"/>
      <c r="SGA18" s="114"/>
      <c r="SGB18" s="114"/>
      <c r="SGC18" s="114"/>
      <c r="SGD18" s="114"/>
      <c r="SGE18" s="114"/>
      <c r="SGF18" s="114"/>
      <c r="SGG18" s="114"/>
      <c r="SGH18" s="114"/>
      <c r="SGI18" s="114"/>
      <c r="SGJ18" s="114"/>
      <c r="SGK18" s="114"/>
      <c r="SGL18" s="114"/>
      <c r="SGM18" s="114"/>
      <c r="SGN18" s="114"/>
      <c r="SGO18" s="114"/>
      <c r="SGP18" s="114"/>
      <c r="SGQ18" s="114"/>
      <c r="SGR18" s="114"/>
      <c r="SGS18" s="114"/>
      <c r="SGT18" s="114"/>
      <c r="SGU18" s="114"/>
      <c r="SGV18" s="114"/>
      <c r="SGW18" s="114"/>
      <c r="SGX18" s="114"/>
      <c r="SGY18" s="114"/>
      <c r="SGZ18" s="114"/>
      <c r="SHA18" s="114"/>
      <c r="SHB18" s="114"/>
      <c r="SHC18" s="114"/>
      <c r="SHD18" s="114"/>
      <c r="SHE18" s="114"/>
      <c r="SHF18" s="114"/>
      <c r="SHG18" s="114"/>
      <c r="SHH18" s="114"/>
      <c r="SHI18" s="114"/>
      <c r="SHJ18" s="114"/>
      <c r="SHK18" s="114"/>
      <c r="SHL18" s="114"/>
      <c r="SHM18" s="114"/>
      <c r="SHN18" s="114"/>
      <c r="SHO18" s="114"/>
      <c r="SHP18" s="114"/>
      <c r="SHQ18" s="114"/>
      <c r="SHR18" s="114"/>
      <c r="SHS18" s="114"/>
      <c r="SHT18" s="114"/>
      <c r="SHU18" s="114"/>
      <c r="SHV18" s="114"/>
      <c r="SHW18" s="114"/>
      <c r="SHX18" s="114"/>
      <c r="SHY18" s="114"/>
      <c r="SHZ18" s="114"/>
      <c r="SIA18" s="114"/>
      <c r="SIB18" s="114"/>
      <c r="SIC18" s="114"/>
      <c r="SID18" s="114"/>
      <c r="SIE18" s="114"/>
      <c r="SIF18" s="114"/>
      <c r="SIG18" s="114"/>
      <c r="SIH18" s="114"/>
      <c r="SII18" s="114"/>
      <c r="SIJ18" s="114"/>
      <c r="SIK18" s="114"/>
      <c r="SIL18" s="114"/>
      <c r="SIM18" s="114"/>
      <c r="SIN18" s="114"/>
      <c r="SIO18" s="114"/>
      <c r="SIP18" s="114"/>
      <c r="SIQ18" s="114"/>
      <c r="SIR18" s="114"/>
      <c r="SIS18" s="114"/>
      <c r="SIT18" s="114"/>
      <c r="SIU18" s="114"/>
      <c r="SIV18" s="114"/>
      <c r="SIW18" s="114"/>
      <c r="SIX18" s="114"/>
      <c r="SIY18" s="114"/>
      <c r="SIZ18" s="114"/>
      <c r="SJA18" s="114"/>
      <c r="SJB18" s="114"/>
      <c r="SJC18" s="114"/>
      <c r="SJD18" s="114"/>
      <c r="SJE18" s="114"/>
      <c r="SJF18" s="114"/>
      <c r="SJG18" s="114"/>
      <c r="SJH18" s="114"/>
      <c r="SJI18" s="114"/>
      <c r="SJJ18" s="114"/>
      <c r="SJK18" s="114"/>
      <c r="SJL18" s="114"/>
      <c r="SJM18" s="114"/>
      <c r="SJN18" s="114"/>
      <c r="SJO18" s="114"/>
      <c r="SJP18" s="114"/>
      <c r="SJQ18" s="114"/>
      <c r="SJR18" s="114"/>
      <c r="SJS18" s="114"/>
      <c r="SJT18" s="114"/>
      <c r="SJU18" s="114"/>
      <c r="SJV18" s="114"/>
      <c r="SJW18" s="114"/>
      <c r="SJX18" s="114"/>
      <c r="SJY18" s="114"/>
      <c r="SJZ18" s="114"/>
      <c r="SKA18" s="114"/>
      <c r="SKB18" s="114"/>
      <c r="SKC18" s="114"/>
      <c r="SKD18" s="114"/>
      <c r="SKE18" s="114"/>
      <c r="SKF18" s="114"/>
      <c r="SKG18" s="114"/>
      <c r="SKH18" s="114"/>
      <c r="SKI18" s="114"/>
      <c r="SKJ18" s="114"/>
      <c r="SKK18" s="114"/>
      <c r="SKL18" s="114"/>
      <c r="SKM18" s="114"/>
      <c r="SKN18" s="114"/>
      <c r="SKO18" s="114"/>
      <c r="SKP18" s="114"/>
      <c r="SKQ18" s="114"/>
      <c r="SKR18" s="114"/>
      <c r="SKS18" s="114"/>
      <c r="SKT18" s="114"/>
      <c r="SKU18" s="114"/>
      <c r="SKV18" s="114"/>
      <c r="SKW18" s="114"/>
      <c r="SKX18" s="114"/>
      <c r="SKY18" s="114"/>
      <c r="SKZ18" s="114"/>
      <c r="SLA18" s="114"/>
      <c r="SLB18" s="114"/>
      <c r="SLC18" s="114"/>
      <c r="SLD18" s="114"/>
      <c r="SLE18" s="114"/>
      <c r="SLF18" s="114"/>
      <c r="SLG18" s="114"/>
      <c r="SLH18" s="114"/>
      <c r="SLI18" s="114"/>
      <c r="SLJ18" s="114"/>
      <c r="SLK18" s="114"/>
      <c r="SLL18" s="114"/>
      <c r="SLM18" s="114"/>
      <c r="SLN18" s="114"/>
      <c r="SLO18" s="114"/>
      <c r="SLP18" s="114"/>
      <c r="SLQ18" s="114"/>
      <c r="SLR18" s="114"/>
      <c r="SLS18" s="114"/>
      <c r="SLT18" s="114"/>
      <c r="SLU18" s="114"/>
      <c r="SLV18" s="114"/>
      <c r="SLW18" s="114"/>
      <c r="SLX18" s="114"/>
      <c r="SLY18" s="114"/>
      <c r="SLZ18" s="114"/>
      <c r="SMA18" s="114"/>
      <c r="SMB18" s="114"/>
      <c r="SMC18" s="114"/>
      <c r="SMD18" s="114"/>
      <c r="SME18" s="114"/>
      <c r="SMF18" s="114"/>
      <c r="SMG18" s="114"/>
      <c r="SMH18" s="114"/>
      <c r="SMI18" s="114"/>
      <c r="SMJ18" s="114"/>
      <c r="SMK18" s="114"/>
      <c r="SML18" s="114"/>
      <c r="SMM18" s="114"/>
      <c r="SMN18" s="114"/>
      <c r="SMO18" s="114"/>
      <c r="SMP18" s="114"/>
      <c r="SMQ18" s="114"/>
      <c r="SMR18" s="114"/>
      <c r="SMS18" s="114"/>
      <c r="SMT18" s="114"/>
      <c r="SMU18" s="114"/>
      <c r="SMV18" s="114"/>
      <c r="SMW18" s="114"/>
      <c r="SMX18" s="114"/>
      <c r="SMY18" s="114"/>
      <c r="SMZ18" s="114"/>
      <c r="SNA18" s="114"/>
      <c r="SNB18" s="114"/>
      <c r="SNC18" s="114"/>
      <c r="SND18" s="114"/>
      <c r="SNE18" s="114"/>
      <c r="SNF18" s="114"/>
      <c r="SNG18" s="114"/>
      <c r="SNH18" s="114"/>
      <c r="SNI18" s="114"/>
      <c r="SNJ18" s="114"/>
      <c r="SNK18" s="114"/>
      <c r="SNL18" s="114"/>
      <c r="SNM18" s="114"/>
      <c r="SNN18" s="114"/>
      <c r="SNO18" s="114"/>
      <c r="SNP18" s="114"/>
      <c r="SNQ18" s="114"/>
      <c r="SNR18" s="114"/>
      <c r="SNS18" s="114"/>
      <c r="SNT18" s="114"/>
      <c r="SNU18" s="114"/>
      <c r="SNV18" s="114"/>
      <c r="SNW18" s="114"/>
      <c r="SNX18" s="114"/>
      <c r="SNY18" s="114"/>
      <c r="SNZ18" s="114"/>
      <c r="SOA18" s="114"/>
      <c r="SOB18" s="114"/>
      <c r="SOC18" s="114"/>
      <c r="SOD18" s="114"/>
      <c r="SOE18" s="114"/>
      <c r="SOF18" s="114"/>
      <c r="SOG18" s="114"/>
      <c r="SOH18" s="114"/>
      <c r="SOI18" s="114"/>
      <c r="SOJ18" s="114"/>
      <c r="SOK18" s="114"/>
      <c r="SOL18" s="114"/>
      <c r="SOM18" s="114"/>
      <c r="SON18" s="114"/>
      <c r="SOO18" s="114"/>
      <c r="SOP18" s="114"/>
      <c r="SOQ18" s="114"/>
      <c r="SOR18" s="114"/>
      <c r="SOS18" s="114"/>
      <c r="SOT18" s="114"/>
      <c r="SOU18" s="114"/>
      <c r="SOV18" s="114"/>
      <c r="SOW18" s="114"/>
      <c r="SOX18" s="114"/>
      <c r="SOY18" s="114"/>
      <c r="SOZ18" s="114"/>
      <c r="SPA18" s="114"/>
      <c r="SPB18" s="114"/>
      <c r="SPC18" s="114"/>
      <c r="SPD18" s="114"/>
      <c r="SPE18" s="114"/>
      <c r="SPF18" s="114"/>
      <c r="SPG18" s="114"/>
      <c r="SPH18" s="114"/>
      <c r="SPI18" s="114"/>
      <c r="SPJ18" s="114"/>
      <c r="SPK18" s="114"/>
      <c r="SPL18" s="114"/>
      <c r="SPM18" s="114"/>
      <c r="SPN18" s="114"/>
      <c r="SPO18" s="114"/>
      <c r="SPP18" s="114"/>
      <c r="SPQ18" s="114"/>
      <c r="SPR18" s="114"/>
      <c r="SPS18" s="114"/>
      <c r="SPT18" s="114"/>
      <c r="SPU18" s="114"/>
      <c r="SPV18" s="114"/>
      <c r="SPW18" s="114"/>
      <c r="SPX18" s="114"/>
      <c r="SPY18" s="114"/>
      <c r="SPZ18" s="114"/>
      <c r="SQA18" s="114"/>
      <c r="SQB18" s="114"/>
      <c r="SQC18" s="114"/>
      <c r="SQD18" s="114"/>
      <c r="SQE18" s="114"/>
      <c r="SQF18" s="114"/>
      <c r="SQG18" s="114"/>
      <c r="SQH18" s="114"/>
      <c r="SQI18" s="114"/>
      <c r="SQJ18" s="114"/>
      <c r="SQK18" s="114"/>
      <c r="SQL18" s="114"/>
      <c r="SQM18" s="114"/>
      <c r="SQN18" s="114"/>
      <c r="SQO18" s="114"/>
      <c r="SQP18" s="114"/>
      <c r="SQQ18" s="114"/>
      <c r="SQR18" s="114"/>
      <c r="SQS18" s="114"/>
      <c r="SQT18" s="114"/>
      <c r="SQU18" s="114"/>
      <c r="SQV18" s="114"/>
      <c r="SQW18" s="114"/>
      <c r="SQX18" s="114"/>
      <c r="SQY18" s="114"/>
      <c r="SQZ18" s="114"/>
      <c r="SRA18" s="114"/>
      <c r="SRB18" s="114"/>
      <c r="SRC18" s="114"/>
      <c r="SRD18" s="114"/>
      <c r="SRE18" s="114"/>
      <c r="SRF18" s="114"/>
      <c r="SRG18" s="114"/>
      <c r="SRH18" s="114"/>
      <c r="SRI18" s="114"/>
      <c r="SRJ18" s="114"/>
      <c r="SRK18" s="114"/>
      <c r="SRL18" s="114"/>
      <c r="SRM18" s="114"/>
      <c r="SRN18" s="114"/>
      <c r="SRO18" s="114"/>
      <c r="SRP18" s="114"/>
      <c r="SRQ18" s="114"/>
      <c r="SRR18" s="114"/>
      <c r="SRS18" s="114"/>
      <c r="SRT18" s="114"/>
      <c r="SRU18" s="114"/>
      <c r="SRV18" s="114"/>
      <c r="SRW18" s="114"/>
      <c r="SRX18" s="114"/>
      <c r="SRY18" s="114"/>
      <c r="SRZ18" s="114"/>
      <c r="SSA18" s="114"/>
      <c r="SSB18" s="114"/>
      <c r="SSC18" s="114"/>
      <c r="SSD18" s="114"/>
      <c r="SSE18" s="114"/>
      <c r="SSF18" s="114"/>
      <c r="SSG18" s="114"/>
      <c r="SSH18" s="114"/>
      <c r="SSI18" s="114"/>
      <c r="SSJ18" s="114"/>
      <c r="SSK18" s="114"/>
      <c r="SSL18" s="114"/>
      <c r="SSM18" s="114"/>
      <c r="SSN18" s="114"/>
      <c r="SSO18" s="114"/>
      <c r="SSP18" s="114"/>
      <c r="SSQ18" s="114"/>
      <c r="SSR18" s="114"/>
      <c r="SSS18" s="114"/>
      <c r="SST18" s="114"/>
      <c r="SSU18" s="114"/>
      <c r="SSV18" s="114"/>
      <c r="SSW18" s="114"/>
      <c r="SSX18" s="114"/>
      <c r="SSY18" s="114"/>
      <c r="SSZ18" s="114"/>
      <c r="STA18" s="114"/>
      <c r="STB18" s="114"/>
      <c r="STC18" s="114"/>
      <c r="STD18" s="114"/>
      <c r="STE18" s="114"/>
      <c r="STF18" s="114"/>
      <c r="STG18" s="114"/>
      <c r="STH18" s="114"/>
      <c r="STI18" s="114"/>
      <c r="STJ18" s="114"/>
      <c r="STK18" s="114"/>
      <c r="STL18" s="114"/>
      <c r="STM18" s="114"/>
      <c r="STN18" s="114"/>
      <c r="STO18" s="114"/>
      <c r="STP18" s="114"/>
      <c r="STQ18" s="114"/>
      <c r="STR18" s="114"/>
      <c r="STS18" s="114"/>
      <c r="STT18" s="114"/>
      <c r="STU18" s="114"/>
      <c r="STV18" s="114"/>
      <c r="STW18" s="114"/>
      <c r="STX18" s="114"/>
      <c r="STY18" s="114"/>
      <c r="STZ18" s="114"/>
      <c r="SUA18" s="114"/>
      <c r="SUB18" s="114"/>
      <c r="SUC18" s="114"/>
      <c r="SUD18" s="114"/>
      <c r="SUE18" s="114"/>
      <c r="SUF18" s="114"/>
      <c r="SUG18" s="114"/>
      <c r="SUH18" s="114"/>
      <c r="SUI18" s="114"/>
      <c r="SUJ18" s="114"/>
      <c r="SUK18" s="114"/>
      <c r="SUL18" s="114"/>
      <c r="SUM18" s="114"/>
      <c r="SUN18" s="114"/>
      <c r="SUO18" s="114"/>
      <c r="SUP18" s="114"/>
      <c r="SUQ18" s="114"/>
      <c r="SUR18" s="114"/>
      <c r="SUS18" s="114"/>
      <c r="SUT18" s="114"/>
      <c r="SUU18" s="114"/>
      <c r="SUV18" s="114"/>
      <c r="SUW18" s="114"/>
      <c r="SUX18" s="114"/>
      <c r="SUY18" s="114"/>
      <c r="SUZ18" s="114"/>
      <c r="SVA18" s="114"/>
      <c r="SVB18" s="114"/>
      <c r="SVC18" s="114"/>
      <c r="SVD18" s="114"/>
      <c r="SVE18" s="114"/>
      <c r="SVF18" s="114"/>
      <c r="SVG18" s="114"/>
      <c r="SVH18" s="114"/>
      <c r="SVI18" s="114"/>
      <c r="SVJ18" s="114"/>
      <c r="SVK18" s="114"/>
      <c r="SVL18" s="114"/>
      <c r="SVM18" s="114"/>
      <c r="SVN18" s="114"/>
      <c r="SVO18" s="114"/>
      <c r="SVP18" s="114"/>
      <c r="SVQ18" s="114"/>
      <c r="SVR18" s="114"/>
      <c r="SVS18" s="114"/>
      <c r="SVT18" s="114"/>
      <c r="SVU18" s="114"/>
      <c r="SVV18" s="114"/>
      <c r="SVW18" s="114"/>
      <c r="SVX18" s="114"/>
      <c r="SVY18" s="114"/>
      <c r="SVZ18" s="114"/>
      <c r="SWA18" s="114"/>
      <c r="SWB18" s="114"/>
      <c r="SWC18" s="114"/>
      <c r="SWD18" s="114"/>
      <c r="SWE18" s="114"/>
      <c r="SWF18" s="114"/>
      <c r="SWG18" s="114"/>
      <c r="SWH18" s="114"/>
      <c r="SWI18" s="114"/>
      <c r="SWJ18" s="114"/>
      <c r="SWK18" s="114"/>
      <c r="SWL18" s="114"/>
      <c r="SWM18" s="114"/>
      <c r="SWN18" s="114"/>
      <c r="SWO18" s="114"/>
      <c r="SWP18" s="114"/>
      <c r="SWQ18" s="114"/>
      <c r="SWR18" s="114"/>
      <c r="SWS18" s="114"/>
      <c r="SWT18" s="114"/>
      <c r="SWU18" s="114"/>
      <c r="SWV18" s="114"/>
      <c r="SWW18" s="114"/>
      <c r="SWX18" s="114"/>
      <c r="SWY18" s="114"/>
      <c r="SWZ18" s="114"/>
      <c r="SXA18" s="114"/>
      <c r="SXB18" s="114"/>
      <c r="SXC18" s="114"/>
      <c r="SXD18" s="114"/>
      <c r="SXE18" s="114"/>
      <c r="SXF18" s="114"/>
      <c r="SXG18" s="114"/>
      <c r="SXH18" s="114"/>
      <c r="SXI18" s="114"/>
      <c r="SXJ18" s="114"/>
      <c r="SXK18" s="114"/>
      <c r="SXL18" s="114"/>
      <c r="SXM18" s="114"/>
      <c r="SXN18" s="114"/>
      <c r="SXO18" s="114"/>
      <c r="SXP18" s="114"/>
      <c r="SXQ18" s="114"/>
      <c r="SXR18" s="114"/>
      <c r="SXS18" s="114"/>
      <c r="SXT18" s="114"/>
      <c r="SXU18" s="114"/>
      <c r="SXV18" s="114"/>
      <c r="SXW18" s="114"/>
      <c r="SXX18" s="114"/>
      <c r="SXY18" s="114"/>
      <c r="SXZ18" s="114"/>
      <c r="SYA18" s="114"/>
      <c r="SYB18" s="114"/>
      <c r="SYC18" s="114"/>
      <c r="SYD18" s="114"/>
      <c r="SYE18" s="114"/>
      <c r="SYF18" s="114"/>
      <c r="SYG18" s="114"/>
      <c r="SYH18" s="114"/>
      <c r="SYI18" s="114"/>
      <c r="SYJ18" s="114"/>
      <c r="SYK18" s="114"/>
      <c r="SYL18" s="114"/>
      <c r="SYM18" s="114"/>
      <c r="SYN18" s="114"/>
      <c r="SYO18" s="114"/>
      <c r="SYP18" s="114"/>
      <c r="SYQ18" s="114"/>
      <c r="SYR18" s="114"/>
      <c r="SYS18" s="114"/>
      <c r="SYT18" s="114"/>
      <c r="SYU18" s="114"/>
      <c r="SYV18" s="114"/>
      <c r="SYW18" s="114"/>
      <c r="SYX18" s="114"/>
      <c r="SYY18" s="114"/>
      <c r="SYZ18" s="114"/>
      <c r="SZA18" s="114"/>
      <c r="SZB18" s="114"/>
      <c r="SZC18" s="114"/>
      <c r="SZD18" s="114"/>
      <c r="SZE18" s="114"/>
      <c r="SZF18" s="114"/>
      <c r="SZG18" s="114"/>
      <c r="SZH18" s="114"/>
      <c r="SZI18" s="114"/>
      <c r="SZJ18" s="114"/>
      <c r="SZK18" s="114"/>
      <c r="SZL18" s="114"/>
      <c r="SZM18" s="114"/>
      <c r="SZN18" s="114"/>
      <c r="SZO18" s="114"/>
      <c r="SZP18" s="114"/>
      <c r="SZQ18" s="114"/>
      <c r="SZR18" s="114"/>
      <c r="SZS18" s="114"/>
      <c r="SZT18" s="114"/>
      <c r="SZU18" s="114"/>
      <c r="SZV18" s="114"/>
      <c r="SZW18" s="114"/>
      <c r="SZX18" s="114"/>
      <c r="SZY18" s="114"/>
      <c r="SZZ18" s="114"/>
      <c r="TAA18" s="114"/>
      <c r="TAB18" s="114"/>
      <c r="TAC18" s="114"/>
      <c r="TAD18" s="114"/>
      <c r="TAE18" s="114"/>
      <c r="TAF18" s="114"/>
      <c r="TAG18" s="114"/>
      <c r="TAH18" s="114"/>
      <c r="TAI18" s="114"/>
      <c r="TAJ18" s="114"/>
      <c r="TAK18" s="114"/>
      <c r="TAL18" s="114"/>
      <c r="TAM18" s="114"/>
      <c r="TAN18" s="114"/>
      <c r="TAO18" s="114"/>
      <c r="TAP18" s="114"/>
      <c r="TAQ18" s="114"/>
      <c r="TAR18" s="114"/>
      <c r="TAS18" s="114"/>
      <c r="TAT18" s="114"/>
      <c r="TAU18" s="114"/>
      <c r="TAV18" s="114"/>
      <c r="TAW18" s="114"/>
      <c r="TAX18" s="114"/>
      <c r="TAY18" s="114"/>
      <c r="TAZ18" s="114"/>
      <c r="TBA18" s="114"/>
      <c r="TBB18" s="114"/>
      <c r="TBC18" s="114"/>
      <c r="TBD18" s="114"/>
      <c r="TBE18" s="114"/>
      <c r="TBF18" s="114"/>
      <c r="TBG18" s="114"/>
      <c r="TBH18" s="114"/>
      <c r="TBI18" s="114"/>
      <c r="TBJ18" s="114"/>
      <c r="TBK18" s="114"/>
      <c r="TBL18" s="114"/>
      <c r="TBM18" s="114"/>
      <c r="TBN18" s="114"/>
      <c r="TBO18" s="114"/>
      <c r="TBP18" s="114"/>
      <c r="TBQ18" s="114"/>
      <c r="TBR18" s="114"/>
      <c r="TBS18" s="114"/>
      <c r="TBT18" s="114"/>
      <c r="TBU18" s="114"/>
      <c r="TBV18" s="114"/>
      <c r="TBW18" s="114"/>
      <c r="TBX18" s="114"/>
      <c r="TBY18" s="114"/>
      <c r="TBZ18" s="114"/>
      <c r="TCA18" s="114"/>
      <c r="TCB18" s="114"/>
      <c r="TCC18" s="114"/>
      <c r="TCD18" s="114"/>
      <c r="TCE18" s="114"/>
      <c r="TCF18" s="114"/>
      <c r="TCG18" s="114"/>
      <c r="TCH18" s="114"/>
      <c r="TCI18" s="114"/>
      <c r="TCJ18" s="114"/>
      <c r="TCK18" s="114"/>
      <c r="TCL18" s="114"/>
      <c r="TCM18" s="114"/>
      <c r="TCN18" s="114"/>
      <c r="TCO18" s="114"/>
      <c r="TCP18" s="114"/>
      <c r="TCQ18" s="114"/>
      <c r="TCR18" s="114"/>
      <c r="TCS18" s="114"/>
      <c r="TCT18" s="114"/>
      <c r="TCU18" s="114"/>
      <c r="TCV18" s="114"/>
      <c r="TCW18" s="114"/>
      <c r="TCX18" s="114"/>
      <c r="TCY18" s="114"/>
      <c r="TCZ18" s="114"/>
      <c r="TDA18" s="114"/>
      <c r="TDB18" s="114"/>
      <c r="TDC18" s="114"/>
      <c r="TDD18" s="114"/>
      <c r="TDE18" s="114"/>
      <c r="TDF18" s="114"/>
      <c r="TDG18" s="114"/>
      <c r="TDH18" s="114"/>
      <c r="TDI18" s="114"/>
      <c r="TDJ18" s="114"/>
      <c r="TDK18" s="114"/>
      <c r="TDL18" s="114"/>
      <c r="TDM18" s="114"/>
      <c r="TDN18" s="114"/>
      <c r="TDO18" s="114"/>
      <c r="TDP18" s="114"/>
      <c r="TDQ18" s="114"/>
      <c r="TDR18" s="114"/>
      <c r="TDS18" s="114"/>
      <c r="TDT18" s="114"/>
      <c r="TDU18" s="114"/>
      <c r="TDV18" s="114"/>
      <c r="TDW18" s="114"/>
      <c r="TDX18" s="114"/>
      <c r="TDY18" s="114"/>
      <c r="TDZ18" s="114"/>
      <c r="TEA18" s="114"/>
      <c r="TEB18" s="114"/>
      <c r="TEC18" s="114"/>
      <c r="TED18" s="114"/>
      <c r="TEE18" s="114"/>
      <c r="TEF18" s="114"/>
      <c r="TEG18" s="114"/>
      <c r="TEH18" s="114"/>
      <c r="TEI18" s="114"/>
      <c r="TEJ18" s="114"/>
      <c r="TEK18" s="114"/>
      <c r="TEL18" s="114"/>
      <c r="TEM18" s="114"/>
      <c r="TEN18" s="114"/>
      <c r="TEO18" s="114"/>
      <c r="TEP18" s="114"/>
      <c r="TEQ18" s="114"/>
      <c r="TER18" s="114"/>
      <c r="TES18" s="114"/>
      <c r="TET18" s="114"/>
      <c r="TEU18" s="114"/>
      <c r="TEV18" s="114"/>
      <c r="TEW18" s="114"/>
      <c r="TEX18" s="114"/>
      <c r="TEY18" s="114"/>
      <c r="TEZ18" s="114"/>
      <c r="TFA18" s="114"/>
      <c r="TFB18" s="114"/>
      <c r="TFC18" s="114"/>
      <c r="TFD18" s="114"/>
      <c r="TFE18" s="114"/>
      <c r="TFF18" s="114"/>
      <c r="TFG18" s="114"/>
      <c r="TFH18" s="114"/>
      <c r="TFI18" s="114"/>
      <c r="TFJ18" s="114"/>
      <c r="TFK18" s="114"/>
      <c r="TFL18" s="114"/>
      <c r="TFM18" s="114"/>
      <c r="TFN18" s="114"/>
      <c r="TFO18" s="114"/>
      <c r="TFP18" s="114"/>
      <c r="TFQ18" s="114"/>
      <c r="TFR18" s="114"/>
      <c r="TFS18" s="114"/>
      <c r="TFT18" s="114"/>
      <c r="TFU18" s="114"/>
      <c r="TFV18" s="114"/>
      <c r="TFW18" s="114"/>
      <c r="TFX18" s="114"/>
      <c r="TFY18" s="114"/>
      <c r="TFZ18" s="114"/>
      <c r="TGA18" s="114"/>
      <c r="TGB18" s="114"/>
      <c r="TGC18" s="114"/>
      <c r="TGD18" s="114"/>
      <c r="TGE18" s="114"/>
      <c r="TGF18" s="114"/>
      <c r="TGG18" s="114"/>
      <c r="TGH18" s="114"/>
      <c r="TGI18" s="114"/>
      <c r="TGJ18" s="114"/>
      <c r="TGK18" s="114"/>
      <c r="TGL18" s="114"/>
      <c r="TGM18" s="114"/>
      <c r="TGN18" s="114"/>
      <c r="TGO18" s="114"/>
      <c r="TGP18" s="114"/>
      <c r="TGQ18" s="114"/>
      <c r="TGR18" s="114"/>
      <c r="TGS18" s="114"/>
      <c r="TGT18" s="114"/>
      <c r="TGU18" s="114"/>
      <c r="TGV18" s="114"/>
      <c r="TGW18" s="114"/>
      <c r="TGX18" s="114"/>
      <c r="TGY18" s="114"/>
      <c r="TGZ18" s="114"/>
      <c r="THA18" s="114"/>
      <c r="THB18" s="114"/>
      <c r="THC18" s="114"/>
      <c r="THD18" s="114"/>
      <c r="THE18" s="114"/>
      <c r="THF18" s="114"/>
      <c r="THG18" s="114"/>
      <c r="THH18" s="114"/>
      <c r="THI18" s="114"/>
      <c r="THJ18" s="114"/>
      <c r="THK18" s="114"/>
      <c r="THL18" s="114"/>
      <c r="THM18" s="114"/>
      <c r="THN18" s="114"/>
      <c r="THO18" s="114"/>
      <c r="THP18" s="114"/>
      <c r="THQ18" s="114"/>
      <c r="THR18" s="114"/>
      <c r="THS18" s="114"/>
      <c r="THT18" s="114"/>
      <c r="THU18" s="114"/>
      <c r="THV18" s="114"/>
      <c r="THW18" s="114"/>
      <c r="THX18" s="114"/>
      <c r="THY18" s="114"/>
      <c r="THZ18" s="114"/>
      <c r="TIA18" s="114"/>
      <c r="TIB18" s="114"/>
      <c r="TIC18" s="114"/>
      <c r="TID18" s="114"/>
      <c r="TIE18" s="114"/>
      <c r="TIF18" s="114"/>
      <c r="TIG18" s="114"/>
      <c r="TIH18" s="114"/>
      <c r="TII18" s="114"/>
      <c r="TIJ18" s="114"/>
      <c r="TIK18" s="114"/>
      <c r="TIL18" s="114"/>
      <c r="TIM18" s="114"/>
      <c r="TIN18" s="114"/>
      <c r="TIO18" s="114"/>
      <c r="TIP18" s="114"/>
      <c r="TIQ18" s="114"/>
      <c r="TIR18" s="114"/>
      <c r="TIS18" s="114"/>
      <c r="TIT18" s="114"/>
      <c r="TIU18" s="114"/>
      <c r="TIV18" s="114"/>
      <c r="TIW18" s="114"/>
      <c r="TIX18" s="114"/>
      <c r="TIY18" s="114"/>
      <c r="TIZ18" s="114"/>
      <c r="TJA18" s="114"/>
      <c r="TJB18" s="114"/>
      <c r="TJC18" s="114"/>
      <c r="TJD18" s="114"/>
      <c r="TJE18" s="114"/>
      <c r="TJF18" s="114"/>
      <c r="TJG18" s="114"/>
      <c r="TJH18" s="114"/>
      <c r="TJI18" s="114"/>
      <c r="TJJ18" s="114"/>
      <c r="TJK18" s="114"/>
      <c r="TJL18" s="114"/>
      <c r="TJM18" s="114"/>
      <c r="TJN18" s="114"/>
      <c r="TJO18" s="114"/>
      <c r="TJP18" s="114"/>
      <c r="TJQ18" s="114"/>
      <c r="TJR18" s="114"/>
      <c r="TJS18" s="114"/>
      <c r="TJT18" s="114"/>
      <c r="TJU18" s="114"/>
      <c r="TJV18" s="114"/>
      <c r="TJW18" s="114"/>
      <c r="TJX18" s="114"/>
      <c r="TJY18" s="114"/>
      <c r="TJZ18" s="114"/>
      <c r="TKA18" s="114"/>
      <c r="TKB18" s="114"/>
      <c r="TKC18" s="114"/>
      <c r="TKD18" s="114"/>
      <c r="TKE18" s="114"/>
      <c r="TKF18" s="114"/>
      <c r="TKG18" s="114"/>
      <c r="TKH18" s="114"/>
      <c r="TKI18" s="114"/>
      <c r="TKJ18" s="114"/>
      <c r="TKK18" s="114"/>
      <c r="TKL18" s="114"/>
      <c r="TKM18" s="114"/>
      <c r="TKN18" s="114"/>
      <c r="TKO18" s="114"/>
      <c r="TKP18" s="114"/>
      <c r="TKQ18" s="114"/>
      <c r="TKR18" s="114"/>
      <c r="TKS18" s="114"/>
      <c r="TKT18" s="114"/>
      <c r="TKU18" s="114"/>
      <c r="TKV18" s="114"/>
      <c r="TKW18" s="114"/>
      <c r="TKX18" s="114"/>
      <c r="TKY18" s="114"/>
      <c r="TKZ18" s="114"/>
      <c r="TLA18" s="114"/>
      <c r="TLB18" s="114"/>
      <c r="TLC18" s="114"/>
      <c r="TLD18" s="114"/>
      <c r="TLE18" s="114"/>
      <c r="TLF18" s="114"/>
      <c r="TLG18" s="114"/>
      <c r="TLH18" s="114"/>
      <c r="TLI18" s="114"/>
      <c r="TLJ18" s="114"/>
      <c r="TLK18" s="114"/>
      <c r="TLL18" s="114"/>
      <c r="TLM18" s="114"/>
      <c r="TLN18" s="114"/>
      <c r="TLO18" s="114"/>
      <c r="TLP18" s="114"/>
      <c r="TLQ18" s="114"/>
      <c r="TLR18" s="114"/>
      <c r="TLS18" s="114"/>
      <c r="TLT18" s="114"/>
      <c r="TLU18" s="114"/>
      <c r="TLV18" s="114"/>
      <c r="TLW18" s="114"/>
      <c r="TLX18" s="114"/>
      <c r="TLY18" s="114"/>
      <c r="TLZ18" s="114"/>
      <c r="TMA18" s="114"/>
      <c r="TMB18" s="114"/>
      <c r="TMC18" s="114"/>
      <c r="TMD18" s="114"/>
      <c r="TME18" s="114"/>
      <c r="TMF18" s="114"/>
      <c r="TMG18" s="114"/>
      <c r="TMH18" s="114"/>
      <c r="TMI18" s="114"/>
      <c r="TMJ18" s="114"/>
      <c r="TMK18" s="114"/>
      <c r="TML18" s="114"/>
      <c r="TMM18" s="114"/>
      <c r="TMN18" s="114"/>
      <c r="TMO18" s="114"/>
      <c r="TMP18" s="114"/>
      <c r="TMQ18" s="114"/>
      <c r="TMR18" s="114"/>
      <c r="TMS18" s="114"/>
      <c r="TMT18" s="114"/>
      <c r="TMU18" s="114"/>
      <c r="TMV18" s="114"/>
      <c r="TMW18" s="114"/>
      <c r="TMX18" s="114"/>
      <c r="TMY18" s="114"/>
      <c r="TMZ18" s="114"/>
      <c r="TNA18" s="114"/>
      <c r="TNB18" s="114"/>
      <c r="TNC18" s="114"/>
      <c r="TND18" s="114"/>
      <c r="TNE18" s="114"/>
      <c r="TNF18" s="114"/>
      <c r="TNG18" s="114"/>
      <c r="TNH18" s="114"/>
      <c r="TNI18" s="114"/>
      <c r="TNJ18" s="114"/>
      <c r="TNK18" s="114"/>
      <c r="TNL18" s="114"/>
      <c r="TNM18" s="114"/>
      <c r="TNN18" s="114"/>
      <c r="TNO18" s="114"/>
      <c r="TNP18" s="114"/>
      <c r="TNQ18" s="114"/>
      <c r="TNR18" s="114"/>
      <c r="TNS18" s="114"/>
      <c r="TNT18" s="114"/>
      <c r="TNU18" s="114"/>
      <c r="TNV18" s="114"/>
      <c r="TNW18" s="114"/>
      <c r="TNX18" s="114"/>
      <c r="TNY18" s="114"/>
      <c r="TNZ18" s="114"/>
      <c r="TOA18" s="114"/>
      <c r="TOB18" s="114"/>
      <c r="TOC18" s="114"/>
      <c r="TOD18" s="114"/>
      <c r="TOE18" s="114"/>
      <c r="TOF18" s="114"/>
      <c r="TOG18" s="114"/>
      <c r="TOH18" s="114"/>
      <c r="TOI18" s="114"/>
      <c r="TOJ18" s="114"/>
      <c r="TOK18" s="114"/>
      <c r="TOL18" s="114"/>
      <c r="TOM18" s="114"/>
      <c r="TON18" s="114"/>
      <c r="TOO18" s="114"/>
      <c r="TOP18" s="114"/>
      <c r="TOQ18" s="114"/>
      <c r="TOR18" s="114"/>
      <c r="TOS18" s="114"/>
      <c r="TOT18" s="114"/>
      <c r="TOU18" s="114"/>
      <c r="TOV18" s="114"/>
      <c r="TOW18" s="114"/>
      <c r="TOX18" s="114"/>
      <c r="TOY18" s="114"/>
      <c r="TOZ18" s="114"/>
      <c r="TPA18" s="114"/>
      <c r="TPB18" s="114"/>
      <c r="TPC18" s="114"/>
      <c r="TPD18" s="114"/>
      <c r="TPE18" s="114"/>
      <c r="TPF18" s="114"/>
      <c r="TPG18" s="114"/>
      <c r="TPH18" s="114"/>
      <c r="TPI18" s="114"/>
      <c r="TPJ18" s="114"/>
      <c r="TPK18" s="114"/>
      <c r="TPL18" s="114"/>
      <c r="TPM18" s="114"/>
      <c r="TPN18" s="114"/>
      <c r="TPO18" s="114"/>
      <c r="TPP18" s="114"/>
      <c r="TPQ18" s="114"/>
      <c r="TPR18" s="114"/>
      <c r="TPS18" s="114"/>
      <c r="TPT18" s="114"/>
      <c r="TPU18" s="114"/>
      <c r="TPV18" s="114"/>
      <c r="TPW18" s="114"/>
      <c r="TPX18" s="114"/>
      <c r="TPY18" s="114"/>
      <c r="TPZ18" s="114"/>
      <c r="TQA18" s="114"/>
      <c r="TQB18" s="114"/>
      <c r="TQC18" s="114"/>
      <c r="TQD18" s="114"/>
      <c r="TQE18" s="114"/>
      <c r="TQF18" s="114"/>
      <c r="TQG18" s="114"/>
      <c r="TQH18" s="114"/>
      <c r="TQI18" s="114"/>
      <c r="TQJ18" s="114"/>
      <c r="TQK18" s="114"/>
      <c r="TQL18" s="114"/>
      <c r="TQM18" s="114"/>
      <c r="TQN18" s="114"/>
      <c r="TQO18" s="114"/>
      <c r="TQP18" s="114"/>
      <c r="TQQ18" s="114"/>
      <c r="TQR18" s="114"/>
      <c r="TQS18" s="114"/>
      <c r="TQT18" s="114"/>
      <c r="TQU18" s="114"/>
      <c r="TQV18" s="114"/>
      <c r="TQW18" s="114"/>
      <c r="TQX18" s="114"/>
      <c r="TQY18" s="114"/>
      <c r="TQZ18" s="114"/>
      <c r="TRA18" s="114"/>
      <c r="TRB18" s="114"/>
      <c r="TRC18" s="114"/>
      <c r="TRD18" s="114"/>
      <c r="TRE18" s="114"/>
      <c r="TRF18" s="114"/>
      <c r="TRG18" s="114"/>
      <c r="TRH18" s="114"/>
      <c r="TRI18" s="114"/>
      <c r="TRJ18" s="114"/>
      <c r="TRK18" s="114"/>
      <c r="TRL18" s="114"/>
      <c r="TRM18" s="114"/>
      <c r="TRN18" s="114"/>
      <c r="TRO18" s="114"/>
      <c r="TRP18" s="114"/>
      <c r="TRQ18" s="114"/>
      <c r="TRR18" s="114"/>
      <c r="TRS18" s="114"/>
      <c r="TRT18" s="114"/>
      <c r="TRU18" s="114"/>
      <c r="TRV18" s="114"/>
      <c r="TRW18" s="114"/>
      <c r="TRX18" s="114"/>
      <c r="TRY18" s="114"/>
      <c r="TRZ18" s="114"/>
      <c r="TSA18" s="114"/>
      <c r="TSB18" s="114"/>
      <c r="TSC18" s="114"/>
      <c r="TSD18" s="114"/>
      <c r="TSE18" s="114"/>
      <c r="TSF18" s="114"/>
      <c r="TSG18" s="114"/>
      <c r="TSH18" s="114"/>
      <c r="TSI18" s="114"/>
      <c r="TSJ18" s="114"/>
      <c r="TSK18" s="114"/>
      <c r="TSL18" s="114"/>
      <c r="TSM18" s="114"/>
      <c r="TSN18" s="114"/>
      <c r="TSO18" s="114"/>
      <c r="TSP18" s="114"/>
      <c r="TSQ18" s="114"/>
      <c r="TSR18" s="114"/>
      <c r="TSS18" s="114"/>
      <c r="TST18" s="114"/>
      <c r="TSU18" s="114"/>
      <c r="TSV18" s="114"/>
      <c r="TSW18" s="114"/>
      <c r="TSX18" s="114"/>
      <c r="TSY18" s="114"/>
      <c r="TSZ18" s="114"/>
      <c r="TTA18" s="114"/>
      <c r="TTB18" s="114"/>
      <c r="TTC18" s="114"/>
      <c r="TTD18" s="114"/>
      <c r="TTE18" s="114"/>
      <c r="TTF18" s="114"/>
      <c r="TTG18" s="114"/>
      <c r="TTH18" s="114"/>
      <c r="TTI18" s="114"/>
      <c r="TTJ18" s="114"/>
      <c r="TTK18" s="114"/>
      <c r="TTL18" s="114"/>
      <c r="TTM18" s="114"/>
      <c r="TTN18" s="114"/>
      <c r="TTO18" s="114"/>
      <c r="TTP18" s="114"/>
      <c r="TTQ18" s="114"/>
      <c r="TTR18" s="114"/>
      <c r="TTS18" s="114"/>
      <c r="TTT18" s="114"/>
      <c r="TTU18" s="114"/>
      <c r="TTV18" s="114"/>
      <c r="TTW18" s="114"/>
      <c r="TTX18" s="114"/>
      <c r="TTY18" s="114"/>
      <c r="TTZ18" s="114"/>
      <c r="TUA18" s="114"/>
      <c r="TUB18" s="114"/>
      <c r="TUC18" s="114"/>
      <c r="TUD18" s="114"/>
      <c r="TUE18" s="114"/>
      <c r="TUF18" s="114"/>
      <c r="TUG18" s="114"/>
      <c r="TUH18" s="114"/>
      <c r="TUI18" s="114"/>
      <c r="TUJ18" s="114"/>
      <c r="TUK18" s="114"/>
      <c r="TUL18" s="114"/>
      <c r="TUM18" s="114"/>
      <c r="TUN18" s="114"/>
      <c r="TUO18" s="114"/>
      <c r="TUP18" s="114"/>
      <c r="TUQ18" s="114"/>
      <c r="TUR18" s="114"/>
      <c r="TUS18" s="114"/>
      <c r="TUT18" s="114"/>
      <c r="TUU18" s="114"/>
      <c r="TUV18" s="114"/>
      <c r="TUW18" s="114"/>
      <c r="TUX18" s="114"/>
      <c r="TUY18" s="114"/>
      <c r="TUZ18" s="114"/>
      <c r="TVA18" s="114"/>
      <c r="TVB18" s="114"/>
      <c r="TVC18" s="114"/>
      <c r="TVD18" s="114"/>
      <c r="TVE18" s="114"/>
      <c r="TVF18" s="114"/>
      <c r="TVG18" s="114"/>
      <c r="TVH18" s="114"/>
      <c r="TVI18" s="114"/>
      <c r="TVJ18" s="114"/>
      <c r="TVK18" s="114"/>
      <c r="TVL18" s="114"/>
      <c r="TVM18" s="114"/>
      <c r="TVN18" s="114"/>
      <c r="TVO18" s="114"/>
      <c r="TVP18" s="114"/>
      <c r="TVQ18" s="114"/>
      <c r="TVR18" s="114"/>
      <c r="TVS18" s="114"/>
      <c r="TVT18" s="114"/>
      <c r="TVU18" s="114"/>
      <c r="TVV18" s="114"/>
      <c r="TVW18" s="114"/>
      <c r="TVX18" s="114"/>
      <c r="TVY18" s="114"/>
      <c r="TVZ18" s="114"/>
      <c r="TWA18" s="114"/>
      <c r="TWB18" s="114"/>
      <c r="TWC18" s="114"/>
      <c r="TWD18" s="114"/>
      <c r="TWE18" s="114"/>
      <c r="TWF18" s="114"/>
      <c r="TWG18" s="114"/>
      <c r="TWH18" s="114"/>
      <c r="TWI18" s="114"/>
      <c r="TWJ18" s="114"/>
      <c r="TWK18" s="114"/>
      <c r="TWL18" s="114"/>
      <c r="TWM18" s="114"/>
      <c r="TWN18" s="114"/>
      <c r="TWO18" s="114"/>
      <c r="TWP18" s="114"/>
      <c r="TWQ18" s="114"/>
      <c r="TWR18" s="114"/>
      <c r="TWS18" s="114"/>
      <c r="TWT18" s="114"/>
      <c r="TWU18" s="114"/>
      <c r="TWV18" s="114"/>
      <c r="TWW18" s="114"/>
      <c r="TWX18" s="114"/>
      <c r="TWY18" s="114"/>
      <c r="TWZ18" s="114"/>
      <c r="TXA18" s="114"/>
      <c r="TXB18" s="114"/>
      <c r="TXC18" s="114"/>
      <c r="TXD18" s="114"/>
      <c r="TXE18" s="114"/>
      <c r="TXF18" s="114"/>
      <c r="TXG18" s="114"/>
      <c r="TXH18" s="114"/>
      <c r="TXI18" s="114"/>
      <c r="TXJ18" s="114"/>
      <c r="TXK18" s="114"/>
      <c r="TXL18" s="114"/>
      <c r="TXM18" s="114"/>
      <c r="TXN18" s="114"/>
      <c r="TXO18" s="114"/>
      <c r="TXP18" s="114"/>
      <c r="TXQ18" s="114"/>
      <c r="TXR18" s="114"/>
      <c r="TXS18" s="114"/>
      <c r="TXT18" s="114"/>
      <c r="TXU18" s="114"/>
      <c r="TXV18" s="114"/>
      <c r="TXW18" s="114"/>
      <c r="TXX18" s="114"/>
      <c r="TXY18" s="114"/>
      <c r="TXZ18" s="114"/>
      <c r="TYA18" s="114"/>
      <c r="TYB18" s="114"/>
      <c r="TYC18" s="114"/>
      <c r="TYD18" s="114"/>
      <c r="TYE18" s="114"/>
      <c r="TYF18" s="114"/>
      <c r="TYG18" s="114"/>
      <c r="TYH18" s="114"/>
      <c r="TYI18" s="114"/>
      <c r="TYJ18" s="114"/>
      <c r="TYK18" s="114"/>
      <c r="TYL18" s="114"/>
      <c r="TYM18" s="114"/>
      <c r="TYN18" s="114"/>
      <c r="TYO18" s="114"/>
      <c r="TYP18" s="114"/>
      <c r="TYQ18" s="114"/>
      <c r="TYR18" s="114"/>
      <c r="TYS18" s="114"/>
      <c r="TYT18" s="114"/>
      <c r="TYU18" s="114"/>
      <c r="TYV18" s="114"/>
      <c r="TYW18" s="114"/>
      <c r="TYX18" s="114"/>
      <c r="TYY18" s="114"/>
      <c r="TYZ18" s="114"/>
      <c r="TZA18" s="114"/>
      <c r="TZB18" s="114"/>
      <c r="TZC18" s="114"/>
      <c r="TZD18" s="114"/>
      <c r="TZE18" s="114"/>
      <c r="TZF18" s="114"/>
      <c r="TZG18" s="114"/>
      <c r="TZH18" s="114"/>
      <c r="TZI18" s="114"/>
      <c r="TZJ18" s="114"/>
      <c r="TZK18" s="114"/>
      <c r="TZL18" s="114"/>
      <c r="TZM18" s="114"/>
      <c r="TZN18" s="114"/>
      <c r="TZO18" s="114"/>
      <c r="TZP18" s="114"/>
      <c r="TZQ18" s="114"/>
      <c r="TZR18" s="114"/>
      <c r="TZS18" s="114"/>
      <c r="TZT18" s="114"/>
      <c r="TZU18" s="114"/>
      <c r="TZV18" s="114"/>
      <c r="TZW18" s="114"/>
      <c r="TZX18" s="114"/>
      <c r="TZY18" s="114"/>
      <c r="TZZ18" s="114"/>
      <c r="UAA18" s="114"/>
      <c r="UAB18" s="114"/>
      <c r="UAC18" s="114"/>
      <c r="UAD18" s="114"/>
      <c r="UAE18" s="114"/>
      <c r="UAF18" s="114"/>
      <c r="UAG18" s="114"/>
      <c r="UAH18" s="114"/>
      <c r="UAI18" s="114"/>
      <c r="UAJ18" s="114"/>
      <c r="UAK18" s="114"/>
      <c r="UAL18" s="114"/>
      <c r="UAM18" s="114"/>
      <c r="UAN18" s="114"/>
      <c r="UAO18" s="114"/>
      <c r="UAP18" s="114"/>
      <c r="UAQ18" s="114"/>
      <c r="UAR18" s="114"/>
      <c r="UAS18" s="114"/>
      <c r="UAT18" s="114"/>
      <c r="UAU18" s="114"/>
      <c r="UAV18" s="114"/>
      <c r="UAW18" s="114"/>
      <c r="UAX18" s="114"/>
      <c r="UAY18" s="114"/>
      <c r="UAZ18" s="114"/>
      <c r="UBA18" s="114"/>
      <c r="UBB18" s="114"/>
      <c r="UBC18" s="114"/>
      <c r="UBD18" s="114"/>
      <c r="UBE18" s="114"/>
      <c r="UBF18" s="114"/>
      <c r="UBG18" s="114"/>
      <c r="UBH18" s="114"/>
      <c r="UBI18" s="114"/>
      <c r="UBJ18" s="114"/>
      <c r="UBK18" s="114"/>
      <c r="UBL18" s="114"/>
      <c r="UBM18" s="114"/>
      <c r="UBN18" s="114"/>
      <c r="UBO18" s="114"/>
      <c r="UBP18" s="114"/>
      <c r="UBQ18" s="114"/>
      <c r="UBR18" s="114"/>
      <c r="UBS18" s="114"/>
      <c r="UBT18" s="114"/>
      <c r="UBU18" s="114"/>
      <c r="UBV18" s="114"/>
      <c r="UBW18" s="114"/>
      <c r="UBX18" s="114"/>
      <c r="UBY18" s="114"/>
      <c r="UBZ18" s="114"/>
      <c r="UCA18" s="114"/>
      <c r="UCB18" s="114"/>
      <c r="UCC18" s="114"/>
      <c r="UCD18" s="114"/>
      <c r="UCE18" s="114"/>
      <c r="UCF18" s="114"/>
      <c r="UCG18" s="114"/>
      <c r="UCH18" s="114"/>
      <c r="UCI18" s="114"/>
      <c r="UCJ18" s="114"/>
      <c r="UCK18" s="114"/>
      <c r="UCL18" s="114"/>
      <c r="UCM18" s="114"/>
      <c r="UCN18" s="114"/>
      <c r="UCO18" s="114"/>
      <c r="UCP18" s="114"/>
      <c r="UCQ18" s="114"/>
      <c r="UCR18" s="114"/>
      <c r="UCS18" s="114"/>
      <c r="UCT18" s="114"/>
      <c r="UCU18" s="114"/>
      <c r="UCV18" s="114"/>
      <c r="UCW18" s="114"/>
      <c r="UCX18" s="114"/>
      <c r="UCY18" s="114"/>
      <c r="UCZ18" s="114"/>
      <c r="UDA18" s="114"/>
      <c r="UDB18" s="114"/>
      <c r="UDC18" s="114"/>
      <c r="UDD18" s="114"/>
      <c r="UDE18" s="114"/>
      <c r="UDF18" s="114"/>
      <c r="UDG18" s="114"/>
      <c r="UDH18" s="114"/>
      <c r="UDI18" s="114"/>
      <c r="UDJ18" s="114"/>
      <c r="UDK18" s="114"/>
      <c r="UDL18" s="114"/>
      <c r="UDM18" s="114"/>
      <c r="UDN18" s="114"/>
      <c r="UDO18" s="114"/>
      <c r="UDP18" s="114"/>
      <c r="UDQ18" s="114"/>
      <c r="UDR18" s="114"/>
      <c r="UDS18" s="114"/>
      <c r="UDT18" s="114"/>
      <c r="UDU18" s="114"/>
      <c r="UDV18" s="114"/>
      <c r="UDW18" s="114"/>
      <c r="UDX18" s="114"/>
      <c r="UDY18" s="114"/>
      <c r="UDZ18" s="114"/>
      <c r="UEA18" s="114"/>
      <c r="UEB18" s="114"/>
      <c r="UEC18" s="114"/>
      <c r="UED18" s="114"/>
      <c r="UEE18" s="114"/>
      <c r="UEF18" s="114"/>
      <c r="UEG18" s="114"/>
      <c r="UEH18" s="114"/>
      <c r="UEI18" s="114"/>
      <c r="UEJ18" s="114"/>
      <c r="UEK18" s="114"/>
      <c r="UEL18" s="114"/>
      <c r="UEM18" s="114"/>
      <c r="UEN18" s="114"/>
      <c r="UEO18" s="114"/>
      <c r="UEP18" s="114"/>
      <c r="UEQ18" s="114"/>
      <c r="UER18" s="114"/>
      <c r="UES18" s="114"/>
      <c r="UET18" s="114"/>
      <c r="UEU18" s="114"/>
      <c r="UEV18" s="114"/>
      <c r="UEW18" s="114"/>
      <c r="UEX18" s="114"/>
      <c r="UEY18" s="114"/>
      <c r="UEZ18" s="114"/>
      <c r="UFA18" s="114"/>
      <c r="UFB18" s="114"/>
      <c r="UFC18" s="114"/>
      <c r="UFD18" s="114"/>
      <c r="UFE18" s="114"/>
      <c r="UFF18" s="114"/>
      <c r="UFG18" s="114"/>
      <c r="UFH18" s="114"/>
      <c r="UFI18" s="114"/>
      <c r="UFJ18" s="114"/>
      <c r="UFK18" s="114"/>
      <c r="UFL18" s="114"/>
      <c r="UFM18" s="114"/>
      <c r="UFN18" s="114"/>
      <c r="UFO18" s="114"/>
      <c r="UFP18" s="114"/>
      <c r="UFQ18" s="114"/>
      <c r="UFR18" s="114"/>
      <c r="UFS18" s="114"/>
      <c r="UFT18" s="114"/>
      <c r="UFU18" s="114"/>
      <c r="UFV18" s="114"/>
      <c r="UFW18" s="114"/>
      <c r="UFX18" s="114"/>
      <c r="UFY18" s="114"/>
      <c r="UFZ18" s="114"/>
      <c r="UGA18" s="114"/>
      <c r="UGB18" s="114"/>
      <c r="UGC18" s="114"/>
      <c r="UGD18" s="114"/>
      <c r="UGE18" s="114"/>
      <c r="UGF18" s="114"/>
      <c r="UGG18" s="114"/>
      <c r="UGH18" s="114"/>
      <c r="UGI18" s="114"/>
      <c r="UGJ18" s="114"/>
      <c r="UGK18" s="114"/>
      <c r="UGL18" s="114"/>
      <c r="UGM18" s="114"/>
      <c r="UGN18" s="114"/>
      <c r="UGO18" s="114"/>
      <c r="UGP18" s="114"/>
      <c r="UGQ18" s="114"/>
      <c r="UGR18" s="114"/>
      <c r="UGS18" s="114"/>
      <c r="UGT18" s="114"/>
      <c r="UGU18" s="114"/>
      <c r="UGV18" s="114"/>
      <c r="UGW18" s="114"/>
      <c r="UGX18" s="114"/>
      <c r="UGY18" s="114"/>
      <c r="UGZ18" s="114"/>
      <c r="UHA18" s="114"/>
      <c r="UHB18" s="114"/>
      <c r="UHC18" s="114"/>
      <c r="UHD18" s="114"/>
      <c r="UHE18" s="114"/>
      <c r="UHF18" s="114"/>
      <c r="UHG18" s="114"/>
      <c r="UHH18" s="114"/>
      <c r="UHI18" s="114"/>
      <c r="UHJ18" s="114"/>
      <c r="UHK18" s="114"/>
      <c r="UHL18" s="114"/>
      <c r="UHM18" s="114"/>
      <c r="UHN18" s="114"/>
      <c r="UHO18" s="114"/>
      <c r="UHP18" s="114"/>
      <c r="UHQ18" s="114"/>
      <c r="UHR18" s="114"/>
      <c r="UHS18" s="114"/>
      <c r="UHT18" s="114"/>
      <c r="UHU18" s="114"/>
      <c r="UHV18" s="114"/>
      <c r="UHW18" s="114"/>
      <c r="UHX18" s="114"/>
      <c r="UHY18" s="114"/>
      <c r="UHZ18" s="114"/>
      <c r="UIA18" s="114"/>
      <c r="UIB18" s="114"/>
      <c r="UIC18" s="114"/>
      <c r="UID18" s="114"/>
      <c r="UIE18" s="114"/>
      <c r="UIF18" s="114"/>
      <c r="UIG18" s="114"/>
      <c r="UIH18" s="114"/>
      <c r="UII18" s="114"/>
      <c r="UIJ18" s="114"/>
      <c r="UIK18" s="114"/>
      <c r="UIL18" s="114"/>
      <c r="UIM18" s="114"/>
      <c r="UIN18" s="114"/>
      <c r="UIO18" s="114"/>
      <c r="UIP18" s="114"/>
      <c r="UIQ18" s="114"/>
      <c r="UIR18" s="114"/>
      <c r="UIS18" s="114"/>
      <c r="UIT18" s="114"/>
      <c r="UIU18" s="114"/>
      <c r="UIV18" s="114"/>
      <c r="UIW18" s="114"/>
      <c r="UIX18" s="114"/>
      <c r="UIY18" s="114"/>
      <c r="UIZ18" s="114"/>
      <c r="UJA18" s="114"/>
      <c r="UJB18" s="114"/>
      <c r="UJC18" s="114"/>
      <c r="UJD18" s="114"/>
      <c r="UJE18" s="114"/>
      <c r="UJF18" s="114"/>
      <c r="UJG18" s="114"/>
      <c r="UJH18" s="114"/>
      <c r="UJI18" s="114"/>
      <c r="UJJ18" s="114"/>
      <c r="UJK18" s="114"/>
      <c r="UJL18" s="114"/>
      <c r="UJM18" s="114"/>
      <c r="UJN18" s="114"/>
      <c r="UJO18" s="114"/>
      <c r="UJP18" s="114"/>
      <c r="UJQ18" s="114"/>
      <c r="UJR18" s="114"/>
      <c r="UJS18" s="114"/>
      <c r="UJT18" s="114"/>
      <c r="UJU18" s="114"/>
      <c r="UJV18" s="114"/>
      <c r="UJW18" s="114"/>
      <c r="UJX18" s="114"/>
      <c r="UJY18" s="114"/>
      <c r="UJZ18" s="114"/>
      <c r="UKA18" s="114"/>
      <c r="UKB18" s="114"/>
      <c r="UKC18" s="114"/>
      <c r="UKD18" s="114"/>
      <c r="UKE18" s="114"/>
      <c r="UKF18" s="114"/>
      <c r="UKG18" s="114"/>
      <c r="UKH18" s="114"/>
      <c r="UKI18" s="114"/>
      <c r="UKJ18" s="114"/>
      <c r="UKK18" s="114"/>
      <c r="UKL18" s="114"/>
      <c r="UKM18" s="114"/>
      <c r="UKN18" s="114"/>
      <c r="UKO18" s="114"/>
      <c r="UKP18" s="114"/>
      <c r="UKQ18" s="114"/>
      <c r="UKR18" s="114"/>
      <c r="UKS18" s="114"/>
      <c r="UKT18" s="114"/>
      <c r="UKU18" s="114"/>
      <c r="UKV18" s="114"/>
      <c r="UKW18" s="114"/>
      <c r="UKX18" s="114"/>
      <c r="UKY18" s="114"/>
      <c r="UKZ18" s="114"/>
      <c r="ULA18" s="114"/>
      <c r="ULB18" s="114"/>
      <c r="ULC18" s="114"/>
      <c r="ULD18" s="114"/>
      <c r="ULE18" s="114"/>
      <c r="ULF18" s="114"/>
      <c r="ULG18" s="114"/>
      <c r="ULH18" s="114"/>
      <c r="ULI18" s="114"/>
      <c r="ULJ18" s="114"/>
      <c r="ULK18" s="114"/>
      <c r="ULL18" s="114"/>
      <c r="ULM18" s="114"/>
      <c r="ULN18" s="114"/>
      <c r="ULO18" s="114"/>
      <c r="ULP18" s="114"/>
      <c r="ULQ18" s="114"/>
      <c r="ULR18" s="114"/>
      <c r="ULS18" s="114"/>
      <c r="ULT18" s="114"/>
      <c r="ULU18" s="114"/>
      <c r="ULV18" s="114"/>
      <c r="ULW18" s="114"/>
      <c r="ULX18" s="114"/>
      <c r="ULY18" s="114"/>
      <c r="ULZ18" s="114"/>
      <c r="UMA18" s="114"/>
      <c r="UMB18" s="114"/>
      <c r="UMC18" s="114"/>
      <c r="UMD18" s="114"/>
      <c r="UME18" s="114"/>
      <c r="UMF18" s="114"/>
      <c r="UMG18" s="114"/>
      <c r="UMH18" s="114"/>
      <c r="UMI18" s="114"/>
      <c r="UMJ18" s="114"/>
      <c r="UMK18" s="114"/>
      <c r="UML18" s="114"/>
      <c r="UMM18" s="114"/>
      <c r="UMN18" s="114"/>
      <c r="UMO18" s="114"/>
      <c r="UMP18" s="114"/>
      <c r="UMQ18" s="114"/>
      <c r="UMR18" s="114"/>
      <c r="UMS18" s="114"/>
      <c r="UMT18" s="114"/>
      <c r="UMU18" s="114"/>
      <c r="UMV18" s="114"/>
      <c r="UMW18" s="114"/>
      <c r="UMX18" s="114"/>
      <c r="UMY18" s="114"/>
      <c r="UMZ18" s="114"/>
      <c r="UNA18" s="114"/>
      <c r="UNB18" s="114"/>
      <c r="UNC18" s="114"/>
      <c r="UND18" s="114"/>
      <c r="UNE18" s="114"/>
      <c r="UNF18" s="114"/>
      <c r="UNG18" s="114"/>
      <c r="UNH18" s="114"/>
      <c r="UNI18" s="114"/>
      <c r="UNJ18" s="114"/>
      <c r="UNK18" s="114"/>
      <c r="UNL18" s="114"/>
      <c r="UNM18" s="114"/>
      <c r="UNN18" s="114"/>
      <c r="UNO18" s="114"/>
      <c r="UNP18" s="114"/>
      <c r="UNQ18" s="114"/>
      <c r="UNR18" s="114"/>
      <c r="UNS18" s="114"/>
      <c r="UNT18" s="114"/>
      <c r="UNU18" s="114"/>
      <c r="UNV18" s="114"/>
      <c r="UNW18" s="114"/>
      <c r="UNX18" s="114"/>
      <c r="UNY18" s="114"/>
      <c r="UNZ18" s="114"/>
      <c r="UOA18" s="114"/>
      <c r="UOB18" s="114"/>
      <c r="UOC18" s="114"/>
      <c r="UOD18" s="114"/>
      <c r="UOE18" s="114"/>
      <c r="UOF18" s="114"/>
      <c r="UOG18" s="114"/>
      <c r="UOH18" s="114"/>
      <c r="UOI18" s="114"/>
      <c r="UOJ18" s="114"/>
      <c r="UOK18" s="114"/>
      <c r="UOL18" s="114"/>
      <c r="UOM18" s="114"/>
      <c r="UON18" s="114"/>
      <c r="UOO18" s="114"/>
      <c r="UOP18" s="114"/>
      <c r="UOQ18" s="114"/>
      <c r="UOR18" s="114"/>
      <c r="UOS18" s="114"/>
      <c r="UOT18" s="114"/>
      <c r="UOU18" s="114"/>
      <c r="UOV18" s="114"/>
      <c r="UOW18" s="114"/>
      <c r="UOX18" s="114"/>
      <c r="UOY18" s="114"/>
      <c r="UOZ18" s="114"/>
      <c r="UPA18" s="114"/>
      <c r="UPB18" s="114"/>
      <c r="UPC18" s="114"/>
      <c r="UPD18" s="114"/>
      <c r="UPE18" s="114"/>
      <c r="UPF18" s="114"/>
      <c r="UPG18" s="114"/>
      <c r="UPH18" s="114"/>
      <c r="UPI18" s="114"/>
      <c r="UPJ18" s="114"/>
      <c r="UPK18" s="114"/>
      <c r="UPL18" s="114"/>
      <c r="UPM18" s="114"/>
      <c r="UPN18" s="114"/>
      <c r="UPO18" s="114"/>
      <c r="UPP18" s="114"/>
      <c r="UPQ18" s="114"/>
      <c r="UPR18" s="114"/>
      <c r="UPS18" s="114"/>
      <c r="UPT18" s="114"/>
      <c r="UPU18" s="114"/>
      <c r="UPV18" s="114"/>
      <c r="UPW18" s="114"/>
      <c r="UPX18" s="114"/>
      <c r="UPY18" s="114"/>
      <c r="UPZ18" s="114"/>
      <c r="UQA18" s="114"/>
      <c r="UQB18" s="114"/>
      <c r="UQC18" s="114"/>
      <c r="UQD18" s="114"/>
      <c r="UQE18" s="114"/>
      <c r="UQF18" s="114"/>
      <c r="UQG18" s="114"/>
      <c r="UQH18" s="114"/>
      <c r="UQI18" s="114"/>
      <c r="UQJ18" s="114"/>
      <c r="UQK18" s="114"/>
      <c r="UQL18" s="114"/>
      <c r="UQM18" s="114"/>
      <c r="UQN18" s="114"/>
      <c r="UQO18" s="114"/>
      <c r="UQP18" s="114"/>
      <c r="UQQ18" s="114"/>
      <c r="UQR18" s="114"/>
      <c r="UQS18" s="114"/>
      <c r="UQT18" s="114"/>
      <c r="UQU18" s="114"/>
      <c r="UQV18" s="114"/>
      <c r="UQW18" s="114"/>
      <c r="UQX18" s="114"/>
      <c r="UQY18" s="114"/>
      <c r="UQZ18" s="114"/>
      <c r="URA18" s="114"/>
      <c r="URB18" s="114"/>
      <c r="URC18" s="114"/>
      <c r="URD18" s="114"/>
      <c r="URE18" s="114"/>
      <c r="URF18" s="114"/>
      <c r="URG18" s="114"/>
      <c r="URH18" s="114"/>
      <c r="URI18" s="114"/>
      <c r="URJ18" s="114"/>
      <c r="URK18" s="114"/>
      <c r="URL18" s="114"/>
      <c r="URM18" s="114"/>
      <c r="URN18" s="114"/>
      <c r="URO18" s="114"/>
      <c r="URP18" s="114"/>
      <c r="URQ18" s="114"/>
      <c r="URR18" s="114"/>
      <c r="URS18" s="114"/>
      <c r="URT18" s="114"/>
      <c r="URU18" s="114"/>
      <c r="URV18" s="114"/>
      <c r="URW18" s="114"/>
      <c r="URX18" s="114"/>
      <c r="URY18" s="114"/>
      <c r="URZ18" s="114"/>
      <c r="USA18" s="114"/>
      <c r="USB18" s="114"/>
      <c r="USC18" s="114"/>
      <c r="USD18" s="114"/>
      <c r="USE18" s="114"/>
      <c r="USF18" s="114"/>
      <c r="USG18" s="114"/>
      <c r="USH18" s="114"/>
      <c r="USI18" s="114"/>
      <c r="USJ18" s="114"/>
      <c r="USK18" s="114"/>
      <c r="USL18" s="114"/>
      <c r="USM18" s="114"/>
      <c r="USN18" s="114"/>
      <c r="USO18" s="114"/>
      <c r="USP18" s="114"/>
      <c r="USQ18" s="114"/>
      <c r="USR18" s="114"/>
      <c r="USS18" s="114"/>
      <c r="UST18" s="114"/>
      <c r="USU18" s="114"/>
      <c r="USV18" s="114"/>
      <c r="USW18" s="114"/>
      <c r="USX18" s="114"/>
      <c r="USY18" s="114"/>
      <c r="USZ18" s="114"/>
      <c r="UTA18" s="114"/>
      <c r="UTB18" s="114"/>
      <c r="UTC18" s="114"/>
      <c r="UTD18" s="114"/>
      <c r="UTE18" s="114"/>
      <c r="UTF18" s="114"/>
      <c r="UTG18" s="114"/>
      <c r="UTH18" s="114"/>
      <c r="UTI18" s="114"/>
      <c r="UTJ18" s="114"/>
      <c r="UTK18" s="114"/>
      <c r="UTL18" s="114"/>
      <c r="UTM18" s="114"/>
      <c r="UTN18" s="114"/>
      <c r="UTO18" s="114"/>
      <c r="UTP18" s="114"/>
      <c r="UTQ18" s="114"/>
      <c r="UTR18" s="114"/>
      <c r="UTS18" s="114"/>
      <c r="UTT18" s="114"/>
      <c r="UTU18" s="114"/>
      <c r="UTV18" s="114"/>
      <c r="UTW18" s="114"/>
      <c r="UTX18" s="114"/>
      <c r="UTY18" s="114"/>
      <c r="UTZ18" s="114"/>
      <c r="UUA18" s="114"/>
      <c r="UUB18" s="114"/>
      <c r="UUC18" s="114"/>
      <c r="UUD18" s="114"/>
      <c r="UUE18" s="114"/>
      <c r="UUF18" s="114"/>
      <c r="UUG18" s="114"/>
      <c r="UUH18" s="114"/>
      <c r="UUI18" s="114"/>
      <c r="UUJ18" s="114"/>
      <c r="UUK18" s="114"/>
      <c r="UUL18" s="114"/>
      <c r="UUM18" s="114"/>
      <c r="UUN18" s="114"/>
      <c r="UUO18" s="114"/>
      <c r="UUP18" s="114"/>
      <c r="UUQ18" s="114"/>
      <c r="UUR18" s="114"/>
      <c r="UUS18" s="114"/>
      <c r="UUT18" s="114"/>
      <c r="UUU18" s="114"/>
      <c r="UUV18" s="114"/>
      <c r="UUW18" s="114"/>
      <c r="UUX18" s="114"/>
      <c r="UUY18" s="114"/>
      <c r="UUZ18" s="114"/>
      <c r="UVA18" s="114"/>
      <c r="UVB18" s="114"/>
      <c r="UVC18" s="114"/>
      <c r="UVD18" s="114"/>
      <c r="UVE18" s="114"/>
      <c r="UVF18" s="114"/>
      <c r="UVG18" s="114"/>
      <c r="UVH18" s="114"/>
      <c r="UVI18" s="114"/>
      <c r="UVJ18" s="114"/>
      <c r="UVK18" s="114"/>
      <c r="UVL18" s="114"/>
      <c r="UVM18" s="114"/>
      <c r="UVN18" s="114"/>
      <c r="UVO18" s="114"/>
      <c r="UVP18" s="114"/>
      <c r="UVQ18" s="114"/>
      <c r="UVR18" s="114"/>
      <c r="UVS18" s="114"/>
      <c r="UVT18" s="114"/>
      <c r="UVU18" s="114"/>
      <c r="UVV18" s="114"/>
      <c r="UVW18" s="114"/>
      <c r="UVX18" s="114"/>
      <c r="UVY18" s="114"/>
      <c r="UVZ18" s="114"/>
      <c r="UWA18" s="114"/>
      <c r="UWB18" s="114"/>
      <c r="UWC18" s="114"/>
      <c r="UWD18" s="114"/>
      <c r="UWE18" s="114"/>
      <c r="UWF18" s="114"/>
      <c r="UWG18" s="114"/>
      <c r="UWH18" s="114"/>
      <c r="UWI18" s="114"/>
      <c r="UWJ18" s="114"/>
      <c r="UWK18" s="114"/>
      <c r="UWL18" s="114"/>
      <c r="UWM18" s="114"/>
      <c r="UWN18" s="114"/>
      <c r="UWO18" s="114"/>
      <c r="UWP18" s="114"/>
      <c r="UWQ18" s="114"/>
      <c r="UWR18" s="114"/>
      <c r="UWS18" s="114"/>
      <c r="UWT18" s="114"/>
      <c r="UWU18" s="114"/>
      <c r="UWV18" s="114"/>
      <c r="UWW18" s="114"/>
      <c r="UWX18" s="114"/>
      <c r="UWY18" s="114"/>
      <c r="UWZ18" s="114"/>
      <c r="UXA18" s="114"/>
      <c r="UXB18" s="114"/>
      <c r="UXC18" s="114"/>
      <c r="UXD18" s="114"/>
      <c r="UXE18" s="114"/>
      <c r="UXF18" s="114"/>
      <c r="UXG18" s="114"/>
      <c r="UXH18" s="114"/>
      <c r="UXI18" s="114"/>
      <c r="UXJ18" s="114"/>
      <c r="UXK18" s="114"/>
      <c r="UXL18" s="114"/>
      <c r="UXM18" s="114"/>
      <c r="UXN18" s="114"/>
      <c r="UXO18" s="114"/>
      <c r="UXP18" s="114"/>
      <c r="UXQ18" s="114"/>
      <c r="UXR18" s="114"/>
      <c r="UXS18" s="114"/>
      <c r="UXT18" s="114"/>
      <c r="UXU18" s="114"/>
      <c r="UXV18" s="114"/>
      <c r="UXW18" s="114"/>
      <c r="UXX18" s="114"/>
      <c r="UXY18" s="114"/>
      <c r="UXZ18" s="114"/>
      <c r="UYA18" s="114"/>
      <c r="UYB18" s="114"/>
      <c r="UYC18" s="114"/>
      <c r="UYD18" s="114"/>
      <c r="UYE18" s="114"/>
      <c r="UYF18" s="114"/>
      <c r="UYG18" s="114"/>
      <c r="UYH18" s="114"/>
      <c r="UYI18" s="114"/>
      <c r="UYJ18" s="114"/>
      <c r="UYK18" s="114"/>
      <c r="UYL18" s="114"/>
      <c r="UYM18" s="114"/>
      <c r="UYN18" s="114"/>
      <c r="UYO18" s="114"/>
      <c r="UYP18" s="114"/>
      <c r="UYQ18" s="114"/>
      <c r="UYR18" s="114"/>
      <c r="UYS18" s="114"/>
      <c r="UYT18" s="114"/>
      <c r="UYU18" s="114"/>
      <c r="UYV18" s="114"/>
      <c r="UYW18" s="114"/>
      <c r="UYX18" s="114"/>
      <c r="UYY18" s="114"/>
      <c r="UYZ18" s="114"/>
      <c r="UZA18" s="114"/>
      <c r="UZB18" s="114"/>
      <c r="UZC18" s="114"/>
      <c r="UZD18" s="114"/>
      <c r="UZE18" s="114"/>
      <c r="UZF18" s="114"/>
      <c r="UZG18" s="114"/>
      <c r="UZH18" s="114"/>
      <c r="UZI18" s="114"/>
      <c r="UZJ18" s="114"/>
      <c r="UZK18" s="114"/>
      <c r="UZL18" s="114"/>
      <c r="UZM18" s="114"/>
      <c r="UZN18" s="114"/>
      <c r="UZO18" s="114"/>
      <c r="UZP18" s="114"/>
      <c r="UZQ18" s="114"/>
      <c r="UZR18" s="114"/>
      <c r="UZS18" s="114"/>
      <c r="UZT18" s="114"/>
      <c r="UZU18" s="114"/>
      <c r="UZV18" s="114"/>
      <c r="UZW18" s="114"/>
      <c r="UZX18" s="114"/>
      <c r="UZY18" s="114"/>
      <c r="UZZ18" s="114"/>
      <c r="VAA18" s="114"/>
      <c r="VAB18" s="114"/>
      <c r="VAC18" s="114"/>
      <c r="VAD18" s="114"/>
      <c r="VAE18" s="114"/>
      <c r="VAF18" s="114"/>
      <c r="VAG18" s="114"/>
      <c r="VAH18" s="114"/>
      <c r="VAI18" s="114"/>
      <c r="VAJ18" s="114"/>
      <c r="VAK18" s="114"/>
      <c r="VAL18" s="114"/>
      <c r="VAM18" s="114"/>
      <c r="VAN18" s="114"/>
      <c r="VAO18" s="114"/>
      <c r="VAP18" s="114"/>
      <c r="VAQ18" s="114"/>
      <c r="VAR18" s="114"/>
      <c r="VAS18" s="114"/>
      <c r="VAT18" s="114"/>
      <c r="VAU18" s="114"/>
      <c r="VAV18" s="114"/>
      <c r="VAW18" s="114"/>
      <c r="VAX18" s="114"/>
      <c r="VAY18" s="114"/>
      <c r="VAZ18" s="114"/>
      <c r="VBA18" s="114"/>
      <c r="VBB18" s="114"/>
      <c r="VBC18" s="114"/>
      <c r="VBD18" s="114"/>
      <c r="VBE18" s="114"/>
      <c r="VBF18" s="114"/>
      <c r="VBG18" s="114"/>
      <c r="VBH18" s="114"/>
      <c r="VBI18" s="114"/>
      <c r="VBJ18" s="114"/>
      <c r="VBK18" s="114"/>
      <c r="VBL18" s="114"/>
      <c r="VBM18" s="114"/>
      <c r="VBN18" s="114"/>
      <c r="VBO18" s="114"/>
      <c r="VBP18" s="114"/>
      <c r="VBQ18" s="114"/>
      <c r="VBR18" s="114"/>
      <c r="VBS18" s="114"/>
      <c r="VBT18" s="114"/>
      <c r="VBU18" s="114"/>
      <c r="VBV18" s="114"/>
      <c r="VBW18" s="114"/>
      <c r="VBX18" s="114"/>
      <c r="VBY18" s="114"/>
      <c r="VBZ18" s="114"/>
      <c r="VCA18" s="114"/>
      <c r="VCB18" s="114"/>
      <c r="VCC18" s="114"/>
      <c r="VCD18" s="114"/>
      <c r="VCE18" s="114"/>
      <c r="VCF18" s="114"/>
      <c r="VCG18" s="114"/>
      <c r="VCH18" s="114"/>
      <c r="VCI18" s="114"/>
      <c r="VCJ18" s="114"/>
      <c r="VCK18" s="114"/>
      <c r="VCL18" s="114"/>
      <c r="VCM18" s="114"/>
      <c r="VCN18" s="114"/>
      <c r="VCO18" s="114"/>
      <c r="VCP18" s="114"/>
      <c r="VCQ18" s="114"/>
      <c r="VCR18" s="114"/>
      <c r="VCS18" s="114"/>
      <c r="VCT18" s="114"/>
      <c r="VCU18" s="114"/>
      <c r="VCV18" s="114"/>
      <c r="VCW18" s="114"/>
      <c r="VCX18" s="114"/>
      <c r="VCY18" s="114"/>
      <c r="VCZ18" s="114"/>
      <c r="VDA18" s="114"/>
      <c r="VDB18" s="114"/>
      <c r="VDC18" s="114"/>
      <c r="VDD18" s="114"/>
      <c r="VDE18" s="114"/>
      <c r="VDF18" s="114"/>
      <c r="VDG18" s="114"/>
      <c r="VDH18" s="114"/>
      <c r="VDI18" s="114"/>
      <c r="VDJ18" s="114"/>
      <c r="VDK18" s="114"/>
      <c r="VDL18" s="114"/>
      <c r="VDM18" s="114"/>
      <c r="VDN18" s="114"/>
      <c r="VDO18" s="114"/>
      <c r="VDP18" s="114"/>
      <c r="VDQ18" s="114"/>
      <c r="VDR18" s="114"/>
      <c r="VDS18" s="114"/>
      <c r="VDT18" s="114"/>
      <c r="VDU18" s="114"/>
      <c r="VDV18" s="114"/>
      <c r="VDW18" s="114"/>
      <c r="VDX18" s="114"/>
      <c r="VDY18" s="114"/>
      <c r="VDZ18" s="114"/>
      <c r="VEA18" s="114"/>
      <c r="VEB18" s="114"/>
      <c r="VEC18" s="114"/>
      <c r="VED18" s="114"/>
      <c r="VEE18" s="114"/>
      <c r="VEF18" s="114"/>
      <c r="VEG18" s="114"/>
      <c r="VEH18" s="114"/>
      <c r="VEI18" s="114"/>
      <c r="VEJ18" s="114"/>
      <c r="VEK18" s="114"/>
      <c r="VEL18" s="114"/>
      <c r="VEM18" s="114"/>
      <c r="VEN18" s="114"/>
      <c r="VEO18" s="114"/>
      <c r="VEP18" s="114"/>
      <c r="VEQ18" s="114"/>
      <c r="VER18" s="114"/>
      <c r="VES18" s="114"/>
      <c r="VET18" s="114"/>
      <c r="VEU18" s="114"/>
      <c r="VEV18" s="114"/>
      <c r="VEW18" s="114"/>
      <c r="VEX18" s="114"/>
      <c r="VEY18" s="114"/>
      <c r="VEZ18" s="114"/>
      <c r="VFA18" s="114"/>
      <c r="VFB18" s="114"/>
      <c r="VFC18" s="114"/>
      <c r="VFD18" s="114"/>
      <c r="VFE18" s="114"/>
      <c r="VFF18" s="114"/>
      <c r="VFG18" s="114"/>
      <c r="VFH18" s="114"/>
      <c r="VFI18" s="114"/>
      <c r="VFJ18" s="114"/>
      <c r="VFK18" s="114"/>
      <c r="VFL18" s="114"/>
      <c r="VFM18" s="114"/>
      <c r="VFN18" s="114"/>
      <c r="VFO18" s="114"/>
      <c r="VFP18" s="114"/>
      <c r="VFQ18" s="114"/>
      <c r="VFR18" s="114"/>
      <c r="VFS18" s="114"/>
      <c r="VFT18" s="114"/>
      <c r="VFU18" s="114"/>
      <c r="VFV18" s="114"/>
      <c r="VFW18" s="114"/>
      <c r="VFX18" s="114"/>
      <c r="VFY18" s="114"/>
      <c r="VFZ18" s="114"/>
      <c r="VGA18" s="114"/>
      <c r="VGB18" s="114"/>
      <c r="VGC18" s="114"/>
      <c r="VGD18" s="114"/>
      <c r="VGE18" s="114"/>
      <c r="VGF18" s="114"/>
      <c r="VGG18" s="114"/>
      <c r="VGH18" s="114"/>
      <c r="VGI18" s="114"/>
      <c r="VGJ18" s="114"/>
      <c r="VGK18" s="114"/>
      <c r="VGL18" s="114"/>
      <c r="VGM18" s="114"/>
      <c r="VGN18" s="114"/>
      <c r="VGO18" s="114"/>
      <c r="VGP18" s="114"/>
      <c r="VGQ18" s="114"/>
      <c r="VGR18" s="114"/>
      <c r="VGS18" s="114"/>
      <c r="VGT18" s="114"/>
      <c r="VGU18" s="114"/>
      <c r="VGV18" s="114"/>
      <c r="VGW18" s="114"/>
      <c r="VGX18" s="114"/>
      <c r="VGY18" s="114"/>
      <c r="VGZ18" s="114"/>
      <c r="VHA18" s="114"/>
      <c r="VHB18" s="114"/>
      <c r="VHC18" s="114"/>
      <c r="VHD18" s="114"/>
      <c r="VHE18" s="114"/>
      <c r="VHF18" s="114"/>
      <c r="VHG18" s="114"/>
      <c r="VHH18" s="114"/>
      <c r="VHI18" s="114"/>
      <c r="VHJ18" s="114"/>
      <c r="VHK18" s="114"/>
      <c r="VHL18" s="114"/>
      <c r="VHM18" s="114"/>
      <c r="VHN18" s="114"/>
      <c r="VHO18" s="114"/>
      <c r="VHP18" s="114"/>
      <c r="VHQ18" s="114"/>
      <c r="VHR18" s="114"/>
      <c r="VHS18" s="114"/>
      <c r="VHT18" s="114"/>
      <c r="VHU18" s="114"/>
      <c r="VHV18" s="114"/>
      <c r="VHW18" s="114"/>
      <c r="VHX18" s="114"/>
      <c r="VHY18" s="114"/>
      <c r="VHZ18" s="114"/>
      <c r="VIA18" s="114"/>
      <c r="VIB18" s="114"/>
      <c r="VIC18" s="114"/>
      <c r="VID18" s="114"/>
      <c r="VIE18" s="114"/>
      <c r="VIF18" s="114"/>
      <c r="VIG18" s="114"/>
      <c r="VIH18" s="114"/>
      <c r="VII18" s="114"/>
      <c r="VIJ18" s="114"/>
      <c r="VIK18" s="114"/>
      <c r="VIL18" s="114"/>
      <c r="VIM18" s="114"/>
      <c r="VIN18" s="114"/>
      <c r="VIO18" s="114"/>
      <c r="VIP18" s="114"/>
      <c r="VIQ18" s="114"/>
      <c r="VIR18" s="114"/>
      <c r="VIS18" s="114"/>
      <c r="VIT18" s="114"/>
      <c r="VIU18" s="114"/>
      <c r="VIV18" s="114"/>
      <c r="VIW18" s="114"/>
      <c r="VIX18" s="114"/>
      <c r="VIY18" s="114"/>
      <c r="VIZ18" s="114"/>
      <c r="VJA18" s="114"/>
      <c r="VJB18" s="114"/>
      <c r="VJC18" s="114"/>
      <c r="VJD18" s="114"/>
      <c r="VJE18" s="114"/>
      <c r="VJF18" s="114"/>
      <c r="VJG18" s="114"/>
      <c r="VJH18" s="114"/>
      <c r="VJI18" s="114"/>
      <c r="VJJ18" s="114"/>
      <c r="VJK18" s="114"/>
      <c r="VJL18" s="114"/>
      <c r="VJM18" s="114"/>
      <c r="VJN18" s="114"/>
      <c r="VJO18" s="114"/>
      <c r="VJP18" s="114"/>
      <c r="VJQ18" s="114"/>
      <c r="VJR18" s="114"/>
      <c r="VJS18" s="114"/>
      <c r="VJT18" s="114"/>
      <c r="VJU18" s="114"/>
      <c r="VJV18" s="114"/>
      <c r="VJW18" s="114"/>
      <c r="VJX18" s="114"/>
      <c r="VJY18" s="114"/>
      <c r="VJZ18" s="114"/>
      <c r="VKA18" s="114"/>
      <c r="VKB18" s="114"/>
      <c r="VKC18" s="114"/>
      <c r="VKD18" s="114"/>
      <c r="VKE18" s="114"/>
      <c r="VKF18" s="114"/>
      <c r="VKG18" s="114"/>
      <c r="VKH18" s="114"/>
      <c r="VKI18" s="114"/>
      <c r="VKJ18" s="114"/>
      <c r="VKK18" s="114"/>
      <c r="VKL18" s="114"/>
      <c r="VKM18" s="114"/>
      <c r="VKN18" s="114"/>
      <c r="VKO18" s="114"/>
      <c r="VKP18" s="114"/>
      <c r="VKQ18" s="114"/>
      <c r="VKR18" s="114"/>
      <c r="VKS18" s="114"/>
      <c r="VKT18" s="114"/>
      <c r="VKU18" s="114"/>
      <c r="VKV18" s="114"/>
      <c r="VKW18" s="114"/>
      <c r="VKX18" s="114"/>
      <c r="VKY18" s="114"/>
      <c r="VKZ18" s="114"/>
      <c r="VLA18" s="114"/>
      <c r="VLB18" s="114"/>
      <c r="VLC18" s="114"/>
      <c r="VLD18" s="114"/>
      <c r="VLE18" s="114"/>
      <c r="VLF18" s="114"/>
      <c r="VLG18" s="114"/>
      <c r="VLH18" s="114"/>
      <c r="VLI18" s="114"/>
      <c r="VLJ18" s="114"/>
      <c r="VLK18" s="114"/>
      <c r="VLL18" s="114"/>
      <c r="VLM18" s="114"/>
      <c r="VLN18" s="114"/>
      <c r="VLO18" s="114"/>
      <c r="VLP18" s="114"/>
      <c r="VLQ18" s="114"/>
      <c r="VLR18" s="114"/>
      <c r="VLS18" s="114"/>
      <c r="VLT18" s="114"/>
      <c r="VLU18" s="114"/>
      <c r="VLV18" s="114"/>
      <c r="VLW18" s="114"/>
      <c r="VLX18" s="114"/>
      <c r="VLY18" s="114"/>
      <c r="VLZ18" s="114"/>
      <c r="VMA18" s="114"/>
      <c r="VMB18" s="114"/>
      <c r="VMC18" s="114"/>
      <c r="VMD18" s="114"/>
      <c r="VME18" s="114"/>
      <c r="VMF18" s="114"/>
      <c r="VMG18" s="114"/>
      <c r="VMH18" s="114"/>
      <c r="VMI18" s="114"/>
      <c r="VMJ18" s="114"/>
      <c r="VMK18" s="114"/>
      <c r="VML18" s="114"/>
      <c r="VMM18" s="114"/>
      <c r="VMN18" s="114"/>
      <c r="VMO18" s="114"/>
      <c r="VMP18" s="114"/>
      <c r="VMQ18" s="114"/>
      <c r="VMR18" s="114"/>
      <c r="VMS18" s="114"/>
      <c r="VMT18" s="114"/>
      <c r="VMU18" s="114"/>
      <c r="VMV18" s="114"/>
      <c r="VMW18" s="114"/>
      <c r="VMX18" s="114"/>
      <c r="VMY18" s="114"/>
      <c r="VMZ18" s="114"/>
      <c r="VNA18" s="114"/>
      <c r="VNB18" s="114"/>
      <c r="VNC18" s="114"/>
      <c r="VND18" s="114"/>
      <c r="VNE18" s="114"/>
      <c r="VNF18" s="114"/>
      <c r="VNG18" s="114"/>
      <c r="VNH18" s="114"/>
      <c r="VNI18" s="114"/>
      <c r="VNJ18" s="114"/>
      <c r="VNK18" s="114"/>
      <c r="VNL18" s="114"/>
      <c r="VNM18" s="114"/>
      <c r="VNN18" s="114"/>
      <c r="VNO18" s="114"/>
      <c r="VNP18" s="114"/>
      <c r="VNQ18" s="114"/>
      <c r="VNR18" s="114"/>
      <c r="VNS18" s="114"/>
      <c r="VNT18" s="114"/>
      <c r="VNU18" s="114"/>
      <c r="VNV18" s="114"/>
      <c r="VNW18" s="114"/>
      <c r="VNX18" s="114"/>
      <c r="VNY18" s="114"/>
      <c r="VNZ18" s="114"/>
      <c r="VOA18" s="114"/>
      <c r="VOB18" s="114"/>
      <c r="VOC18" s="114"/>
      <c r="VOD18" s="114"/>
      <c r="VOE18" s="114"/>
      <c r="VOF18" s="114"/>
      <c r="VOG18" s="114"/>
      <c r="VOH18" s="114"/>
      <c r="VOI18" s="114"/>
      <c r="VOJ18" s="114"/>
      <c r="VOK18" s="114"/>
      <c r="VOL18" s="114"/>
      <c r="VOM18" s="114"/>
      <c r="VON18" s="114"/>
      <c r="VOO18" s="114"/>
      <c r="VOP18" s="114"/>
      <c r="VOQ18" s="114"/>
      <c r="VOR18" s="114"/>
      <c r="VOS18" s="114"/>
      <c r="VOT18" s="114"/>
      <c r="VOU18" s="114"/>
      <c r="VOV18" s="114"/>
      <c r="VOW18" s="114"/>
      <c r="VOX18" s="114"/>
      <c r="VOY18" s="114"/>
      <c r="VOZ18" s="114"/>
      <c r="VPA18" s="114"/>
      <c r="VPB18" s="114"/>
      <c r="VPC18" s="114"/>
      <c r="VPD18" s="114"/>
      <c r="VPE18" s="114"/>
      <c r="VPF18" s="114"/>
      <c r="VPG18" s="114"/>
      <c r="VPH18" s="114"/>
      <c r="VPI18" s="114"/>
      <c r="VPJ18" s="114"/>
      <c r="VPK18" s="114"/>
      <c r="VPL18" s="114"/>
      <c r="VPM18" s="114"/>
      <c r="VPN18" s="114"/>
      <c r="VPO18" s="114"/>
      <c r="VPP18" s="114"/>
      <c r="VPQ18" s="114"/>
      <c r="VPR18" s="114"/>
      <c r="VPS18" s="114"/>
      <c r="VPT18" s="114"/>
      <c r="VPU18" s="114"/>
      <c r="VPV18" s="114"/>
      <c r="VPW18" s="114"/>
      <c r="VPX18" s="114"/>
      <c r="VPY18" s="114"/>
      <c r="VPZ18" s="114"/>
      <c r="VQA18" s="114"/>
      <c r="VQB18" s="114"/>
      <c r="VQC18" s="114"/>
      <c r="VQD18" s="114"/>
      <c r="VQE18" s="114"/>
      <c r="VQF18" s="114"/>
      <c r="VQG18" s="114"/>
      <c r="VQH18" s="114"/>
      <c r="VQI18" s="114"/>
      <c r="VQJ18" s="114"/>
      <c r="VQK18" s="114"/>
      <c r="VQL18" s="114"/>
      <c r="VQM18" s="114"/>
      <c r="VQN18" s="114"/>
      <c r="VQO18" s="114"/>
      <c r="VQP18" s="114"/>
      <c r="VQQ18" s="114"/>
      <c r="VQR18" s="114"/>
      <c r="VQS18" s="114"/>
      <c r="VQT18" s="114"/>
      <c r="VQU18" s="114"/>
      <c r="VQV18" s="114"/>
      <c r="VQW18" s="114"/>
      <c r="VQX18" s="114"/>
      <c r="VQY18" s="114"/>
      <c r="VQZ18" s="114"/>
      <c r="VRA18" s="114"/>
      <c r="VRB18" s="114"/>
      <c r="VRC18" s="114"/>
      <c r="VRD18" s="114"/>
      <c r="VRE18" s="114"/>
      <c r="VRF18" s="114"/>
      <c r="VRG18" s="114"/>
      <c r="VRH18" s="114"/>
      <c r="VRI18" s="114"/>
      <c r="VRJ18" s="114"/>
      <c r="VRK18" s="114"/>
      <c r="VRL18" s="114"/>
      <c r="VRM18" s="114"/>
      <c r="VRN18" s="114"/>
      <c r="VRO18" s="114"/>
      <c r="VRP18" s="114"/>
      <c r="VRQ18" s="114"/>
      <c r="VRR18" s="114"/>
      <c r="VRS18" s="114"/>
      <c r="VRT18" s="114"/>
      <c r="VRU18" s="114"/>
      <c r="VRV18" s="114"/>
      <c r="VRW18" s="114"/>
      <c r="VRX18" s="114"/>
      <c r="VRY18" s="114"/>
      <c r="VRZ18" s="114"/>
      <c r="VSA18" s="114"/>
      <c r="VSB18" s="114"/>
      <c r="VSC18" s="114"/>
      <c r="VSD18" s="114"/>
      <c r="VSE18" s="114"/>
      <c r="VSF18" s="114"/>
      <c r="VSG18" s="114"/>
      <c r="VSH18" s="114"/>
      <c r="VSI18" s="114"/>
      <c r="VSJ18" s="114"/>
      <c r="VSK18" s="114"/>
      <c r="VSL18" s="114"/>
      <c r="VSM18" s="114"/>
      <c r="VSN18" s="114"/>
      <c r="VSO18" s="114"/>
      <c r="VSP18" s="114"/>
      <c r="VSQ18" s="114"/>
      <c r="VSR18" s="114"/>
      <c r="VSS18" s="114"/>
      <c r="VST18" s="114"/>
      <c r="VSU18" s="114"/>
      <c r="VSV18" s="114"/>
      <c r="VSW18" s="114"/>
      <c r="VSX18" s="114"/>
      <c r="VSY18" s="114"/>
      <c r="VSZ18" s="114"/>
      <c r="VTA18" s="114"/>
      <c r="VTB18" s="114"/>
      <c r="VTC18" s="114"/>
      <c r="VTD18" s="114"/>
      <c r="VTE18" s="114"/>
      <c r="VTF18" s="114"/>
      <c r="VTG18" s="114"/>
      <c r="VTH18" s="114"/>
      <c r="VTI18" s="114"/>
      <c r="VTJ18" s="114"/>
      <c r="VTK18" s="114"/>
      <c r="VTL18" s="114"/>
      <c r="VTM18" s="114"/>
      <c r="VTN18" s="114"/>
      <c r="VTO18" s="114"/>
      <c r="VTP18" s="114"/>
      <c r="VTQ18" s="114"/>
      <c r="VTR18" s="114"/>
      <c r="VTS18" s="114"/>
      <c r="VTT18" s="114"/>
      <c r="VTU18" s="114"/>
      <c r="VTV18" s="114"/>
      <c r="VTW18" s="114"/>
      <c r="VTX18" s="114"/>
      <c r="VTY18" s="114"/>
      <c r="VTZ18" s="114"/>
      <c r="VUA18" s="114"/>
      <c r="VUB18" s="114"/>
      <c r="VUC18" s="114"/>
      <c r="VUD18" s="114"/>
      <c r="VUE18" s="114"/>
      <c r="VUF18" s="114"/>
      <c r="VUG18" s="114"/>
      <c r="VUH18" s="114"/>
      <c r="VUI18" s="114"/>
      <c r="VUJ18" s="114"/>
      <c r="VUK18" s="114"/>
      <c r="VUL18" s="114"/>
      <c r="VUM18" s="114"/>
      <c r="VUN18" s="114"/>
      <c r="VUO18" s="114"/>
      <c r="VUP18" s="114"/>
      <c r="VUQ18" s="114"/>
      <c r="VUR18" s="114"/>
      <c r="VUS18" s="114"/>
      <c r="VUT18" s="114"/>
      <c r="VUU18" s="114"/>
      <c r="VUV18" s="114"/>
      <c r="VUW18" s="114"/>
      <c r="VUX18" s="114"/>
      <c r="VUY18" s="114"/>
      <c r="VUZ18" s="114"/>
      <c r="VVA18" s="114"/>
      <c r="VVB18" s="114"/>
      <c r="VVC18" s="114"/>
      <c r="VVD18" s="114"/>
      <c r="VVE18" s="114"/>
      <c r="VVF18" s="114"/>
      <c r="VVG18" s="114"/>
      <c r="VVH18" s="114"/>
      <c r="VVI18" s="114"/>
      <c r="VVJ18" s="114"/>
      <c r="VVK18" s="114"/>
      <c r="VVL18" s="114"/>
      <c r="VVM18" s="114"/>
      <c r="VVN18" s="114"/>
      <c r="VVO18" s="114"/>
      <c r="VVP18" s="114"/>
      <c r="VVQ18" s="114"/>
      <c r="VVR18" s="114"/>
      <c r="VVS18" s="114"/>
      <c r="VVT18" s="114"/>
      <c r="VVU18" s="114"/>
      <c r="VVV18" s="114"/>
      <c r="VVW18" s="114"/>
      <c r="VVX18" s="114"/>
      <c r="VVY18" s="114"/>
      <c r="VVZ18" s="114"/>
      <c r="VWA18" s="114"/>
      <c r="VWB18" s="114"/>
      <c r="VWC18" s="114"/>
      <c r="VWD18" s="114"/>
      <c r="VWE18" s="114"/>
      <c r="VWF18" s="114"/>
      <c r="VWG18" s="114"/>
      <c r="VWH18" s="114"/>
      <c r="VWI18" s="114"/>
      <c r="VWJ18" s="114"/>
      <c r="VWK18" s="114"/>
      <c r="VWL18" s="114"/>
      <c r="VWM18" s="114"/>
      <c r="VWN18" s="114"/>
      <c r="VWO18" s="114"/>
      <c r="VWP18" s="114"/>
      <c r="VWQ18" s="114"/>
      <c r="VWR18" s="114"/>
      <c r="VWS18" s="114"/>
      <c r="VWT18" s="114"/>
      <c r="VWU18" s="114"/>
      <c r="VWV18" s="114"/>
      <c r="VWW18" s="114"/>
      <c r="VWX18" s="114"/>
      <c r="VWY18" s="114"/>
      <c r="VWZ18" s="114"/>
      <c r="VXA18" s="114"/>
      <c r="VXB18" s="114"/>
      <c r="VXC18" s="114"/>
      <c r="VXD18" s="114"/>
      <c r="VXE18" s="114"/>
      <c r="VXF18" s="114"/>
      <c r="VXG18" s="114"/>
      <c r="VXH18" s="114"/>
      <c r="VXI18" s="114"/>
      <c r="VXJ18" s="114"/>
      <c r="VXK18" s="114"/>
      <c r="VXL18" s="114"/>
      <c r="VXM18" s="114"/>
      <c r="VXN18" s="114"/>
      <c r="VXO18" s="114"/>
      <c r="VXP18" s="114"/>
      <c r="VXQ18" s="114"/>
      <c r="VXR18" s="114"/>
      <c r="VXS18" s="114"/>
      <c r="VXT18" s="114"/>
      <c r="VXU18" s="114"/>
      <c r="VXV18" s="114"/>
      <c r="VXW18" s="114"/>
      <c r="VXX18" s="114"/>
      <c r="VXY18" s="114"/>
      <c r="VXZ18" s="114"/>
      <c r="VYA18" s="114"/>
      <c r="VYB18" s="114"/>
      <c r="VYC18" s="114"/>
      <c r="VYD18" s="114"/>
      <c r="VYE18" s="114"/>
      <c r="VYF18" s="114"/>
      <c r="VYG18" s="114"/>
      <c r="VYH18" s="114"/>
      <c r="VYI18" s="114"/>
      <c r="VYJ18" s="114"/>
      <c r="VYK18" s="114"/>
      <c r="VYL18" s="114"/>
      <c r="VYM18" s="114"/>
      <c r="VYN18" s="114"/>
      <c r="VYO18" s="114"/>
      <c r="VYP18" s="114"/>
      <c r="VYQ18" s="114"/>
      <c r="VYR18" s="114"/>
      <c r="VYS18" s="114"/>
      <c r="VYT18" s="114"/>
      <c r="VYU18" s="114"/>
      <c r="VYV18" s="114"/>
      <c r="VYW18" s="114"/>
      <c r="VYX18" s="114"/>
      <c r="VYY18" s="114"/>
      <c r="VYZ18" s="114"/>
      <c r="VZA18" s="114"/>
      <c r="VZB18" s="114"/>
      <c r="VZC18" s="114"/>
      <c r="VZD18" s="114"/>
      <c r="VZE18" s="114"/>
      <c r="VZF18" s="114"/>
      <c r="VZG18" s="114"/>
      <c r="VZH18" s="114"/>
      <c r="VZI18" s="114"/>
      <c r="VZJ18" s="114"/>
      <c r="VZK18" s="114"/>
      <c r="VZL18" s="114"/>
      <c r="VZM18" s="114"/>
      <c r="VZN18" s="114"/>
      <c r="VZO18" s="114"/>
      <c r="VZP18" s="114"/>
      <c r="VZQ18" s="114"/>
      <c r="VZR18" s="114"/>
      <c r="VZS18" s="114"/>
      <c r="VZT18" s="114"/>
      <c r="VZU18" s="114"/>
      <c r="VZV18" s="114"/>
      <c r="VZW18" s="114"/>
      <c r="VZX18" s="114"/>
      <c r="VZY18" s="114"/>
      <c r="VZZ18" s="114"/>
      <c r="WAA18" s="114"/>
      <c r="WAB18" s="114"/>
      <c r="WAC18" s="114"/>
      <c r="WAD18" s="114"/>
      <c r="WAE18" s="114"/>
      <c r="WAF18" s="114"/>
      <c r="WAG18" s="114"/>
      <c r="WAH18" s="114"/>
      <c r="WAI18" s="114"/>
      <c r="WAJ18" s="114"/>
      <c r="WAK18" s="114"/>
      <c r="WAL18" s="114"/>
      <c r="WAM18" s="114"/>
      <c r="WAN18" s="114"/>
      <c r="WAO18" s="114"/>
      <c r="WAP18" s="114"/>
      <c r="WAQ18" s="114"/>
      <c r="WAR18" s="114"/>
      <c r="WAS18" s="114"/>
      <c r="WAT18" s="114"/>
      <c r="WAU18" s="114"/>
      <c r="WAV18" s="114"/>
      <c r="WAW18" s="114"/>
      <c r="WAX18" s="114"/>
      <c r="WAY18" s="114"/>
      <c r="WAZ18" s="114"/>
      <c r="WBA18" s="114"/>
      <c r="WBB18" s="114"/>
      <c r="WBC18" s="114"/>
      <c r="WBD18" s="114"/>
      <c r="WBE18" s="114"/>
      <c r="WBF18" s="114"/>
      <c r="WBG18" s="114"/>
      <c r="WBH18" s="114"/>
      <c r="WBI18" s="114"/>
      <c r="WBJ18" s="114"/>
      <c r="WBK18" s="114"/>
      <c r="WBL18" s="114"/>
      <c r="WBM18" s="114"/>
      <c r="WBN18" s="114"/>
      <c r="WBO18" s="114"/>
      <c r="WBP18" s="114"/>
      <c r="WBQ18" s="114"/>
      <c r="WBR18" s="114"/>
      <c r="WBS18" s="114"/>
      <c r="WBT18" s="114"/>
      <c r="WBU18" s="114"/>
      <c r="WBV18" s="114"/>
      <c r="WBW18" s="114"/>
      <c r="WBX18" s="114"/>
      <c r="WBY18" s="114"/>
      <c r="WBZ18" s="114"/>
      <c r="WCA18" s="114"/>
      <c r="WCB18" s="114"/>
      <c r="WCC18" s="114"/>
      <c r="WCD18" s="114"/>
      <c r="WCE18" s="114"/>
      <c r="WCF18" s="114"/>
      <c r="WCG18" s="114"/>
      <c r="WCH18" s="114"/>
      <c r="WCI18" s="114"/>
      <c r="WCJ18" s="114"/>
      <c r="WCK18" s="114"/>
      <c r="WCL18" s="114"/>
      <c r="WCM18" s="114"/>
      <c r="WCN18" s="114"/>
      <c r="WCO18" s="114"/>
      <c r="WCP18" s="114"/>
      <c r="WCQ18" s="114"/>
      <c r="WCR18" s="114"/>
      <c r="WCS18" s="114"/>
      <c r="WCT18" s="114"/>
      <c r="WCU18" s="114"/>
      <c r="WCV18" s="114"/>
      <c r="WCW18" s="114"/>
      <c r="WCX18" s="114"/>
      <c r="WCY18" s="114"/>
      <c r="WCZ18" s="114"/>
      <c r="WDA18" s="114"/>
      <c r="WDB18" s="114"/>
      <c r="WDC18" s="114"/>
      <c r="WDD18" s="114"/>
      <c r="WDE18" s="114"/>
      <c r="WDF18" s="114"/>
      <c r="WDG18" s="114"/>
      <c r="WDH18" s="114"/>
      <c r="WDI18" s="114"/>
      <c r="WDJ18" s="114"/>
      <c r="WDK18" s="114"/>
      <c r="WDL18" s="114"/>
      <c r="WDM18" s="114"/>
      <c r="WDN18" s="114"/>
      <c r="WDO18" s="114"/>
      <c r="WDP18" s="114"/>
      <c r="WDQ18" s="114"/>
      <c r="WDR18" s="114"/>
      <c r="WDS18" s="114"/>
      <c r="WDT18" s="114"/>
      <c r="WDU18" s="114"/>
      <c r="WDV18" s="114"/>
      <c r="WDW18" s="114"/>
      <c r="WDX18" s="114"/>
      <c r="WDY18" s="114"/>
      <c r="WDZ18" s="114"/>
      <c r="WEA18" s="114"/>
      <c r="WEB18" s="114"/>
      <c r="WEC18" s="114"/>
      <c r="WED18" s="114"/>
      <c r="WEE18" s="114"/>
      <c r="WEF18" s="114"/>
      <c r="WEG18" s="114"/>
      <c r="WEH18" s="114"/>
      <c r="WEI18" s="114"/>
      <c r="WEJ18" s="114"/>
      <c r="WEK18" s="114"/>
      <c r="WEL18" s="114"/>
      <c r="WEM18" s="114"/>
      <c r="WEN18" s="114"/>
      <c r="WEO18" s="114"/>
      <c r="WEP18" s="114"/>
      <c r="WEQ18" s="114"/>
      <c r="WER18" s="114"/>
      <c r="WES18" s="114"/>
      <c r="WET18" s="114"/>
      <c r="WEU18" s="114"/>
      <c r="WEV18" s="114"/>
      <c r="WEW18" s="114"/>
      <c r="WEX18" s="114"/>
      <c r="WEY18" s="114"/>
      <c r="WEZ18" s="114"/>
      <c r="WFA18" s="114"/>
      <c r="WFB18" s="114"/>
      <c r="WFC18" s="114"/>
      <c r="WFD18" s="114"/>
      <c r="WFE18" s="114"/>
      <c r="WFF18" s="114"/>
      <c r="WFG18" s="114"/>
      <c r="WFH18" s="114"/>
      <c r="WFI18" s="114"/>
      <c r="WFJ18" s="114"/>
      <c r="WFK18" s="114"/>
      <c r="WFL18" s="114"/>
      <c r="WFM18" s="114"/>
      <c r="WFN18" s="114"/>
      <c r="WFO18" s="114"/>
      <c r="WFP18" s="114"/>
      <c r="WFQ18" s="114"/>
      <c r="WFR18" s="114"/>
      <c r="WFS18" s="114"/>
      <c r="WFT18" s="114"/>
      <c r="WFU18" s="114"/>
      <c r="WFV18" s="114"/>
      <c r="WFW18" s="114"/>
      <c r="WFX18" s="114"/>
      <c r="WFY18" s="114"/>
      <c r="WFZ18" s="114"/>
      <c r="WGA18" s="114"/>
      <c r="WGB18" s="114"/>
      <c r="WGC18" s="114"/>
      <c r="WGD18" s="114"/>
      <c r="WGE18" s="114"/>
      <c r="WGF18" s="114"/>
      <c r="WGG18" s="114"/>
      <c r="WGH18" s="114"/>
      <c r="WGI18" s="114"/>
      <c r="WGJ18" s="114"/>
      <c r="WGK18" s="114"/>
      <c r="WGL18" s="114"/>
      <c r="WGM18" s="114"/>
      <c r="WGN18" s="114"/>
      <c r="WGO18" s="114"/>
      <c r="WGP18" s="114"/>
      <c r="WGQ18" s="114"/>
      <c r="WGR18" s="114"/>
      <c r="WGS18" s="114"/>
      <c r="WGT18" s="114"/>
      <c r="WGU18" s="114"/>
      <c r="WGV18" s="114"/>
      <c r="WGW18" s="114"/>
      <c r="WGX18" s="114"/>
      <c r="WGY18" s="114"/>
      <c r="WGZ18" s="114"/>
      <c r="WHA18" s="114"/>
      <c r="WHB18" s="114"/>
      <c r="WHC18" s="114"/>
      <c r="WHD18" s="114"/>
      <c r="WHE18" s="114"/>
      <c r="WHF18" s="114"/>
      <c r="WHG18" s="114"/>
      <c r="WHH18" s="114"/>
      <c r="WHI18" s="114"/>
      <c r="WHJ18" s="114"/>
      <c r="WHK18" s="114"/>
      <c r="WHL18" s="114"/>
      <c r="WHM18" s="114"/>
      <c r="WHN18" s="114"/>
      <c r="WHO18" s="114"/>
      <c r="WHP18" s="114"/>
      <c r="WHQ18" s="114"/>
      <c r="WHR18" s="114"/>
      <c r="WHS18" s="114"/>
      <c r="WHT18" s="114"/>
      <c r="WHU18" s="114"/>
      <c r="WHV18" s="114"/>
      <c r="WHW18" s="114"/>
      <c r="WHX18" s="114"/>
      <c r="WHY18" s="114"/>
      <c r="WHZ18" s="114"/>
      <c r="WIA18" s="114"/>
      <c r="WIB18" s="114"/>
      <c r="WIC18" s="114"/>
      <c r="WID18" s="114"/>
      <c r="WIE18" s="114"/>
      <c r="WIF18" s="114"/>
      <c r="WIG18" s="114"/>
      <c r="WIH18" s="114"/>
      <c r="WII18" s="114"/>
      <c r="WIJ18" s="114"/>
      <c r="WIK18" s="114"/>
      <c r="WIL18" s="114"/>
      <c r="WIM18" s="114"/>
      <c r="WIN18" s="114"/>
      <c r="WIO18" s="114"/>
      <c r="WIP18" s="114"/>
      <c r="WIQ18" s="114"/>
      <c r="WIR18" s="114"/>
      <c r="WIS18" s="114"/>
      <c r="WIT18" s="114"/>
      <c r="WIU18" s="114"/>
      <c r="WIV18" s="114"/>
      <c r="WIW18" s="114"/>
      <c r="WIX18" s="114"/>
      <c r="WIY18" s="114"/>
      <c r="WIZ18" s="114"/>
      <c r="WJA18" s="114"/>
      <c r="WJB18" s="114"/>
      <c r="WJC18" s="114"/>
      <c r="WJD18" s="114"/>
      <c r="WJE18" s="114"/>
      <c r="WJF18" s="114"/>
      <c r="WJG18" s="114"/>
      <c r="WJH18" s="114"/>
      <c r="WJI18" s="114"/>
      <c r="WJJ18" s="114"/>
      <c r="WJK18" s="114"/>
      <c r="WJL18" s="114"/>
      <c r="WJM18" s="114"/>
      <c r="WJN18" s="114"/>
      <c r="WJO18" s="114"/>
      <c r="WJP18" s="114"/>
      <c r="WJQ18" s="114"/>
      <c r="WJR18" s="114"/>
      <c r="WJS18" s="114"/>
      <c r="WJT18" s="114"/>
      <c r="WJU18" s="114"/>
      <c r="WJV18" s="114"/>
      <c r="WJW18" s="114"/>
      <c r="WJX18" s="114"/>
      <c r="WJY18" s="114"/>
      <c r="WJZ18" s="114"/>
      <c r="WKA18" s="114"/>
      <c r="WKB18" s="114"/>
      <c r="WKC18" s="114"/>
      <c r="WKD18" s="114"/>
      <c r="WKE18" s="114"/>
      <c r="WKF18" s="114"/>
      <c r="WKG18" s="114"/>
      <c r="WKH18" s="114"/>
      <c r="WKI18" s="114"/>
      <c r="WKJ18" s="114"/>
      <c r="WKK18" s="114"/>
      <c r="WKL18" s="114"/>
      <c r="WKM18" s="114"/>
      <c r="WKN18" s="114"/>
      <c r="WKO18" s="114"/>
      <c r="WKP18" s="114"/>
      <c r="WKQ18" s="114"/>
      <c r="WKR18" s="114"/>
      <c r="WKS18" s="114"/>
      <c r="WKT18" s="114"/>
      <c r="WKU18" s="114"/>
      <c r="WKV18" s="114"/>
      <c r="WKW18" s="114"/>
      <c r="WKX18" s="114"/>
      <c r="WKY18" s="114"/>
      <c r="WKZ18" s="114"/>
      <c r="WLA18" s="114"/>
      <c r="WLB18" s="114"/>
      <c r="WLC18" s="114"/>
      <c r="WLD18" s="114"/>
      <c r="WLE18" s="114"/>
      <c r="WLF18" s="114"/>
      <c r="WLG18" s="114"/>
      <c r="WLH18" s="114"/>
      <c r="WLI18" s="114"/>
      <c r="WLJ18" s="114"/>
      <c r="WLK18" s="114"/>
      <c r="WLL18" s="114"/>
      <c r="WLM18" s="114"/>
      <c r="WLN18" s="114"/>
      <c r="WLO18" s="114"/>
      <c r="WLP18" s="114"/>
      <c r="WLQ18" s="114"/>
      <c r="WLR18" s="114"/>
      <c r="WLS18" s="114"/>
      <c r="WLT18" s="114"/>
      <c r="WLU18" s="114"/>
      <c r="WLV18" s="114"/>
      <c r="WLW18" s="114"/>
      <c r="WLX18" s="114"/>
      <c r="WLY18" s="114"/>
      <c r="WLZ18" s="114"/>
      <c r="WMA18" s="114"/>
      <c r="WMB18" s="114"/>
      <c r="WMC18" s="114"/>
      <c r="WMD18" s="114"/>
      <c r="WME18" s="114"/>
      <c r="WMF18" s="114"/>
      <c r="WMG18" s="114"/>
      <c r="WMH18" s="114"/>
      <c r="WMI18" s="114"/>
      <c r="WMJ18" s="114"/>
      <c r="WMK18" s="114"/>
      <c r="WML18" s="114"/>
      <c r="WMM18" s="114"/>
      <c r="WMN18" s="114"/>
      <c r="WMO18" s="114"/>
      <c r="WMP18" s="114"/>
      <c r="WMQ18" s="114"/>
      <c r="WMR18" s="114"/>
      <c r="WMS18" s="114"/>
      <c r="WMT18" s="114"/>
      <c r="WMU18" s="114"/>
      <c r="WMV18" s="114"/>
      <c r="WMW18" s="114"/>
      <c r="WMX18" s="114"/>
      <c r="WMY18" s="114"/>
      <c r="WMZ18" s="114"/>
      <c r="WNA18" s="114"/>
      <c r="WNB18" s="114"/>
      <c r="WNC18" s="114"/>
      <c r="WND18" s="114"/>
      <c r="WNE18" s="114"/>
      <c r="WNF18" s="114"/>
      <c r="WNG18" s="114"/>
      <c r="WNH18" s="114"/>
      <c r="WNI18" s="114"/>
      <c r="WNJ18" s="114"/>
      <c r="WNK18" s="114"/>
      <c r="WNL18" s="114"/>
      <c r="WNM18" s="114"/>
      <c r="WNN18" s="114"/>
      <c r="WNO18" s="114"/>
      <c r="WNP18" s="114"/>
      <c r="WNQ18" s="114"/>
      <c r="WNR18" s="114"/>
      <c r="WNS18" s="114"/>
      <c r="WNT18" s="114"/>
      <c r="WNU18" s="114"/>
      <c r="WNV18" s="114"/>
      <c r="WNW18" s="114"/>
      <c r="WNX18" s="114"/>
      <c r="WNY18" s="114"/>
      <c r="WNZ18" s="114"/>
      <c r="WOA18" s="114"/>
      <c r="WOB18" s="114"/>
      <c r="WOC18" s="114"/>
      <c r="WOD18" s="114"/>
      <c r="WOE18" s="114"/>
      <c r="WOF18" s="114"/>
      <c r="WOG18" s="114"/>
      <c r="WOH18" s="114"/>
      <c r="WOI18" s="114"/>
      <c r="WOJ18" s="114"/>
      <c r="WOK18" s="114"/>
      <c r="WOL18" s="114"/>
      <c r="WOM18" s="114"/>
      <c r="WON18" s="114"/>
      <c r="WOO18" s="114"/>
      <c r="WOP18" s="114"/>
      <c r="WOQ18" s="114"/>
      <c r="WOR18" s="114"/>
      <c r="WOS18" s="114"/>
      <c r="WOT18" s="114"/>
      <c r="WOU18" s="114"/>
      <c r="WOV18" s="114"/>
      <c r="WOW18" s="114"/>
      <c r="WOX18" s="114"/>
      <c r="WOY18" s="114"/>
      <c r="WOZ18" s="114"/>
      <c r="WPA18" s="114"/>
      <c r="WPB18" s="114"/>
      <c r="WPC18" s="114"/>
      <c r="WPD18" s="114"/>
      <c r="WPE18" s="114"/>
      <c r="WPF18" s="114"/>
      <c r="WPG18" s="114"/>
      <c r="WPH18" s="114"/>
      <c r="WPI18" s="114"/>
      <c r="WPJ18" s="114"/>
      <c r="WPK18" s="114"/>
      <c r="WPL18" s="114"/>
      <c r="WPM18" s="114"/>
      <c r="WPN18" s="114"/>
      <c r="WPO18" s="114"/>
      <c r="WPP18" s="114"/>
      <c r="WPQ18" s="114"/>
      <c r="WPR18" s="114"/>
      <c r="WPS18" s="114"/>
      <c r="WPT18" s="114"/>
      <c r="WPU18" s="114"/>
      <c r="WPV18" s="114"/>
      <c r="WPW18" s="114"/>
      <c r="WPX18" s="114"/>
      <c r="WPY18" s="114"/>
      <c r="WPZ18" s="114"/>
      <c r="WQA18" s="114"/>
      <c r="WQB18" s="114"/>
      <c r="WQC18" s="114"/>
      <c r="WQD18" s="114"/>
      <c r="WQE18" s="114"/>
      <c r="WQF18" s="114"/>
      <c r="WQG18" s="114"/>
      <c r="WQH18" s="114"/>
      <c r="WQI18" s="114"/>
      <c r="WQJ18" s="114"/>
      <c r="WQK18" s="114"/>
      <c r="WQL18" s="114"/>
      <c r="WQM18" s="114"/>
      <c r="WQN18" s="114"/>
      <c r="WQO18" s="114"/>
      <c r="WQP18" s="114"/>
      <c r="WQQ18" s="114"/>
      <c r="WQR18" s="114"/>
      <c r="WQS18" s="114"/>
      <c r="WQT18" s="114"/>
      <c r="WQU18" s="114"/>
      <c r="WQV18" s="114"/>
      <c r="WQW18" s="114"/>
      <c r="WQX18" s="114"/>
      <c r="WQY18" s="114"/>
      <c r="WQZ18" s="114"/>
      <c r="WRA18" s="114"/>
      <c r="WRB18" s="114"/>
      <c r="WRC18" s="114"/>
      <c r="WRD18" s="114"/>
      <c r="WRE18" s="114"/>
      <c r="WRF18" s="114"/>
      <c r="WRG18" s="114"/>
      <c r="WRH18" s="114"/>
      <c r="WRI18" s="114"/>
      <c r="WRJ18" s="114"/>
      <c r="WRK18" s="114"/>
      <c r="WRL18" s="114"/>
      <c r="WRM18" s="114"/>
      <c r="WRN18" s="114"/>
      <c r="WRO18" s="114"/>
      <c r="WRP18" s="114"/>
      <c r="WRQ18" s="114"/>
      <c r="WRR18" s="114"/>
      <c r="WRS18" s="114"/>
      <c r="WRT18" s="114"/>
      <c r="WRU18" s="114"/>
      <c r="WRV18" s="114"/>
      <c r="WRW18" s="114"/>
      <c r="WRX18" s="114"/>
      <c r="WRY18" s="114"/>
      <c r="WRZ18" s="114"/>
      <c r="WSA18" s="114"/>
      <c r="WSB18" s="114"/>
      <c r="WSC18" s="114"/>
      <c r="WSD18" s="114"/>
      <c r="WSE18" s="114"/>
      <c r="WSF18" s="114"/>
      <c r="WSG18" s="114"/>
      <c r="WSH18" s="114"/>
      <c r="WSI18" s="114"/>
      <c r="WSJ18" s="114"/>
      <c r="WSK18" s="114"/>
      <c r="WSL18" s="114"/>
      <c r="WSM18" s="114"/>
      <c r="WSN18" s="114"/>
      <c r="WSO18" s="114"/>
      <c r="WSP18" s="114"/>
      <c r="WSQ18" s="114"/>
      <c r="WSR18" s="114"/>
      <c r="WSS18" s="114"/>
      <c r="WST18" s="114"/>
      <c r="WSU18" s="114"/>
      <c r="WSV18" s="114"/>
      <c r="WSW18" s="114"/>
      <c r="WSX18" s="114"/>
      <c r="WSY18" s="114"/>
      <c r="WSZ18" s="114"/>
      <c r="WTA18" s="114"/>
      <c r="WTB18" s="114"/>
      <c r="WTC18" s="114"/>
      <c r="WTD18" s="114"/>
      <c r="WTE18" s="114"/>
      <c r="WTF18" s="114"/>
      <c r="WTG18" s="114"/>
      <c r="WTH18" s="114"/>
      <c r="WTI18" s="114"/>
      <c r="WTJ18" s="114"/>
      <c r="WTK18" s="114"/>
      <c r="WTL18" s="114"/>
      <c r="WTM18" s="114"/>
      <c r="WTN18" s="114"/>
      <c r="WTO18" s="114"/>
      <c r="WTP18" s="114"/>
      <c r="WTQ18" s="114"/>
      <c r="WTR18" s="114"/>
      <c r="WTS18" s="114"/>
      <c r="WTT18" s="114"/>
      <c r="WTU18" s="114"/>
      <c r="WTV18" s="114"/>
      <c r="WTW18" s="114"/>
      <c r="WTX18" s="114"/>
      <c r="WTY18" s="114"/>
      <c r="WTZ18" s="114"/>
      <c r="WUA18" s="114"/>
      <c r="WUB18" s="114"/>
      <c r="WUC18" s="114"/>
      <c r="WUD18" s="114"/>
      <c r="WUE18" s="114"/>
      <c r="WUF18" s="114"/>
      <c r="WUG18" s="114"/>
      <c r="WUH18" s="114"/>
      <c r="WUI18" s="114"/>
      <c r="WUJ18" s="114"/>
      <c r="WUK18" s="114"/>
      <c r="WUL18" s="114"/>
      <c r="WUM18" s="114"/>
      <c r="WUN18" s="114"/>
      <c r="WUO18" s="114"/>
      <c r="WUP18" s="114"/>
      <c r="WUQ18" s="114"/>
      <c r="WUR18" s="114"/>
      <c r="WUS18" s="114"/>
      <c r="WUT18" s="114"/>
      <c r="WUU18" s="114"/>
      <c r="WUV18" s="114"/>
      <c r="WUW18" s="114"/>
      <c r="WUX18" s="114"/>
      <c r="WUY18" s="114"/>
      <c r="WUZ18" s="114"/>
      <c r="WVA18" s="114"/>
      <c r="WVB18" s="114"/>
      <c r="WVC18" s="114"/>
      <c r="WVD18" s="114"/>
      <c r="WVE18" s="114"/>
      <c r="WVF18" s="114"/>
      <c r="WVG18" s="114"/>
      <c r="WVH18" s="114"/>
      <c r="WVI18" s="114"/>
      <c r="WVJ18" s="114"/>
      <c r="WVK18" s="114"/>
      <c r="WVL18" s="114"/>
      <c r="WVM18" s="114"/>
      <c r="WVN18" s="114"/>
      <c r="WVO18" s="114"/>
      <c r="WVP18" s="114"/>
      <c r="WVQ18" s="114"/>
      <c r="WVR18" s="114"/>
      <c r="WVS18" s="114"/>
      <c r="WVT18" s="114"/>
      <c r="WVU18" s="114"/>
      <c r="WVV18" s="114"/>
      <c r="WVW18" s="114"/>
      <c r="WVX18" s="114"/>
      <c r="WVY18" s="114"/>
      <c r="WVZ18" s="114"/>
      <c r="WWA18" s="114"/>
      <c r="WWB18" s="114"/>
      <c r="WWC18" s="114"/>
      <c r="WWD18" s="114"/>
      <c r="WWE18" s="114"/>
      <c r="WWF18" s="114"/>
      <c r="WWG18" s="114"/>
      <c r="WWH18" s="114"/>
      <c r="WWI18" s="114"/>
      <c r="WWJ18" s="114"/>
      <c r="WWK18" s="114"/>
      <c r="WWL18" s="114"/>
      <c r="WWM18" s="114"/>
      <c r="WWN18" s="114"/>
      <c r="WWO18" s="114"/>
      <c r="WWP18" s="114"/>
      <c r="WWQ18" s="114"/>
      <c r="WWR18" s="114"/>
      <c r="WWS18" s="114"/>
      <c r="WWT18" s="114"/>
      <c r="WWU18" s="114"/>
      <c r="WWV18" s="114"/>
      <c r="WWW18" s="114"/>
      <c r="WWX18" s="114"/>
      <c r="WWY18" s="114"/>
      <c r="WWZ18" s="114"/>
      <c r="WXA18" s="114"/>
      <c r="WXB18" s="114"/>
      <c r="WXC18" s="114"/>
      <c r="WXD18" s="114"/>
      <c r="WXE18" s="114"/>
      <c r="WXF18" s="114"/>
      <c r="WXG18" s="114"/>
      <c r="WXH18" s="114"/>
      <c r="WXI18" s="114"/>
      <c r="WXJ18" s="114"/>
      <c r="WXK18" s="114"/>
      <c r="WXL18" s="114"/>
      <c r="WXM18" s="114"/>
      <c r="WXN18" s="114"/>
      <c r="WXO18" s="114"/>
      <c r="WXP18" s="114"/>
      <c r="WXQ18" s="114"/>
      <c r="WXR18" s="114"/>
      <c r="WXS18" s="114"/>
      <c r="WXT18" s="114"/>
      <c r="WXU18" s="114"/>
      <c r="WXV18" s="114"/>
      <c r="WXW18" s="114"/>
      <c r="WXX18" s="114"/>
      <c r="WXY18" s="114"/>
      <c r="WXZ18" s="114"/>
      <c r="WYA18" s="114"/>
      <c r="WYB18" s="114"/>
      <c r="WYC18" s="114"/>
      <c r="WYD18" s="114"/>
      <c r="WYE18" s="114"/>
      <c r="WYF18" s="114"/>
      <c r="WYG18" s="114"/>
      <c r="WYH18" s="114"/>
      <c r="WYI18" s="114"/>
      <c r="WYJ18" s="114"/>
      <c r="WYK18" s="114"/>
      <c r="WYL18" s="114"/>
      <c r="WYM18" s="114"/>
      <c r="WYN18" s="114"/>
      <c r="WYO18" s="114"/>
      <c r="WYP18" s="114"/>
      <c r="WYQ18" s="114"/>
      <c r="WYR18" s="114"/>
      <c r="WYS18" s="114"/>
      <c r="WYT18" s="114"/>
      <c r="WYU18" s="114"/>
      <c r="WYV18" s="114"/>
      <c r="WYW18" s="114"/>
      <c r="WYX18" s="114"/>
      <c r="WYY18" s="114"/>
      <c r="WYZ18" s="114"/>
      <c r="WZA18" s="114"/>
      <c r="WZB18" s="114"/>
      <c r="WZC18" s="114"/>
      <c r="WZD18" s="114"/>
      <c r="WZE18" s="114"/>
      <c r="WZF18" s="114"/>
      <c r="WZG18" s="114"/>
      <c r="WZH18" s="114"/>
      <c r="WZI18" s="114"/>
      <c r="WZJ18" s="114"/>
      <c r="WZK18" s="114"/>
      <c r="WZL18" s="114"/>
      <c r="WZM18" s="114"/>
      <c r="WZN18" s="114"/>
      <c r="WZO18" s="114"/>
      <c r="WZP18" s="114"/>
      <c r="WZQ18" s="114"/>
      <c r="WZR18" s="114"/>
      <c r="WZS18" s="114"/>
      <c r="WZT18" s="114"/>
      <c r="WZU18" s="114"/>
      <c r="WZV18" s="114"/>
      <c r="WZW18" s="114"/>
      <c r="WZX18" s="114"/>
      <c r="WZY18" s="114"/>
      <c r="WZZ18" s="114"/>
      <c r="XAA18" s="114"/>
      <c r="XAB18" s="114"/>
      <c r="XAC18" s="114"/>
      <c r="XAD18" s="114"/>
      <c r="XAE18" s="114"/>
      <c r="XAF18" s="114"/>
      <c r="XAG18" s="114"/>
      <c r="XAH18" s="114"/>
      <c r="XAI18" s="114"/>
      <c r="XAJ18" s="114"/>
      <c r="XAK18" s="114"/>
      <c r="XAL18" s="114"/>
      <c r="XAM18" s="114"/>
      <c r="XAN18" s="114"/>
      <c r="XAO18" s="114"/>
      <c r="XAP18" s="114"/>
      <c r="XAQ18" s="114"/>
      <c r="XAR18" s="114"/>
      <c r="XAS18" s="114"/>
      <c r="XAT18" s="114"/>
      <c r="XAU18" s="114"/>
      <c r="XAV18" s="114"/>
      <c r="XAW18" s="114"/>
      <c r="XAX18" s="114"/>
      <c r="XAY18" s="114"/>
      <c r="XAZ18" s="114"/>
      <c r="XBA18" s="114"/>
      <c r="XBB18" s="114"/>
      <c r="XBC18" s="114"/>
      <c r="XBD18" s="114"/>
      <c r="XBE18" s="114"/>
      <c r="XBF18" s="114"/>
      <c r="XBG18" s="114"/>
      <c r="XBH18" s="114"/>
      <c r="XBI18" s="114"/>
      <c r="XBJ18" s="114"/>
      <c r="XBK18" s="114"/>
      <c r="XBL18" s="114"/>
      <c r="XBM18" s="114"/>
      <c r="XBN18" s="114"/>
      <c r="XBO18" s="114"/>
      <c r="XBP18" s="114"/>
      <c r="XBQ18" s="114"/>
      <c r="XBR18" s="114"/>
      <c r="XBS18" s="114"/>
      <c r="XBT18" s="114"/>
      <c r="XBU18" s="114"/>
      <c r="XBV18" s="114"/>
      <c r="XBW18" s="114"/>
      <c r="XBX18" s="114"/>
      <c r="XBY18" s="114"/>
      <c r="XBZ18" s="114"/>
      <c r="XCA18" s="114"/>
      <c r="XCB18" s="114"/>
      <c r="XCC18" s="114"/>
      <c r="XCD18" s="114"/>
      <c r="XCE18" s="114"/>
      <c r="XCF18" s="114"/>
      <c r="XCG18" s="114"/>
      <c r="XCH18" s="114"/>
      <c r="XCI18" s="114"/>
      <c r="XCJ18" s="114"/>
      <c r="XCK18" s="114"/>
      <c r="XCL18" s="114"/>
      <c r="XCM18" s="114"/>
      <c r="XCN18" s="114"/>
      <c r="XCO18" s="114"/>
      <c r="XCP18" s="114"/>
      <c r="XCQ18" s="114"/>
      <c r="XCR18" s="114"/>
      <c r="XCS18" s="114"/>
      <c r="XCT18" s="114"/>
      <c r="XCU18" s="114"/>
      <c r="XCV18" s="114"/>
      <c r="XCW18" s="114"/>
      <c r="XCX18" s="114"/>
      <c r="XCY18" s="114"/>
      <c r="XCZ18" s="114"/>
      <c r="XDA18" s="114"/>
      <c r="XDB18" s="114"/>
      <c r="XDC18" s="114"/>
      <c r="XDD18" s="114"/>
      <c r="XDE18" s="114"/>
      <c r="XDF18" s="114"/>
      <c r="XDG18" s="114"/>
      <c r="XDH18" s="114"/>
      <c r="XDI18" s="114"/>
      <c r="XDJ18" s="114"/>
      <c r="XDK18" s="114"/>
      <c r="XDL18" s="114"/>
      <c r="XDM18" s="114"/>
      <c r="XDN18" s="114"/>
      <c r="XDO18" s="114"/>
      <c r="XDP18" s="114"/>
      <c r="XDQ18" s="114"/>
      <c r="XDR18" s="114"/>
      <c r="XDS18" s="114"/>
      <c r="XDT18" s="114"/>
      <c r="XDU18" s="114"/>
      <c r="XDV18" s="114"/>
      <c r="XDW18" s="114"/>
      <c r="XDX18" s="114"/>
      <c r="XDY18" s="114"/>
      <c r="XDZ18" s="114"/>
      <c r="XEA18" s="114"/>
      <c r="XEB18" s="114"/>
      <c r="XEC18" s="114"/>
      <c r="XED18" s="114"/>
      <c r="XEE18" s="114"/>
      <c r="XEF18" s="114"/>
      <c r="XEG18" s="114"/>
      <c r="XEH18" s="114"/>
      <c r="XEI18" s="114"/>
      <c r="XEJ18" s="114"/>
      <c r="XEK18" s="114"/>
      <c r="XEL18" s="114"/>
      <c r="XEM18" s="114"/>
      <c r="XEN18" s="114"/>
      <c r="XEO18" s="114"/>
      <c r="XEP18" s="114"/>
      <c r="XEQ18" s="114"/>
      <c r="XER18" s="114"/>
      <c r="XES18" s="114"/>
      <c r="XET18" s="114"/>
      <c r="XEU18" s="114"/>
      <c r="XEV18" s="114"/>
      <c r="XEW18" s="114"/>
      <c r="XEX18" s="114"/>
      <c r="XEY18" s="114"/>
      <c r="XEZ18" s="114"/>
      <c r="XFA18" s="114"/>
      <c r="XFB18" s="114"/>
      <c r="XFC18" s="114"/>
      <c r="XFD18" s="114"/>
    </row>
    <row r="19" spans="1:16384" s="39" customFormat="1">
      <c r="A19" s="50" t="s">
        <v>2591</v>
      </c>
      <c r="B19" s="49"/>
      <c r="C19" s="49"/>
    </row>
    <row r="20" spans="1:16384">
      <c r="A20" s="111" t="s">
        <v>2600</v>
      </c>
    </row>
    <row r="21" spans="1:16384" s="39" customFormat="1">
      <c r="A21" s="111" t="s">
        <v>2592</v>
      </c>
      <c r="B21"/>
    </row>
    <row r="22" spans="1:16384" s="39" customFormat="1">
      <c r="A22" s="111"/>
      <c r="B22"/>
    </row>
    <row r="23" spans="1:16384" s="39" customFormat="1">
      <c r="A23" s="111"/>
      <c r="B23"/>
    </row>
    <row r="24" spans="1:16384" s="39" customFormat="1">
      <c r="A24" s="111"/>
      <c r="B24"/>
    </row>
    <row r="25" spans="1:16384" s="39" customFormat="1">
      <c r="A25" s="111"/>
      <c r="B25"/>
    </row>
    <row r="26" spans="1:16384" s="39" customFormat="1">
      <c r="A26" s="111"/>
      <c r="B26"/>
    </row>
    <row r="27" spans="1:16384" s="39" customFormat="1">
      <c r="A27" s="111"/>
      <c r="B27"/>
    </row>
    <row r="28" spans="1:16384" s="39" customFormat="1">
      <c r="A28" s="111"/>
      <c r="B28"/>
    </row>
    <row r="29" spans="1:16384" s="39" customFormat="1">
      <c r="A29" s="111"/>
      <c r="B29"/>
    </row>
    <row r="30" spans="1:16384" s="39" customFormat="1">
      <c r="A30" s="111"/>
      <c r="B30"/>
    </row>
    <row r="31" spans="1:16384" s="39" customFormat="1">
      <c r="A31" s="111"/>
      <c r="B31"/>
    </row>
    <row r="32" spans="1:16384" s="39" customFormat="1">
      <c r="A32" s="111" t="s">
        <v>2593</v>
      </c>
      <c r="B32"/>
    </row>
    <row r="33" spans="1:2" s="39" customFormat="1">
      <c r="A33" s="111"/>
      <c r="B33"/>
    </row>
    <row r="34" spans="1:2" s="39" customFormat="1">
      <c r="A34" s="111" t="s">
        <v>2597</v>
      </c>
      <c r="B34"/>
    </row>
    <row r="35" spans="1:2" s="39" customFormat="1">
      <c r="A35" s="111" t="s">
        <v>2598</v>
      </c>
      <c r="B35"/>
    </row>
    <row r="36" spans="1:2" s="39" customFormat="1">
      <c r="A36" s="111" t="s">
        <v>2599</v>
      </c>
      <c r="B36"/>
    </row>
    <row r="37" spans="1:2" s="39" customFormat="1">
      <c r="A37" s="111"/>
      <c r="B37"/>
    </row>
    <row r="38" spans="1:2" s="39" customFormat="1">
      <c r="A38" s="111" t="s">
        <v>2593</v>
      </c>
      <c r="B38"/>
    </row>
    <row r="39" spans="1:2" s="39" customFormat="1">
      <c r="A39" s="111"/>
      <c r="B39"/>
    </row>
    <row r="40" spans="1:2" s="39" customFormat="1">
      <c r="A40" s="111" t="s">
        <v>3226</v>
      </c>
      <c r="B40"/>
    </row>
    <row r="41" spans="1:2" s="39" customFormat="1">
      <c r="A41" s="111" t="s">
        <v>3401</v>
      </c>
      <c r="B41"/>
    </row>
    <row r="42" spans="1:2" s="39" customFormat="1">
      <c r="A42" s="111"/>
      <c r="B42"/>
    </row>
    <row r="43" spans="1:2" s="39" customFormat="1">
      <c r="A43" s="111" t="s">
        <v>3259</v>
      </c>
      <c r="B43"/>
    </row>
    <row r="44" spans="1:2" s="39" customFormat="1">
      <c r="A44" s="111"/>
      <c r="B44"/>
    </row>
    <row r="45" spans="1:2" s="39" customFormat="1">
      <c r="A45" s="111"/>
      <c r="B45"/>
    </row>
    <row r="46" spans="1:2" s="39" customFormat="1">
      <c r="A46" s="111"/>
      <c r="B46"/>
    </row>
    <row r="47" spans="1:2" s="39" customFormat="1">
      <c r="A47" s="111"/>
      <c r="B47"/>
    </row>
    <row r="48" spans="1:2" s="39" customFormat="1">
      <c r="A48" s="111"/>
      <c r="B48"/>
    </row>
    <row r="49" spans="1:2" s="39" customFormat="1">
      <c r="A49" s="111"/>
      <c r="B49"/>
    </row>
    <row r="50" spans="1:2" s="39" customFormat="1">
      <c r="A50" s="111"/>
      <c r="B50"/>
    </row>
    <row r="51" spans="1:2" s="39" customFormat="1">
      <c r="A51" s="111"/>
      <c r="B51"/>
    </row>
    <row r="52" spans="1:2" s="39" customFormat="1">
      <c r="A52" s="111"/>
      <c r="B52"/>
    </row>
    <row r="53" spans="1:2" s="39" customFormat="1">
      <c r="A53" s="111"/>
      <c r="B53"/>
    </row>
    <row r="54" spans="1:2" s="39" customFormat="1">
      <c r="A54" s="111"/>
      <c r="B54"/>
    </row>
    <row r="55" spans="1:2" s="39" customFormat="1">
      <c r="A55" s="111"/>
      <c r="B55"/>
    </row>
    <row r="56" spans="1:2" s="39" customFormat="1">
      <c r="A56" s="111"/>
      <c r="B56"/>
    </row>
    <row r="57" spans="1:2" s="39" customFormat="1">
      <c r="A57" s="111"/>
      <c r="B57"/>
    </row>
    <row r="58" spans="1:2" s="39" customFormat="1">
      <c r="A58" s="111"/>
      <c r="B58"/>
    </row>
    <row r="59" spans="1:2" s="39" customFormat="1">
      <c r="A59" s="111"/>
      <c r="B59"/>
    </row>
    <row r="60" spans="1:2" s="39" customFormat="1">
      <c r="A60" s="111"/>
      <c r="B60"/>
    </row>
    <row r="61" spans="1:2" s="39" customFormat="1">
      <c r="A61" s="111"/>
      <c r="B61"/>
    </row>
    <row r="62" spans="1:2" s="39" customFormat="1">
      <c r="A62" s="111"/>
      <c r="B62"/>
    </row>
    <row r="63" spans="1:2" s="39" customFormat="1">
      <c r="A63" s="111"/>
      <c r="B63"/>
    </row>
    <row r="64" spans="1:2" s="39" customFormat="1">
      <c r="A64" s="111"/>
      <c r="B64"/>
    </row>
    <row r="65" spans="1:2" s="39" customFormat="1">
      <c r="A65" s="111"/>
      <c r="B65"/>
    </row>
    <row r="66" spans="1:2" s="39" customFormat="1">
      <c r="A66" s="111"/>
      <c r="B66"/>
    </row>
    <row r="67" spans="1:2" s="39" customFormat="1">
      <c r="A67" s="111"/>
      <c r="B67"/>
    </row>
    <row r="68" spans="1:2" s="39" customFormat="1">
      <c r="A68" s="111"/>
      <c r="B68"/>
    </row>
    <row r="69" spans="1:2" s="39" customFormat="1">
      <c r="A69" s="111"/>
      <c r="B69"/>
    </row>
    <row r="70" spans="1:2" s="39" customFormat="1">
      <c r="A70" s="111"/>
      <c r="B70"/>
    </row>
    <row r="71" spans="1:2" s="39" customFormat="1">
      <c r="A71" s="111"/>
      <c r="B71"/>
    </row>
    <row r="72" spans="1:2" s="39" customFormat="1">
      <c r="A72" s="111"/>
      <c r="B72"/>
    </row>
    <row r="73" spans="1:2" s="39" customFormat="1">
      <c r="A73" s="111"/>
      <c r="B73"/>
    </row>
    <row r="74" spans="1:2" s="39" customFormat="1">
      <c r="A74" s="111"/>
      <c r="B74"/>
    </row>
    <row r="75" spans="1:2" s="39" customFormat="1">
      <c r="A75" s="111"/>
      <c r="B75"/>
    </row>
    <row r="76" spans="1:2" s="39" customFormat="1">
      <c r="A76" s="111"/>
      <c r="B76"/>
    </row>
    <row r="77" spans="1:2" s="39" customFormat="1">
      <c r="A77" s="111"/>
      <c r="B77"/>
    </row>
    <row r="78" spans="1:2" s="39" customFormat="1">
      <c r="A78" s="111"/>
      <c r="B78"/>
    </row>
    <row r="79" spans="1:2" s="39" customFormat="1">
      <c r="A79" s="111"/>
      <c r="B79"/>
    </row>
    <row r="80" spans="1:2" s="39" customFormat="1">
      <c r="A80" s="111"/>
      <c r="B80"/>
    </row>
    <row r="81" spans="1:3" s="39" customFormat="1">
      <c r="A81" s="111"/>
      <c r="B81"/>
    </row>
    <row r="82" spans="1:3" s="39" customFormat="1">
      <c r="A82" s="111"/>
      <c r="B82"/>
    </row>
    <row r="83" spans="1:3" s="39" customFormat="1">
      <c r="A83" s="111"/>
      <c r="B83"/>
    </row>
    <row r="84" spans="1:3" s="39" customFormat="1">
      <c r="A84" s="111"/>
      <c r="B84"/>
    </row>
    <row r="85" spans="1:3" s="39" customFormat="1">
      <c r="A85" s="111"/>
      <c r="B85"/>
    </row>
    <row r="86" spans="1:3" s="39" customFormat="1">
      <c r="A86" s="111"/>
      <c r="B86"/>
    </row>
    <row r="87" spans="1:3" s="39" customFormat="1">
      <c r="A87" s="111"/>
      <c r="B87"/>
    </row>
    <row r="88" spans="1:3" s="39" customFormat="1">
      <c r="A88" s="111"/>
      <c r="B88"/>
    </row>
    <row r="89" spans="1:3">
      <c r="A89" s="129" t="s">
        <v>2634</v>
      </c>
    </row>
    <row r="90" spans="1:3">
      <c r="A90" s="129" t="s">
        <v>2635</v>
      </c>
    </row>
    <row r="91" spans="1:3">
      <c r="A91" s="129" t="s">
        <v>2636</v>
      </c>
      <c r="C91" t="s">
        <v>3240</v>
      </c>
    </row>
    <row r="92" spans="1:3">
      <c r="A92" s="129"/>
    </row>
    <row r="93" spans="1:3">
      <c r="A93" s="129" t="s">
        <v>2637</v>
      </c>
    </row>
    <row r="94" spans="1:3">
      <c r="A94" s="129" t="s">
        <v>2638</v>
      </c>
    </row>
    <row r="95" spans="1:3">
      <c r="A95" s="129" t="s">
        <v>2639</v>
      </c>
    </row>
    <row r="96" spans="1:3">
      <c r="A96" s="129"/>
    </row>
    <row r="97" spans="1:7">
      <c r="A97" s="153" t="s">
        <v>2633</v>
      </c>
    </row>
    <row r="98" spans="1:7">
      <c r="A98" s="153"/>
    </row>
    <row r="99" spans="1:7">
      <c r="A99" s="153"/>
    </row>
    <row r="100" spans="1:7" ht="15">
      <c r="A100" s="266" t="s">
        <v>2640</v>
      </c>
    </row>
    <row r="101" spans="1:7" ht="15">
      <c r="A101" s="266" t="s">
        <v>2641</v>
      </c>
    </row>
    <row r="102" spans="1:7">
      <c r="A102" s="50" t="s">
        <v>481</v>
      </c>
      <c r="B102" s="49"/>
      <c r="C102" s="49"/>
      <c r="D102" s="49"/>
      <c r="E102" s="49"/>
      <c r="F102" s="49"/>
      <c r="G102" s="49"/>
    </row>
    <row r="103" spans="1:7" s="39" customFormat="1">
      <c r="A103" s="59" t="s">
        <v>482</v>
      </c>
      <c r="B103" s="50"/>
    </row>
    <row r="104" spans="1:7" s="39" customFormat="1">
      <c r="A104" s="58" t="s">
        <v>483</v>
      </c>
      <c r="B104" s="58" t="s">
        <v>484</v>
      </c>
      <c r="D104" s="39" t="s">
        <v>495</v>
      </c>
    </row>
    <row r="105" spans="1:7" s="39" customFormat="1">
      <c r="A105" s="39" t="s">
        <v>333</v>
      </c>
      <c r="B105" s="12" t="s">
        <v>487</v>
      </c>
    </row>
    <row r="106" spans="1:7">
      <c r="B106" s="39" t="s">
        <v>485</v>
      </c>
      <c r="C106" s="39" t="s">
        <v>338</v>
      </c>
      <c r="D106" s="39" t="s">
        <v>486</v>
      </c>
      <c r="E106" s="39"/>
    </row>
    <row r="107" spans="1:7">
      <c r="A107" t="s">
        <v>335</v>
      </c>
      <c r="B107" t="s">
        <v>488</v>
      </c>
    </row>
    <row r="108" spans="1:7">
      <c r="A108" s="5" t="s">
        <v>489</v>
      </c>
      <c r="B108" s="5" t="s">
        <v>490</v>
      </c>
    </row>
    <row r="109" spans="1:7">
      <c r="A109" s="49"/>
      <c r="B109" s="49"/>
      <c r="C109" s="49"/>
      <c r="D109" s="49"/>
      <c r="E109" s="49"/>
      <c r="F109" s="49"/>
    </row>
    <row r="110" spans="1:7">
      <c r="A110" s="58" t="s">
        <v>483</v>
      </c>
      <c r="B110" s="58" t="s">
        <v>491</v>
      </c>
      <c r="C110" s="39"/>
      <c r="D110" s="39" t="s">
        <v>494</v>
      </c>
      <c r="E110" s="39"/>
      <c r="F110" s="39"/>
    </row>
    <row r="111" spans="1:7">
      <c r="A111" s="39" t="s">
        <v>333</v>
      </c>
      <c r="B111" s="12" t="s">
        <v>492</v>
      </c>
      <c r="C111" s="39"/>
      <c r="D111" s="39"/>
      <c r="E111" s="39"/>
      <c r="F111" s="39"/>
    </row>
    <row r="112" spans="1:7" s="39" customFormat="1">
      <c r="A112"/>
      <c r="B112" s="39" t="s">
        <v>485</v>
      </c>
      <c r="C112" s="39" t="s">
        <v>338</v>
      </c>
      <c r="D112" s="39" t="s">
        <v>493</v>
      </c>
      <c r="F112"/>
    </row>
    <row r="113" spans="1:8" s="39" customFormat="1">
      <c r="A113" t="s">
        <v>335</v>
      </c>
      <c r="B113" t="s">
        <v>488</v>
      </c>
      <c r="C113"/>
      <c r="D113"/>
      <c r="E113"/>
      <c r="F113"/>
    </row>
    <row r="114" spans="1:8" s="39" customFormat="1">
      <c r="A114" s="5" t="s">
        <v>489</v>
      </c>
      <c r="B114" s="5" t="s">
        <v>490</v>
      </c>
      <c r="C114"/>
      <c r="D114"/>
      <c r="E114"/>
      <c r="F114"/>
    </row>
    <row r="115" spans="1:8" s="39" customFormat="1">
      <c r="A115" s="5"/>
      <c r="B115" s="5"/>
      <c r="C115"/>
      <c r="D115"/>
      <c r="E115"/>
      <c r="F115"/>
    </row>
    <row r="116" spans="1:8" s="39" customFormat="1">
      <c r="A116" s="5"/>
      <c r="B116" s="5"/>
      <c r="C116"/>
      <c r="D116"/>
      <c r="E116"/>
      <c r="F116"/>
    </row>
    <row r="117" spans="1:8" s="39" customFormat="1">
      <c r="A117" s="5"/>
      <c r="B117" s="5"/>
      <c r="C117"/>
      <c r="D117"/>
      <c r="E117"/>
      <c r="F117"/>
    </row>
    <row r="118" spans="1:8" s="39" customFormat="1">
      <c r="A118" s="5"/>
      <c r="B118" s="5"/>
      <c r="C118"/>
      <c r="D118"/>
      <c r="E118"/>
      <c r="F118"/>
    </row>
    <row r="119" spans="1:8" s="39" customFormat="1">
      <c r="A119" s="5"/>
      <c r="B119" s="5"/>
      <c r="C119"/>
      <c r="D119"/>
      <c r="E119"/>
      <c r="F119"/>
    </row>
    <row r="120" spans="1:8" s="39" customFormat="1">
      <c r="A120" s="50" t="s">
        <v>497</v>
      </c>
      <c r="B120" s="49"/>
      <c r="C120" s="49"/>
      <c r="D120" s="49"/>
      <c r="E120" s="49"/>
      <c r="F120" s="49"/>
    </row>
    <row r="121" spans="1:8" s="39" customFormat="1">
      <c r="A121" s="59" t="s">
        <v>496</v>
      </c>
      <c r="B121" s="50"/>
    </row>
    <row r="122" spans="1:8" s="39" customFormat="1">
      <c r="A122" s="39" t="s">
        <v>349</v>
      </c>
      <c r="B122" s="39" t="s">
        <v>350</v>
      </c>
      <c r="C122" s="39" t="s">
        <v>351</v>
      </c>
      <c r="D122" s="58" t="s">
        <v>352</v>
      </c>
      <c r="H122" s="39" t="s">
        <v>356</v>
      </c>
    </row>
    <row r="123" spans="1:8" s="39" customFormat="1"/>
    <row r="124" spans="1:8" s="39" customFormat="1">
      <c r="A124" s="39" t="s">
        <v>353</v>
      </c>
      <c r="B124" s="39" t="s">
        <v>350</v>
      </c>
      <c r="C124" s="39" t="s">
        <v>354</v>
      </c>
      <c r="D124" s="58" t="s">
        <v>355</v>
      </c>
      <c r="H124" s="39" t="s">
        <v>356</v>
      </c>
    </row>
    <row r="125" spans="1:8" s="39" customFormat="1"/>
    <row r="126" spans="1:8" s="39" customFormat="1"/>
    <row r="127" spans="1:8" s="39" customFormat="1"/>
    <row r="128" spans="1:8" s="39" customFormat="1"/>
    <row r="129" spans="1:1" s="39" customFormat="1"/>
    <row r="130" spans="1:1" s="39" customFormat="1"/>
    <row r="131" spans="1:1" s="39" customFormat="1"/>
    <row r="132" spans="1:1" s="39" customFormat="1"/>
    <row r="133" spans="1:1" s="39" customFormat="1"/>
    <row r="134" spans="1:1" s="39" customFormat="1"/>
    <row r="135" spans="1:1" s="39" customFormat="1" ht="15">
      <c r="A135" s="104"/>
    </row>
    <row r="136" spans="1:1" s="39" customFormat="1" ht="15">
      <c r="A136" s="104"/>
    </row>
    <row r="137" spans="1:1" s="39" customFormat="1" ht="15">
      <c r="A137" s="107"/>
    </row>
    <row r="138" spans="1:1" s="39" customFormat="1" ht="15">
      <c r="A138" s="107"/>
    </row>
    <row r="139" spans="1:1" s="39" customFormat="1" ht="15">
      <c r="A139" s="107"/>
    </row>
    <row r="140" spans="1:1" s="39" customFormat="1" ht="15">
      <c r="A140" s="107"/>
    </row>
    <row r="141" spans="1:1" s="39" customFormat="1" ht="15">
      <c r="A141" s="107"/>
    </row>
    <row r="142" spans="1:1" s="39" customFormat="1" ht="15">
      <c r="A142" s="107"/>
    </row>
    <row r="143" spans="1:1" s="49" customFormat="1"/>
    <row r="144" spans="1:1" s="39" customFormat="1">
      <c r="A144" s="39" t="s">
        <v>443</v>
      </c>
    </row>
    <row r="145" spans="1:6" s="39" customFormat="1"/>
    <row r="146" spans="1:6" s="39" customFormat="1"/>
    <row r="147" spans="1:6" s="39" customFormat="1"/>
    <row r="148" spans="1:6" s="39" customFormat="1"/>
    <row r="149" spans="1:6" s="39" customFormat="1"/>
    <row r="150" spans="1:6" s="39" customFormat="1"/>
    <row r="151" spans="1:6" s="39" customFormat="1"/>
    <row r="152" spans="1:6" s="39" customFormat="1"/>
    <row r="153" spans="1:6" s="39" customFormat="1"/>
    <row r="154" spans="1:6" s="39" customFormat="1"/>
    <row r="155" spans="1:6" s="39" customFormat="1"/>
    <row r="156" spans="1:6" s="39" customFormat="1"/>
    <row r="157" spans="1:6" s="39" customFormat="1"/>
    <row r="158" spans="1:6" s="39" customFormat="1"/>
    <row r="159" spans="1:6" s="39" customFormat="1">
      <c r="A159" s="50" t="s">
        <v>926</v>
      </c>
      <c r="B159" s="49"/>
      <c r="C159" s="49"/>
      <c r="D159" s="49"/>
      <c r="E159" s="49"/>
      <c r="F159" s="49"/>
    </row>
    <row r="160" spans="1:6" s="39" customFormat="1">
      <c r="A160" s="39" t="s">
        <v>928</v>
      </c>
      <c r="B160" s="39" t="s">
        <v>512</v>
      </c>
      <c r="E160" s="39" t="s">
        <v>513</v>
      </c>
    </row>
    <row r="161" spans="1:5" s="39" customFormat="1">
      <c r="A161" s="39" t="s">
        <v>929</v>
      </c>
      <c r="B161" s="39" t="s">
        <v>927</v>
      </c>
      <c r="E161" s="39" t="s">
        <v>513</v>
      </c>
    </row>
    <row r="162" spans="1:5" s="39" customFormat="1"/>
    <row r="163" spans="1:5" s="39" customFormat="1">
      <c r="A163" s="60" t="s">
        <v>498</v>
      </c>
    </row>
    <row r="164" spans="1:5" s="39" customFormat="1">
      <c r="A164" s="61" t="s">
        <v>1785</v>
      </c>
    </row>
    <row r="165" spans="1:5" s="39" customFormat="1">
      <c r="A165" s="60" t="s">
        <v>499</v>
      </c>
    </row>
    <row r="166" spans="1:5" s="39" customFormat="1">
      <c r="A166" s="60" t="s">
        <v>500</v>
      </c>
      <c r="C166" s="39" t="s">
        <v>1786</v>
      </c>
    </row>
    <row r="167" spans="1:5" s="39" customFormat="1">
      <c r="E167" s="62"/>
    </row>
    <row r="168" spans="1:5" s="39" customFormat="1">
      <c r="A168" s="60" t="s">
        <v>501</v>
      </c>
      <c r="E168" s="62"/>
    </row>
    <row r="169" spans="1:5" s="39" customFormat="1">
      <c r="A169" s="61" t="s">
        <v>502</v>
      </c>
      <c r="E169" s="63"/>
    </row>
    <row r="170" spans="1:5" s="39" customFormat="1">
      <c r="A170" s="60" t="s">
        <v>503</v>
      </c>
      <c r="E170" s="62"/>
    </row>
    <row r="171" spans="1:5" s="39" customFormat="1">
      <c r="A171" s="60" t="s">
        <v>504</v>
      </c>
      <c r="C171" s="39" t="s">
        <v>1787</v>
      </c>
      <c r="E171" s="62"/>
    </row>
    <row r="172" spans="1:5" s="39" customFormat="1">
      <c r="E172" s="62"/>
    </row>
    <row r="173" spans="1:5" s="39" customFormat="1">
      <c r="A173" s="60" t="s">
        <v>505</v>
      </c>
    </row>
    <row r="174" spans="1:5" s="39" customFormat="1">
      <c r="A174" s="61" t="s">
        <v>506</v>
      </c>
    </row>
    <row r="175" spans="1:5" s="39" customFormat="1">
      <c r="A175" s="60" t="s">
        <v>503</v>
      </c>
    </row>
    <row r="176" spans="1:5" s="39" customFormat="1">
      <c r="A176" s="60" t="s">
        <v>504</v>
      </c>
      <c r="C176" s="39" t="s">
        <v>1788</v>
      </c>
    </row>
    <row r="177" spans="1:5" s="39" customFormat="1">
      <c r="A177" s="60" t="s">
        <v>507</v>
      </c>
    </row>
    <row r="178" spans="1:5" s="39" customFormat="1">
      <c r="A178" s="60" t="s">
        <v>508</v>
      </c>
    </row>
    <row r="179" spans="1:5" s="39" customFormat="1">
      <c r="A179" s="60"/>
    </row>
    <row r="180" spans="1:5" s="39" customFormat="1">
      <c r="A180" s="60"/>
    </row>
    <row r="181" spans="1:5" s="39" customFormat="1">
      <c r="A181" s="60" t="s">
        <v>498</v>
      </c>
    </row>
    <row r="182" spans="1:5" s="39" customFormat="1">
      <c r="A182" s="61" t="s">
        <v>509</v>
      </c>
    </row>
    <row r="183" spans="1:5" s="39" customFormat="1">
      <c r="A183" s="60" t="s">
        <v>510</v>
      </c>
    </row>
    <row r="184" spans="1:5" s="39" customFormat="1">
      <c r="A184" s="60" t="s">
        <v>500</v>
      </c>
      <c r="C184" s="39" t="s">
        <v>1789</v>
      </c>
    </row>
    <row r="185" spans="1:5" s="39" customFormat="1">
      <c r="E185" s="62"/>
    </row>
    <row r="186" spans="1:5" s="39" customFormat="1">
      <c r="A186" s="60" t="s">
        <v>501</v>
      </c>
      <c r="E186" s="62"/>
    </row>
    <row r="187" spans="1:5" s="39" customFormat="1">
      <c r="A187" s="61" t="s">
        <v>502</v>
      </c>
      <c r="E187" s="63"/>
    </row>
    <row r="188" spans="1:5" s="39" customFormat="1">
      <c r="A188" s="60" t="s">
        <v>503</v>
      </c>
      <c r="E188" s="62"/>
    </row>
    <row r="189" spans="1:5" s="39" customFormat="1">
      <c r="A189" s="60" t="s">
        <v>504</v>
      </c>
      <c r="C189" s="39" t="s">
        <v>1787</v>
      </c>
      <c r="E189" s="62"/>
    </row>
    <row r="190" spans="1:5" s="39" customFormat="1">
      <c r="E190" s="62"/>
    </row>
    <row r="191" spans="1:5" s="39" customFormat="1">
      <c r="A191" s="60" t="s">
        <v>501</v>
      </c>
    </row>
    <row r="192" spans="1:5" s="39" customFormat="1">
      <c r="A192" s="61" t="s">
        <v>511</v>
      </c>
    </row>
    <row r="193" spans="1:3" s="39" customFormat="1">
      <c r="A193" s="60" t="s">
        <v>503</v>
      </c>
    </row>
    <row r="194" spans="1:3" s="39" customFormat="1">
      <c r="A194" s="60" t="s">
        <v>504</v>
      </c>
      <c r="C194" s="39" t="s">
        <v>1790</v>
      </c>
    </row>
    <row r="195" spans="1:3" s="39" customFormat="1">
      <c r="A195" s="60" t="s">
        <v>507</v>
      </c>
    </row>
    <row r="196" spans="1:3" s="39" customFormat="1">
      <c r="A196" s="60" t="s">
        <v>508</v>
      </c>
    </row>
    <row r="197" spans="1:3" s="39" customFormat="1"/>
    <row r="198" spans="1:3" s="39" customFormat="1"/>
    <row r="199" spans="1:3" s="39" customFormat="1">
      <c r="A199" s="50" t="s">
        <v>1797</v>
      </c>
      <c r="B199" s="50"/>
    </row>
    <row r="200" spans="1:3" s="39" customFormat="1" ht="15">
      <c r="A200" s="250" t="s">
        <v>1798</v>
      </c>
    </row>
    <row r="201" spans="1:3" s="39" customFormat="1" ht="15">
      <c r="A201" s="250" t="s">
        <v>1799</v>
      </c>
    </row>
    <row r="202" spans="1:3" s="39" customFormat="1" ht="15">
      <c r="A202" s="250"/>
    </row>
    <row r="203" spans="1:3" s="39" customFormat="1">
      <c r="A203"/>
    </row>
    <row r="204" spans="1:3" s="39" customFormat="1" ht="15">
      <c r="A204" s="266"/>
    </row>
    <row r="205" spans="1:3" s="39" customFormat="1">
      <c r="A205" s="12"/>
    </row>
    <row r="206" spans="1:3" s="39" customFormat="1">
      <c r="A206" s="12"/>
    </row>
    <row r="207" spans="1:3" s="39" customFormat="1">
      <c r="A207" s="12"/>
    </row>
    <row r="208" spans="1:3" s="39" customFormat="1">
      <c r="A208" s="12"/>
    </row>
    <row r="209" spans="1:6" s="39" customFormat="1">
      <c r="A209" s="12"/>
    </row>
    <row r="210" spans="1:6" s="39" customFormat="1">
      <c r="A210" s="12"/>
    </row>
    <row r="211" spans="1:6" s="39" customFormat="1">
      <c r="A211" s="12"/>
    </row>
    <row r="212" spans="1:6" s="39" customFormat="1">
      <c r="A212" s="12"/>
    </row>
    <row r="213" spans="1:6" s="39" customFormat="1">
      <c r="A213" s="12"/>
    </row>
    <row r="214" spans="1:6" s="39" customFormat="1">
      <c r="A214" s="12"/>
    </row>
    <row r="215" spans="1:6" s="39" customFormat="1">
      <c r="A215" s="12"/>
    </row>
    <row r="216" spans="1:6" s="39" customFormat="1">
      <c r="A216" s="12"/>
    </row>
    <row r="217" spans="1:6" s="39" customFormat="1">
      <c r="A217" s="12"/>
    </row>
    <row r="218" spans="1:6" s="39" customFormat="1">
      <c r="A218" s="12"/>
    </row>
    <row r="219" spans="1:6" s="39" customFormat="1">
      <c r="A219" s="12"/>
    </row>
    <row r="220" spans="1:6" s="39" customFormat="1" ht="15">
      <c r="A220" s="143" t="s">
        <v>1800</v>
      </c>
    </row>
    <row r="221" spans="1:6" s="39" customFormat="1" ht="15">
      <c r="A221" s="143" t="s">
        <v>1801</v>
      </c>
    </row>
    <row r="222" spans="1:6" s="39" customFormat="1">
      <c r="A222" s="49"/>
      <c r="B222" s="49"/>
      <c r="C222" s="49"/>
      <c r="D222" s="49"/>
      <c r="E222" s="49"/>
      <c r="F222" s="49"/>
    </row>
    <row r="223" spans="1:6">
      <c r="A223" s="49"/>
      <c r="B223" s="49"/>
      <c r="C223" s="49"/>
      <c r="D223" s="49"/>
      <c r="E223" s="49"/>
      <c r="F223" s="49"/>
    </row>
    <row r="224" spans="1:6">
      <c r="A224" t="s">
        <v>327</v>
      </c>
    </row>
    <row r="225" spans="1:6">
      <c r="A225" t="s">
        <v>345</v>
      </c>
    </row>
    <row r="227" spans="1:6">
      <c r="A227" t="s">
        <v>346</v>
      </c>
    </row>
    <row r="229" spans="1:6">
      <c r="A229" t="s">
        <v>347</v>
      </c>
    </row>
    <row r="231" spans="1:6">
      <c r="A231" t="s">
        <v>348</v>
      </c>
    </row>
    <row r="232" spans="1:6">
      <c r="A232" s="49"/>
      <c r="B232" s="49"/>
      <c r="C232" s="49"/>
      <c r="D232" s="49"/>
      <c r="E232" s="49"/>
      <c r="F232" s="49"/>
    </row>
    <row r="233" spans="1:6">
      <c r="A233" s="5" t="s">
        <v>328</v>
      </c>
    </row>
    <row r="234" spans="1:6">
      <c r="A234" s="5" t="s">
        <v>329</v>
      </c>
    </row>
    <row r="235" spans="1:6">
      <c r="A235" s="50" t="s">
        <v>58</v>
      </c>
      <c r="B235" s="49"/>
      <c r="C235" s="49"/>
      <c r="D235" s="49"/>
      <c r="E235" s="49"/>
      <c r="F235" s="49"/>
    </row>
    <row r="236" spans="1:6">
      <c r="A236" t="s">
        <v>333</v>
      </c>
      <c r="B236" t="s">
        <v>334</v>
      </c>
      <c r="C236" t="s">
        <v>338</v>
      </c>
      <c r="D236" t="s">
        <v>339</v>
      </c>
    </row>
    <row r="237" spans="1:6">
      <c r="A237" s="2" t="s">
        <v>330</v>
      </c>
      <c r="B237" s="2" t="s">
        <v>331</v>
      </c>
      <c r="C237" s="2" t="s">
        <v>332</v>
      </c>
    </row>
    <row r="238" spans="1:6">
      <c r="A238" t="s">
        <v>335</v>
      </c>
    </row>
    <row r="239" spans="1:6">
      <c r="A239" t="s">
        <v>336</v>
      </c>
      <c r="D239" t="s">
        <v>340</v>
      </c>
    </row>
    <row r="240" spans="1:6">
      <c r="A240" t="s">
        <v>337</v>
      </c>
    </row>
    <row r="241" spans="1:6">
      <c r="A241" s="49"/>
      <c r="B241" s="49"/>
      <c r="C241" s="49"/>
      <c r="D241" s="49"/>
      <c r="E241" s="49"/>
      <c r="F241" s="49"/>
    </row>
    <row r="242" spans="1:6">
      <c r="A242" t="s">
        <v>333</v>
      </c>
      <c r="B242" t="s">
        <v>334</v>
      </c>
    </row>
    <row r="243" spans="1:6">
      <c r="A243" s="2" t="s">
        <v>341</v>
      </c>
      <c r="D243" t="s">
        <v>342</v>
      </c>
    </row>
    <row r="244" spans="1:6">
      <c r="A244" s="49"/>
      <c r="B244" s="49"/>
      <c r="C244" s="49"/>
      <c r="D244" s="49"/>
      <c r="E244" s="49"/>
      <c r="F244" s="49"/>
    </row>
    <row r="245" spans="1:6">
      <c r="A245" s="5" t="s">
        <v>343</v>
      </c>
    </row>
    <row r="246" spans="1:6">
      <c r="B246" t="s">
        <v>344</v>
      </c>
    </row>
    <row r="247" spans="1:6">
      <c r="B247" t="s">
        <v>236</v>
      </c>
    </row>
    <row r="248" spans="1:6" s="101" customFormat="1">
      <c r="A248" s="102" t="s">
        <v>828</v>
      </c>
    </row>
    <row r="249" spans="1:6">
      <c r="A249" t="s">
        <v>829</v>
      </c>
    </row>
    <row r="251" spans="1:6">
      <c r="A251" t="s">
        <v>830</v>
      </c>
    </row>
    <row r="253" spans="1:6">
      <c r="A253" t="s">
        <v>831</v>
      </c>
    </row>
    <row r="255" spans="1:6">
      <c r="A255" t="s">
        <v>832</v>
      </c>
    </row>
    <row r="257" spans="1:1">
      <c r="A257" t="s">
        <v>833</v>
      </c>
    </row>
    <row r="259" spans="1:1">
      <c r="A259" t="s">
        <v>834</v>
      </c>
    </row>
    <row r="261" spans="1:1">
      <c r="A261" t="s">
        <v>835</v>
      </c>
    </row>
    <row r="263" spans="1:1">
      <c r="A263" t="s">
        <v>836</v>
      </c>
    </row>
    <row r="265" spans="1:1">
      <c r="A265" t="s">
        <v>837</v>
      </c>
    </row>
    <row r="267" spans="1:1">
      <c r="A267" t="s">
        <v>838</v>
      </c>
    </row>
    <row r="269" spans="1:1">
      <c r="A269" t="s">
        <v>839</v>
      </c>
    </row>
    <row r="271" spans="1:1">
      <c r="A271" t="s">
        <v>840</v>
      </c>
    </row>
    <row r="274" spans="1:7" s="39" customFormat="1">
      <c r="A274" s="111" t="s">
        <v>841</v>
      </c>
    </row>
    <row r="275" spans="1:7" s="39" customFormat="1">
      <c r="A275" s="111"/>
    </row>
    <row r="276" spans="1:7" s="39" customFormat="1">
      <c r="A276" s="111" t="s">
        <v>842</v>
      </c>
    </row>
    <row r="277" spans="1:7" s="39" customFormat="1">
      <c r="A277" s="111" t="s">
        <v>843</v>
      </c>
    </row>
    <row r="278" spans="1:7" s="39" customFormat="1">
      <c r="A278" s="111" t="s">
        <v>844</v>
      </c>
    </row>
    <row r="279" spans="1:7" s="39" customFormat="1">
      <c r="A279" s="111"/>
    </row>
    <row r="280" spans="1:7" s="39" customFormat="1">
      <c r="A280" s="111" t="s">
        <v>845</v>
      </c>
    </row>
    <row r="281" spans="1:7">
      <c r="A281" s="50"/>
      <c r="B281" s="3"/>
      <c r="C281" s="3"/>
      <c r="D281" s="3"/>
      <c r="E281" s="3"/>
      <c r="F281" s="3"/>
      <c r="G281" s="3"/>
    </row>
    <row r="282" spans="1:7">
      <c r="A282" s="5" t="s">
        <v>295</v>
      </c>
      <c r="B282" t="s">
        <v>296</v>
      </c>
      <c r="C282" t="s">
        <v>298</v>
      </c>
      <c r="D282" t="s">
        <v>251</v>
      </c>
      <c r="E282" s="53">
        <v>42024</v>
      </c>
      <c r="F282" t="s">
        <v>303</v>
      </c>
      <c r="G282" t="s">
        <v>312</v>
      </c>
    </row>
    <row r="283" spans="1:7">
      <c r="B283" t="s">
        <v>297</v>
      </c>
      <c r="C283" t="s">
        <v>299</v>
      </c>
      <c r="D283" t="s">
        <v>302</v>
      </c>
      <c r="F283" t="s">
        <v>304</v>
      </c>
      <c r="G283" t="s">
        <v>313</v>
      </c>
    </row>
    <row r="284" spans="1:7">
      <c r="C284" t="s">
        <v>300</v>
      </c>
      <c r="F284" t="s">
        <v>305</v>
      </c>
      <c r="G284" t="s">
        <v>314</v>
      </c>
    </row>
    <row r="285" spans="1:7">
      <c r="C285" t="s">
        <v>301</v>
      </c>
      <c r="F285" t="s">
        <v>306</v>
      </c>
      <c r="G285" t="s">
        <v>315</v>
      </c>
    </row>
    <row r="286" spans="1:7">
      <c r="F286" t="s">
        <v>307</v>
      </c>
      <c r="G286" t="s">
        <v>316</v>
      </c>
    </row>
    <row r="287" spans="1:7">
      <c r="F287" t="s">
        <v>308</v>
      </c>
      <c r="G287" t="s">
        <v>317</v>
      </c>
    </row>
    <row r="288" spans="1:7">
      <c r="F288" t="s">
        <v>309</v>
      </c>
      <c r="G288" t="s">
        <v>318</v>
      </c>
    </row>
    <row r="289" spans="1:7">
      <c r="F289" t="s">
        <v>310</v>
      </c>
      <c r="G289" t="s">
        <v>319</v>
      </c>
    </row>
    <row r="290" spans="1:7">
      <c r="F290" t="s">
        <v>311</v>
      </c>
      <c r="G290" t="s">
        <v>320</v>
      </c>
    </row>
    <row r="291" spans="1:7" s="39" customFormat="1">
      <c r="G291" s="39" t="s">
        <v>321</v>
      </c>
    </row>
    <row r="292" spans="1:7">
      <c r="G292" t="s">
        <v>322</v>
      </c>
    </row>
    <row r="293" spans="1:7">
      <c r="G293" t="s">
        <v>323</v>
      </c>
    </row>
    <row r="294" spans="1:7">
      <c r="G294" t="s">
        <v>324</v>
      </c>
    </row>
    <row r="295" spans="1:7">
      <c r="G295" t="s">
        <v>325</v>
      </c>
    </row>
    <row r="296" spans="1:7">
      <c r="G296" t="s">
        <v>326</v>
      </c>
    </row>
    <row r="297" spans="1:7" s="49" customFormat="1"/>
    <row r="298" spans="1:7" s="39" customFormat="1">
      <c r="A298" s="58"/>
    </row>
    <row r="303" spans="1:7">
      <c r="A303" s="50" t="s">
        <v>1774</v>
      </c>
      <c r="B303" s="49"/>
      <c r="C303" s="49"/>
    </row>
    <row r="304" spans="1:7">
      <c r="A304" t="s">
        <v>1772</v>
      </c>
    </row>
    <row r="305" spans="1:1">
      <c r="A305" s="5" t="s">
        <v>1773</v>
      </c>
    </row>
    <row r="307" spans="1:1">
      <c r="A307" t="s">
        <v>1775</v>
      </c>
    </row>
    <row r="308" spans="1:1">
      <c r="A308" t="s">
        <v>1776</v>
      </c>
    </row>
    <row r="309" spans="1:1">
      <c r="A309" t="s">
        <v>1777</v>
      </c>
    </row>
    <row r="310" spans="1:1">
      <c r="A310" t="s">
        <v>1778</v>
      </c>
    </row>
    <row r="311" spans="1:1">
      <c r="A311" t="s">
        <v>1779</v>
      </c>
    </row>
    <row r="312" spans="1:1">
      <c r="A312" t="s">
        <v>1780</v>
      </c>
    </row>
    <row r="313" spans="1:1">
      <c r="A313" t="s">
        <v>1781</v>
      </c>
    </row>
    <row r="314" spans="1:1">
      <c r="A314" t="s">
        <v>1782</v>
      </c>
    </row>
    <row r="315" spans="1:1">
      <c r="A315" t="s">
        <v>1783</v>
      </c>
    </row>
    <row r="316" spans="1:1">
      <c r="A316" t="s">
        <v>1784</v>
      </c>
    </row>
  </sheetData>
  <hyperlinks>
    <hyperlink ref="A164" r:id="rId1" location="year#\#month#\#day#&lt;\SourcePath" display="\\sigversybrinpr\Sybrin\system\Export\EDW\SIGADM\ - year#\#month#\#day#&lt;\SourcePath" xr:uid="{00000000-0004-0000-1D00-000000000000}"/>
    <hyperlink ref="A174" r:id="rId2" location="year#\#month#\#day#&lt;\Path" display="\\sigversybrinpr\Sybrin\Processed\Export\EDW\SIGADM\ - year#\#month#\#day#&lt;\Path" xr:uid="{00000000-0004-0000-1D00-000001000000}"/>
    <hyperlink ref="A182" r:id="rId3" location="year#\#month#\#day#&lt;\SourcePath" display="\\sigversybrinpr\Sybrin\system\Export\EDW\SIGVER\ - year#\#month#\#day#&lt;\SourcePath" xr:uid="{00000000-0004-0000-1D00-000002000000}"/>
    <hyperlink ref="A192" r:id="rId4" location="year#\#month#\#day#&lt;\Path" display="\\sigversybrinpr\Sybrin\Processed\Export\EDW\SIGVER\ - year#\#month#\#day#&lt;\Path" xr:uid="{00000000-0004-0000-1D00-000003000000}"/>
    <hyperlink ref="A169" r:id="rId5" display="\\105cdappprod\Nedbank\DTRE\Prod\Day2\Data\Xfer\To\Host&lt;\Path" xr:uid="{00000000-0004-0000-1D00-000004000000}"/>
    <hyperlink ref="A187" r:id="rId6" display="\\105cdappprod\Nedbank\DTRE\Prod\Day2\Data\Xfer\To\Host&lt;\Path" xr:uid="{00000000-0004-0000-1D00-000005000000}"/>
    <hyperlink ref="A1" location="_Contents!A1" display="EDW Web Audit Data_File copier" xr:uid="{00000000-0004-0000-1D00-000006000000}"/>
  </hyperlinks>
  <pageMargins left="0.7" right="0.7" top="0.75" bottom="0.75" header="0.3" footer="0.3"/>
  <pageSetup orientation="portrait" r:id="rId7"/>
  <drawing r:id="rId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97"/>
  <sheetViews>
    <sheetView workbookViewId="0"/>
  </sheetViews>
  <sheetFormatPr defaultRowHeight="14.4"/>
  <cols>
    <col min="1" max="1" width="15.6640625" bestFit="1" customWidth="1"/>
  </cols>
  <sheetData>
    <row r="1" spans="1:5">
      <c r="A1" s="310" t="s">
        <v>911</v>
      </c>
      <c r="B1" s="50"/>
      <c r="C1" s="50"/>
      <c r="D1" s="50"/>
      <c r="E1" s="50"/>
    </row>
    <row r="2" spans="1:5">
      <c r="A2" t="s">
        <v>912</v>
      </c>
      <c r="B2" t="s">
        <v>910</v>
      </c>
    </row>
    <row r="3" spans="1:5">
      <c r="B3" t="s">
        <v>1578</v>
      </c>
    </row>
    <row r="41" spans="1:1" ht="15">
      <c r="A41" s="125" t="s">
        <v>913</v>
      </c>
    </row>
    <row r="42" spans="1:1" ht="15">
      <c r="A42" s="125"/>
    </row>
    <row r="43" spans="1:1" ht="15">
      <c r="A43" s="125" t="s">
        <v>914</v>
      </c>
    </row>
    <row r="44" spans="1:1" ht="15">
      <c r="A44" s="125"/>
    </row>
    <row r="45" spans="1:1" ht="15">
      <c r="A45" s="125" t="s">
        <v>915</v>
      </c>
    </row>
    <row r="46" spans="1:1" ht="15">
      <c r="A46" s="125"/>
    </row>
    <row r="47" spans="1:1" ht="15">
      <c r="A47" s="126" t="s">
        <v>916</v>
      </c>
    </row>
    <row r="48" spans="1:1" ht="15">
      <c r="A48" s="126" t="s">
        <v>917</v>
      </c>
    </row>
    <row r="49" spans="1:8" ht="15">
      <c r="A49" s="126" t="s">
        <v>918</v>
      </c>
    </row>
    <row r="51" spans="1:8">
      <c r="B51" s="54" t="s">
        <v>919</v>
      </c>
      <c r="H51" t="s">
        <v>921</v>
      </c>
    </row>
    <row r="52" spans="1:8">
      <c r="B52" t="s">
        <v>920</v>
      </c>
    </row>
    <row r="74" spans="6:6">
      <c r="F74" t="s">
        <v>1579</v>
      </c>
    </row>
    <row r="75" spans="6:6">
      <c r="F75" t="s">
        <v>1580</v>
      </c>
    </row>
    <row r="76" spans="6:6">
      <c r="F76" t="s">
        <v>1581</v>
      </c>
    </row>
    <row r="96" spans="1:4">
      <c r="A96" s="50" t="s">
        <v>1587</v>
      </c>
      <c r="B96" s="49"/>
      <c r="C96" s="49"/>
      <c r="D96" s="49"/>
    </row>
    <row r="97" spans="1:1">
      <c r="A97" t="s">
        <v>1588</v>
      </c>
    </row>
  </sheetData>
  <hyperlinks>
    <hyperlink ref="A1" location="_Contents!A1" display="FileShareCleanUp" xr:uid="{00000000-0004-0000-1E00-000000000000}"/>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61"/>
  <sheetViews>
    <sheetView workbookViewId="0"/>
  </sheetViews>
  <sheetFormatPr defaultColWidth="20.6640625" defaultRowHeight="14.4"/>
  <cols>
    <col min="2" max="2" width="30.33203125" bestFit="1" customWidth="1"/>
    <col min="3" max="3" width="54.88671875" bestFit="1" customWidth="1"/>
    <col min="4" max="4" width="8.33203125" style="15" customWidth="1"/>
    <col min="5" max="5" width="30.44140625" bestFit="1" customWidth="1"/>
  </cols>
  <sheetData>
    <row r="1" spans="1:7">
      <c r="A1" s="310" t="s">
        <v>2454</v>
      </c>
    </row>
    <row r="2" spans="1:7" s="114" customFormat="1">
      <c r="A2" s="114" t="s">
        <v>452</v>
      </c>
      <c r="B2" s="114" t="s">
        <v>447</v>
      </c>
      <c r="C2" s="114" t="s">
        <v>104</v>
      </c>
      <c r="D2" s="124" t="s">
        <v>449</v>
      </c>
      <c r="E2" s="114" t="s">
        <v>455</v>
      </c>
    </row>
    <row r="3" spans="1:7" s="114" customFormat="1" ht="15">
      <c r="B3" s="302" t="s">
        <v>1061</v>
      </c>
      <c r="C3" s="303" t="s">
        <v>1062</v>
      </c>
      <c r="D3" s="304" t="s">
        <v>2320</v>
      </c>
      <c r="E3" s="305"/>
      <c r="F3" s="305"/>
      <c r="G3" s="305"/>
    </row>
    <row r="4" spans="1:7" s="114" customFormat="1" ht="15">
      <c r="B4" s="302"/>
      <c r="C4" s="303" t="s">
        <v>4021</v>
      </c>
      <c r="D4" s="304" t="s">
        <v>4023</v>
      </c>
      <c r="E4" s="305"/>
      <c r="F4" s="305"/>
      <c r="G4" s="305"/>
    </row>
    <row r="5" spans="1:7" s="114" customFormat="1" ht="15">
      <c r="B5" s="302"/>
      <c r="C5" s="303" t="s">
        <v>4022</v>
      </c>
      <c r="D5" s="304" t="s">
        <v>4024</v>
      </c>
      <c r="E5" s="305"/>
      <c r="F5" s="305"/>
      <c r="G5" s="305"/>
    </row>
    <row r="6" spans="1:7" s="114" customFormat="1">
      <c r="B6" s="114" t="s">
        <v>655</v>
      </c>
      <c r="C6" s="114" t="s">
        <v>104</v>
      </c>
      <c r="D6" s="124"/>
    </row>
    <row r="7" spans="1:7">
      <c r="C7" t="s">
        <v>457</v>
      </c>
      <c r="D7" s="15" t="s">
        <v>434</v>
      </c>
      <c r="E7" t="s">
        <v>455</v>
      </c>
    </row>
    <row r="8" spans="1:7">
      <c r="C8" t="s">
        <v>458</v>
      </c>
      <c r="D8" s="15" t="s">
        <v>471</v>
      </c>
      <c r="E8" t="s">
        <v>455</v>
      </c>
    </row>
    <row r="10" spans="1:7">
      <c r="C10" t="s">
        <v>465</v>
      </c>
      <c r="D10" s="15" t="s">
        <v>469</v>
      </c>
      <c r="E10" t="s">
        <v>478</v>
      </c>
    </row>
    <row r="11" spans="1:7">
      <c r="C11" t="s">
        <v>466</v>
      </c>
      <c r="D11" s="15" t="s">
        <v>434</v>
      </c>
      <c r="E11" t="s">
        <v>478</v>
      </c>
    </row>
    <row r="13" spans="1:7">
      <c r="C13" t="s">
        <v>459</v>
      </c>
      <c r="D13" s="15" t="s">
        <v>470</v>
      </c>
      <c r="E13" t="s">
        <v>455</v>
      </c>
    </row>
    <row r="14" spans="1:7">
      <c r="C14" t="s">
        <v>464</v>
      </c>
      <c r="D14" s="15" t="s">
        <v>477</v>
      </c>
      <c r="E14" t="s">
        <v>455</v>
      </c>
    </row>
    <row r="16" spans="1:7">
      <c r="C16" t="s">
        <v>460</v>
      </c>
      <c r="D16" s="15" t="s">
        <v>473</v>
      </c>
      <c r="E16" t="s">
        <v>455</v>
      </c>
    </row>
    <row r="17" spans="1:5">
      <c r="C17" t="s">
        <v>461</v>
      </c>
      <c r="D17" s="15" t="s">
        <v>475</v>
      </c>
      <c r="E17" t="s">
        <v>455</v>
      </c>
    </row>
    <row r="18" spans="1:5">
      <c r="C18" t="s">
        <v>456</v>
      </c>
      <c r="D18" s="15" t="s">
        <v>476</v>
      </c>
      <c r="E18" t="s">
        <v>455</v>
      </c>
    </row>
    <row r="19" spans="1:5">
      <c r="C19" t="s">
        <v>462</v>
      </c>
      <c r="D19" s="15" t="s">
        <v>474</v>
      </c>
      <c r="E19" t="s">
        <v>455</v>
      </c>
    </row>
    <row r="20" spans="1:5">
      <c r="C20" t="s">
        <v>463</v>
      </c>
      <c r="D20" s="15" t="s">
        <v>472</v>
      </c>
      <c r="E20" t="s">
        <v>455</v>
      </c>
    </row>
    <row r="21" spans="1:5">
      <c r="C21" t="s">
        <v>467</v>
      </c>
      <c r="D21" s="15" t="s">
        <v>468</v>
      </c>
      <c r="E21" t="s">
        <v>455</v>
      </c>
    </row>
    <row r="23" spans="1:5" s="5" customFormat="1">
      <c r="A23" s="5" t="s">
        <v>444</v>
      </c>
      <c r="B23" s="5" t="s">
        <v>445</v>
      </c>
      <c r="C23" s="5" t="s">
        <v>446</v>
      </c>
      <c r="D23" s="14" t="s">
        <v>449</v>
      </c>
      <c r="E23" s="5" t="s">
        <v>454</v>
      </c>
    </row>
    <row r="24" spans="1:5" s="5" customFormat="1">
      <c r="B24" s="5" t="s">
        <v>479</v>
      </c>
      <c r="C24" s="5" t="s">
        <v>480</v>
      </c>
      <c r="D24" s="14" t="s">
        <v>470</v>
      </c>
    </row>
    <row r="25" spans="1:5" s="5" customFormat="1">
      <c r="D25" s="14"/>
    </row>
    <row r="26" spans="1:5" s="5" customFormat="1">
      <c r="B26" s="5" t="s">
        <v>526</v>
      </c>
      <c r="C26" s="5" t="s">
        <v>528</v>
      </c>
      <c r="D26" s="14" t="s">
        <v>449</v>
      </c>
      <c r="E26" s="5" t="s">
        <v>529</v>
      </c>
    </row>
    <row r="27" spans="1:5" s="5" customFormat="1">
      <c r="B27" s="5" t="s">
        <v>527</v>
      </c>
      <c r="D27" s="14"/>
    </row>
    <row r="28" spans="1:5" s="5" customFormat="1">
      <c r="D28" s="14"/>
    </row>
    <row r="29" spans="1:5" s="5" customFormat="1">
      <c r="A29" s="5" t="s">
        <v>448</v>
      </c>
      <c r="B29" s="5" t="s">
        <v>447</v>
      </c>
      <c r="C29" s="5" t="s">
        <v>451</v>
      </c>
      <c r="D29" s="14" t="s">
        <v>450</v>
      </c>
      <c r="E29" s="5" t="s">
        <v>453</v>
      </c>
    </row>
    <row r="30" spans="1:5" s="5" customFormat="1">
      <c r="D30" s="14"/>
    </row>
    <row r="31" spans="1:5">
      <c r="A31" s="12" t="s">
        <v>530</v>
      </c>
      <c r="B31" s="37" t="s">
        <v>180</v>
      </c>
      <c r="C31" s="65">
        <v>135374074</v>
      </c>
    </row>
    <row r="32" spans="1:5">
      <c r="B32" t="s">
        <v>181</v>
      </c>
    </row>
    <row r="33" spans="1:5">
      <c r="B33" t="s">
        <v>182</v>
      </c>
    </row>
    <row r="34" spans="1:5">
      <c r="A34" s="18" t="s">
        <v>102</v>
      </c>
      <c r="D34"/>
    </row>
    <row r="35" spans="1:5">
      <c r="A35" s="5" t="s">
        <v>100</v>
      </c>
      <c r="B35" t="s">
        <v>101</v>
      </c>
      <c r="D35"/>
    </row>
    <row r="36" spans="1:5">
      <c r="A36" s="5" t="s">
        <v>103</v>
      </c>
      <c r="D36"/>
    </row>
    <row r="37" spans="1:5">
      <c r="A37" s="50" t="s">
        <v>545</v>
      </c>
    </row>
    <row r="38" spans="1:5">
      <c r="B38" t="s">
        <v>547</v>
      </c>
      <c r="C38" t="s">
        <v>21</v>
      </c>
    </row>
    <row r="39" spans="1:5">
      <c r="B39" t="s">
        <v>546</v>
      </c>
      <c r="C39" t="s">
        <v>544</v>
      </c>
      <c r="D39" s="68" t="s">
        <v>104</v>
      </c>
    </row>
    <row r="41" spans="1:5">
      <c r="A41" s="50" t="s">
        <v>1791</v>
      </c>
    </row>
    <row r="42" spans="1:5">
      <c r="B42" t="s">
        <v>1792</v>
      </c>
    </row>
    <row r="43" spans="1:5">
      <c r="B43" s="5" t="s">
        <v>1794</v>
      </c>
      <c r="C43" t="s">
        <v>1793</v>
      </c>
    </row>
    <row r="44" spans="1:5">
      <c r="B44" s="5" t="s">
        <v>1795</v>
      </c>
      <c r="C44" t="s">
        <v>1796</v>
      </c>
    </row>
    <row r="48" spans="1:5">
      <c r="A48" s="50" t="s">
        <v>1576</v>
      </c>
      <c r="B48" s="49"/>
      <c r="C48" s="49"/>
      <c r="D48" s="99"/>
      <c r="E48" s="49"/>
    </row>
    <row r="49" spans="1:5">
      <c r="A49" s="129" t="s">
        <v>1566</v>
      </c>
    </row>
    <row r="50" spans="1:5">
      <c r="A50" s="129" t="s">
        <v>1567</v>
      </c>
    </row>
    <row r="51" spans="1:5">
      <c r="A51" s="129" t="s">
        <v>1568</v>
      </c>
    </row>
    <row r="52" spans="1:5">
      <c r="A52" s="129" t="s">
        <v>1569</v>
      </c>
    </row>
    <row r="53" spans="1:5" ht="15">
      <c r="A53" s="112"/>
    </row>
    <row r="54" spans="1:5" ht="15">
      <c r="A54" s="112" t="s">
        <v>1573</v>
      </c>
    </row>
    <row r="55" spans="1:5" ht="15">
      <c r="A55" s="112" t="s">
        <v>1574</v>
      </c>
    </row>
    <row r="56" spans="1:5" ht="15">
      <c r="A56" s="112" t="s">
        <v>1575</v>
      </c>
    </row>
    <row r="57" spans="1:5" ht="15">
      <c r="A57" s="112"/>
    </row>
    <row r="58" spans="1:5">
      <c r="A58" s="129" t="s">
        <v>1570</v>
      </c>
    </row>
    <row r="59" spans="1:5">
      <c r="A59" s="129" t="s">
        <v>1571</v>
      </c>
    </row>
    <row r="60" spans="1:5">
      <c r="A60" s="129" t="s">
        <v>1572</v>
      </c>
    </row>
    <row r="61" spans="1:5">
      <c r="A61" s="49"/>
      <c r="B61" s="49"/>
      <c r="C61" s="49"/>
      <c r="D61" s="99"/>
      <c r="E61" s="49"/>
    </row>
  </sheetData>
  <hyperlinks>
    <hyperlink ref="A1" location="_Contents!A1" display="Logs_Sybrin" xr:uid="{00000000-0004-0000-1F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72"/>
  <sheetViews>
    <sheetView workbookViewId="0"/>
  </sheetViews>
  <sheetFormatPr defaultRowHeight="14.4"/>
  <cols>
    <col min="1" max="1" width="57" bestFit="1" customWidth="1"/>
    <col min="2" max="2" width="4.6640625" style="15" customWidth="1"/>
    <col min="3" max="3" width="31.33203125" bestFit="1" customWidth="1"/>
    <col min="4" max="4" width="31.33203125" style="43" bestFit="1" customWidth="1"/>
  </cols>
  <sheetData>
    <row r="1" spans="1:6">
      <c r="A1" s="310" t="s">
        <v>2351</v>
      </c>
      <c r="C1" s="40" t="s">
        <v>237</v>
      </c>
      <c r="D1" s="41" t="s">
        <v>238</v>
      </c>
    </row>
    <row r="2" spans="1:6" s="39" customFormat="1" ht="15">
      <c r="B2" s="46"/>
      <c r="C2" s="39" t="s">
        <v>193</v>
      </c>
      <c r="D2" s="42" t="s">
        <v>188</v>
      </c>
      <c r="F2" s="219"/>
    </row>
    <row r="3" spans="1:6" s="39" customFormat="1">
      <c r="A3" s="18" t="s">
        <v>2350</v>
      </c>
      <c r="B3" s="46"/>
      <c r="C3" t="s">
        <v>201</v>
      </c>
      <c r="D3" s="42" t="s">
        <v>189</v>
      </c>
    </row>
    <row r="4" spans="1:6" s="39" customFormat="1" ht="15">
      <c r="A4" t="s">
        <v>548</v>
      </c>
      <c r="B4" s="46"/>
      <c r="C4" t="s">
        <v>202</v>
      </c>
      <c r="D4" s="42" t="s">
        <v>190</v>
      </c>
      <c r="F4" s="107"/>
    </row>
    <row r="5" spans="1:6" s="39" customFormat="1">
      <c r="A5" t="s">
        <v>98</v>
      </c>
      <c r="B5" s="46"/>
      <c r="C5" t="s">
        <v>205</v>
      </c>
      <c r="D5" s="42" t="s">
        <v>191</v>
      </c>
    </row>
    <row r="6" spans="1:6" s="39" customFormat="1">
      <c r="A6" t="s">
        <v>99</v>
      </c>
      <c r="B6" s="46"/>
      <c r="C6" t="s">
        <v>206</v>
      </c>
      <c r="D6" s="42" t="s">
        <v>192</v>
      </c>
    </row>
    <row r="7" spans="1:6" s="39" customFormat="1">
      <c r="A7"/>
      <c r="B7" s="46">
        <v>1</v>
      </c>
      <c r="C7" s="44" t="s">
        <v>208</v>
      </c>
      <c r="D7" s="42" t="s">
        <v>194</v>
      </c>
    </row>
    <row r="8" spans="1:6" s="39" customFormat="1">
      <c r="A8" t="s">
        <v>84</v>
      </c>
      <c r="B8" s="46">
        <v>2</v>
      </c>
      <c r="C8" s="44" t="s">
        <v>209</v>
      </c>
      <c r="D8" s="42" t="s">
        <v>195</v>
      </c>
    </row>
    <row r="9" spans="1:6" s="39" customFormat="1">
      <c r="A9" t="s">
        <v>85</v>
      </c>
      <c r="B9" s="47">
        <v>3</v>
      </c>
      <c r="C9" s="87" t="s">
        <v>210</v>
      </c>
      <c r="D9" s="42" t="s">
        <v>196</v>
      </c>
    </row>
    <row r="10" spans="1:6" s="39" customFormat="1">
      <c r="A10" t="s">
        <v>86</v>
      </c>
      <c r="B10" s="47">
        <v>4</v>
      </c>
      <c r="C10" s="88" t="s">
        <v>211</v>
      </c>
      <c r="D10" s="42" t="s">
        <v>197</v>
      </c>
    </row>
    <row r="11" spans="1:6" s="39" customFormat="1">
      <c r="A11" t="s">
        <v>87</v>
      </c>
      <c r="B11" s="47">
        <v>5</v>
      </c>
      <c r="C11" s="88" t="s">
        <v>212</v>
      </c>
      <c r="D11" s="42" t="s">
        <v>198</v>
      </c>
    </row>
    <row r="12" spans="1:6" s="39" customFormat="1">
      <c r="A12"/>
      <c r="B12" s="46"/>
      <c r="C12" t="s">
        <v>213</v>
      </c>
      <c r="D12" s="42" t="s">
        <v>199</v>
      </c>
    </row>
    <row r="13" spans="1:6" s="39" customFormat="1">
      <c r="A13" t="s">
        <v>88</v>
      </c>
      <c r="B13" s="46"/>
      <c r="C13" t="s">
        <v>214</v>
      </c>
      <c r="D13" s="42" t="s">
        <v>200</v>
      </c>
    </row>
    <row r="14" spans="1:6" s="39" customFormat="1">
      <c r="A14"/>
      <c r="B14" s="46"/>
      <c r="C14" t="s">
        <v>239</v>
      </c>
      <c r="D14" s="43" t="s">
        <v>203</v>
      </c>
    </row>
    <row r="15" spans="1:6">
      <c r="A15" t="s">
        <v>89</v>
      </c>
      <c r="C15" t="s">
        <v>240</v>
      </c>
      <c r="D15" s="43" t="s">
        <v>204</v>
      </c>
    </row>
    <row r="16" spans="1:6">
      <c r="A16" t="s">
        <v>92</v>
      </c>
      <c r="C16" t="s">
        <v>215</v>
      </c>
      <c r="D16" s="43" t="s">
        <v>207</v>
      </c>
    </row>
    <row r="17" spans="1:6">
      <c r="A17" t="s">
        <v>90</v>
      </c>
      <c r="C17" t="s">
        <v>216</v>
      </c>
      <c r="D17" s="43" t="s">
        <v>217</v>
      </c>
    </row>
    <row r="18" spans="1:6">
      <c r="A18" t="s">
        <v>91</v>
      </c>
      <c r="C18" t="s">
        <v>219</v>
      </c>
      <c r="D18" s="43" t="s">
        <v>218</v>
      </c>
    </row>
    <row r="19" spans="1:6">
      <c r="B19" s="94">
        <v>1</v>
      </c>
      <c r="C19" s="95" t="s">
        <v>222</v>
      </c>
      <c r="D19" s="43" t="s">
        <v>220</v>
      </c>
    </row>
    <row r="20" spans="1:6">
      <c r="A20" t="s">
        <v>187</v>
      </c>
      <c r="B20" s="94">
        <v>2</v>
      </c>
      <c r="C20" s="95" t="s">
        <v>223</v>
      </c>
      <c r="D20" s="43" t="s">
        <v>221</v>
      </c>
    </row>
    <row r="21" spans="1:6">
      <c r="A21" t="s">
        <v>93</v>
      </c>
      <c r="B21" s="96">
        <v>3</v>
      </c>
      <c r="C21" s="97" t="s">
        <v>224</v>
      </c>
      <c r="D21" s="43" t="s">
        <v>229</v>
      </c>
    </row>
    <row r="22" spans="1:6">
      <c r="A22" t="s">
        <v>94</v>
      </c>
      <c r="B22" s="94">
        <v>4</v>
      </c>
      <c r="C22" s="95" t="s">
        <v>225</v>
      </c>
      <c r="D22" s="43" t="s">
        <v>230</v>
      </c>
    </row>
    <row r="23" spans="1:6">
      <c r="A23" s="1" t="s">
        <v>95</v>
      </c>
      <c r="C23" t="s">
        <v>226</v>
      </c>
      <c r="D23" s="43" t="s">
        <v>231</v>
      </c>
    </row>
    <row r="24" spans="1:6">
      <c r="A24" s="1" t="s">
        <v>96</v>
      </c>
      <c r="C24" t="s">
        <v>227</v>
      </c>
      <c r="D24" s="43" t="s">
        <v>232</v>
      </c>
    </row>
    <row r="25" spans="1:6">
      <c r="A25" s="1" t="s">
        <v>97</v>
      </c>
      <c r="C25" t="s">
        <v>228</v>
      </c>
      <c r="D25" s="43" t="s">
        <v>233</v>
      </c>
    </row>
    <row r="26" spans="1:6">
      <c r="D26" s="43" t="s">
        <v>234</v>
      </c>
    </row>
    <row r="27" spans="1:6">
      <c r="D27" s="43" t="s">
        <v>235</v>
      </c>
    </row>
    <row r="28" spans="1:6">
      <c r="A28" t="s">
        <v>670</v>
      </c>
    </row>
    <row r="29" spans="1:6">
      <c r="A29" t="s">
        <v>671</v>
      </c>
    </row>
    <row r="30" spans="1:6">
      <c r="A30" t="s">
        <v>672</v>
      </c>
    </row>
    <row r="32" spans="1:6">
      <c r="A32" t="s">
        <v>673</v>
      </c>
      <c r="C32" s="45" t="s">
        <v>210</v>
      </c>
      <c r="F32" t="s">
        <v>1266</v>
      </c>
    </row>
    <row r="34" spans="1:11" s="49" customFormat="1">
      <c r="A34" s="50" t="s">
        <v>1066</v>
      </c>
      <c r="B34" s="99"/>
      <c r="D34" s="100"/>
    </row>
    <row r="35" spans="1:11">
      <c r="A35" s="78" t="s">
        <v>447</v>
      </c>
      <c r="C35" s="78" t="s">
        <v>104</v>
      </c>
      <c r="D35" s="43" t="s">
        <v>1242</v>
      </c>
    </row>
    <row r="36" spans="1:11">
      <c r="A36" t="s">
        <v>1067</v>
      </c>
      <c r="C36" t="s">
        <v>1265</v>
      </c>
      <c r="D36" s="43" t="s">
        <v>1243</v>
      </c>
    </row>
    <row r="37" spans="1:11">
      <c r="C37" t="s">
        <v>1068</v>
      </c>
      <c r="D37" s="43" t="s">
        <v>1244</v>
      </c>
      <c r="E37" t="s">
        <v>180</v>
      </c>
    </row>
    <row r="38" spans="1:11">
      <c r="A38" t="s">
        <v>1068</v>
      </c>
      <c r="D38" s="43" t="s">
        <v>1245</v>
      </c>
      <c r="E38" t="s">
        <v>1246</v>
      </c>
      <c r="F38" t="s">
        <v>1247</v>
      </c>
      <c r="G38" t="s">
        <v>1248</v>
      </c>
      <c r="H38" t="s">
        <v>1249</v>
      </c>
      <c r="I38" t="s">
        <v>1250</v>
      </c>
      <c r="J38" t="s">
        <v>1251</v>
      </c>
      <c r="K38" t="s">
        <v>1252</v>
      </c>
    </row>
    <row r="39" spans="1:11">
      <c r="D39" s="43" t="s">
        <v>1253</v>
      </c>
      <c r="E39" t="s">
        <v>1254</v>
      </c>
      <c r="F39" t="s">
        <v>1255</v>
      </c>
      <c r="G39" t="s">
        <v>1256</v>
      </c>
    </row>
    <row r="40" spans="1:11">
      <c r="A40" s="5" t="s">
        <v>1069</v>
      </c>
      <c r="D40" s="43" t="s">
        <v>1257</v>
      </c>
      <c r="E40" t="s">
        <v>1258</v>
      </c>
      <c r="F40" t="s">
        <v>1255</v>
      </c>
      <c r="G40" t="s">
        <v>1259</v>
      </c>
      <c r="H40" t="s">
        <v>1251</v>
      </c>
      <c r="I40" t="s">
        <v>1260</v>
      </c>
      <c r="J40" t="s">
        <v>1255</v>
      </c>
      <c r="K40" t="s">
        <v>1261</v>
      </c>
    </row>
    <row r="41" spans="1:11">
      <c r="A41" t="s">
        <v>683</v>
      </c>
      <c r="D41" s="43" t="s">
        <v>1262</v>
      </c>
      <c r="E41" t="s">
        <v>1263</v>
      </c>
      <c r="F41" t="s">
        <v>1246</v>
      </c>
      <c r="G41" t="s">
        <v>1264</v>
      </c>
    </row>
    <row r="42" spans="1:11" s="49" customFormat="1">
      <c r="B42" s="99"/>
      <c r="D42" s="100"/>
    </row>
    <row r="43" spans="1:11">
      <c r="A43" s="31" t="s">
        <v>674</v>
      </c>
      <c r="B43" s="79">
        <v>146</v>
      </c>
      <c r="C43" s="1" t="s">
        <v>686</v>
      </c>
    </row>
    <row r="44" spans="1:11">
      <c r="A44" s="33"/>
      <c r="B44" s="80"/>
      <c r="C44" s="1" t="s">
        <v>687</v>
      </c>
    </row>
    <row r="45" spans="1:11">
      <c r="A45" s="33" t="s">
        <v>691</v>
      </c>
      <c r="B45" s="80">
        <v>156</v>
      </c>
      <c r="C45" s="1" t="s">
        <v>688</v>
      </c>
    </row>
    <row r="46" spans="1:11">
      <c r="A46" s="33" t="s">
        <v>692</v>
      </c>
      <c r="B46" s="80"/>
      <c r="C46" s="1" t="s">
        <v>693</v>
      </c>
    </row>
    <row r="47" spans="1:11">
      <c r="A47" s="33"/>
      <c r="B47" s="80"/>
    </row>
    <row r="48" spans="1:11">
      <c r="A48" s="33" t="s">
        <v>675</v>
      </c>
      <c r="B48" s="80">
        <v>165</v>
      </c>
      <c r="C48">
        <v>6661</v>
      </c>
    </row>
    <row r="49" spans="1:3">
      <c r="A49" s="33"/>
      <c r="B49" s="80"/>
      <c r="C49">
        <v>5528</v>
      </c>
    </row>
    <row r="50" spans="1:3">
      <c r="A50" s="33" t="s">
        <v>676</v>
      </c>
      <c r="B50" s="80">
        <v>202</v>
      </c>
      <c r="C50">
        <v>4252</v>
      </c>
    </row>
    <row r="51" spans="1:3">
      <c r="A51" s="33"/>
      <c r="B51" s="80"/>
      <c r="C51">
        <v>2976</v>
      </c>
    </row>
    <row r="52" spans="1:3">
      <c r="A52" s="33" t="s">
        <v>689</v>
      </c>
      <c r="B52" s="80">
        <v>221</v>
      </c>
      <c r="C52">
        <v>0</v>
      </c>
    </row>
    <row r="53" spans="1:3">
      <c r="A53" s="33" t="s">
        <v>690</v>
      </c>
      <c r="B53" s="80"/>
    </row>
    <row r="54" spans="1:3">
      <c r="A54" s="33"/>
      <c r="B54" s="80"/>
    </row>
    <row r="55" spans="1:3">
      <c r="A55" s="33" t="s">
        <v>677</v>
      </c>
      <c r="B55" s="80">
        <v>267</v>
      </c>
    </row>
    <row r="56" spans="1:3">
      <c r="A56" s="33" t="s">
        <v>678</v>
      </c>
      <c r="B56" s="80"/>
    </row>
    <row r="57" spans="1:3">
      <c r="A57" s="33" t="s">
        <v>679</v>
      </c>
      <c r="B57" s="80"/>
    </row>
    <row r="58" spans="1:3">
      <c r="A58" s="33" t="s">
        <v>680</v>
      </c>
      <c r="B58" s="80"/>
    </row>
    <row r="59" spans="1:3">
      <c r="A59" s="33" t="s">
        <v>681</v>
      </c>
      <c r="B59" s="80"/>
    </row>
    <row r="60" spans="1:3">
      <c r="A60" s="33" t="s">
        <v>682</v>
      </c>
      <c r="B60" s="80"/>
    </row>
    <row r="61" spans="1:3">
      <c r="A61" s="33"/>
      <c r="B61" s="80"/>
    </row>
    <row r="62" spans="1:3">
      <c r="A62" s="33" t="s">
        <v>683</v>
      </c>
      <c r="B62" s="80">
        <v>277</v>
      </c>
    </row>
    <row r="63" spans="1:3">
      <c r="A63" s="33" t="s">
        <v>684</v>
      </c>
      <c r="B63" s="80"/>
    </row>
    <row r="64" spans="1:3">
      <c r="A64" s="81" t="s">
        <v>685</v>
      </c>
      <c r="B64" s="82"/>
    </row>
    <row r="77" spans="4:4">
      <c r="D77" s="83"/>
    </row>
    <row r="78" spans="4:4">
      <c r="D78" s="83"/>
    </row>
    <row r="79" spans="4:4">
      <c r="D79" s="83"/>
    </row>
    <row r="80" spans="4:4">
      <c r="D80" s="83"/>
    </row>
    <row r="81" spans="1:4">
      <c r="D81" s="83"/>
    </row>
    <row r="83" spans="1:4">
      <c r="A83" s="85" t="s">
        <v>694</v>
      </c>
      <c r="B83" s="11">
        <v>360</v>
      </c>
    </row>
    <row r="84" spans="1:4">
      <c r="A84" s="84">
        <v>450</v>
      </c>
      <c r="B84"/>
    </row>
    <row r="85" spans="1:4">
      <c r="A85" s="83">
        <f>A84+$B$83</f>
        <v>810</v>
      </c>
      <c r="B85"/>
    </row>
    <row r="86" spans="1:4">
      <c r="A86" s="83">
        <f t="shared" ref="A86:A93" si="0">A85+$B$83</f>
        <v>1170</v>
      </c>
      <c r="B86"/>
    </row>
    <row r="87" spans="1:4">
      <c r="A87" s="83">
        <f t="shared" si="0"/>
        <v>1530</v>
      </c>
      <c r="B87"/>
    </row>
    <row r="88" spans="1:4">
      <c r="A88" s="83">
        <f t="shared" si="0"/>
        <v>1890</v>
      </c>
      <c r="B88"/>
    </row>
    <row r="89" spans="1:4">
      <c r="A89" s="83"/>
      <c r="B89"/>
    </row>
    <row r="90" spans="1:4">
      <c r="A90" s="84">
        <v>2600</v>
      </c>
      <c r="B90"/>
      <c r="C90" s="84">
        <v>3200</v>
      </c>
    </row>
    <row r="91" spans="1:4">
      <c r="A91" s="83">
        <f t="shared" si="0"/>
        <v>2960</v>
      </c>
      <c r="B91"/>
      <c r="C91" s="83">
        <f>C90+$B$83</f>
        <v>3560</v>
      </c>
    </row>
    <row r="92" spans="1:4">
      <c r="A92" s="83">
        <f t="shared" si="0"/>
        <v>3320</v>
      </c>
      <c r="B92"/>
      <c r="C92" s="83">
        <f>C91+$B$83</f>
        <v>3920</v>
      </c>
    </row>
    <row r="93" spans="1:4">
      <c r="A93" s="83">
        <f t="shared" si="0"/>
        <v>3680</v>
      </c>
      <c r="B93"/>
      <c r="C93" s="83">
        <f>C92+$B$83</f>
        <v>4280</v>
      </c>
    </row>
    <row r="94" spans="1:4">
      <c r="A94" s="83"/>
      <c r="B94"/>
    </row>
    <row r="95" spans="1:4">
      <c r="A95" s="84">
        <v>810</v>
      </c>
      <c r="B95" s="11">
        <v>360</v>
      </c>
    </row>
    <row r="96" spans="1:4">
      <c r="A96" s="68">
        <f>A95+$B$95</f>
        <v>1170</v>
      </c>
    </row>
    <row r="97" spans="1:2">
      <c r="A97" s="68">
        <f>A96+$B$95</f>
        <v>1530</v>
      </c>
    </row>
    <row r="98" spans="1:2">
      <c r="A98" s="68">
        <f>A97+$B$95</f>
        <v>1890</v>
      </c>
    </row>
    <row r="99" spans="1:2">
      <c r="A99" s="68">
        <f>A98+$B$95</f>
        <v>2250</v>
      </c>
    </row>
    <row r="100" spans="1:2">
      <c r="A100" s="68"/>
    </row>
    <row r="101" spans="1:2">
      <c r="A101" s="84">
        <v>270</v>
      </c>
      <c r="B101" s="86">
        <v>360</v>
      </c>
    </row>
    <row r="102" spans="1:2">
      <c r="A102" s="68">
        <f>A101+$B$101</f>
        <v>630</v>
      </c>
    </row>
    <row r="104" spans="1:2">
      <c r="A104" s="84">
        <v>2690</v>
      </c>
    </row>
    <row r="105" spans="1:2">
      <c r="A105" s="68">
        <f>A104+B101</f>
        <v>3050</v>
      </c>
    </row>
    <row r="110" spans="1:2">
      <c r="A110" s="89" t="s">
        <v>702</v>
      </c>
    </row>
    <row r="111" spans="1:2">
      <c r="A111" s="89"/>
    </row>
    <row r="112" spans="1:2">
      <c r="A112" s="89" t="s">
        <v>703</v>
      </c>
    </row>
    <row r="113" spans="1:1">
      <c r="A113" s="89"/>
    </row>
    <row r="114" spans="1:1">
      <c r="A114" s="89" t="s">
        <v>704</v>
      </c>
    </row>
    <row r="115" spans="1:1">
      <c r="A115" s="89"/>
    </row>
    <row r="116" spans="1:1">
      <c r="A116" s="89" t="s">
        <v>705</v>
      </c>
    </row>
    <row r="117" spans="1:1">
      <c r="A117" s="89"/>
    </row>
    <row r="118" spans="1:1">
      <c r="A118" s="89" t="s">
        <v>706</v>
      </c>
    </row>
    <row r="119" spans="1:1">
      <c r="A119" s="89"/>
    </row>
    <row r="120" spans="1:1">
      <c r="A120" s="89" t="s">
        <v>707</v>
      </c>
    </row>
    <row r="121" spans="1:1">
      <c r="A121" s="89"/>
    </row>
    <row r="122" spans="1:1">
      <c r="A122" s="89" t="s">
        <v>708</v>
      </c>
    </row>
    <row r="123" spans="1:1">
      <c r="A123" s="89"/>
    </row>
    <row r="124" spans="1:1">
      <c r="A124" s="89" t="s">
        <v>709</v>
      </c>
    </row>
    <row r="125" spans="1:1">
      <c r="A125" s="89"/>
    </row>
    <row r="126" spans="1:1">
      <c r="A126" s="89" t="s">
        <v>710</v>
      </c>
    </row>
    <row r="127" spans="1:1">
      <c r="A127" s="89"/>
    </row>
    <row r="128" spans="1:1">
      <c r="A128" s="89" t="s">
        <v>711</v>
      </c>
    </row>
    <row r="129" spans="1:4">
      <c r="A129" s="89"/>
    </row>
    <row r="130" spans="1:4">
      <c r="A130" s="89" t="s">
        <v>712</v>
      </c>
    </row>
    <row r="131" spans="1:4" s="49" customFormat="1">
      <c r="B131" s="99"/>
      <c r="D131" s="100"/>
    </row>
    <row r="133" spans="1:4">
      <c r="A133" t="s">
        <v>776</v>
      </c>
    </row>
    <row r="134" spans="1:4">
      <c r="A134" t="s">
        <v>777</v>
      </c>
    </row>
    <row r="135" spans="1:4">
      <c r="A135" t="s">
        <v>778</v>
      </c>
    </row>
    <row r="136" spans="1:4">
      <c r="A136" t="s">
        <v>779</v>
      </c>
    </row>
    <row r="139" spans="1:4">
      <c r="A139" t="s">
        <v>780</v>
      </c>
    </row>
    <row r="140" spans="1:4">
      <c r="A140" t="s">
        <v>781</v>
      </c>
    </row>
    <row r="141" spans="1:4">
      <c r="A141" t="s">
        <v>782</v>
      </c>
    </row>
    <row r="142" spans="1:4">
      <c r="A142" t="s">
        <v>783</v>
      </c>
    </row>
    <row r="145" spans="1:1">
      <c r="A145" t="s">
        <v>784</v>
      </c>
    </row>
    <row r="146" spans="1:1">
      <c r="A146" t="s">
        <v>785</v>
      </c>
    </row>
    <row r="147" spans="1:1">
      <c r="A147" t="s">
        <v>786</v>
      </c>
    </row>
    <row r="150" spans="1:1">
      <c r="A150" t="s">
        <v>787</v>
      </c>
    </row>
    <row r="151" spans="1:1">
      <c r="A151" t="s">
        <v>788</v>
      </c>
    </row>
    <row r="152" spans="1:1">
      <c r="A152" t="s">
        <v>789</v>
      </c>
    </row>
    <row r="155" spans="1:1">
      <c r="A155" t="s">
        <v>790</v>
      </c>
    </row>
    <row r="156" spans="1:1">
      <c r="A156" t="s">
        <v>791</v>
      </c>
    </row>
    <row r="157" spans="1:1">
      <c r="A157" t="s">
        <v>792</v>
      </c>
    </row>
    <row r="161" spans="1:1">
      <c r="A161" s="5" t="s">
        <v>3946</v>
      </c>
    </row>
    <row r="162" spans="1:1">
      <c r="A162" t="s">
        <v>3947</v>
      </c>
    </row>
    <row r="163" spans="1:1">
      <c r="A163" t="s">
        <v>3948</v>
      </c>
    </row>
    <row r="164" spans="1:1">
      <c r="A164" t="s">
        <v>3949</v>
      </c>
    </row>
    <row r="165" spans="1:1">
      <c r="A165" t="s">
        <v>3950</v>
      </c>
    </row>
    <row r="166" spans="1:1">
      <c r="A166" t="s">
        <v>3951</v>
      </c>
    </row>
    <row r="168" spans="1:1">
      <c r="A168" t="s">
        <v>3952</v>
      </c>
    </row>
    <row r="169" spans="1:1">
      <c r="A169" t="s">
        <v>3953</v>
      </c>
    </row>
    <row r="170" spans="1:1">
      <c r="A170" t="s">
        <v>3949</v>
      </c>
    </row>
    <row r="171" spans="1:1">
      <c r="A171" t="s">
        <v>3954</v>
      </c>
    </row>
    <row r="172" spans="1:1">
      <c r="A172" t="s">
        <v>3955</v>
      </c>
    </row>
  </sheetData>
  <hyperlinks>
    <hyperlink ref="A1" location="_Contents!A1" display="Reports" xr:uid="{00000000-0004-0000-2000-000000000000}"/>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53"/>
  <sheetViews>
    <sheetView workbookViewId="0"/>
  </sheetViews>
  <sheetFormatPr defaultRowHeight="14.4"/>
  <cols>
    <col min="1" max="1" width="17" bestFit="1" customWidth="1"/>
  </cols>
  <sheetData>
    <row r="1" spans="1:5">
      <c r="A1" s="310" t="s">
        <v>2353</v>
      </c>
      <c r="B1" s="49"/>
      <c r="C1" s="49"/>
      <c r="D1" s="49"/>
      <c r="E1" s="49"/>
    </row>
    <row r="2" spans="1:5">
      <c r="A2" s="314" t="s">
        <v>929</v>
      </c>
      <c r="B2" s="49"/>
      <c r="C2" s="49"/>
    </row>
    <row r="3" spans="1:5">
      <c r="A3" s="103" t="s">
        <v>2361</v>
      </c>
    </row>
    <row r="4" spans="1:5">
      <c r="A4" s="103" t="s">
        <v>2362</v>
      </c>
    </row>
    <row r="5" spans="1:5">
      <c r="A5" s="103" t="s">
        <v>2363</v>
      </c>
    </row>
    <row r="6" spans="1:5">
      <c r="A6" s="103" t="s">
        <v>2364</v>
      </c>
    </row>
    <row r="7" spans="1:5">
      <c r="A7" s="103" t="s">
        <v>2365</v>
      </c>
    </row>
    <row r="8" spans="1:5">
      <c r="A8" s="103" t="s">
        <v>2366</v>
      </c>
    </row>
    <row r="9" spans="1:5">
      <c r="A9" s="103" t="s">
        <v>2367</v>
      </c>
    </row>
    <row r="10" spans="1:5">
      <c r="A10" s="103" t="s">
        <v>2368</v>
      </c>
    </row>
    <row r="28" spans="1:10" ht="15">
      <c r="A28" s="246" t="s">
        <v>2369</v>
      </c>
      <c r="J28" s="5"/>
    </row>
    <row r="29" spans="1:10" ht="15">
      <c r="A29" s="311" t="s">
        <v>2354</v>
      </c>
      <c r="J29" t="s">
        <v>2450</v>
      </c>
    </row>
    <row r="30" spans="1:10" ht="15">
      <c r="A30" s="311" t="s">
        <v>2355</v>
      </c>
      <c r="J30" t="s">
        <v>2451</v>
      </c>
    </row>
    <row r="31" spans="1:10" ht="15">
      <c r="A31" s="246"/>
      <c r="J31" t="s">
        <v>2452</v>
      </c>
    </row>
    <row r="32" spans="1:10" ht="15">
      <c r="A32" s="246" t="s">
        <v>2356</v>
      </c>
    </row>
    <row r="33" spans="1:11" ht="15">
      <c r="A33" s="246" t="s">
        <v>2357</v>
      </c>
    </row>
    <row r="34" spans="1:11" ht="15">
      <c r="A34" s="246" t="s">
        <v>2358</v>
      </c>
    </row>
    <row r="35" spans="1:11" ht="15">
      <c r="A35" s="246" t="s">
        <v>2359</v>
      </c>
    </row>
    <row r="36" spans="1:11" ht="15">
      <c r="A36" s="246" t="s">
        <v>2360</v>
      </c>
    </row>
    <row r="37" spans="1:11" ht="15">
      <c r="A37" s="246"/>
    </row>
    <row r="38" spans="1:11" ht="15.6">
      <c r="A38" s="312" t="s">
        <v>2388</v>
      </c>
    </row>
    <row r="39" spans="1:11" ht="15.6">
      <c r="A39" s="313" t="s">
        <v>2389</v>
      </c>
    </row>
    <row r="40" spans="1:11" ht="15.6">
      <c r="A40" s="313" t="s">
        <v>2443</v>
      </c>
      <c r="H40" t="s">
        <v>2461</v>
      </c>
    </row>
    <row r="41" spans="1:11" ht="15.6">
      <c r="A41" s="313" t="s">
        <v>2391</v>
      </c>
    </row>
    <row r="42" spans="1:11" ht="15.6">
      <c r="A42" s="313" t="s">
        <v>2444</v>
      </c>
    </row>
    <row r="43" spans="1:11" ht="15.6">
      <c r="A43" s="313" t="s">
        <v>2445</v>
      </c>
    </row>
    <row r="44" spans="1:11" ht="15.6">
      <c r="A44" s="313" t="s">
        <v>2446</v>
      </c>
    </row>
    <row r="45" spans="1:11" ht="15.6">
      <c r="A45" s="313" t="s">
        <v>2447</v>
      </c>
    </row>
    <row r="46" spans="1:11" ht="15.6">
      <c r="A46" s="313" t="s">
        <v>2427</v>
      </c>
    </row>
    <row r="47" spans="1:11" ht="15.6">
      <c r="A47" s="312" t="s">
        <v>2428</v>
      </c>
    </row>
    <row r="48" spans="1:11" ht="15.6">
      <c r="A48" s="312" t="s">
        <v>2448</v>
      </c>
      <c r="K48" t="s">
        <v>2462</v>
      </c>
    </row>
    <row r="49" spans="1:3" ht="15.6">
      <c r="A49" s="313" t="s">
        <v>2449</v>
      </c>
    </row>
    <row r="50" spans="1:3" ht="15.6">
      <c r="A50" s="313" t="s">
        <v>2438</v>
      </c>
    </row>
    <row r="51" spans="1:3" ht="15.6">
      <c r="A51" s="312" t="s">
        <v>2439</v>
      </c>
    </row>
    <row r="52" spans="1:3" ht="15.6">
      <c r="A52" s="312" t="s">
        <v>2440</v>
      </c>
    </row>
    <row r="53" spans="1:3" ht="15.6">
      <c r="A53" s="313" t="s">
        <v>2441</v>
      </c>
    </row>
    <row r="54" spans="1:3" ht="15.6">
      <c r="A54" s="312" t="s">
        <v>2442</v>
      </c>
    </row>
    <row r="55" spans="1:3" ht="15.6">
      <c r="A55" s="312"/>
    </row>
    <row r="56" spans="1:3">
      <c r="A56" s="50" t="s">
        <v>928</v>
      </c>
      <c r="B56" s="49"/>
      <c r="C56" s="49"/>
    </row>
    <row r="57" spans="1:3">
      <c r="A57" t="s">
        <v>2370</v>
      </c>
    </row>
    <row r="58" spans="1:3">
      <c r="A58" t="s">
        <v>2371</v>
      </c>
    </row>
    <row r="59" spans="1:3">
      <c r="A59" t="s">
        <v>2372</v>
      </c>
    </row>
    <row r="60" spans="1:3">
      <c r="A60" t="s">
        <v>2373</v>
      </c>
    </row>
    <row r="61" spans="1:3">
      <c r="A61" t="s">
        <v>2374</v>
      </c>
    </row>
    <row r="62" spans="1:3">
      <c r="A62" t="s">
        <v>2375</v>
      </c>
    </row>
    <row r="63" spans="1:3">
      <c r="A63" t="s">
        <v>2376</v>
      </c>
    </row>
    <row r="64" spans="1:3">
      <c r="A64" t="s">
        <v>2377</v>
      </c>
    </row>
    <row r="65" spans="1:1">
      <c r="A65" t="s">
        <v>2378</v>
      </c>
    </row>
    <row r="66" spans="1:1">
      <c r="A66" t="s">
        <v>2379</v>
      </c>
    </row>
    <row r="67" spans="1:1">
      <c r="A67" t="s">
        <v>2380</v>
      </c>
    </row>
    <row r="68" spans="1:1">
      <c r="A68" t="s">
        <v>2381</v>
      </c>
    </row>
    <row r="69" spans="1:1">
      <c r="A69" t="s">
        <v>2382</v>
      </c>
    </row>
    <row r="70" spans="1:1">
      <c r="A70" t="s">
        <v>2383</v>
      </c>
    </row>
    <row r="71" spans="1:1">
      <c r="A71" t="s">
        <v>2384</v>
      </c>
    </row>
    <row r="72" spans="1:1">
      <c r="A72" t="s">
        <v>2385</v>
      </c>
    </row>
    <row r="73" spans="1:1">
      <c r="A73" t="s">
        <v>2366</v>
      </c>
    </row>
    <row r="74" spans="1:1">
      <c r="A74" t="s">
        <v>2386</v>
      </c>
    </row>
    <row r="75" spans="1:1">
      <c r="A75" t="s">
        <v>2387</v>
      </c>
    </row>
    <row r="90" spans="1:1" ht="15">
      <c r="A90" s="311" t="s">
        <v>2354</v>
      </c>
    </row>
    <row r="91" spans="1:1" ht="15">
      <c r="A91" s="311" t="s">
        <v>2355</v>
      </c>
    </row>
    <row r="92" spans="1:1" ht="15">
      <c r="A92" s="246"/>
    </row>
    <row r="93" spans="1:1" ht="15">
      <c r="A93" s="246" t="s">
        <v>2356</v>
      </c>
    </row>
    <row r="94" spans="1:1" ht="15">
      <c r="A94" s="246" t="s">
        <v>2357</v>
      </c>
    </row>
    <row r="95" spans="1:1" ht="15">
      <c r="A95" s="246" t="s">
        <v>2358</v>
      </c>
    </row>
    <row r="96" spans="1:1" ht="15">
      <c r="A96" s="246" t="s">
        <v>2359</v>
      </c>
    </row>
    <row r="97" spans="1:8" ht="15">
      <c r="A97" s="246" t="s">
        <v>2360</v>
      </c>
    </row>
    <row r="98" spans="1:8" ht="15">
      <c r="A98" s="246"/>
    </row>
    <row r="99" spans="1:8" ht="15.6">
      <c r="A99" s="312" t="s">
        <v>2388</v>
      </c>
    </row>
    <row r="100" spans="1:8" ht="15.6">
      <c r="A100" s="313" t="s">
        <v>2389</v>
      </c>
    </row>
    <row r="101" spans="1:8" ht="15.6">
      <c r="A101" s="313" t="s">
        <v>2390</v>
      </c>
    </row>
    <row r="102" spans="1:8" ht="15.6">
      <c r="A102" s="313" t="s">
        <v>2391</v>
      </c>
    </row>
    <row r="103" spans="1:8" ht="15.6">
      <c r="A103" s="313" t="s">
        <v>2392</v>
      </c>
      <c r="H103" t="s">
        <v>2459</v>
      </c>
    </row>
    <row r="104" spans="1:8" ht="15.6">
      <c r="A104" s="313" t="s">
        <v>2393</v>
      </c>
      <c r="H104" t="s">
        <v>2458</v>
      </c>
    </row>
    <row r="105" spans="1:8" ht="15.6">
      <c r="A105" s="313" t="s">
        <v>2394</v>
      </c>
      <c r="H105" t="s">
        <v>2460</v>
      </c>
    </row>
    <row r="106" spans="1:8" ht="15.6">
      <c r="A106" s="313" t="s">
        <v>2395</v>
      </c>
    </row>
    <row r="107" spans="1:8" ht="15.6">
      <c r="A107" s="313" t="s">
        <v>2396</v>
      </c>
    </row>
    <row r="108" spans="1:8" ht="15.6">
      <c r="A108" s="313" t="s">
        <v>2397</v>
      </c>
    </row>
    <row r="109" spans="1:8" ht="15.6">
      <c r="A109" s="313" t="s">
        <v>2398</v>
      </c>
    </row>
    <row r="110" spans="1:8" ht="15.6">
      <c r="A110" s="313" t="s">
        <v>2399</v>
      </c>
    </row>
    <row r="111" spans="1:8" ht="15.6">
      <c r="A111" s="313" t="s">
        <v>2400</v>
      </c>
    </row>
    <row r="112" spans="1:8" ht="15.6">
      <c r="A112" s="313" t="s">
        <v>2401</v>
      </c>
    </row>
    <row r="113" spans="1:6" ht="15.6">
      <c r="A113" s="313" t="s">
        <v>2402</v>
      </c>
    </row>
    <row r="114" spans="1:6" ht="15.6">
      <c r="A114" s="313" t="s">
        <v>2403</v>
      </c>
    </row>
    <row r="115" spans="1:6" ht="15.6">
      <c r="A115" s="313" t="s">
        <v>2404</v>
      </c>
    </row>
    <row r="116" spans="1:6" ht="15.6">
      <c r="A116" s="313" t="s">
        <v>2405</v>
      </c>
    </row>
    <row r="117" spans="1:6" ht="15.6">
      <c r="A117" s="313" t="s">
        <v>2406</v>
      </c>
    </row>
    <row r="118" spans="1:6" ht="15.6">
      <c r="A118" s="313" t="s">
        <v>2407</v>
      </c>
    </row>
    <row r="119" spans="1:6" ht="15.6">
      <c r="A119" s="313" t="s">
        <v>2408</v>
      </c>
    </row>
    <row r="120" spans="1:6" ht="15.6">
      <c r="A120" s="313" t="s">
        <v>2409</v>
      </c>
      <c r="F120" t="s">
        <v>2455</v>
      </c>
    </row>
    <row r="121" spans="1:6" ht="15.6">
      <c r="A121" s="313" t="s">
        <v>2410</v>
      </c>
      <c r="F121" t="s">
        <v>2456</v>
      </c>
    </row>
    <row r="122" spans="1:6" ht="15.6">
      <c r="A122" s="313" t="s">
        <v>2411</v>
      </c>
      <c r="F122" t="s">
        <v>2457</v>
      </c>
    </row>
    <row r="123" spans="1:6" ht="15.6">
      <c r="A123" s="313" t="s">
        <v>2412</v>
      </c>
    </row>
    <row r="124" spans="1:6" ht="15.6">
      <c r="A124" s="313" t="s">
        <v>2413</v>
      </c>
    </row>
    <row r="125" spans="1:6" ht="15.6">
      <c r="A125" s="313" t="s">
        <v>2414</v>
      </c>
    </row>
    <row r="126" spans="1:6" ht="15.6">
      <c r="A126" s="313" t="s">
        <v>2415</v>
      </c>
    </row>
    <row r="127" spans="1:6" ht="15.6">
      <c r="A127" s="313" t="s">
        <v>2416</v>
      </c>
    </row>
    <row r="128" spans="1:6" ht="15.6">
      <c r="A128" s="313" t="s">
        <v>2417</v>
      </c>
    </row>
    <row r="129" spans="1:1" ht="15.6">
      <c r="A129" s="313" t="s">
        <v>2418</v>
      </c>
    </row>
    <row r="130" spans="1:1" ht="15.6">
      <c r="A130" s="313" t="s">
        <v>2419</v>
      </c>
    </row>
    <row r="131" spans="1:1" ht="15.6">
      <c r="A131" s="313" t="s">
        <v>2420</v>
      </c>
    </row>
    <row r="132" spans="1:1" ht="15.6">
      <c r="A132" s="313" t="s">
        <v>2421</v>
      </c>
    </row>
    <row r="133" spans="1:1" ht="15.6">
      <c r="A133" s="313" t="s">
        <v>2422</v>
      </c>
    </row>
    <row r="134" spans="1:1" ht="15.6">
      <c r="A134" s="313" t="s">
        <v>2423</v>
      </c>
    </row>
    <row r="135" spans="1:1" ht="15.6">
      <c r="A135" s="313" t="s">
        <v>2424</v>
      </c>
    </row>
    <row r="136" spans="1:1" ht="15.6">
      <c r="A136" s="313" t="s">
        <v>2425</v>
      </c>
    </row>
    <row r="137" spans="1:1" ht="15.6">
      <c r="A137" s="313" t="s">
        <v>2426</v>
      </c>
    </row>
    <row r="138" spans="1:1" ht="15.6">
      <c r="A138" s="313" t="s">
        <v>2427</v>
      </c>
    </row>
    <row r="139" spans="1:1" ht="15.6">
      <c r="A139" s="312" t="s">
        <v>2428</v>
      </c>
    </row>
    <row r="140" spans="1:1" ht="15.6">
      <c r="A140" s="312" t="s">
        <v>2429</v>
      </c>
    </row>
    <row r="141" spans="1:1" ht="15.6">
      <c r="A141" s="313" t="s">
        <v>2430</v>
      </c>
    </row>
    <row r="142" spans="1:1" ht="15.6">
      <c r="A142" s="313" t="s">
        <v>2431</v>
      </c>
    </row>
    <row r="143" spans="1:1" ht="15.6">
      <c r="A143" s="313" t="s">
        <v>2432</v>
      </c>
    </row>
    <row r="144" spans="1:1" ht="15.6">
      <c r="A144" s="313" t="s">
        <v>2433</v>
      </c>
    </row>
    <row r="145" spans="1:1" ht="15.6">
      <c r="A145" s="313" t="s">
        <v>2434</v>
      </c>
    </row>
    <row r="146" spans="1:1" ht="15.6">
      <c r="A146" s="313" t="s">
        <v>2435</v>
      </c>
    </row>
    <row r="147" spans="1:1" ht="15.6">
      <c r="A147" s="313" t="s">
        <v>2436</v>
      </c>
    </row>
    <row r="148" spans="1:1" ht="15.6">
      <c r="A148" s="313" t="s">
        <v>2437</v>
      </c>
    </row>
    <row r="149" spans="1:1" ht="15.6">
      <c r="A149" s="313" t="s">
        <v>2438</v>
      </c>
    </row>
    <row r="150" spans="1:1" ht="15.6">
      <c r="A150" s="312" t="s">
        <v>2439</v>
      </c>
    </row>
    <row r="151" spans="1:1" ht="15.6">
      <c r="A151" s="312" t="s">
        <v>2440</v>
      </c>
    </row>
    <row r="152" spans="1:1" ht="15.6">
      <c r="A152" s="313" t="s">
        <v>2441</v>
      </c>
    </row>
    <row r="153" spans="1:1" ht="15.6">
      <c r="A153" s="312" t="s">
        <v>2442</v>
      </c>
    </row>
  </sheetData>
  <hyperlinks>
    <hyperlink ref="A1" location="_Contents!A1" display="BatchList_SQLView" xr:uid="{00000000-0004-0000-2100-000000000000}"/>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97"/>
  <sheetViews>
    <sheetView workbookViewId="0"/>
  </sheetViews>
  <sheetFormatPr defaultRowHeight="14.4"/>
  <sheetData>
    <row r="1" spans="1:5">
      <c r="A1" s="310" t="s">
        <v>2573</v>
      </c>
      <c r="B1" s="49"/>
      <c r="C1" s="49"/>
      <c r="D1" s="49"/>
      <c r="E1" s="49"/>
    </row>
    <row r="2" spans="1:5">
      <c r="A2" s="1" t="s">
        <v>62</v>
      </c>
      <c r="E2" t="s">
        <v>61</v>
      </c>
    </row>
    <row r="3" spans="1:5">
      <c r="A3" s="1" t="s">
        <v>60</v>
      </c>
    </row>
    <row r="4" spans="1:5">
      <c r="A4" s="1" t="s">
        <v>59</v>
      </c>
    </row>
    <row r="6" spans="1:5">
      <c r="A6">
        <v>135</v>
      </c>
      <c r="B6" t="s">
        <v>58</v>
      </c>
      <c r="D6">
        <v>115</v>
      </c>
      <c r="E6" t="s">
        <v>57</v>
      </c>
    </row>
    <row r="7" spans="1:5">
      <c r="A7">
        <v>134</v>
      </c>
      <c r="B7" t="s">
        <v>56</v>
      </c>
      <c r="D7">
        <v>114</v>
      </c>
      <c r="E7" t="s">
        <v>56</v>
      </c>
    </row>
    <row r="9" spans="1:5">
      <c r="A9" t="s">
        <v>55</v>
      </c>
    </row>
    <row r="10" spans="1:5">
      <c r="A10" s="1" t="s">
        <v>54</v>
      </c>
    </row>
    <row r="11" spans="1:5">
      <c r="A11" s="1" t="s">
        <v>53</v>
      </c>
    </row>
    <row r="12" spans="1:5">
      <c r="A12" s="1" t="s">
        <v>52</v>
      </c>
    </row>
    <row r="13" spans="1:5" s="5" customFormat="1">
      <c r="A13" s="11" t="s">
        <v>51</v>
      </c>
    </row>
    <row r="15" spans="1:5">
      <c r="A15" t="s">
        <v>50</v>
      </c>
    </row>
    <row r="17" spans="1:5">
      <c r="A17" t="s">
        <v>49</v>
      </c>
    </row>
    <row r="18" spans="1:5">
      <c r="A18" t="s">
        <v>48</v>
      </c>
    </row>
    <row r="19" spans="1:5">
      <c r="A19" t="s">
        <v>48</v>
      </c>
    </row>
    <row r="20" spans="1:5">
      <c r="A20" t="s">
        <v>47</v>
      </c>
    </row>
    <row r="21" spans="1:5">
      <c r="A21" t="s">
        <v>46</v>
      </c>
    </row>
    <row r="22" spans="1:5">
      <c r="A22" t="s">
        <v>45</v>
      </c>
    </row>
    <row r="23" spans="1:5">
      <c r="A23" t="s">
        <v>44</v>
      </c>
    </row>
    <row r="24" spans="1:5">
      <c r="A24" t="s">
        <v>43</v>
      </c>
    </row>
    <row r="26" spans="1:5">
      <c r="A26" t="s">
        <v>42</v>
      </c>
    </row>
    <row r="28" spans="1:5">
      <c r="A28" t="s">
        <v>41</v>
      </c>
    </row>
    <row r="30" spans="1:5">
      <c r="A30" t="s">
        <v>40</v>
      </c>
    </row>
    <row r="31" spans="1:5">
      <c r="A31" s="49"/>
      <c r="B31" s="49"/>
      <c r="C31" s="49"/>
      <c r="D31" s="49"/>
    </row>
    <row r="32" spans="1:5">
      <c r="A32" t="s">
        <v>1802</v>
      </c>
      <c r="B32" s="5" t="s">
        <v>1803</v>
      </c>
      <c r="E32" t="s">
        <v>1804</v>
      </c>
    </row>
    <row r="33" spans="1:9">
      <c r="A33" s="320" t="s">
        <v>2480</v>
      </c>
      <c r="B33" s="320"/>
      <c r="C33" s="320"/>
      <c r="D33" s="320"/>
    </row>
    <row r="35" spans="1:9" s="39" customFormat="1">
      <c r="A35" s="50" t="s">
        <v>926</v>
      </c>
      <c r="B35" s="49"/>
      <c r="C35" s="49"/>
      <c r="D35" s="49"/>
      <c r="E35" s="49"/>
      <c r="F35" s="49"/>
    </row>
    <row r="36" spans="1:9" s="39" customFormat="1">
      <c r="A36" s="39" t="s">
        <v>928</v>
      </c>
      <c r="B36" s="372" t="s">
        <v>512</v>
      </c>
      <c r="I36" s="39" t="s">
        <v>513</v>
      </c>
    </row>
    <row r="37" spans="1:9" s="39" customFormat="1">
      <c r="A37" s="39" t="s">
        <v>929</v>
      </c>
      <c r="B37" s="372" t="s">
        <v>927</v>
      </c>
      <c r="I37" s="39" t="s">
        <v>513</v>
      </c>
    </row>
    <row r="38" spans="1:9" s="39" customFormat="1"/>
    <row r="39" spans="1:9" s="39" customFormat="1">
      <c r="A39" s="60" t="s">
        <v>498</v>
      </c>
    </row>
    <row r="40" spans="1:9" s="39" customFormat="1">
      <c r="A40" s="61" t="s">
        <v>1785</v>
      </c>
    </row>
    <row r="41" spans="1:9" s="39" customFormat="1">
      <c r="A41" s="60" t="s">
        <v>499</v>
      </c>
    </row>
    <row r="42" spans="1:9" s="39" customFormat="1">
      <c r="A42" s="60" t="s">
        <v>500</v>
      </c>
      <c r="C42" s="39" t="s">
        <v>1786</v>
      </c>
    </row>
    <row r="43" spans="1:9" s="39" customFormat="1">
      <c r="E43" s="62"/>
    </row>
    <row r="44" spans="1:9" s="39" customFormat="1">
      <c r="A44" s="60" t="s">
        <v>501</v>
      </c>
      <c r="E44" s="62"/>
    </row>
    <row r="45" spans="1:9" s="39" customFormat="1">
      <c r="A45" s="61" t="s">
        <v>502</v>
      </c>
      <c r="E45" s="63"/>
    </row>
    <row r="46" spans="1:9" s="39" customFormat="1">
      <c r="A46" s="60" t="s">
        <v>503</v>
      </c>
      <c r="E46" s="62"/>
    </row>
    <row r="47" spans="1:9" s="39" customFormat="1">
      <c r="A47" s="60" t="s">
        <v>504</v>
      </c>
      <c r="C47" s="39" t="s">
        <v>1787</v>
      </c>
      <c r="E47" s="62"/>
    </row>
    <row r="48" spans="1:9" s="39" customFormat="1">
      <c r="E48" s="62"/>
    </row>
    <row r="49" spans="1:5" s="39" customFormat="1">
      <c r="A49" s="60" t="s">
        <v>505</v>
      </c>
    </row>
    <row r="50" spans="1:5" s="39" customFormat="1">
      <c r="A50" s="61" t="s">
        <v>506</v>
      </c>
    </row>
    <row r="51" spans="1:5" s="39" customFormat="1">
      <c r="A51" s="60" t="s">
        <v>503</v>
      </c>
    </row>
    <row r="52" spans="1:5" s="39" customFormat="1">
      <c r="A52" s="60" t="s">
        <v>504</v>
      </c>
      <c r="C52" s="39" t="s">
        <v>1788</v>
      </c>
    </row>
    <row r="53" spans="1:5" s="39" customFormat="1">
      <c r="A53" s="60" t="s">
        <v>507</v>
      </c>
    </row>
    <row r="54" spans="1:5" s="39" customFormat="1">
      <c r="A54" s="60" t="s">
        <v>508</v>
      </c>
    </row>
    <row r="55" spans="1:5" s="39" customFormat="1">
      <c r="A55" s="60"/>
    </row>
    <row r="56" spans="1:5" s="39" customFormat="1">
      <c r="A56" s="60"/>
    </row>
    <row r="57" spans="1:5" s="39" customFormat="1">
      <c r="A57" s="60" t="s">
        <v>498</v>
      </c>
    </row>
    <row r="58" spans="1:5" s="39" customFormat="1">
      <c r="A58" s="61" t="s">
        <v>509</v>
      </c>
    </row>
    <row r="59" spans="1:5" s="39" customFormat="1">
      <c r="A59" s="60" t="s">
        <v>510</v>
      </c>
    </row>
    <row r="60" spans="1:5" s="39" customFormat="1">
      <c r="A60" s="60" t="s">
        <v>500</v>
      </c>
      <c r="C60" s="39" t="s">
        <v>1789</v>
      </c>
    </row>
    <row r="61" spans="1:5" s="39" customFormat="1">
      <c r="E61" s="62"/>
    </row>
    <row r="62" spans="1:5" s="39" customFormat="1">
      <c r="A62" s="60" t="s">
        <v>501</v>
      </c>
      <c r="E62" s="62"/>
    </row>
    <row r="63" spans="1:5" s="39" customFormat="1">
      <c r="A63" s="61" t="s">
        <v>502</v>
      </c>
      <c r="E63" s="63"/>
    </row>
    <row r="64" spans="1:5" s="39" customFormat="1">
      <c r="A64" s="60" t="s">
        <v>503</v>
      </c>
      <c r="E64" s="62"/>
    </row>
    <row r="65" spans="1:5" s="39" customFormat="1">
      <c r="A65" s="60" t="s">
        <v>504</v>
      </c>
      <c r="C65" s="39" t="s">
        <v>1787</v>
      </c>
      <c r="E65" s="62"/>
    </row>
    <row r="66" spans="1:5" s="39" customFormat="1">
      <c r="E66" s="62"/>
    </row>
    <row r="67" spans="1:5" s="39" customFormat="1">
      <c r="A67" s="60" t="s">
        <v>501</v>
      </c>
    </row>
    <row r="68" spans="1:5" s="39" customFormat="1">
      <c r="A68" s="61" t="s">
        <v>511</v>
      </c>
    </row>
    <row r="69" spans="1:5" s="39" customFormat="1">
      <c r="A69" s="60" t="s">
        <v>503</v>
      </c>
    </row>
    <row r="70" spans="1:5" s="39" customFormat="1">
      <c r="A70" s="60" t="s">
        <v>504</v>
      </c>
      <c r="C70" s="39" t="s">
        <v>1790</v>
      </c>
    </row>
    <row r="71" spans="1:5" s="39" customFormat="1">
      <c r="A71" s="60" t="s">
        <v>507</v>
      </c>
    </row>
    <row r="72" spans="1:5" s="39" customFormat="1">
      <c r="A72" s="60" t="s">
        <v>508</v>
      </c>
    </row>
    <row r="73" spans="1:5" s="39" customFormat="1"/>
    <row r="74" spans="1:5" s="39" customFormat="1"/>
    <row r="75" spans="1:5" s="39" customFormat="1">
      <c r="A75" s="50" t="s">
        <v>1797</v>
      </c>
      <c r="B75" s="50"/>
    </row>
    <row r="76" spans="1:5" s="39" customFormat="1" ht="15">
      <c r="A76" s="250" t="s">
        <v>1798</v>
      </c>
    </row>
    <row r="77" spans="1:5" s="39" customFormat="1" ht="15">
      <c r="A77" s="250" t="s">
        <v>1799</v>
      </c>
    </row>
    <row r="78" spans="1:5" s="39" customFormat="1" ht="15">
      <c r="A78" s="250"/>
    </row>
    <row r="79" spans="1:5" s="39" customFormat="1">
      <c r="A79"/>
    </row>
    <row r="80" spans="1:5" s="39" customFormat="1" ht="15">
      <c r="A80" s="266"/>
    </row>
    <row r="81" spans="1:1" s="39" customFormat="1">
      <c r="A81" s="12"/>
    </row>
    <row r="82" spans="1:1" s="39" customFormat="1">
      <c r="A82" s="12"/>
    </row>
    <row r="83" spans="1:1" s="39" customFormat="1">
      <c r="A83" s="12"/>
    </row>
    <row r="84" spans="1:1" s="39" customFormat="1">
      <c r="A84" s="12"/>
    </row>
    <row r="85" spans="1:1" s="39" customFormat="1">
      <c r="A85" s="12"/>
    </row>
    <row r="86" spans="1:1" s="39" customFormat="1">
      <c r="A86" s="12"/>
    </row>
    <row r="87" spans="1:1" s="39" customFormat="1">
      <c r="A87" s="12"/>
    </row>
    <row r="88" spans="1:1" s="39" customFormat="1">
      <c r="A88" s="12"/>
    </row>
    <row r="89" spans="1:1" s="39" customFormat="1">
      <c r="A89" s="12"/>
    </row>
    <row r="90" spans="1:1" s="39" customFormat="1">
      <c r="A90" s="12"/>
    </row>
    <row r="91" spans="1:1" s="39" customFormat="1">
      <c r="A91" s="12"/>
    </row>
    <row r="92" spans="1:1" s="39" customFormat="1">
      <c r="A92" s="12"/>
    </row>
    <row r="93" spans="1:1" s="39" customFormat="1">
      <c r="A93" s="12"/>
    </row>
    <row r="94" spans="1:1" s="39" customFormat="1">
      <c r="A94" s="12"/>
    </row>
    <row r="95" spans="1:1" s="39" customFormat="1">
      <c r="A95" s="12"/>
    </row>
    <row r="96" spans="1:1" s="39" customFormat="1" ht="15">
      <c r="A96" s="143" t="s">
        <v>1800</v>
      </c>
    </row>
    <row r="97" spans="1:1" s="39" customFormat="1" ht="15">
      <c r="A97" s="143" t="s">
        <v>1801</v>
      </c>
    </row>
  </sheetData>
  <hyperlinks>
    <hyperlink ref="A1" location="_Contents!A1" display="File Handlers" xr:uid="{00000000-0004-0000-2200-000000000000}"/>
    <hyperlink ref="A33" location="'EDW Web Audit Data_File copier'!A1" display="EDW Web Audit Data_File copier" xr:uid="{00000000-0004-0000-2200-000001000000}"/>
    <hyperlink ref="A40" r:id="rId1" location="year#\#month#\#day#&lt;\SourcePath" display="\\sigversybrinpr\Sybrin\system\Export\EDW\SIGADM\ - year#\#month#\#day#&lt;\SourcePath" xr:uid="{00000000-0004-0000-2200-000002000000}"/>
    <hyperlink ref="A50" r:id="rId2" location="year#\#month#\#day#&lt;\Path" display="\\sigversybrinpr\Sybrin\Processed\Export\EDW\SIGADM\ - year#\#month#\#day#&lt;\Path" xr:uid="{00000000-0004-0000-2200-000003000000}"/>
    <hyperlink ref="A58" r:id="rId3" location="year#\#month#\#day#&lt;\SourcePath" display="\\sigversybrinpr\Sybrin\system\Export\EDW\SIGVER\ - year#\#month#\#day#&lt;\SourcePath" xr:uid="{00000000-0004-0000-2200-000004000000}"/>
    <hyperlink ref="A68" r:id="rId4" location="year#\#month#\#day#&lt;\Path" display="\\sigversybrinpr\Sybrin\Processed\Export\EDW\SIGVER\ - year#\#month#\#day#&lt;\Path" xr:uid="{00000000-0004-0000-2200-000005000000}"/>
    <hyperlink ref="A45" r:id="rId5" display="\\105cdappprod\Nedbank\DTRE\Prod\Day2\Data\Xfer\To\Host&lt;\Path" xr:uid="{00000000-0004-0000-2200-000006000000}"/>
    <hyperlink ref="A63" r:id="rId6" display="\\105cdappprod\Nedbank\DTRE\Prod\Day2\Data\Xfer\To\Host&lt;\Path" xr:uid="{00000000-0004-0000-2200-000007000000}"/>
    <hyperlink ref="B37" r:id="rId7" xr:uid="{00000000-0004-0000-2200-000008000000}"/>
    <hyperlink ref="B36" r:id="rId8" xr:uid="{00000000-0004-0000-2200-000009000000}"/>
  </hyperlinks>
  <pageMargins left="0.7" right="0.7" top="0.75" bottom="0.75" header="0.3" footer="0.3"/>
  <pageSetup orientation="portrait" r:id="rId9"/>
  <drawing r:id="rId1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16"/>
  <sheetViews>
    <sheetView workbookViewId="0"/>
  </sheetViews>
  <sheetFormatPr defaultRowHeight="14.4"/>
  <cols>
    <col min="1" max="2" width="15.88671875" bestFit="1" customWidth="1"/>
  </cols>
  <sheetData>
    <row r="1" spans="1:5">
      <c r="A1" s="319" t="s">
        <v>2574</v>
      </c>
      <c r="B1" s="18"/>
      <c r="C1" s="18"/>
      <c r="D1" s="18"/>
      <c r="E1" s="18"/>
    </row>
    <row r="2" spans="1:5">
      <c r="A2" t="s">
        <v>145</v>
      </c>
      <c r="B2" s="1" t="s">
        <v>144</v>
      </c>
    </row>
    <row r="4" spans="1:5">
      <c r="A4" t="s">
        <v>749</v>
      </c>
      <c r="B4" t="s">
        <v>750</v>
      </c>
    </row>
    <row r="5" spans="1:5">
      <c r="B5" t="s">
        <v>751</v>
      </c>
    </row>
    <row r="6" spans="1:5">
      <c r="B6" t="s">
        <v>752</v>
      </c>
    </row>
    <row r="8" spans="1:5">
      <c r="A8" t="s">
        <v>753</v>
      </c>
    </row>
    <row r="10" spans="1:5">
      <c r="A10" t="s">
        <v>931</v>
      </c>
      <c r="B10" t="s">
        <v>930</v>
      </c>
      <c r="C10" s="128" t="str">
        <f>LEFT(B10, FIND("d", B10)-1)</f>
        <v>10</v>
      </c>
    </row>
    <row r="12" spans="1:5">
      <c r="A12" t="s">
        <v>932</v>
      </c>
      <c r="B12" t="s">
        <v>933</v>
      </c>
    </row>
    <row r="14" spans="1:5">
      <c r="A14" s="1" t="s">
        <v>1543</v>
      </c>
    </row>
    <row r="16" spans="1:5">
      <c r="A16" s="1" t="s">
        <v>2018</v>
      </c>
    </row>
  </sheetData>
  <hyperlinks>
    <hyperlink ref="A1" location="_Contents!A1" display="Excel" xr:uid="{00000000-0004-0000-23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86"/>
  <sheetViews>
    <sheetView workbookViewId="0">
      <selection activeCell="B1" sqref="B1"/>
    </sheetView>
  </sheetViews>
  <sheetFormatPr defaultRowHeight="14.4"/>
  <cols>
    <col min="1" max="1" width="3.88671875" style="124" customWidth="1"/>
    <col min="2" max="2" width="24.6640625" bestFit="1" customWidth="1"/>
  </cols>
  <sheetData>
    <row r="1" spans="1:11">
      <c r="A1" s="310"/>
      <c r="B1" s="310" t="s">
        <v>889</v>
      </c>
      <c r="C1" s="310"/>
      <c r="D1" s="310"/>
      <c r="E1" s="310"/>
      <c r="F1" s="44"/>
    </row>
    <row r="2" spans="1:11">
      <c r="A2" s="310"/>
      <c r="B2" s="456" t="s">
        <v>4245</v>
      </c>
      <c r="C2" s="310"/>
      <c r="D2" s="310"/>
      <c r="E2" s="310"/>
      <c r="F2" s="44"/>
    </row>
    <row r="3" spans="1:11" s="54" customFormat="1">
      <c r="A3" s="124">
        <v>1</v>
      </c>
      <c r="B3" s="2" t="s">
        <v>891</v>
      </c>
      <c r="C3" s="12" t="s">
        <v>890</v>
      </c>
      <c r="D3" s="12"/>
      <c r="E3" s="12"/>
      <c r="F3" s="12"/>
      <c r="G3" s="12"/>
      <c r="H3" s="12"/>
      <c r="I3" s="5" t="s">
        <v>4175</v>
      </c>
      <c r="J3" s="12"/>
      <c r="K3" s="12"/>
    </row>
    <row r="4" spans="1:11" s="54" customFormat="1">
      <c r="A4" s="124"/>
      <c r="B4" s="8" t="s">
        <v>3825</v>
      </c>
      <c r="C4" s="12"/>
      <c r="D4" s="12"/>
      <c r="E4" s="12"/>
      <c r="F4" s="12"/>
      <c r="G4" s="12"/>
      <c r="H4" s="12"/>
      <c r="I4" s="5"/>
      <c r="J4" s="12"/>
      <c r="K4" s="12"/>
    </row>
    <row r="6" spans="1:11">
      <c r="A6" s="124">
        <v>2</v>
      </c>
      <c r="B6" s="2" t="s">
        <v>892</v>
      </c>
      <c r="C6" t="s">
        <v>893</v>
      </c>
      <c r="H6" s="5" t="s">
        <v>894</v>
      </c>
    </row>
    <row r="8" spans="1:11">
      <c r="B8" t="s">
        <v>3826</v>
      </c>
    </row>
    <row r="10" spans="1:11">
      <c r="B10" t="s">
        <v>2017</v>
      </c>
    </row>
    <row r="11" spans="1:11">
      <c r="B11" t="s">
        <v>749</v>
      </c>
      <c r="C11" t="s">
        <v>750</v>
      </c>
      <c r="D11" s="315"/>
    </row>
    <row r="12" spans="1:11">
      <c r="C12" s="12" t="s">
        <v>3746</v>
      </c>
    </row>
    <row r="13" spans="1:11">
      <c r="C13" t="s">
        <v>895</v>
      </c>
    </row>
    <row r="14" spans="1:11">
      <c r="C14" t="s">
        <v>896</v>
      </c>
    </row>
    <row r="15" spans="1:11">
      <c r="B15" t="s">
        <v>1554</v>
      </c>
    </row>
    <row r="16" spans="1:11">
      <c r="B16" t="s">
        <v>897</v>
      </c>
    </row>
    <row r="18" spans="1:9">
      <c r="A18" s="124">
        <v>3</v>
      </c>
      <c r="B18" t="s">
        <v>4508</v>
      </c>
    </row>
    <row r="19" spans="1:9">
      <c r="B19" t="s">
        <v>900</v>
      </c>
    </row>
    <row r="20" spans="1:9">
      <c r="B20" t="s">
        <v>1267</v>
      </c>
      <c r="D20" t="s">
        <v>893</v>
      </c>
      <c r="I20" s="5" t="s">
        <v>1268</v>
      </c>
    </row>
    <row r="22" spans="1:9">
      <c r="A22" s="124">
        <v>4</v>
      </c>
      <c r="B22" s="2" t="s">
        <v>898</v>
      </c>
    </row>
    <row r="23" spans="1:9">
      <c r="B23" t="s">
        <v>1674</v>
      </c>
    </row>
    <row r="24" spans="1:9">
      <c r="B24" t="s">
        <v>1269</v>
      </c>
    </row>
    <row r="25" spans="1:9">
      <c r="B25" t="s">
        <v>1675</v>
      </c>
    </row>
    <row r="27" spans="1:9">
      <c r="A27" s="124">
        <v>5</v>
      </c>
      <c r="B27" t="s">
        <v>2642</v>
      </c>
    </row>
    <row r="28" spans="1:9">
      <c r="B28" t="s">
        <v>899</v>
      </c>
    </row>
    <row r="30" spans="1:9">
      <c r="B30" t="s">
        <v>2468</v>
      </c>
    </row>
    <row r="31" spans="1:9">
      <c r="B31" t="s">
        <v>2469</v>
      </c>
    </row>
    <row r="32" spans="1:9">
      <c r="B32" s="12" t="s">
        <v>2470</v>
      </c>
    </row>
    <row r="34" spans="1:14" s="54" customFormat="1">
      <c r="A34" s="124">
        <v>6</v>
      </c>
      <c r="B34" s="12" t="s">
        <v>2471</v>
      </c>
    </row>
    <row r="35" spans="1:14" s="54" customFormat="1">
      <c r="A35" s="282"/>
    </row>
    <row r="36" spans="1:14" s="54" customFormat="1">
      <c r="A36" s="124">
        <v>7</v>
      </c>
      <c r="B36" s="12" t="s">
        <v>2472</v>
      </c>
    </row>
    <row r="38" spans="1:14">
      <c r="A38" s="124">
        <v>8</v>
      </c>
      <c r="B38" t="s">
        <v>3570</v>
      </c>
    </row>
    <row r="40" spans="1:14">
      <c r="A40" s="365"/>
      <c r="B40" s="102" t="s">
        <v>3906</v>
      </c>
      <c r="C40" s="101"/>
      <c r="D40" s="101"/>
      <c r="E40" s="101"/>
    </row>
    <row r="41" spans="1:14">
      <c r="B41" t="s">
        <v>1270</v>
      </c>
      <c r="C41" s="12" t="s">
        <v>1271</v>
      </c>
      <c r="G41" s="15" t="s">
        <v>1272</v>
      </c>
      <c r="H41" s="12" t="s">
        <v>1268</v>
      </c>
      <c r="L41" s="141" t="s">
        <v>3414</v>
      </c>
      <c r="M41" s="141"/>
      <c r="N41" s="141"/>
    </row>
    <row r="42" spans="1:14">
      <c r="B42" s="38" t="s">
        <v>1273</v>
      </c>
      <c r="C42" s="12" t="s">
        <v>893</v>
      </c>
      <c r="G42" s="15"/>
      <c r="H42" s="5"/>
      <c r="L42" s="141" t="s">
        <v>3161</v>
      </c>
      <c r="M42" s="141"/>
      <c r="N42" s="141"/>
    </row>
    <row r="43" spans="1:14">
      <c r="B43" s="38"/>
      <c r="C43" s="12"/>
      <c r="G43" s="15"/>
      <c r="H43" s="5"/>
      <c r="L43" s="141" t="s">
        <v>3163</v>
      </c>
      <c r="M43" s="141"/>
      <c r="N43" s="141"/>
    </row>
    <row r="44" spans="1:14">
      <c r="B44" s="425" t="s">
        <v>1070</v>
      </c>
      <c r="C44" s="163" t="s">
        <v>3682</v>
      </c>
      <c r="D44" s="160"/>
      <c r="E44" s="160"/>
      <c r="F44" s="160"/>
      <c r="G44" s="160"/>
      <c r="H44" s="160"/>
      <c r="I44" s="160"/>
      <c r="J44" s="160"/>
      <c r="L44" s="141" t="s">
        <v>3162</v>
      </c>
      <c r="M44" s="141"/>
      <c r="N44" s="141"/>
    </row>
    <row r="45" spans="1:14">
      <c r="B45" s="160"/>
      <c r="C45" s="160"/>
      <c r="D45" s="160"/>
      <c r="E45" s="160"/>
      <c r="F45" s="160"/>
      <c r="G45" s="160"/>
      <c r="H45" s="160"/>
      <c r="I45" s="160"/>
      <c r="J45" s="160"/>
      <c r="L45" s="141" t="s">
        <v>3898</v>
      </c>
      <c r="M45" s="141"/>
      <c r="N45" s="141"/>
    </row>
    <row r="46" spans="1:14">
      <c r="B46" s="160" t="s">
        <v>1071</v>
      </c>
      <c r="C46" s="160" t="s">
        <v>3683</v>
      </c>
      <c r="D46" s="160"/>
      <c r="E46" s="160"/>
      <c r="F46" s="160"/>
      <c r="G46" s="160"/>
      <c r="H46" s="160"/>
      <c r="I46" s="160"/>
      <c r="J46" s="160"/>
      <c r="L46" t="s">
        <v>3684</v>
      </c>
    </row>
    <row r="47" spans="1:14">
      <c r="B47" s="160"/>
      <c r="C47" s="160"/>
      <c r="D47" s="160"/>
      <c r="E47" s="160"/>
      <c r="F47" s="160"/>
      <c r="G47" s="160"/>
      <c r="H47" s="160"/>
      <c r="I47" s="160"/>
      <c r="J47" s="160"/>
      <c r="L47" s="141" t="s">
        <v>4216</v>
      </c>
      <c r="M47" s="141"/>
      <c r="N47" s="141"/>
    </row>
    <row r="48" spans="1:14">
      <c r="B48" s="160"/>
      <c r="C48" s="160" t="s">
        <v>3733</v>
      </c>
      <c r="D48" s="160"/>
      <c r="E48" s="160"/>
      <c r="F48" s="160"/>
      <c r="G48" s="160"/>
      <c r="H48" s="160"/>
      <c r="I48" s="160"/>
      <c r="J48" s="160"/>
      <c r="L48" s="458" t="s">
        <v>4285</v>
      </c>
      <c r="M48" s="458"/>
      <c r="N48" s="458"/>
    </row>
    <row r="49" spans="1:7" s="39" customFormat="1">
      <c r="A49" s="440"/>
    </row>
    <row r="50" spans="1:7">
      <c r="B50" s="244" t="s">
        <v>3153</v>
      </c>
    </row>
    <row r="51" spans="1:7">
      <c r="B51" s="244" t="s">
        <v>3154</v>
      </c>
    </row>
    <row r="52" spans="1:7">
      <c r="B52" s="244" t="s">
        <v>3143</v>
      </c>
    </row>
    <row r="53" spans="1:7">
      <c r="B53" s="244" t="s">
        <v>3155</v>
      </c>
    </row>
    <row r="54" spans="1:7">
      <c r="B54" s="244" t="s">
        <v>3156</v>
      </c>
    </row>
    <row r="55" spans="1:7">
      <c r="B55" s="103"/>
    </row>
    <row r="56" spans="1:7">
      <c r="B56" s="103" t="s">
        <v>3157</v>
      </c>
    </row>
    <row r="57" spans="1:7">
      <c r="B57" s="103"/>
    </row>
    <row r="58" spans="1:7">
      <c r="B58" s="103" t="s">
        <v>3158</v>
      </c>
    </row>
    <row r="59" spans="1:7">
      <c r="B59" s="103" t="s">
        <v>3159</v>
      </c>
    </row>
    <row r="60" spans="1:7">
      <c r="B60" s="103"/>
    </row>
    <row r="61" spans="1:7">
      <c r="B61" s="103" t="s">
        <v>1552</v>
      </c>
    </row>
    <row r="62" spans="1:7">
      <c r="B62" s="103" t="s">
        <v>3160</v>
      </c>
    </row>
    <row r="63" spans="1:7">
      <c r="B63" s="103"/>
    </row>
    <row r="64" spans="1:7">
      <c r="A64" s="365"/>
      <c r="B64" s="102" t="s">
        <v>3905</v>
      </c>
      <c r="C64" s="101"/>
      <c r="D64" s="101"/>
      <c r="E64" s="101"/>
      <c r="G64" s="168" t="s">
        <v>3732</v>
      </c>
    </row>
    <row r="65" spans="2:14">
      <c r="B65" s="244" t="s">
        <v>3458</v>
      </c>
    </row>
    <row r="66" spans="2:14">
      <c r="B66" s="244" t="s">
        <v>3901</v>
      </c>
      <c r="L66" s="141" t="s">
        <v>3854</v>
      </c>
      <c r="M66" s="141"/>
      <c r="N66" s="141"/>
    </row>
    <row r="67" spans="2:14">
      <c r="B67" s="244" t="s">
        <v>3902</v>
      </c>
      <c r="L67" s="141" t="s">
        <v>3855</v>
      </c>
      <c r="M67" s="141"/>
      <c r="N67" s="141"/>
    </row>
    <row r="68" spans="2:14">
      <c r="B68" s="244" t="s">
        <v>3903</v>
      </c>
      <c r="L68" s="141" t="s">
        <v>3856</v>
      </c>
      <c r="M68" s="141"/>
      <c r="N68" s="141"/>
    </row>
    <row r="69" spans="2:14">
      <c r="B69" s="244" t="s">
        <v>3899</v>
      </c>
      <c r="L69" s="141" t="s">
        <v>4215</v>
      </c>
      <c r="M69" s="141"/>
      <c r="N69" s="141"/>
    </row>
    <row r="70" spans="2:14">
      <c r="B70" s="103"/>
      <c r="L70" s="141" t="s">
        <v>3898</v>
      </c>
      <c r="M70" s="141"/>
      <c r="N70" s="141"/>
    </row>
    <row r="71" spans="2:14">
      <c r="B71" s="103" t="s">
        <v>924</v>
      </c>
      <c r="L71" s="141" t="s">
        <v>3414</v>
      </c>
      <c r="M71" s="141"/>
      <c r="N71" s="141"/>
    </row>
    <row r="72" spans="2:14">
      <c r="B72" s="103" t="s">
        <v>3904</v>
      </c>
      <c r="L72" t="s">
        <v>3684</v>
      </c>
    </row>
    <row r="73" spans="2:14">
      <c r="L73" t="s">
        <v>3900</v>
      </c>
    </row>
    <row r="74" spans="2:14">
      <c r="L74" s="141" t="s">
        <v>3162</v>
      </c>
      <c r="M74" s="141"/>
      <c r="N74" s="141"/>
    </row>
    <row r="75" spans="2:14">
      <c r="L75" s="141" t="s">
        <v>3163</v>
      </c>
      <c r="M75" s="141"/>
      <c r="N75" s="141"/>
    </row>
    <row r="76" spans="2:14">
      <c r="L76" s="141" t="s">
        <v>3161</v>
      </c>
      <c r="M76" s="141"/>
      <c r="N76" s="141"/>
    </row>
    <row r="77" spans="2:14">
      <c r="L77" s="458" t="s">
        <v>4216</v>
      </c>
      <c r="M77" s="458"/>
      <c r="N77" s="458"/>
    </row>
    <row r="78" spans="2:14">
      <c r="L78" s="458" t="s">
        <v>4217</v>
      </c>
      <c r="M78" s="458"/>
      <c r="N78" s="458"/>
    </row>
    <row r="84" spans="2:2">
      <c r="B84" s="103"/>
    </row>
    <row r="86" spans="2:2">
      <c r="B86" s="103"/>
    </row>
  </sheetData>
  <hyperlinks>
    <hyperlink ref="B1" location="_Contents!A1" display="Monthly Onboarding Stats" xr:uid="{00000000-0004-0000-2400-000000000000}"/>
  </hyperlink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79"/>
  <sheetViews>
    <sheetView workbookViewId="0"/>
  </sheetViews>
  <sheetFormatPr defaultRowHeight="14.4"/>
  <cols>
    <col min="2" max="2" width="25.5546875" customWidth="1"/>
    <col min="3" max="6" width="11.6640625" customWidth="1"/>
    <col min="7" max="7" width="16.33203125" customWidth="1"/>
    <col min="8" max="9" width="11.6640625" customWidth="1"/>
  </cols>
  <sheetData>
    <row r="1" spans="1:3">
      <c r="A1" s="310" t="s">
        <v>2575</v>
      </c>
      <c r="B1" s="49"/>
      <c r="C1" s="49"/>
    </row>
    <row r="2" spans="1:3">
      <c r="A2" t="s">
        <v>1676</v>
      </c>
    </row>
    <row r="4" spans="1:3">
      <c r="A4" t="s">
        <v>1677</v>
      </c>
    </row>
    <row r="5" spans="1:3">
      <c r="A5" t="s">
        <v>1678</v>
      </c>
    </row>
    <row r="6" spans="1:3">
      <c r="A6" t="s">
        <v>1679</v>
      </c>
    </row>
    <row r="7" spans="1:3">
      <c r="A7" t="s">
        <v>1680</v>
      </c>
    </row>
    <row r="8" spans="1:3">
      <c r="A8" t="s">
        <v>1681</v>
      </c>
    </row>
    <row r="9" spans="1:3">
      <c r="A9" t="s">
        <v>1682</v>
      </c>
    </row>
    <row r="11" spans="1:3">
      <c r="A11" s="50" t="s">
        <v>1759</v>
      </c>
      <c r="B11" s="49"/>
      <c r="C11" s="49"/>
    </row>
    <row r="12" spans="1:3">
      <c r="A12" t="s">
        <v>1683</v>
      </c>
    </row>
    <row r="14" spans="1:3">
      <c r="A14" t="s">
        <v>1684</v>
      </c>
    </row>
    <row r="16" spans="1:3">
      <c r="A16" t="s">
        <v>1685</v>
      </c>
    </row>
    <row r="17" spans="1:1">
      <c r="A17" t="s">
        <v>1686</v>
      </c>
    </row>
    <row r="18" spans="1:1">
      <c r="A18" t="s">
        <v>1687</v>
      </c>
    </row>
    <row r="20" spans="1:1">
      <c r="A20" t="s">
        <v>1688</v>
      </c>
    </row>
    <row r="22" spans="1:1">
      <c r="A22" t="s">
        <v>1689</v>
      </c>
    </row>
    <row r="23" spans="1:1">
      <c r="A23" t="s">
        <v>1690</v>
      </c>
    </row>
    <row r="24" spans="1:1">
      <c r="A24" t="s">
        <v>1691</v>
      </c>
    </row>
    <row r="25" spans="1:1">
      <c r="A25" t="s">
        <v>1692</v>
      </c>
    </row>
    <row r="26" spans="1:1">
      <c r="A26" t="s">
        <v>1693</v>
      </c>
    </row>
    <row r="28" spans="1:1">
      <c r="A28" t="s">
        <v>1694</v>
      </c>
    </row>
    <row r="30" spans="1:1">
      <c r="A30" t="s">
        <v>1695</v>
      </c>
    </row>
    <row r="31" spans="1:1">
      <c r="A31" t="s">
        <v>1696</v>
      </c>
    </row>
    <row r="33" spans="1:3">
      <c r="A33" t="s">
        <v>1697</v>
      </c>
    </row>
    <row r="35" spans="1:3">
      <c r="A35" s="71" t="s">
        <v>1698</v>
      </c>
      <c r="B35" s="71"/>
      <c r="C35" s="71"/>
    </row>
    <row r="36" spans="1:3">
      <c r="A36" s="71" t="s">
        <v>1699</v>
      </c>
      <c r="B36" s="71"/>
      <c r="C36" s="71"/>
    </row>
    <row r="37" spans="1:3">
      <c r="A37" s="71" t="s">
        <v>1700</v>
      </c>
      <c r="B37" s="71"/>
      <c r="C37" s="71"/>
    </row>
    <row r="38" spans="1:3">
      <c r="A38" s="71" t="s">
        <v>1701</v>
      </c>
      <c r="B38" s="71"/>
      <c r="C38" s="71"/>
    </row>
    <row r="39" spans="1:3">
      <c r="A39" s="71" t="s">
        <v>1702</v>
      </c>
      <c r="B39" s="71"/>
      <c r="C39" s="71"/>
    </row>
    <row r="40" spans="1:3">
      <c r="A40" s="71" t="s">
        <v>1703</v>
      </c>
      <c r="B40" s="71"/>
      <c r="C40" s="71"/>
    </row>
    <row r="41" spans="1:3">
      <c r="A41" s="71" t="s">
        <v>1704</v>
      </c>
      <c r="B41" s="71"/>
      <c r="C41" s="71"/>
    </row>
    <row r="42" spans="1:3">
      <c r="A42" s="71" t="s">
        <v>1705</v>
      </c>
      <c r="B42" s="71"/>
      <c r="C42" s="71"/>
    </row>
    <row r="43" spans="1:3">
      <c r="A43" s="71" t="s">
        <v>1706</v>
      </c>
      <c r="B43" s="71"/>
      <c r="C43" s="71"/>
    </row>
    <row r="44" spans="1:3">
      <c r="A44" s="71" t="s">
        <v>1707</v>
      </c>
      <c r="B44" s="71"/>
      <c r="C44" s="71"/>
    </row>
    <row r="45" spans="1:3">
      <c r="A45" s="71" t="s">
        <v>1708</v>
      </c>
      <c r="B45" s="71"/>
      <c r="C45" s="71"/>
    </row>
    <row r="46" spans="1:3">
      <c r="A46" s="71" t="s">
        <v>1709</v>
      </c>
      <c r="B46" s="71"/>
      <c r="C46" s="71"/>
    </row>
    <row r="47" spans="1:3">
      <c r="A47" s="71" t="s">
        <v>1710</v>
      </c>
      <c r="B47" s="71"/>
      <c r="C47" s="71"/>
    </row>
    <row r="48" spans="1:3">
      <c r="A48" s="71" t="s">
        <v>1711</v>
      </c>
      <c r="B48" s="71"/>
      <c r="C48" s="71"/>
    </row>
    <row r="49" spans="1:3">
      <c r="A49" s="71" t="s">
        <v>1712</v>
      </c>
      <c r="B49" s="71"/>
      <c r="C49" s="71"/>
    </row>
    <row r="50" spans="1:3">
      <c r="A50" s="71" t="s">
        <v>1713</v>
      </c>
      <c r="B50" s="71"/>
      <c r="C50" s="71"/>
    </row>
    <row r="51" spans="1:3">
      <c r="A51" s="71" t="s">
        <v>1714</v>
      </c>
      <c r="B51" s="71"/>
      <c r="C51" s="71"/>
    </row>
    <row r="52" spans="1:3">
      <c r="A52" s="71" t="s">
        <v>1715</v>
      </c>
      <c r="B52" s="71"/>
      <c r="C52" s="71"/>
    </row>
    <row r="53" spans="1:3">
      <c r="A53" s="71" t="s">
        <v>1716</v>
      </c>
      <c r="B53" s="71"/>
      <c r="C53" s="71"/>
    </row>
    <row r="54" spans="1:3">
      <c r="A54" s="71" t="s">
        <v>1717</v>
      </c>
      <c r="B54" s="71"/>
      <c r="C54" s="71"/>
    </row>
    <row r="55" spans="1:3">
      <c r="A55" s="71" t="s">
        <v>1718</v>
      </c>
      <c r="B55" s="71"/>
      <c r="C55" s="71"/>
    </row>
    <row r="56" spans="1:3">
      <c r="A56" s="71" t="s">
        <v>1719</v>
      </c>
      <c r="B56" s="71"/>
      <c r="C56" s="71"/>
    </row>
    <row r="57" spans="1:3">
      <c r="A57" s="71" t="s">
        <v>1720</v>
      </c>
      <c r="B57" s="71"/>
      <c r="C57" s="71"/>
    </row>
    <row r="58" spans="1:3">
      <c r="A58" s="71" t="s">
        <v>1721</v>
      </c>
      <c r="B58" s="71"/>
      <c r="C58" s="71"/>
    </row>
    <row r="59" spans="1:3">
      <c r="A59" s="71" t="s">
        <v>1722</v>
      </c>
      <c r="B59" s="71"/>
      <c r="C59" s="71"/>
    </row>
    <row r="60" spans="1:3">
      <c r="A60" s="71" t="s">
        <v>1723</v>
      </c>
      <c r="B60" s="71"/>
      <c r="C60" s="71"/>
    </row>
    <row r="61" spans="1:3">
      <c r="A61" s="71" t="s">
        <v>1724</v>
      </c>
      <c r="B61" s="71"/>
      <c r="C61" s="71"/>
    </row>
    <row r="63" spans="1:3">
      <c r="A63" t="s">
        <v>1725</v>
      </c>
    </row>
    <row r="65" spans="1:9">
      <c r="A65" t="s">
        <v>1726</v>
      </c>
    </row>
    <row r="67" spans="1:9">
      <c r="A67" t="s">
        <v>1727</v>
      </c>
      <c r="B67" t="s">
        <v>1728</v>
      </c>
      <c r="C67" t="s">
        <v>1729</v>
      </c>
      <c r="D67" t="s">
        <v>1730</v>
      </c>
      <c r="E67" t="s">
        <v>1731</v>
      </c>
      <c r="F67" t="s">
        <v>1732</v>
      </c>
      <c r="G67" t="s">
        <v>1733</v>
      </c>
      <c r="H67" t="s">
        <v>1734</v>
      </c>
      <c r="I67" t="s">
        <v>1735</v>
      </c>
    </row>
    <row r="68" spans="1:9">
      <c r="A68">
        <v>1</v>
      </c>
      <c r="B68" t="s">
        <v>1736</v>
      </c>
      <c r="C68">
        <v>0</v>
      </c>
      <c r="D68" s="156">
        <v>1001007174</v>
      </c>
      <c r="E68">
        <v>20100920</v>
      </c>
      <c r="F68" t="s">
        <v>1737</v>
      </c>
      <c r="G68" t="s">
        <v>1738</v>
      </c>
      <c r="H68">
        <v>79491</v>
      </c>
      <c r="I68">
        <v>91153</v>
      </c>
    </row>
    <row r="69" spans="1:9">
      <c r="A69">
        <v>1</v>
      </c>
      <c r="B69" t="s">
        <v>1739</v>
      </c>
      <c r="C69">
        <v>0</v>
      </c>
      <c r="D69" s="156">
        <v>1001023897</v>
      </c>
      <c r="E69">
        <v>20100920</v>
      </c>
      <c r="F69" t="s">
        <v>1737</v>
      </c>
      <c r="G69" t="s">
        <v>1740</v>
      </c>
      <c r="H69">
        <v>124929</v>
      </c>
      <c r="I69">
        <v>51807</v>
      </c>
    </row>
    <row r="70" spans="1:9">
      <c r="A70">
        <v>1</v>
      </c>
      <c r="B70" t="s">
        <v>1741</v>
      </c>
      <c r="C70">
        <v>0</v>
      </c>
      <c r="D70" s="156">
        <v>1001030362</v>
      </c>
      <c r="E70">
        <v>20100927</v>
      </c>
      <c r="F70" t="s">
        <v>1742</v>
      </c>
      <c r="G70" t="s">
        <v>1743</v>
      </c>
      <c r="H70">
        <v>160910</v>
      </c>
      <c r="I70">
        <v>51039</v>
      </c>
    </row>
    <row r="71" spans="1:9">
      <c r="A71">
        <v>1</v>
      </c>
      <c r="B71" t="s">
        <v>1744</v>
      </c>
      <c r="C71">
        <v>0</v>
      </c>
      <c r="D71" s="156">
        <v>1001031563</v>
      </c>
      <c r="E71">
        <v>20100920</v>
      </c>
      <c r="F71" t="s">
        <v>1737</v>
      </c>
      <c r="G71" t="s">
        <v>1745</v>
      </c>
      <c r="H71">
        <v>132773</v>
      </c>
      <c r="I71">
        <v>51486</v>
      </c>
    </row>
    <row r="72" spans="1:9">
      <c r="A72">
        <v>1</v>
      </c>
      <c r="B72" t="s">
        <v>1746</v>
      </c>
      <c r="C72">
        <v>0</v>
      </c>
      <c r="D72" s="156">
        <v>1001032381</v>
      </c>
      <c r="E72">
        <v>20100920</v>
      </c>
      <c r="F72" t="s">
        <v>1737</v>
      </c>
      <c r="G72" t="s">
        <v>1747</v>
      </c>
      <c r="H72">
        <v>30315</v>
      </c>
      <c r="I72">
        <v>51666</v>
      </c>
    </row>
    <row r="73" spans="1:9">
      <c r="A73">
        <v>1</v>
      </c>
      <c r="B73" t="s">
        <v>1739</v>
      </c>
      <c r="C73">
        <v>0</v>
      </c>
      <c r="D73" s="156">
        <v>1001038479</v>
      </c>
      <c r="E73">
        <v>20100920</v>
      </c>
      <c r="F73" t="s">
        <v>1737</v>
      </c>
      <c r="G73" t="s">
        <v>1748</v>
      </c>
      <c r="H73">
        <v>124929</v>
      </c>
      <c r="I73">
        <v>51807</v>
      </c>
    </row>
    <row r="74" spans="1:9">
      <c r="A74">
        <v>1</v>
      </c>
      <c r="B74" t="s">
        <v>1749</v>
      </c>
      <c r="C74">
        <v>0</v>
      </c>
      <c r="D74" s="156">
        <v>1001063937</v>
      </c>
      <c r="E74">
        <v>20100921</v>
      </c>
      <c r="F74" t="s">
        <v>1750</v>
      </c>
      <c r="G74" t="s">
        <v>1751</v>
      </c>
      <c r="H74">
        <v>49268</v>
      </c>
      <c r="I74">
        <v>51644</v>
      </c>
    </row>
    <row r="75" spans="1:9">
      <c r="A75">
        <v>1</v>
      </c>
      <c r="B75" t="s">
        <v>1752</v>
      </c>
      <c r="C75">
        <v>0</v>
      </c>
      <c r="D75" s="156">
        <v>1001074866</v>
      </c>
      <c r="E75">
        <v>20100922</v>
      </c>
      <c r="F75" t="s">
        <v>1753</v>
      </c>
      <c r="G75" t="s">
        <v>1754</v>
      </c>
      <c r="H75">
        <v>159329</v>
      </c>
      <c r="I75">
        <v>51933</v>
      </c>
    </row>
    <row r="76" spans="1:9">
      <c r="A76">
        <v>1</v>
      </c>
      <c r="B76" t="s">
        <v>1755</v>
      </c>
      <c r="C76">
        <v>0</v>
      </c>
      <c r="D76" s="156">
        <v>1001082427</v>
      </c>
      <c r="E76">
        <v>20100922</v>
      </c>
      <c r="F76" t="s">
        <v>1753</v>
      </c>
      <c r="G76" t="s">
        <v>1756</v>
      </c>
      <c r="H76">
        <v>209264</v>
      </c>
      <c r="I76">
        <v>32010</v>
      </c>
    </row>
    <row r="77" spans="1:9">
      <c r="A77">
        <v>1</v>
      </c>
      <c r="B77" t="s">
        <v>1757</v>
      </c>
      <c r="C77">
        <v>0</v>
      </c>
      <c r="D77" s="156">
        <v>1001082486</v>
      </c>
      <c r="E77">
        <v>20100922</v>
      </c>
      <c r="F77" t="s">
        <v>1753</v>
      </c>
      <c r="G77" t="s">
        <v>1758</v>
      </c>
      <c r="H77">
        <v>107820</v>
      </c>
      <c r="I77">
        <v>51862</v>
      </c>
    </row>
    <row r="79" spans="1:9">
      <c r="A79" s="49"/>
      <c r="B79" s="49"/>
      <c r="C79" s="49"/>
    </row>
  </sheetData>
  <hyperlinks>
    <hyperlink ref="A1" location="_Contents!A1" display="Remediation" xr:uid="{00000000-0004-0000-25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61"/>
  <sheetViews>
    <sheetView workbookViewId="0"/>
  </sheetViews>
  <sheetFormatPr defaultRowHeight="14.4"/>
  <sheetData>
    <row r="1" spans="1:5">
      <c r="A1" s="310" t="s">
        <v>2576</v>
      </c>
      <c r="B1" s="49"/>
      <c r="C1" s="49"/>
      <c r="D1" s="49"/>
      <c r="E1" s="49"/>
    </row>
    <row r="2" spans="1:5" s="39" customFormat="1">
      <c r="A2" s="335" t="s">
        <v>2588</v>
      </c>
    </row>
    <row r="3" spans="1:5">
      <c r="A3" s="310"/>
      <c r="B3" s="49"/>
      <c r="C3" s="49"/>
      <c r="D3" s="49"/>
      <c r="E3" s="49"/>
    </row>
    <row r="4" spans="1:5" s="39" customFormat="1">
      <c r="A4" s="103" t="s">
        <v>3284</v>
      </c>
    </row>
    <row r="5" spans="1:5" s="39" customFormat="1">
      <c r="A5" s="346"/>
    </row>
    <row r="6" spans="1:5" s="39" customFormat="1" ht="15">
      <c r="A6" s="107" t="s">
        <v>3282</v>
      </c>
    </row>
    <row r="7" spans="1:5" s="39" customFormat="1" ht="15">
      <c r="A7" s="107" t="s">
        <v>3283</v>
      </c>
    </row>
    <row r="8" spans="1:5" s="39" customFormat="1">
      <c r="A8" s="346"/>
    </row>
    <row r="9" spans="1:5" s="39" customFormat="1">
      <c r="A9" s="381" t="s">
        <v>3285</v>
      </c>
    </row>
    <row r="10" spans="1:5" s="39" customFormat="1">
      <c r="A10" s="346"/>
    </row>
    <row r="11" spans="1:5" s="39" customFormat="1">
      <c r="A11" s="382" t="s">
        <v>3287</v>
      </c>
    </row>
    <row r="12" spans="1:5" s="39" customFormat="1">
      <c r="A12" t="s">
        <v>3286</v>
      </c>
    </row>
    <row r="13" spans="1:5" s="39" customFormat="1">
      <c r="A13" s="346"/>
    </row>
    <row r="14" spans="1:5">
      <c r="A14" s="310"/>
      <c r="B14" s="49"/>
      <c r="C14" s="49"/>
      <c r="D14" s="49"/>
      <c r="E14" s="49"/>
    </row>
    <row r="15" spans="1:5">
      <c r="A15" t="s">
        <v>2578</v>
      </c>
    </row>
    <row r="16" spans="1:5">
      <c r="A16" t="s">
        <v>2579</v>
      </c>
    </row>
    <row r="17" spans="1:3">
      <c r="A17" t="s">
        <v>2580</v>
      </c>
    </row>
    <row r="18" spans="1:3">
      <c r="A18" s="49"/>
      <c r="B18" s="49"/>
      <c r="C18" s="49"/>
    </row>
    <row r="19" spans="1:3">
      <c r="A19" t="s">
        <v>2581</v>
      </c>
    </row>
    <row r="20" spans="1:3">
      <c r="A20" t="s">
        <v>2582</v>
      </c>
    </row>
    <row r="22" spans="1:3">
      <c r="A22" t="s">
        <v>2577</v>
      </c>
    </row>
    <row r="23" spans="1:3">
      <c r="A23" s="49"/>
      <c r="B23" s="49"/>
      <c r="C23" s="49"/>
    </row>
    <row r="24" spans="1:3">
      <c r="A24" t="s">
        <v>2583</v>
      </c>
    </row>
    <row r="25" spans="1:3">
      <c r="A25" t="s">
        <v>2584</v>
      </c>
    </row>
    <row r="26" spans="1:3">
      <c r="A26" t="s">
        <v>2585</v>
      </c>
    </row>
    <row r="29" spans="1:3">
      <c r="A29" t="s">
        <v>2586</v>
      </c>
    </row>
    <row r="30" spans="1:3">
      <c r="A30" t="s">
        <v>2585</v>
      </c>
    </row>
    <row r="36" spans="1:1">
      <c r="A36" s="11" t="s">
        <v>2589</v>
      </c>
    </row>
    <row r="61" spans="1:1">
      <c r="A61" s="11" t="s">
        <v>2587</v>
      </c>
    </row>
  </sheetData>
  <hyperlinks>
    <hyperlink ref="A1" location="_Contents!A1" display="Reprocess_Card" xr:uid="{00000000-0004-0000-2600-000000000000}"/>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26"/>
  <sheetViews>
    <sheetView workbookViewId="0"/>
  </sheetViews>
  <sheetFormatPr defaultRowHeight="14.4"/>
  <cols>
    <col min="1" max="1" width="17.6640625" bestFit="1" customWidth="1"/>
  </cols>
  <sheetData>
    <row r="1" spans="1:8">
      <c r="A1" s="310" t="s">
        <v>3787</v>
      </c>
      <c r="B1" s="341"/>
    </row>
    <row r="2" spans="1:8">
      <c r="A2" t="s">
        <v>3788</v>
      </c>
      <c r="E2" s="64" t="s">
        <v>3817</v>
      </c>
    </row>
    <row r="3" spans="1:8">
      <c r="A3" t="s">
        <v>3818</v>
      </c>
    </row>
    <row r="5" spans="1:8">
      <c r="A5" t="s">
        <v>3789</v>
      </c>
      <c r="G5" s="78" t="s">
        <v>3958</v>
      </c>
      <c r="H5" t="s">
        <v>3959</v>
      </c>
    </row>
    <row r="6" spans="1:8">
      <c r="A6" t="s">
        <v>3790</v>
      </c>
      <c r="H6" t="s">
        <v>3960</v>
      </c>
    </row>
    <row r="7" spans="1:8">
      <c r="A7" t="s">
        <v>3791</v>
      </c>
      <c r="H7" t="s">
        <v>3961</v>
      </c>
    </row>
    <row r="8" spans="1:8">
      <c r="A8" t="s">
        <v>3792</v>
      </c>
    </row>
    <row r="9" spans="1:8">
      <c r="A9" t="s">
        <v>3793</v>
      </c>
    </row>
    <row r="11" spans="1:8">
      <c r="A11" t="s">
        <v>3794</v>
      </c>
    </row>
    <row r="12" spans="1:8">
      <c r="A12" t="s">
        <v>3801</v>
      </c>
    </row>
    <row r="13" spans="1:8">
      <c r="A13" t="s">
        <v>3795</v>
      </c>
    </row>
    <row r="14" spans="1:8">
      <c r="A14" t="s">
        <v>3796</v>
      </c>
    </row>
    <row r="15" spans="1:8">
      <c r="A15" t="s">
        <v>3797</v>
      </c>
    </row>
    <row r="17" spans="1:1">
      <c r="A17" t="s">
        <v>3820</v>
      </c>
    </row>
    <row r="18" spans="1:1">
      <c r="A18" t="s">
        <v>3798</v>
      </c>
    </row>
    <row r="19" spans="1:1">
      <c r="A19" t="s">
        <v>3819</v>
      </c>
    </row>
    <row r="20" spans="1:1">
      <c r="A20" t="s">
        <v>3799</v>
      </c>
    </row>
    <row r="22" spans="1:1">
      <c r="A22" t="s">
        <v>3800</v>
      </c>
    </row>
    <row r="23" spans="1:1">
      <c r="A23" t="s">
        <v>3802</v>
      </c>
    </row>
    <row r="24" spans="1:1">
      <c r="A24" t="s">
        <v>3803</v>
      </c>
    </row>
    <row r="26" spans="1:1">
      <c r="A26" t="s">
        <v>4236</v>
      </c>
    </row>
  </sheetData>
  <hyperlinks>
    <hyperlink ref="A1" location="_Contents!A1" display="Multi Account Nitro" xr:uid="{00000000-0004-0000-2700-000000000000}"/>
    <hyperlink ref="E2" r:id="rId1" xr:uid="{00000000-0004-0000-2700-000001000000}"/>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49"/>
  <sheetViews>
    <sheetView workbookViewId="0"/>
  </sheetViews>
  <sheetFormatPr defaultRowHeight="14.4"/>
  <sheetData>
    <row r="1" spans="1:5">
      <c r="A1" s="363" t="s">
        <v>3917</v>
      </c>
      <c r="B1" s="49"/>
      <c r="C1" s="49"/>
      <c r="D1" s="49"/>
      <c r="E1" s="49"/>
    </row>
    <row r="2" spans="1:5" s="39" customFormat="1">
      <c r="A2" s="447" t="s">
        <v>4036</v>
      </c>
    </row>
    <row r="3" spans="1:5" s="39" customFormat="1">
      <c r="A3" s="448" t="s">
        <v>4037</v>
      </c>
    </row>
    <row r="4" spans="1:5" s="39" customFormat="1">
      <c r="A4" s="448" t="s">
        <v>4038</v>
      </c>
    </row>
    <row r="5" spans="1:5" s="39" customFormat="1">
      <c r="A5" s="447"/>
    </row>
    <row r="6" spans="1:5" s="39" customFormat="1">
      <c r="A6" s="447"/>
    </row>
    <row r="7" spans="1:5" s="39" customFormat="1">
      <c r="A7" s="447"/>
    </row>
    <row r="8" spans="1:5" s="39" customFormat="1">
      <c r="A8" s="447"/>
    </row>
    <row r="9" spans="1:5" s="39" customFormat="1">
      <c r="A9" s="447"/>
    </row>
    <row r="10" spans="1:5" s="39" customFormat="1">
      <c r="A10" s="447"/>
    </row>
    <row r="11" spans="1:5">
      <c r="A11" s="363"/>
      <c r="B11" s="49"/>
      <c r="C11" s="49"/>
      <c r="D11" s="49"/>
      <c r="E11" s="49"/>
    </row>
    <row r="12" spans="1:5">
      <c r="A12" t="s">
        <v>3934</v>
      </c>
      <c r="B12" t="s">
        <v>2811</v>
      </c>
    </row>
    <row r="14" spans="1:5">
      <c r="A14" s="2" t="s">
        <v>3918</v>
      </c>
    </row>
    <row r="16" spans="1:5">
      <c r="A16" t="s">
        <v>3921</v>
      </c>
    </row>
    <row r="17" spans="1:1">
      <c r="A17" t="s">
        <v>3919</v>
      </c>
    </row>
    <row r="18" spans="1:1">
      <c r="A18" t="s">
        <v>3920</v>
      </c>
    </row>
    <row r="35" spans="1:2">
      <c r="A35" s="2" t="s">
        <v>3922</v>
      </c>
    </row>
    <row r="37" spans="1:2">
      <c r="A37" t="s">
        <v>1242</v>
      </c>
    </row>
    <row r="38" spans="1:2">
      <c r="B38" t="s">
        <v>1246</v>
      </c>
    </row>
    <row r="39" spans="1:2">
      <c r="B39" t="s">
        <v>3923</v>
      </c>
    </row>
    <row r="40" spans="1:2">
      <c r="B40" t="s">
        <v>3924</v>
      </c>
    </row>
    <row r="41" spans="1:2">
      <c r="B41" t="s">
        <v>3925</v>
      </c>
    </row>
    <row r="42" spans="1:2">
      <c r="B42" t="s">
        <v>3926</v>
      </c>
    </row>
    <row r="43" spans="1:2">
      <c r="B43" t="s">
        <v>3927</v>
      </c>
    </row>
    <row r="44" spans="1:2">
      <c r="B44" t="s">
        <v>3928</v>
      </c>
    </row>
    <row r="45" spans="1:2">
      <c r="B45" t="s">
        <v>3929</v>
      </c>
    </row>
    <row r="46" spans="1:2">
      <c r="A46" t="s">
        <v>3933</v>
      </c>
    </row>
    <row r="47" spans="1:2">
      <c r="A47" t="s">
        <v>3930</v>
      </c>
    </row>
    <row r="48" spans="1:2">
      <c r="A48" t="s">
        <v>3931</v>
      </c>
    </row>
    <row r="49" spans="1:1">
      <c r="A49" t="s">
        <v>3932</v>
      </c>
    </row>
  </sheetData>
  <hyperlinks>
    <hyperlink ref="A1" location="_Contents!A1" display="Multiple Cards" xr:uid="{00000000-0004-0000-2800-000000000000}"/>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176"/>
  <sheetViews>
    <sheetView workbookViewId="0"/>
  </sheetViews>
  <sheetFormatPr defaultRowHeight="14.4"/>
  <cols>
    <col min="1" max="1" width="14.6640625" customWidth="1"/>
    <col min="2" max="2" width="24.109375" customWidth="1"/>
    <col min="3" max="3" width="81.6640625" bestFit="1" customWidth="1"/>
    <col min="5" max="5" width="10.33203125" bestFit="1" customWidth="1"/>
  </cols>
  <sheetData>
    <row r="1" spans="1:3">
      <c r="A1" s="310" t="s">
        <v>2701</v>
      </c>
      <c r="B1" s="341"/>
      <c r="C1" s="339"/>
    </row>
    <row r="2" spans="1:3">
      <c r="A2" s="58"/>
      <c r="B2" s="340"/>
      <c r="C2" s="430" t="s">
        <v>3750</v>
      </c>
    </row>
    <row r="3" spans="1:3">
      <c r="A3" s="58"/>
      <c r="B3" t="s">
        <v>2700</v>
      </c>
    </row>
    <row r="4" spans="1:3">
      <c r="A4" s="58"/>
      <c r="B4" s="53" t="s">
        <v>2699</v>
      </c>
    </row>
    <row r="5" spans="1:3">
      <c r="A5" s="58"/>
      <c r="B5" s="53" t="s">
        <v>2698</v>
      </c>
    </row>
    <row r="6" spans="1:3">
      <c r="A6" s="58"/>
      <c r="B6" s="53"/>
    </row>
    <row r="7" spans="1:3">
      <c r="A7" s="111" t="s">
        <v>2697</v>
      </c>
      <c r="C7" t="s">
        <v>2696</v>
      </c>
    </row>
    <row r="8" spans="1:3">
      <c r="A8" s="58"/>
      <c r="C8" t="s">
        <v>2695</v>
      </c>
    </row>
    <row r="9" spans="1:3">
      <c r="A9" s="58"/>
      <c r="C9" t="s">
        <v>2694</v>
      </c>
    </row>
    <row r="10" spans="1:3">
      <c r="A10" s="58"/>
    </row>
    <row r="11" spans="1:3">
      <c r="A11" s="58"/>
      <c r="C11" t="s">
        <v>2693</v>
      </c>
    </row>
    <row r="12" spans="1:3">
      <c r="A12" s="58"/>
      <c r="C12" t="s">
        <v>2692</v>
      </c>
    </row>
    <row r="13" spans="1:3">
      <c r="A13" s="58"/>
    </row>
    <row r="14" spans="1:3">
      <c r="A14" s="58"/>
      <c r="B14" s="5" t="s">
        <v>3572</v>
      </c>
      <c r="C14" s="78" t="s">
        <v>2691</v>
      </c>
    </row>
    <row r="15" spans="1:3">
      <c r="A15" s="58"/>
    </row>
    <row r="16" spans="1:3">
      <c r="A16" s="5" t="s">
        <v>444</v>
      </c>
      <c r="B16" s="5" t="s">
        <v>445</v>
      </c>
      <c r="C16" s="5" t="s">
        <v>446</v>
      </c>
    </row>
    <row r="17" spans="1:6">
      <c r="C17" s="12" t="s">
        <v>2690</v>
      </c>
    </row>
    <row r="18" spans="1:6">
      <c r="C18" t="s">
        <v>2689</v>
      </c>
    </row>
    <row r="19" spans="1:6">
      <c r="B19" s="5" t="s">
        <v>479</v>
      </c>
      <c r="C19" s="5" t="s">
        <v>480</v>
      </c>
    </row>
    <row r="20" spans="1:6">
      <c r="A20" s="58"/>
    </row>
    <row r="21" spans="1:6">
      <c r="A21" s="58"/>
      <c r="B21" s="5" t="s">
        <v>526</v>
      </c>
      <c r="C21" s="5" t="s">
        <v>2688</v>
      </c>
    </row>
    <row r="22" spans="1:6">
      <c r="A22" s="58"/>
      <c r="C22" t="s">
        <v>2687</v>
      </c>
    </row>
    <row r="23" spans="1:6">
      <c r="A23" s="58"/>
    </row>
    <row r="24" spans="1:6">
      <c r="A24" s="58"/>
      <c r="B24" t="s">
        <v>2686</v>
      </c>
    </row>
    <row r="25" spans="1:6">
      <c r="A25" s="50" t="s">
        <v>4438</v>
      </c>
      <c r="B25" s="49"/>
      <c r="C25" s="49"/>
    </row>
    <row r="26" spans="1:6" s="39" customFormat="1">
      <c r="A26" s="1" t="s">
        <v>2784</v>
      </c>
      <c r="B26" s="111" t="s">
        <v>4451</v>
      </c>
    </row>
    <row r="27" spans="1:6" s="39" customFormat="1">
      <c r="A27" s="1"/>
      <c r="B27" s="372" t="s">
        <v>904</v>
      </c>
    </row>
    <row r="28" spans="1:6" s="39" customFormat="1">
      <c r="A28" s="1"/>
      <c r="B28" s="64" t="s">
        <v>4439</v>
      </c>
      <c r="D28" s="373" t="s">
        <v>4045</v>
      </c>
      <c r="E28" s="136"/>
      <c r="F28" s="136"/>
    </row>
    <row r="29" spans="1:6">
      <c r="A29" s="476" t="s">
        <v>2784</v>
      </c>
      <c r="B29" t="s">
        <v>4440</v>
      </c>
      <c r="D29" s="373" t="s">
        <v>3940</v>
      </c>
      <c r="E29" s="136"/>
      <c r="F29" s="296" t="s">
        <v>3941</v>
      </c>
    </row>
    <row r="30" spans="1:6">
      <c r="A30" s="58"/>
    </row>
    <row r="31" spans="1:6">
      <c r="A31" s="476" t="s">
        <v>2784</v>
      </c>
      <c r="B31" t="s">
        <v>4452</v>
      </c>
    </row>
    <row r="32" spans="1:6">
      <c r="A32" s="58"/>
    </row>
    <row r="33" spans="1:3">
      <c r="A33" t="s">
        <v>4447</v>
      </c>
    </row>
    <row r="34" spans="1:3">
      <c r="A34" t="s">
        <v>4446</v>
      </c>
    </row>
    <row r="36" spans="1:3">
      <c r="A36" t="s">
        <v>4448</v>
      </c>
    </row>
    <row r="37" spans="1:3">
      <c r="A37" s="111" t="s">
        <v>4453</v>
      </c>
    </row>
    <row r="38" spans="1:3">
      <c r="A38" s="111" t="s">
        <v>4441</v>
      </c>
      <c r="C38" s="91"/>
    </row>
    <row r="39" spans="1:3">
      <c r="A39" s="111" t="s">
        <v>4442</v>
      </c>
      <c r="C39" s="91"/>
    </row>
    <row r="40" spans="1:3">
      <c r="A40" s="111" t="s">
        <v>4450</v>
      </c>
    </row>
    <row r="41" spans="1:3">
      <c r="A41" s="111"/>
    </row>
    <row r="42" spans="1:3">
      <c r="A42" s="111" t="s">
        <v>4445</v>
      </c>
    </row>
    <row r="43" spans="1:3">
      <c r="A43" s="111" t="s">
        <v>4443</v>
      </c>
    </row>
    <row r="44" spans="1:3">
      <c r="A44" s="111" t="s">
        <v>4444</v>
      </c>
    </row>
    <row r="45" spans="1:3">
      <c r="A45" s="111"/>
    </row>
    <row r="46" spans="1:3">
      <c r="A46" t="s">
        <v>4449</v>
      </c>
    </row>
    <row r="48" spans="1:3">
      <c r="A48" s="50" t="s">
        <v>481</v>
      </c>
      <c r="B48" s="49"/>
      <c r="C48" s="49"/>
    </row>
    <row r="49" spans="1:1">
      <c r="A49" t="s">
        <v>860</v>
      </c>
    </row>
    <row r="50" spans="1:1">
      <c r="A50" t="s">
        <v>2672</v>
      </c>
    </row>
    <row r="52" spans="1:1">
      <c r="A52" t="s">
        <v>979</v>
      </c>
    </row>
    <row r="54" spans="1:1">
      <c r="A54" s="103" t="s">
        <v>4532</v>
      </c>
    </row>
    <row r="56" spans="1:1">
      <c r="A56" s="12" t="s">
        <v>4535</v>
      </c>
    </row>
    <row r="57" spans="1:1">
      <c r="A57" t="s">
        <v>4533</v>
      </c>
    </row>
    <row r="59" spans="1:1">
      <c r="A59" t="s">
        <v>4528</v>
      </c>
    </row>
    <row r="60" spans="1:1">
      <c r="A60" t="s">
        <v>4529</v>
      </c>
    </row>
    <row r="62" spans="1:1">
      <c r="A62" t="s">
        <v>4530</v>
      </c>
    </row>
    <row r="63" spans="1:1">
      <c r="A63" t="s">
        <v>4531</v>
      </c>
    </row>
    <row r="65" spans="1:6">
      <c r="A65" t="s">
        <v>2670</v>
      </c>
    </row>
    <row r="68" spans="1:6">
      <c r="A68" s="58" t="s">
        <v>4534</v>
      </c>
      <c r="C68" s="103" t="s">
        <v>860</v>
      </c>
    </row>
    <row r="69" spans="1:6">
      <c r="A69" s="58"/>
      <c r="C69" s="103" t="s">
        <v>2672</v>
      </c>
    </row>
    <row r="70" spans="1:6">
      <c r="A70" s="58"/>
      <c r="C70" s="103"/>
    </row>
    <row r="71" spans="1:6">
      <c r="A71" s="58"/>
      <c r="C71" s="244" t="s">
        <v>979</v>
      </c>
    </row>
    <row r="72" spans="1:6">
      <c r="A72" s="58"/>
      <c r="C72" s="244" t="s">
        <v>2685</v>
      </c>
    </row>
    <row r="73" spans="1:6">
      <c r="A73" s="58"/>
      <c r="C73" s="338" t="s">
        <v>2684</v>
      </c>
    </row>
    <row r="74" spans="1:6">
      <c r="A74" s="58"/>
      <c r="C74" s="103"/>
    </row>
    <row r="75" spans="1:6">
      <c r="A75" s="58"/>
      <c r="C75" s="103" t="s">
        <v>2676</v>
      </c>
    </row>
    <row r="76" spans="1:6">
      <c r="A76" s="50" t="s">
        <v>3406</v>
      </c>
      <c r="B76" s="49"/>
      <c r="C76" s="49"/>
    </row>
    <row r="77" spans="1:6">
      <c r="A77" s="11" t="s">
        <v>2683</v>
      </c>
      <c r="C77" s="103" t="s">
        <v>860</v>
      </c>
      <c r="E77" s="53">
        <v>43140</v>
      </c>
      <c r="F77" t="s">
        <v>3428</v>
      </c>
    </row>
    <row r="78" spans="1:6">
      <c r="A78" s="5" t="s">
        <v>2682</v>
      </c>
      <c r="C78" s="103" t="s">
        <v>2672</v>
      </c>
      <c r="E78" s="53">
        <v>43161</v>
      </c>
      <c r="F78" t="s">
        <v>3427</v>
      </c>
    </row>
    <row r="79" spans="1:6">
      <c r="C79" s="103"/>
    </row>
    <row r="80" spans="1:6">
      <c r="A80" s="5" t="s">
        <v>3569</v>
      </c>
      <c r="C80" s="103" t="s">
        <v>979</v>
      </c>
    </row>
    <row r="81" spans="1:6">
      <c r="E81" s="53">
        <v>43167</v>
      </c>
      <c r="F81" t="s">
        <v>3489</v>
      </c>
    </row>
    <row r="82" spans="1:6">
      <c r="A82" s="58" t="s">
        <v>2680</v>
      </c>
      <c r="C82" s="103" t="s">
        <v>3747</v>
      </c>
    </row>
    <row r="83" spans="1:6">
      <c r="A83" s="58"/>
      <c r="C83" s="103" t="s">
        <v>4310</v>
      </c>
      <c r="E83" s="53">
        <v>43191</v>
      </c>
      <c r="F83" t="s">
        <v>3490</v>
      </c>
    </row>
    <row r="84" spans="1:6">
      <c r="A84" s="58" t="s">
        <v>2677</v>
      </c>
      <c r="C84" s="129"/>
    </row>
    <row r="85" spans="1:6">
      <c r="A85" s="58"/>
      <c r="C85" s="103" t="s">
        <v>3748</v>
      </c>
      <c r="E85" s="53">
        <v>43185</v>
      </c>
      <c r="F85" t="s">
        <v>3427</v>
      </c>
    </row>
    <row r="86" spans="1:6">
      <c r="A86" s="58"/>
      <c r="C86" s="49"/>
    </row>
    <row r="87" spans="1:6">
      <c r="C87" s="103" t="s">
        <v>979</v>
      </c>
      <c r="E87" s="53">
        <v>43313</v>
      </c>
      <c r="F87" t="s">
        <v>3428</v>
      </c>
    </row>
    <row r="88" spans="1:6">
      <c r="C88" s="103"/>
    </row>
    <row r="89" spans="1:6">
      <c r="C89" s="103" t="s">
        <v>2681</v>
      </c>
    </row>
    <row r="90" spans="1:6">
      <c r="C90" s="103"/>
    </row>
    <row r="91" spans="1:6">
      <c r="C91" s="103" t="s">
        <v>2679</v>
      </c>
    </row>
    <row r="92" spans="1:6">
      <c r="C92" s="103" t="s">
        <v>2678</v>
      </c>
    </row>
    <row r="93" spans="1:6">
      <c r="C93" s="103"/>
    </row>
    <row r="94" spans="1:6">
      <c r="C94" s="103"/>
    </row>
    <row r="95" spans="1:6">
      <c r="A95" s="58"/>
      <c r="C95" s="103" t="s">
        <v>860</v>
      </c>
    </row>
    <row r="96" spans="1:6">
      <c r="A96" s="58"/>
      <c r="C96" s="103"/>
    </row>
    <row r="97" spans="1:3">
      <c r="A97" s="58"/>
      <c r="C97" s="103" t="s">
        <v>2672</v>
      </c>
    </row>
    <row r="98" spans="1:3">
      <c r="A98" s="58"/>
      <c r="C98" s="49"/>
    </row>
    <row r="99" spans="1:3">
      <c r="A99" s="58"/>
      <c r="C99" s="103" t="s">
        <v>3407</v>
      </c>
    </row>
    <row r="100" spans="1:3">
      <c r="A100" s="50" t="s">
        <v>2675</v>
      </c>
      <c r="B100" s="49"/>
      <c r="C100" s="49"/>
    </row>
    <row r="101" spans="1:3">
      <c r="A101" s="114" t="s">
        <v>2674</v>
      </c>
      <c r="C101" t="s">
        <v>860</v>
      </c>
    </row>
    <row r="102" spans="1:3">
      <c r="A102" s="5" t="s">
        <v>2673</v>
      </c>
      <c r="C102" t="s">
        <v>2672</v>
      </c>
    </row>
    <row r="104" spans="1:3">
      <c r="C104" t="s">
        <v>979</v>
      </c>
    </row>
    <row r="105" spans="1:3">
      <c r="A105" t="s">
        <v>1920</v>
      </c>
      <c r="B105" t="s">
        <v>1921</v>
      </c>
    </row>
    <row r="106" spans="1:3">
      <c r="C106" s="1" t="s">
        <v>3671</v>
      </c>
    </row>
    <row r="107" spans="1:3">
      <c r="C107" s="1" t="s">
        <v>3672</v>
      </c>
    </row>
    <row r="108" spans="1:3">
      <c r="C108" s="1" t="s">
        <v>3676</v>
      </c>
    </row>
    <row r="109" spans="1:3">
      <c r="C109" s="1" t="s">
        <v>3675</v>
      </c>
    </row>
    <row r="110" spans="1:3">
      <c r="C110" s="1" t="s">
        <v>3673</v>
      </c>
    </row>
    <row r="111" spans="1:3">
      <c r="C111" t="s">
        <v>3674</v>
      </c>
    </row>
    <row r="113" spans="1:8" ht="15">
      <c r="C113" t="s">
        <v>2670</v>
      </c>
      <c r="H113" s="229"/>
    </row>
    <row r="114" spans="1:8" ht="15">
      <c r="C114" s="49" t="s">
        <v>3668</v>
      </c>
      <c r="H114" s="229"/>
    </row>
    <row r="115" spans="1:8" ht="15">
      <c r="C115" s="49" t="s">
        <v>3669</v>
      </c>
      <c r="H115" s="229"/>
    </row>
    <row r="116" spans="1:8" ht="15">
      <c r="C116" s="49" t="s">
        <v>3670</v>
      </c>
      <c r="H116" s="229"/>
    </row>
    <row r="117" spans="1:8" ht="15">
      <c r="C117" s="229" t="s">
        <v>3486</v>
      </c>
    </row>
    <row r="118" spans="1:8" ht="15">
      <c r="C118" s="229"/>
    </row>
    <row r="119" spans="1:8" ht="15">
      <c r="C119" s="229" t="s">
        <v>3487</v>
      </c>
    </row>
    <row r="120" spans="1:8">
      <c r="A120" s="50" t="s">
        <v>58</v>
      </c>
      <c r="B120" s="49"/>
      <c r="C120" s="49"/>
    </row>
    <row r="121" spans="1:8">
      <c r="A121" s="5" t="s">
        <v>2662</v>
      </c>
      <c r="C121" t="s">
        <v>3387</v>
      </c>
      <c r="D121" t="s">
        <v>2661</v>
      </c>
    </row>
    <row r="122" spans="1:8">
      <c r="B122" t="s">
        <v>2660</v>
      </c>
      <c r="C122" t="s">
        <v>3386</v>
      </c>
    </row>
    <row r="123" spans="1:8">
      <c r="A123" s="5" t="s">
        <v>1513</v>
      </c>
      <c r="C123" s="103"/>
    </row>
    <row r="124" spans="1:8">
      <c r="C124" t="s">
        <v>3385</v>
      </c>
    </row>
    <row r="125" spans="1:8">
      <c r="C125" s="103" t="s">
        <v>3388</v>
      </c>
    </row>
    <row r="126" spans="1:8">
      <c r="A126" s="5" t="s">
        <v>2659</v>
      </c>
      <c r="C126" s="103"/>
    </row>
    <row r="127" spans="1:8">
      <c r="A127" s="5" t="s">
        <v>2658</v>
      </c>
      <c r="C127" t="s">
        <v>3389</v>
      </c>
    </row>
    <row r="128" spans="1:8">
      <c r="C128" t="s">
        <v>2671</v>
      </c>
    </row>
    <row r="129" spans="1:3">
      <c r="A129" s="5" t="s">
        <v>2656</v>
      </c>
      <c r="B129" t="s">
        <v>1917</v>
      </c>
    </row>
    <row r="130" spans="1:3">
      <c r="A130" s="5"/>
      <c r="C130" t="s">
        <v>2657</v>
      </c>
    </row>
    <row r="131" spans="1:3">
      <c r="A131" s="301" t="s">
        <v>2655</v>
      </c>
      <c r="B131" s="39"/>
      <c r="C131" s="49"/>
    </row>
    <row r="132" spans="1:3">
      <c r="A132" s="301" t="s">
        <v>2654</v>
      </c>
      <c r="C132" t="s">
        <v>979</v>
      </c>
    </row>
    <row r="134" spans="1:3">
      <c r="C134" t="s">
        <v>2653</v>
      </c>
    </row>
    <row r="135" spans="1:3">
      <c r="C135" t="s">
        <v>2652</v>
      </c>
    </row>
    <row r="136" spans="1:3">
      <c r="C136" t="s">
        <v>2651</v>
      </c>
    </row>
    <row r="137" spans="1:3">
      <c r="A137" s="49"/>
      <c r="B137" s="49"/>
      <c r="C137" s="49"/>
    </row>
    <row r="138" spans="1:3">
      <c r="A138" s="5" t="s">
        <v>2650</v>
      </c>
      <c r="B138" t="s">
        <v>2649</v>
      </c>
    </row>
    <row r="140" spans="1:3">
      <c r="A140" s="49"/>
      <c r="B140" s="49"/>
      <c r="C140" s="49"/>
    </row>
    <row r="141" spans="1:3">
      <c r="B141" t="s">
        <v>2648</v>
      </c>
    </row>
    <row r="143" spans="1:3">
      <c r="B143" t="s">
        <v>2647</v>
      </c>
    </row>
    <row r="145" spans="1:3">
      <c r="B145" t="s">
        <v>2646</v>
      </c>
    </row>
    <row r="147" spans="1:3">
      <c r="B147" t="s">
        <v>2645</v>
      </c>
    </row>
    <row r="149" spans="1:3">
      <c r="B149" t="s">
        <v>2644</v>
      </c>
    </row>
    <row r="151" spans="1:3">
      <c r="A151" s="49"/>
      <c r="B151" s="49"/>
      <c r="C151" s="49"/>
    </row>
    <row r="152" spans="1:3">
      <c r="A152" s="244" t="s">
        <v>3458</v>
      </c>
    </row>
    <row r="153" spans="1:3">
      <c r="A153" s="244" t="s">
        <v>3459</v>
      </c>
    </row>
    <row r="154" spans="1:3">
      <c r="A154" s="244" t="s">
        <v>3460</v>
      </c>
    </row>
    <row r="155" spans="1:3">
      <c r="A155" s="244" t="s">
        <v>3461</v>
      </c>
    </row>
    <row r="156" spans="1:3">
      <c r="A156" s="244" t="s">
        <v>3462</v>
      </c>
    </row>
    <row r="157" spans="1:3">
      <c r="A157" s="103"/>
    </row>
    <row r="158" spans="1:3">
      <c r="A158" s="129" t="s">
        <v>3463</v>
      </c>
    </row>
    <row r="159" spans="1:3">
      <c r="A159" s="129"/>
    </row>
    <row r="160" spans="1:3">
      <c r="A160" s="129" t="s">
        <v>3464</v>
      </c>
    </row>
    <row r="161" spans="1:1">
      <c r="A161" s="129"/>
    </row>
    <row r="162" spans="1:1">
      <c r="A162" s="106" t="s">
        <v>3319</v>
      </c>
    </row>
    <row r="176" spans="1:1">
      <c r="A176" t="s">
        <v>3731</v>
      </c>
    </row>
  </sheetData>
  <hyperlinks>
    <hyperlink ref="A1" location="_Contents!A1" display="Sigver Web Memory" xr:uid="{00000000-0004-0000-2900-000000000000}"/>
    <hyperlink ref="B28" r:id="rId1" xr:uid="{3CCF45C0-9DA9-468A-AE4C-046FE80A0C1E}"/>
    <hyperlink ref="B27" r:id="rId2" xr:uid="{C41BCF3A-B6A5-4711-A5D2-8496D497A376}"/>
  </hyperlinks>
  <pageMargins left="0.7" right="0.7" top="0.75" bottom="0.75" header="0.3" footer="0.3"/>
  <pageSetup orientation="portrait"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E184"/>
  <sheetViews>
    <sheetView workbookViewId="0"/>
  </sheetViews>
  <sheetFormatPr defaultRowHeight="14.4"/>
  <cols>
    <col min="2" max="2" width="53.6640625" bestFit="1" customWidth="1"/>
  </cols>
  <sheetData>
    <row r="1" spans="1:5">
      <c r="A1" s="310" t="s">
        <v>3219</v>
      </c>
      <c r="B1" s="49"/>
      <c r="C1" s="49"/>
      <c r="D1" s="49"/>
    </row>
    <row r="2" spans="1:5" s="39" customFormat="1">
      <c r="A2" s="58"/>
    </row>
    <row r="3" spans="1:5">
      <c r="A3" s="50" t="s">
        <v>3212</v>
      </c>
      <c r="B3" s="49"/>
    </row>
    <row r="4" spans="1:5">
      <c r="A4" t="s">
        <v>3211</v>
      </c>
    </row>
    <row r="11" spans="1:5">
      <c r="E11" t="s">
        <v>3223</v>
      </c>
    </row>
    <row r="12" spans="1:5">
      <c r="E12" t="s">
        <v>3224</v>
      </c>
    </row>
    <row r="19" spans="1:3">
      <c r="A19" s="103" t="s">
        <v>3210</v>
      </c>
    </row>
    <row r="20" spans="1:3">
      <c r="A20" s="103" t="s">
        <v>3209</v>
      </c>
    </row>
    <row r="21" spans="1:3">
      <c r="A21" s="103"/>
    </row>
    <row r="22" spans="1:3">
      <c r="A22" s="103" t="s">
        <v>3208</v>
      </c>
      <c r="C22" t="s">
        <v>3220</v>
      </c>
    </row>
    <row r="23" spans="1:3">
      <c r="A23" s="103" t="s">
        <v>3221</v>
      </c>
      <c r="C23" t="s">
        <v>3222</v>
      </c>
    </row>
    <row r="24" spans="1:3">
      <c r="A24" s="103"/>
    </row>
    <row r="25" spans="1:3">
      <c r="A25" s="61" t="s">
        <v>3278</v>
      </c>
    </row>
    <row r="26" spans="1:3">
      <c r="A26" s="103" t="s">
        <v>3279</v>
      </c>
    </row>
    <row r="39" spans="1:1">
      <c r="A39" s="11" t="s">
        <v>3592</v>
      </c>
    </row>
    <row r="40" spans="1:1">
      <c r="A40" s="5" t="s">
        <v>3588</v>
      </c>
    </row>
    <row r="41" spans="1:1">
      <c r="A41" t="s">
        <v>3207</v>
      </c>
    </row>
    <row r="42" spans="1:1">
      <c r="A42" t="s">
        <v>3583</v>
      </c>
    </row>
    <row r="43" spans="1:1">
      <c r="A43" s="5" t="s">
        <v>3591</v>
      </c>
    </row>
    <row r="44" spans="1:1">
      <c r="A44" t="s">
        <v>3584</v>
      </c>
    </row>
    <row r="45" spans="1:1">
      <c r="A45" t="s">
        <v>3585</v>
      </c>
    </row>
    <row r="47" spans="1:1">
      <c r="A47" s="5" t="s">
        <v>3589</v>
      </c>
    </row>
    <row r="48" spans="1:1">
      <c r="A48" t="s">
        <v>3581</v>
      </c>
    </row>
    <row r="49" spans="1:4">
      <c r="A49" t="s">
        <v>3582</v>
      </c>
    </row>
    <row r="50" spans="1:4">
      <c r="A50" s="5" t="s">
        <v>3590</v>
      </c>
    </row>
    <row r="51" spans="1:4">
      <c r="A51" t="s">
        <v>3586</v>
      </c>
    </row>
    <row r="52" spans="1:4">
      <c r="A52" t="s">
        <v>3587</v>
      </c>
    </row>
    <row r="54" spans="1:4">
      <c r="A54" s="50" t="s">
        <v>926</v>
      </c>
      <c r="B54" s="49"/>
      <c r="C54" s="49"/>
      <c r="D54" s="49"/>
    </row>
    <row r="55" spans="1:4">
      <c r="A55" s="39" t="s">
        <v>928</v>
      </c>
      <c r="B55" s="39" t="s">
        <v>512</v>
      </c>
      <c r="C55" s="39" t="s">
        <v>513</v>
      </c>
      <c r="D55" s="39"/>
    </row>
    <row r="56" spans="1:4">
      <c r="A56" s="39" t="s">
        <v>929</v>
      </c>
      <c r="B56" t="s">
        <v>927</v>
      </c>
    </row>
    <row r="58" spans="1:4">
      <c r="A58" t="s">
        <v>498</v>
      </c>
    </row>
    <row r="59" spans="1:4">
      <c r="A59" t="s">
        <v>3206</v>
      </c>
    </row>
    <row r="60" spans="1:4">
      <c r="A60" t="s">
        <v>3205</v>
      </c>
    </row>
    <row r="61" spans="1:4">
      <c r="A61" t="s">
        <v>589</v>
      </c>
    </row>
    <row r="62" spans="1:4">
      <c r="A62" t="s">
        <v>590</v>
      </c>
    </row>
    <row r="63" spans="1:4">
      <c r="A63" t="s">
        <v>3204</v>
      </c>
    </row>
    <row r="64" spans="1:4">
      <c r="A64" t="s">
        <v>592</v>
      </c>
    </row>
    <row r="65" spans="1:1">
      <c r="A65" t="s">
        <v>593</v>
      </c>
    </row>
    <row r="66" spans="1:1">
      <c r="A66" t="s">
        <v>590</v>
      </c>
    </row>
    <row r="67" spans="1:1">
      <c r="A67" t="s">
        <v>3203</v>
      </c>
    </row>
    <row r="68" spans="1:1">
      <c r="A68" t="s">
        <v>592</v>
      </c>
    </row>
    <row r="69" spans="1:1">
      <c r="A69" t="s">
        <v>593</v>
      </c>
    </row>
    <row r="70" spans="1:1">
      <c r="A70" t="s">
        <v>595</v>
      </c>
    </row>
    <row r="71" spans="1:1">
      <c r="A71" t="s">
        <v>508</v>
      </c>
    </row>
    <row r="73" spans="1:1">
      <c r="A73" t="s">
        <v>3202</v>
      </c>
    </row>
    <row r="74" spans="1:1">
      <c r="A74" t="s">
        <v>3201</v>
      </c>
    </row>
    <row r="88" spans="1:2">
      <c r="A88" s="50" t="s">
        <v>3218</v>
      </c>
      <c r="B88" s="49"/>
    </row>
    <row r="89" spans="1:2" s="39" customFormat="1">
      <c r="A89" s="58"/>
    </row>
    <row r="122" spans="3:3" ht="15">
      <c r="C122" s="371" t="s">
        <v>3217</v>
      </c>
    </row>
    <row r="123" spans="3:3" ht="15">
      <c r="C123" s="371" t="s">
        <v>3216</v>
      </c>
    </row>
    <row r="124" spans="3:3" ht="15">
      <c r="C124" s="143"/>
    </row>
    <row r="125" spans="3:3" ht="15">
      <c r="C125" s="143" t="s">
        <v>3215</v>
      </c>
    </row>
    <row r="126" spans="3:3" ht="15">
      <c r="C126" s="143"/>
    </row>
    <row r="127" spans="3:3" ht="15">
      <c r="C127" s="143" t="s">
        <v>3214</v>
      </c>
    </row>
    <row r="141" spans="1:2">
      <c r="A141" s="50" t="s">
        <v>3213</v>
      </c>
      <c r="B141" s="49"/>
    </row>
    <row r="167" spans="1:2">
      <c r="A167" s="5" t="s">
        <v>4426</v>
      </c>
    </row>
    <row r="168" spans="1:2">
      <c r="B168" t="s">
        <v>4417</v>
      </c>
    </row>
    <row r="169" spans="1:2">
      <c r="B169" t="s">
        <v>4418</v>
      </c>
    </row>
    <row r="170" spans="1:2">
      <c r="B170" t="s">
        <v>4419</v>
      </c>
    </row>
    <row r="171" spans="1:2">
      <c r="B171" t="s">
        <v>4420</v>
      </c>
    </row>
    <row r="172" spans="1:2">
      <c r="B172" t="s">
        <v>4421</v>
      </c>
    </row>
    <row r="173" spans="1:2">
      <c r="B173" t="s">
        <v>4422</v>
      </c>
    </row>
    <row r="174" spans="1:2">
      <c r="B174" t="s">
        <v>4423</v>
      </c>
    </row>
    <row r="175" spans="1:2">
      <c r="B175" t="s">
        <v>4424</v>
      </c>
    </row>
    <row r="176" spans="1:2">
      <c r="B176" t="s">
        <v>4425</v>
      </c>
    </row>
    <row r="178" spans="2:3">
      <c r="B178" s="2" t="s">
        <v>4433</v>
      </c>
      <c r="C178" t="s">
        <v>4427</v>
      </c>
    </row>
    <row r="179" spans="2:3">
      <c r="C179" t="s">
        <v>4428</v>
      </c>
    </row>
    <row r="180" spans="2:3">
      <c r="C180" t="s">
        <v>4429</v>
      </c>
    </row>
    <row r="182" spans="2:3">
      <c r="C182" t="s">
        <v>4430</v>
      </c>
    </row>
    <row r="183" spans="2:3">
      <c r="C183" t="s">
        <v>4431</v>
      </c>
    </row>
    <row r="184" spans="2:3">
      <c r="C184" t="s">
        <v>4432</v>
      </c>
    </row>
  </sheetData>
  <hyperlinks>
    <hyperlink ref="A1" location="_Contents!A1" display="ARF_Success_File" xr:uid="{00000000-0004-0000-2A00-000000000000}"/>
    <hyperlink ref="A25" r:id="rId1" xr:uid="{00000000-0004-0000-2A00-000001000000}"/>
  </hyperlinks>
  <pageMargins left="0.7" right="0.7" top="0.75" bottom="0.75" header="0.3" footer="0.3"/>
  <pageSetup orientation="portrait" r:id="rId2"/>
  <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N277"/>
  <sheetViews>
    <sheetView workbookViewId="0"/>
  </sheetViews>
  <sheetFormatPr defaultRowHeight="14.4"/>
  <cols>
    <col min="1" max="1" width="33.5546875" customWidth="1"/>
    <col min="2" max="2" width="20.6640625" bestFit="1" customWidth="1"/>
  </cols>
  <sheetData>
    <row r="1" spans="1:5">
      <c r="A1" s="310" t="s">
        <v>2702</v>
      </c>
      <c r="B1" s="49"/>
      <c r="C1" s="49"/>
      <c r="D1" s="49"/>
      <c r="E1" s="49"/>
    </row>
    <row r="2" spans="1:5" s="39" customFormat="1">
      <c r="A2" s="244" t="s">
        <v>3458</v>
      </c>
    </row>
    <row r="3" spans="1:5" s="39" customFormat="1">
      <c r="A3" s="244" t="s">
        <v>4218</v>
      </c>
    </row>
    <row r="4" spans="1:5" s="39" customFormat="1">
      <c r="A4" s="244" t="s">
        <v>4196</v>
      </c>
    </row>
    <row r="5" spans="1:5" s="39" customFormat="1">
      <c r="A5" s="244" t="s">
        <v>4219</v>
      </c>
    </row>
    <row r="6" spans="1:5" s="39" customFormat="1">
      <c r="A6" s="244" t="s">
        <v>3709</v>
      </c>
    </row>
    <row r="7" spans="1:5" s="39" customFormat="1">
      <c r="A7" s="103"/>
    </row>
    <row r="8" spans="1:5" s="39" customFormat="1">
      <c r="A8" s="89" t="s">
        <v>4198</v>
      </c>
    </row>
    <row r="9" spans="1:5" s="39" customFormat="1">
      <c r="A9" s="89" t="s">
        <v>4199</v>
      </c>
    </row>
    <row r="10" spans="1:5" s="39" customFormat="1">
      <c r="A10" s="103"/>
    </row>
    <row r="11" spans="1:5" s="39" customFormat="1">
      <c r="A11" s="103" t="s">
        <v>4200</v>
      </c>
    </row>
    <row r="12" spans="1:5" s="39" customFormat="1">
      <c r="A12" s="103" t="s">
        <v>4220</v>
      </c>
    </row>
    <row r="13" spans="1:5" s="39" customFormat="1">
      <c r="A13" s="103" t="s">
        <v>4201</v>
      </c>
    </row>
    <row r="14" spans="1:5" s="39" customFormat="1">
      <c r="A14" s="103"/>
    </row>
    <row r="15" spans="1:5" s="39" customFormat="1">
      <c r="A15" s="103" t="s">
        <v>4221</v>
      </c>
    </row>
    <row r="16" spans="1:5" s="39" customFormat="1">
      <c r="A16" s="103"/>
    </row>
    <row r="17" spans="1:1" s="39" customFormat="1">
      <c r="A17" s="103" t="s">
        <v>4222</v>
      </c>
    </row>
    <row r="18" spans="1:1" s="39" customFormat="1">
      <c r="A18" s="346"/>
    </row>
    <row r="19" spans="1:1" s="39" customFormat="1">
      <c r="A19" s="346"/>
    </row>
    <row r="20" spans="1:1" s="39" customFormat="1">
      <c r="A20" s="346"/>
    </row>
    <row r="21" spans="1:1" s="39" customFormat="1">
      <c r="A21" s="346"/>
    </row>
    <row r="22" spans="1:1" s="39" customFormat="1">
      <c r="A22" s="346"/>
    </row>
    <row r="23" spans="1:1" s="39" customFormat="1">
      <c r="A23" s="346"/>
    </row>
    <row r="24" spans="1:1" s="39" customFormat="1">
      <c r="A24" s="346"/>
    </row>
    <row r="25" spans="1:1" s="39" customFormat="1">
      <c r="A25" s="346"/>
    </row>
    <row r="26" spans="1:1" s="39" customFormat="1">
      <c r="A26" s="346"/>
    </row>
    <row r="27" spans="1:1" s="39" customFormat="1">
      <c r="A27" s="346"/>
    </row>
    <row r="28" spans="1:1" s="39" customFormat="1">
      <c r="A28" s="346"/>
    </row>
    <row r="29" spans="1:1" s="39" customFormat="1">
      <c r="A29" s="346"/>
    </row>
    <row r="30" spans="1:1" s="39" customFormat="1">
      <c r="A30" s="346"/>
    </row>
    <row r="31" spans="1:1" s="39" customFormat="1">
      <c r="A31" s="346"/>
    </row>
    <row r="32" spans="1:1" s="39" customFormat="1">
      <c r="A32" s="346"/>
    </row>
    <row r="33" spans="1:1" s="39" customFormat="1">
      <c r="A33" s="346"/>
    </row>
    <row r="34" spans="1:1" s="39" customFormat="1">
      <c r="A34" s="346"/>
    </row>
    <row r="35" spans="1:1" s="39" customFormat="1">
      <c r="A35" s="346"/>
    </row>
    <row r="36" spans="1:1" s="39" customFormat="1">
      <c r="A36" s="346"/>
    </row>
    <row r="37" spans="1:1" s="39" customFormat="1">
      <c r="A37" s="346"/>
    </row>
    <row r="38" spans="1:1" s="39" customFormat="1">
      <c r="A38" s="346"/>
    </row>
    <row r="39" spans="1:1" s="39" customFormat="1">
      <c r="A39" s="346"/>
    </row>
    <row r="40" spans="1:1" s="39" customFormat="1">
      <c r="A40" s="346"/>
    </row>
    <row r="41" spans="1:1" s="39" customFormat="1">
      <c r="A41" s="346"/>
    </row>
    <row r="42" spans="1:1" s="39" customFormat="1">
      <c r="A42" s="346"/>
    </row>
    <row r="43" spans="1:1" s="39" customFormat="1">
      <c r="A43" s="346"/>
    </row>
    <row r="44" spans="1:1" s="39" customFormat="1">
      <c r="A44" s="346"/>
    </row>
    <row r="45" spans="1:1" s="39" customFormat="1">
      <c r="A45" s="346"/>
    </row>
    <row r="46" spans="1:1" s="39" customFormat="1">
      <c r="A46" s="346"/>
    </row>
    <row r="47" spans="1:1" s="39" customFormat="1">
      <c r="A47" s="346"/>
    </row>
    <row r="48" spans="1:1" s="39" customFormat="1">
      <c r="A48" s="346"/>
    </row>
    <row r="49" spans="1:5" s="39" customFormat="1">
      <c r="A49" s="346"/>
    </row>
    <row r="50" spans="1:5" s="39" customFormat="1">
      <c r="A50" s="346"/>
    </row>
    <row r="51" spans="1:5" s="39" customFormat="1">
      <c r="A51" s="346"/>
    </row>
    <row r="52" spans="1:5" s="39" customFormat="1">
      <c r="A52" s="103" t="s">
        <v>4223</v>
      </c>
    </row>
    <row r="53" spans="1:5" s="39" customFormat="1">
      <c r="A53" s="346"/>
    </row>
    <row r="54" spans="1:5">
      <c r="A54" s="310"/>
      <c r="B54" s="49"/>
      <c r="C54" s="49"/>
      <c r="D54" s="49"/>
      <c r="E54" s="49"/>
    </row>
    <row r="55" spans="1:5" s="39" customFormat="1">
      <c r="A55" s="244" t="s">
        <v>3458</v>
      </c>
    </row>
    <row r="56" spans="1:5" s="39" customFormat="1">
      <c r="A56" s="244" t="s">
        <v>4195</v>
      </c>
    </row>
    <row r="57" spans="1:5" s="39" customFormat="1">
      <c r="A57" s="244" t="s">
        <v>4196</v>
      </c>
    </row>
    <row r="58" spans="1:5" s="39" customFormat="1">
      <c r="A58" s="244" t="s">
        <v>4197</v>
      </c>
    </row>
    <row r="59" spans="1:5" s="39" customFormat="1">
      <c r="A59" s="244" t="s">
        <v>4210</v>
      </c>
    </row>
    <row r="60" spans="1:5" s="39" customFormat="1">
      <c r="A60" s="244" t="s">
        <v>3709</v>
      </c>
    </row>
    <row r="61" spans="1:5" s="39" customFormat="1">
      <c r="A61" s="103"/>
    </row>
    <row r="62" spans="1:5" s="39" customFormat="1">
      <c r="A62" s="103" t="s">
        <v>4198</v>
      </c>
    </row>
    <row r="63" spans="1:5" s="39" customFormat="1">
      <c r="A63" s="103" t="s">
        <v>4199</v>
      </c>
    </row>
    <row r="64" spans="1:5" s="39" customFormat="1">
      <c r="A64" s="103"/>
    </row>
    <row r="65" spans="1:1" s="39" customFormat="1">
      <c r="A65" s="452" t="s">
        <v>4200</v>
      </c>
    </row>
    <row r="66" spans="1:1" s="39" customFormat="1">
      <c r="A66" s="452" t="s">
        <v>4211</v>
      </c>
    </row>
    <row r="67" spans="1:1" s="39" customFormat="1">
      <c r="A67" s="452" t="s">
        <v>4201</v>
      </c>
    </row>
    <row r="68" spans="1:1" s="39" customFormat="1">
      <c r="A68" s="452"/>
    </row>
    <row r="69" spans="1:1" s="39" customFormat="1">
      <c r="A69" s="452" t="s">
        <v>4202</v>
      </c>
    </row>
    <row r="70" spans="1:1" s="39" customFormat="1">
      <c r="A70" s="452"/>
    </row>
    <row r="71" spans="1:1" s="39" customFormat="1">
      <c r="A71" s="453"/>
    </row>
    <row r="72" spans="1:1" s="39" customFormat="1">
      <c r="A72" s="453" t="s">
        <v>4205</v>
      </c>
    </row>
    <row r="73" spans="1:1" s="39" customFormat="1">
      <c r="A73" s="346"/>
    </row>
    <row r="74" spans="1:1" s="39" customFormat="1">
      <c r="A74" s="346"/>
    </row>
    <row r="75" spans="1:1" s="39" customFormat="1">
      <c r="A75" s="346"/>
    </row>
    <row r="76" spans="1:1" s="39" customFormat="1">
      <c r="A76" s="346"/>
    </row>
    <row r="77" spans="1:1" s="39" customFormat="1">
      <c r="A77" s="346"/>
    </row>
    <row r="78" spans="1:1" s="39" customFormat="1">
      <c r="A78" s="346"/>
    </row>
    <row r="79" spans="1:1" s="39" customFormat="1">
      <c r="A79" s="346"/>
    </row>
    <row r="80" spans="1:1" s="39" customFormat="1">
      <c r="A80" s="346"/>
    </row>
    <row r="81" spans="1:1" s="39" customFormat="1">
      <c r="A81" s="346"/>
    </row>
    <row r="82" spans="1:1" s="39" customFormat="1">
      <c r="A82" s="346"/>
    </row>
    <row r="83" spans="1:1" s="39" customFormat="1">
      <c r="A83" s="346"/>
    </row>
    <row r="84" spans="1:1" s="39" customFormat="1">
      <c r="A84" s="346"/>
    </row>
    <row r="85" spans="1:1" s="39" customFormat="1">
      <c r="A85" s="346"/>
    </row>
    <row r="86" spans="1:1" s="39" customFormat="1">
      <c r="A86" s="346"/>
    </row>
    <row r="87" spans="1:1" s="39" customFormat="1">
      <c r="A87" s="346"/>
    </row>
    <row r="88" spans="1:1" s="39" customFormat="1">
      <c r="A88" s="346"/>
    </row>
    <row r="89" spans="1:1" s="39" customFormat="1">
      <c r="A89" s="346"/>
    </row>
    <row r="90" spans="1:1" s="39" customFormat="1">
      <c r="A90" s="346"/>
    </row>
    <row r="91" spans="1:1" s="39" customFormat="1">
      <c r="A91" s="346"/>
    </row>
    <row r="92" spans="1:1" s="39" customFormat="1">
      <c r="A92" s="346"/>
    </row>
    <row r="93" spans="1:1" s="39" customFormat="1">
      <c r="A93" s="346"/>
    </row>
    <row r="94" spans="1:1" s="39" customFormat="1">
      <c r="A94" s="346"/>
    </row>
    <row r="95" spans="1:1" s="39" customFormat="1">
      <c r="A95" s="346"/>
    </row>
    <row r="96" spans="1:1" s="39" customFormat="1">
      <c r="A96" s="346"/>
    </row>
    <row r="97" spans="1:1" s="39" customFormat="1">
      <c r="A97" s="346"/>
    </row>
    <row r="98" spans="1:1" s="39" customFormat="1">
      <c r="A98" s="346"/>
    </row>
    <row r="99" spans="1:1" s="39" customFormat="1">
      <c r="A99" s="346"/>
    </row>
    <row r="100" spans="1:1" s="39" customFormat="1">
      <c r="A100" s="346"/>
    </row>
    <row r="101" spans="1:1" s="39" customFormat="1">
      <c r="A101" s="346"/>
    </row>
    <row r="102" spans="1:1" s="39" customFormat="1">
      <c r="A102" s="346"/>
    </row>
    <row r="103" spans="1:1" s="39" customFormat="1">
      <c r="A103" s="452" t="s">
        <v>4206</v>
      </c>
    </row>
    <row r="104" spans="1:1" s="39" customFormat="1">
      <c r="A104" s="452" t="s">
        <v>4203</v>
      </c>
    </row>
    <row r="105" spans="1:1" s="39" customFormat="1">
      <c r="A105" s="452" t="s">
        <v>4204</v>
      </c>
    </row>
    <row r="106" spans="1:1" s="39" customFormat="1">
      <c r="A106" s="452"/>
    </row>
    <row r="107" spans="1:1" s="39" customFormat="1">
      <c r="A107" s="453"/>
    </row>
    <row r="108" spans="1:1" s="39" customFormat="1">
      <c r="A108" s="453" t="s">
        <v>4207</v>
      </c>
    </row>
    <row r="109" spans="1:1" s="39" customFormat="1">
      <c r="A109" s="346"/>
    </row>
    <row r="110" spans="1:1" s="39" customFormat="1">
      <c r="A110" s="346"/>
    </row>
    <row r="111" spans="1:1" s="39" customFormat="1">
      <c r="A111" s="346"/>
    </row>
    <row r="112" spans="1:1" s="39" customFormat="1">
      <c r="A112" s="346"/>
    </row>
    <row r="113" spans="1:1" s="39" customFormat="1">
      <c r="A113" s="346"/>
    </row>
    <row r="114" spans="1:1" s="39" customFormat="1">
      <c r="A114" s="346"/>
    </row>
    <row r="115" spans="1:1" s="39" customFormat="1">
      <c r="A115" s="346"/>
    </row>
    <row r="116" spans="1:1" s="39" customFormat="1">
      <c r="A116" s="346"/>
    </row>
    <row r="117" spans="1:1" s="39" customFormat="1">
      <c r="A117" s="346"/>
    </row>
    <row r="118" spans="1:1" s="39" customFormat="1">
      <c r="A118" s="346"/>
    </row>
    <row r="119" spans="1:1" s="39" customFormat="1">
      <c r="A119" s="346"/>
    </row>
    <row r="120" spans="1:1" s="39" customFormat="1">
      <c r="A120" s="346"/>
    </row>
    <row r="121" spans="1:1" s="39" customFormat="1">
      <c r="A121" s="346"/>
    </row>
    <row r="122" spans="1:1" s="39" customFormat="1">
      <c r="A122" s="346"/>
    </row>
    <row r="123" spans="1:1" s="39" customFormat="1">
      <c r="A123" s="346"/>
    </row>
    <row r="124" spans="1:1" s="39" customFormat="1">
      <c r="A124" s="346"/>
    </row>
    <row r="125" spans="1:1" s="39" customFormat="1">
      <c r="A125" s="346"/>
    </row>
    <row r="126" spans="1:1" s="39" customFormat="1">
      <c r="A126" s="346"/>
    </row>
    <row r="127" spans="1:1" s="39" customFormat="1">
      <c r="A127" s="346"/>
    </row>
    <row r="128" spans="1:1" s="39" customFormat="1">
      <c r="A128" s="346"/>
    </row>
    <row r="129" spans="1:3" s="39" customFormat="1">
      <c r="A129" s="346"/>
    </row>
    <row r="130" spans="1:3" s="39" customFormat="1">
      <c r="A130" s="346"/>
    </row>
    <row r="131" spans="1:3" s="39" customFormat="1">
      <c r="A131" s="346"/>
    </row>
    <row r="132" spans="1:3" s="39" customFormat="1">
      <c r="A132" s="346"/>
    </row>
    <row r="133" spans="1:3" s="39" customFormat="1">
      <c r="A133" s="346"/>
    </row>
    <row r="134" spans="1:3" s="39" customFormat="1">
      <c r="A134" s="346"/>
    </row>
    <row r="135" spans="1:3" s="39" customFormat="1">
      <c r="A135" s="346"/>
    </row>
    <row r="136" spans="1:3" s="39" customFormat="1">
      <c r="A136" s="346"/>
    </row>
    <row r="137" spans="1:3" s="39" customFormat="1">
      <c r="A137" s="346"/>
    </row>
    <row r="138" spans="1:3" s="39" customFormat="1">
      <c r="A138" s="346"/>
    </row>
    <row r="139" spans="1:3" s="39" customFormat="1">
      <c r="A139" s="346"/>
    </row>
    <row r="140" spans="1:3" s="39" customFormat="1">
      <c r="A140" s="452" t="s">
        <v>4208</v>
      </c>
    </row>
    <row r="141" spans="1:3" s="39" customFormat="1">
      <c r="A141" s="129"/>
    </row>
    <row r="142" spans="1:3" s="39" customFormat="1">
      <c r="A142" s="452" t="s">
        <v>4209</v>
      </c>
    </row>
    <row r="143" spans="1:3" s="39" customFormat="1">
      <c r="A143" s="346"/>
    </row>
    <row r="144" spans="1:3">
      <c r="A144" s="50" t="s">
        <v>2669</v>
      </c>
      <c r="B144" s="49"/>
      <c r="C144" s="49"/>
    </row>
    <row r="145" spans="1:14">
      <c r="A145" s="315" t="s">
        <v>2668</v>
      </c>
      <c r="C145" t="s">
        <v>979</v>
      </c>
    </row>
    <row r="147" spans="1:14">
      <c r="A147" s="5" t="s">
        <v>1908</v>
      </c>
      <c r="B147" t="s">
        <v>2667</v>
      </c>
      <c r="C147" s="1" t="s">
        <v>3749</v>
      </c>
    </row>
    <row r="148" spans="1:14">
      <c r="B148" s="5" t="s">
        <v>1910</v>
      </c>
    </row>
    <row r="149" spans="1:14">
      <c r="B149" s="19" t="s">
        <v>2665</v>
      </c>
      <c r="C149" s="1" t="s">
        <v>2666</v>
      </c>
    </row>
    <row r="150" spans="1:14">
      <c r="B150" s="5" t="s">
        <v>1911</v>
      </c>
      <c r="C150" s="1" t="s">
        <v>2664</v>
      </c>
    </row>
    <row r="151" spans="1:14">
      <c r="B151" s="5"/>
    </row>
    <row r="152" spans="1:14">
      <c r="A152" t="s">
        <v>1912</v>
      </c>
      <c r="B152" t="s">
        <v>1913</v>
      </c>
      <c r="C152" s="1" t="s">
        <v>1624</v>
      </c>
    </row>
    <row r="153" spans="1:14">
      <c r="A153" t="s">
        <v>1914</v>
      </c>
      <c r="B153" t="s">
        <v>1915</v>
      </c>
      <c r="C153" t="s">
        <v>2663</v>
      </c>
    </row>
    <row r="155" spans="1:14">
      <c r="A155" t="s">
        <v>1916</v>
      </c>
      <c r="B155" t="s">
        <v>1917</v>
      </c>
      <c r="C155" t="s">
        <v>1626</v>
      </c>
    </row>
    <row r="157" spans="1:14">
      <c r="C157" t="s">
        <v>2703</v>
      </c>
    </row>
    <row r="158" spans="1:14">
      <c r="A158" s="49"/>
      <c r="B158" s="49"/>
      <c r="C158" s="49"/>
      <c r="D158" s="49"/>
      <c r="E158" s="49"/>
      <c r="F158" s="49"/>
      <c r="G158" s="49"/>
      <c r="H158" s="49"/>
      <c r="I158" s="49"/>
      <c r="J158" s="49"/>
      <c r="K158" s="49"/>
      <c r="L158" s="49"/>
      <c r="M158" s="49"/>
      <c r="N158" s="49"/>
    </row>
    <row r="159" spans="1:14">
      <c r="A159" t="s">
        <v>2704</v>
      </c>
    </row>
    <row r="160" spans="1:14">
      <c r="A160" s="49"/>
      <c r="B160" s="49"/>
      <c r="C160" s="49"/>
      <c r="D160" s="49"/>
      <c r="E160" s="49"/>
      <c r="F160" s="49"/>
      <c r="G160" s="49"/>
      <c r="H160" s="49"/>
      <c r="I160" s="49"/>
      <c r="J160" s="49"/>
      <c r="K160" s="49"/>
      <c r="L160" s="49"/>
      <c r="M160" s="49"/>
      <c r="N160" s="49"/>
    </row>
    <row r="161" spans="1:4">
      <c r="A161" s="244" t="s">
        <v>3458</v>
      </c>
    </row>
    <row r="162" spans="1:4">
      <c r="A162" s="244" t="s">
        <v>3705</v>
      </c>
    </row>
    <row r="163" spans="1:4">
      <c r="A163" s="244" t="s">
        <v>3706</v>
      </c>
    </row>
    <row r="164" spans="1:4">
      <c r="A164" s="244" t="s">
        <v>3707</v>
      </c>
    </row>
    <row r="165" spans="1:4">
      <c r="A165" s="244" t="s">
        <v>3708</v>
      </c>
    </row>
    <row r="166" spans="1:4">
      <c r="A166" s="244" t="s">
        <v>3709</v>
      </c>
    </row>
    <row r="167" spans="1:4">
      <c r="A167" s="103"/>
    </row>
    <row r="168" spans="1:4">
      <c r="A168" s="129" t="s">
        <v>3710</v>
      </c>
    </row>
    <row r="169" spans="1:4">
      <c r="A169" s="129" t="s">
        <v>3711</v>
      </c>
    </row>
    <row r="170" spans="1:4">
      <c r="A170" s="129" t="s">
        <v>3712</v>
      </c>
    </row>
    <row r="171" spans="1:4">
      <c r="A171" s="129"/>
    </row>
    <row r="172" spans="1:4">
      <c r="B172" s="373" t="s">
        <v>4045</v>
      </c>
      <c r="C172" s="136"/>
      <c r="D172" s="136"/>
    </row>
    <row r="173" spans="1:4">
      <c r="A173" s="129"/>
      <c r="B173" s="373" t="s">
        <v>3940</v>
      </c>
      <c r="C173" s="136"/>
      <c r="D173" s="296" t="s">
        <v>3941</v>
      </c>
    </row>
    <row r="174" spans="1:4">
      <c r="A174" s="129"/>
      <c r="B174" s="129"/>
    </row>
    <row r="175" spans="1:4">
      <c r="A175" s="279" t="s">
        <v>3713</v>
      </c>
    </row>
    <row r="176" spans="1:4">
      <c r="A176" s="465" t="s">
        <v>3714</v>
      </c>
      <c r="B176" s="356" t="s">
        <v>4302</v>
      </c>
    </row>
    <row r="177" spans="1:3">
      <c r="A177" s="354"/>
      <c r="B177" s="354"/>
    </row>
    <row r="178" spans="1:3">
      <c r="A178" s="460" t="s">
        <v>3715</v>
      </c>
      <c r="B178" s="354"/>
    </row>
    <row r="179" spans="1:3">
      <c r="A179" s="465" t="s">
        <v>4303</v>
      </c>
      <c r="B179" s="356" t="s">
        <v>4304</v>
      </c>
      <c r="C179" s="442"/>
    </row>
    <row r="180" spans="1:3">
      <c r="A180" s="460" t="s">
        <v>3716</v>
      </c>
      <c r="B180" s="354"/>
    </row>
    <row r="181" spans="1:3">
      <c r="A181" s="461"/>
      <c r="B181" s="354"/>
    </row>
    <row r="182" spans="1:3">
      <c r="A182" s="460" t="s">
        <v>4300</v>
      </c>
      <c r="B182" s="356" t="s">
        <v>3824</v>
      </c>
      <c r="C182" s="449"/>
    </row>
    <row r="183" spans="1:3">
      <c r="A183" s="460" t="s">
        <v>4301</v>
      </c>
      <c r="B183" s="356" t="s">
        <v>4044</v>
      </c>
      <c r="C183" s="449"/>
    </row>
    <row r="184" spans="1:3">
      <c r="A184" s="461"/>
      <c r="B184" s="354"/>
    </row>
    <row r="185" spans="1:3">
      <c r="A185" s="460" t="s">
        <v>3717</v>
      </c>
      <c r="B185" s="460" t="s">
        <v>4305</v>
      </c>
    </row>
    <row r="186" spans="1:3">
      <c r="A186" s="461"/>
      <c r="B186" s="354"/>
    </row>
    <row r="187" spans="1:3">
      <c r="A187" s="465" t="s">
        <v>3718</v>
      </c>
      <c r="B187" s="462" t="s">
        <v>4306</v>
      </c>
    </row>
    <row r="188" spans="1:3">
      <c r="A188" s="460" t="s">
        <v>3719</v>
      </c>
      <c r="B188" s="354"/>
    </row>
    <row r="189" spans="1:3">
      <c r="A189" s="460" t="s">
        <v>3720</v>
      </c>
      <c r="B189" s="354"/>
    </row>
    <row r="190" spans="1:3">
      <c r="A190" s="465" t="s">
        <v>3721</v>
      </c>
      <c r="B190" s="462" t="s">
        <v>4306</v>
      </c>
    </row>
    <row r="191" spans="1:3">
      <c r="A191" s="463" t="s">
        <v>3823</v>
      </c>
      <c r="B191" s="356" t="s">
        <v>4457</v>
      </c>
    </row>
    <row r="192" spans="1:3">
      <c r="A192" s="460" t="s">
        <v>3722</v>
      </c>
      <c r="B192" s="354"/>
    </row>
    <row r="193" spans="1:2">
      <c r="A193" s="460" t="s">
        <v>3723</v>
      </c>
      <c r="B193" s="460" t="s">
        <v>4305</v>
      </c>
    </row>
    <row r="194" spans="1:2">
      <c r="A194" s="460" t="s">
        <v>3724</v>
      </c>
      <c r="B194" s="460" t="s">
        <v>4305</v>
      </c>
    </row>
    <row r="195" spans="1:2">
      <c r="A195" s="464" t="s">
        <v>3725</v>
      </c>
      <c r="B195" s="354"/>
    </row>
    <row r="196" spans="1:2">
      <c r="A196" s="464" t="s">
        <v>3726</v>
      </c>
      <c r="B196" s="354"/>
    </row>
    <row r="197" spans="1:2">
      <c r="A197" s="464" t="s">
        <v>3727</v>
      </c>
      <c r="B197" s="354"/>
    </row>
    <row r="198" spans="1:2">
      <c r="A198" s="464" t="s">
        <v>3728</v>
      </c>
      <c r="B198" s="354"/>
    </row>
    <row r="199" spans="1:2">
      <c r="A199" s="129"/>
    </row>
    <row r="200" spans="1:2">
      <c r="A200" s="129" t="s">
        <v>3729</v>
      </c>
    </row>
    <row r="201" spans="1:2">
      <c r="A201" s="129" t="s">
        <v>3730</v>
      </c>
    </row>
    <row r="202" spans="1:2">
      <c r="A202" s="129"/>
    </row>
    <row r="203" spans="1:2">
      <c r="A203" s="106" t="s">
        <v>3319</v>
      </c>
    </row>
    <row r="204" spans="1:2">
      <c r="A204" s="106"/>
    </row>
    <row r="205" spans="1:2">
      <c r="A205" s="102" t="s">
        <v>3150</v>
      </c>
    </row>
    <row r="206" spans="1:2" ht="15">
      <c r="A206" s="246" t="s">
        <v>3147</v>
      </c>
    </row>
    <row r="207" spans="1:2" ht="15">
      <c r="A207" s="246"/>
    </row>
    <row r="208" spans="1:2" ht="15">
      <c r="A208" s="246" t="s">
        <v>3148</v>
      </c>
    </row>
    <row r="209" spans="1:1" ht="15">
      <c r="A209" s="246" t="s">
        <v>3149</v>
      </c>
    </row>
    <row r="229" spans="1:1" ht="15">
      <c r="A229" s="246" t="s">
        <v>3151</v>
      </c>
    </row>
    <row r="230" spans="1:1" ht="15">
      <c r="A230" s="246" t="s">
        <v>3152</v>
      </c>
    </row>
    <row r="241" spans="1:1">
      <c r="A241" t="s">
        <v>3164</v>
      </c>
    </row>
    <row r="243" spans="1:1">
      <c r="A243" t="s">
        <v>3165</v>
      </c>
    </row>
    <row r="245" spans="1:1">
      <c r="A245" t="s">
        <v>3166</v>
      </c>
    </row>
    <row r="277" spans="1:11">
      <c r="A277" s="49"/>
      <c r="B277" s="49"/>
      <c r="C277" s="49"/>
      <c r="D277" s="49"/>
      <c r="E277" s="49"/>
      <c r="F277" s="49"/>
      <c r="G277" s="49"/>
      <c r="H277" s="49"/>
      <c r="I277" s="49"/>
      <c r="J277" s="49"/>
      <c r="K277" s="49"/>
    </row>
  </sheetData>
  <hyperlinks>
    <hyperlink ref="A1" location="_Contents!A1" display="Scheduler Restart" xr:uid="{00000000-0004-0000-2B00-000000000000}"/>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157"/>
  <sheetViews>
    <sheetView workbookViewId="0"/>
  </sheetViews>
  <sheetFormatPr defaultRowHeight="14.4"/>
  <cols>
    <col min="1" max="1" width="31.6640625" customWidth="1"/>
    <col min="2" max="2" width="20.6640625" bestFit="1" customWidth="1"/>
  </cols>
  <sheetData>
    <row r="1" spans="1:5">
      <c r="A1" s="310" t="s">
        <v>3601</v>
      </c>
      <c r="B1" s="50" t="s">
        <v>3939</v>
      </c>
      <c r="C1" s="49"/>
      <c r="D1" s="49"/>
      <c r="E1" s="49"/>
    </row>
    <row r="2" spans="1:5" s="39" customFormat="1">
      <c r="A2" s="346"/>
    </row>
    <row r="3" spans="1:5" s="39" customFormat="1">
      <c r="A3" s="346"/>
    </row>
    <row r="4" spans="1:5" s="39" customFormat="1">
      <c r="A4" s="346"/>
    </row>
    <row r="5" spans="1:5" s="39" customFormat="1">
      <c r="A5" s="346"/>
    </row>
    <row r="6" spans="1:5" s="39" customFormat="1">
      <c r="A6" s="346"/>
    </row>
    <row r="7" spans="1:5" s="39" customFormat="1">
      <c r="A7" s="346"/>
    </row>
    <row r="8" spans="1:5" s="39" customFormat="1">
      <c r="A8" s="346"/>
    </row>
    <row r="9" spans="1:5" s="39" customFormat="1">
      <c r="A9" s="346"/>
    </row>
    <row r="10" spans="1:5" s="39" customFormat="1">
      <c r="A10" s="346"/>
    </row>
    <row r="11" spans="1:5" s="39" customFormat="1">
      <c r="A11" s="346"/>
    </row>
    <row r="12" spans="1:5" s="39" customFormat="1">
      <c r="A12" s="346"/>
    </row>
    <row r="13" spans="1:5" s="39" customFormat="1">
      <c r="A13" s="346"/>
    </row>
    <row r="14" spans="1:5" s="39" customFormat="1">
      <c r="A14" s="346"/>
    </row>
    <row r="15" spans="1:5" s="39" customFormat="1">
      <c r="A15" s="346"/>
    </row>
    <row r="16" spans="1:5" s="39" customFormat="1">
      <c r="A16" s="346"/>
    </row>
    <row r="17" spans="1:2" s="39" customFormat="1">
      <c r="A17" s="346"/>
    </row>
    <row r="18" spans="1:2" s="39" customFormat="1">
      <c r="A18" s="346"/>
    </row>
    <row r="19" spans="1:2" s="39" customFormat="1">
      <c r="A19" s="346"/>
    </row>
    <row r="20" spans="1:2" s="39" customFormat="1">
      <c r="A20" s="346"/>
    </row>
    <row r="21" spans="1:2" s="39" customFormat="1">
      <c r="A21" s="346"/>
    </row>
    <row r="22" spans="1:2" s="39" customFormat="1">
      <c r="A22" s="346"/>
    </row>
    <row r="23" spans="1:2" s="39" customFormat="1">
      <c r="A23" s="346"/>
    </row>
    <row r="24" spans="1:2" s="39" customFormat="1">
      <c r="A24" s="346"/>
    </row>
    <row r="25" spans="1:2" s="39" customFormat="1">
      <c r="A25" s="346"/>
    </row>
    <row r="26" spans="1:2" s="39" customFormat="1">
      <c r="A26" s="346"/>
    </row>
    <row r="27" spans="1:2" s="39" customFormat="1">
      <c r="A27" s="346"/>
      <c r="B27" s="58" t="s">
        <v>2254</v>
      </c>
    </row>
    <row r="28" spans="1:2" s="39" customFormat="1">
      <c r="A28" s="382" t="s">
        <v>3935</v>
      </c>
      <c r="B28" s="441" t="s">
        <v>2920</v>
      </c>
    </row>
    <row r="29" spans="1:2" s="39" customFormat="1">
      <c r="A29" s="381" t="s">
        <v>3936</v>
      </c>
      <c r="B29" s="39" t="s">
        <v>2187</v>
      </c>
    </row>
    <row r="30" spans="1:2" s="39" customFormat="1">
      <c r="A30" s="381" t="s">
        <v>3937</v>
      </c>
      <c r="B30" s="39" t="s">
        <v>2203</v>
      </c>
    </row>
    <row r="31" spans="1:2" s="39" customFormat="1">
      <c r="A31" s="381" t="s">
        <v>3938</v>
      </c>
      <c r="B31" s="111" t="s">
        <v>2917</v>
      </c>
    </row>
    <row r="32" spans="1:2" s="39" customFormat="1">
      <c r="A32" s="346"/>
    </row>
    <row r="33" spans="1:5">
      <c r="A33" s="310" t="s">
        <v>4046</v>
      </c>
      <c r="B33" s="49"/>
      <c r="C33" s="49"/>
      <c r="D33" s="49"/>
      <c r="E33" s="49"/>
    </row>
    <row r="34" spans="1:5" s="39" customFormat="1">
      <c r="A34" s="381">
        <v>1001006194</v>
      </c>
      <c r="B34" s="39" t="s">
        <v>4047</v>
      </c>
      <c r="C34" s="39" t="s">
        <v>4048</v>
      </c>
    </row>
    <row r="35" spans="1:5" s="39" customFormat="1">
      <c r="A35" s="381"/>
    </row>
    <row r="36" spans="1:5" s="39" customFormat="1">
      <c r="A36" s="381">
        <v>1001006585</v>
      </c>
      <c r="B36" s="39" t="s">
        <v>4047</v>
      </c>
      <c r="C36" s="39" t="s">
        <v>4049</v>
      </c>
    </row>
    <row r="37" spans="1:5" s="39" customFormat="1">
      <c r="A37" s="346"/>
    </row>
    <row r="38" spans="1:5">
      <c r="A38" s="310"/>
      <c r="B38" s="49"/>
      <c r="C38" s="49"/>
      <c r="D38" s="49"/>
      <c r="E38" s="49"/>
    </row>
    <row r="39" spans="1:5">
      <c r="A39" t="s">
        <v>3616</v>
      </c>
    </row>
    <row r="40" spans="1:5">
      <c r="A40" t="s">
        <v>3617</v>
      </c>
    </row>
    <row r="41" spans="1:5">
      <c r="A41" t="s">
        <v>3604</v>
      </c>
    </row>
    <row r="42" spans="1:5">
      <c r="A42" t="s">
        <v>3618</v>
      </c>
    </row>
    <row r="43" spans="1:5">
      <c r="A43" t="s">
        <v>3619</v>
      </c>
    </row>
    <row r="45" spans="1:5">
      <c r="A45" t="s">
        <v>3620</v>
      </c>
    </row>
    <row r="47" spans="1:5">
      <c r="A47" t="s">
        <v>3621</v>
      </c>
    </row>
    <row r="48" spans="1:5">
      <c r="A48" s="49"/>
    </row>
    <row r="49" spans="1:5">
      <c r="A49" t="s">
        <v>3602</v>
      </c>
    </row>
    <row r="50" spans="1:5">
      <c r="A50" t="s">
        <v>3603</v>
      </c>
    </row>
    <row r="51" spans="1:5">
      <c r="A51" t="s">
        <v>3604</v>
      </c>
    </row>
    <row r="52" spans="1:5">
      <c r="A52" t="s">
        <v>3605</v>
      </c>
    </row>
    <row r="54" spans="1:5">
      <c r="A54" t="s">
        <v>3606</v>
      </c>
    </row>
    <row r="56" spans="1:5">
      <c r="A56" t="s">
        <v>3607</v>
      </c>
    </row>
    <row r="58" spans="1:5">
      <c r="A58" s="426" t="s">
        <v>3611</v>
      </c>
      <c r="B58" s="54"/>
      <c r="C58" s="54"/>
      <c r="D58" s="54"/>
      <c r="E58" s="54"/>
    </row>
    <row r="59" spans="1:5">
      <c r="A59" s="54" t="s">
        <v>3608</v>
      </c>
      <c r="B59" s="54"/>
      <c r="C59" s="54"/>
      <c r="D59" s="54"/>
      <c r="E59" s="54"/>
    </row>
    <row r="60" spans="1:5">
      <c r="A60" s="54" t="s">
        <v>3609</v>
      </c>
      <c r="B60" s="54"/>
      <c r="C60" s="54"/>
      <c r="D60" s="54"/>
      <c r="E60" s="54"/>
    </row>
    <row r="61" spans="1:5">
      <c r="A61" s="54" t="s">
        <v>3622</v>
      </c>
      <c r="B61" s="54"/>
      <c r="C61" s="54"/>
      <c r="D61" s="54"/>
      <c r="E61" s="301" t="s">
        <v>3615</v>
      </c>
    </row>
    <row r="62" spans="1:5">
      <c r="A62" s="54"/>
      <c r="B62" s="54"/>
      <c r="C62" s="54"/>
      <c r="D62" s="54"/>
      <c r="E62" s="54"/>
    </row>
    <row r="63" spans="1:5">
      <c r="A63" s="54" t="s">
        <v>3610</v>
      </c>
      <c r="B63" s="54"/>
      <c r="C63" s="54"/>
      <c r="D63" s="54"/>
      <c r="E63" s="54"/>
    </row>
    <row r="64" spans="1:5">
      <c r="A64" s="54" t="s">
        <v>3609</v>
      </c>
      <c r="B64" s="54"/>
      <c r="C64" s="54"/>
      <c r="D64" s="54"/>
      <c r="E64" s="54"/>
    </row>
    <row r="65" spans="1:5">
      <c r="A65" s="54" t="s">
        <v>3623</v>
      </c>
      <c r="B65" s="54"/>
      <c r="C65" s="54"/>
      <c r="D65" s="54"/>
      <c r="E65" s="301" t="s">
        <v>3615</v>
      </c>
    </row>
    <row r="67" spans="1:5">
      <c r="A67" s="49"/>
    </row>
    <row r="68" spans="1:5">
      <c r="A68" s="54" t="s">
        <v>3612</v>
      </c>
      <c r="B68" s="54" t="s">
        <v>3613</v>
      </c>
      <c r="C68" s="54"/>
      <c r="D68" s="54"/>
    </row>
    <row r="69" spans="1:5">
      <c r="A69" s="54"/>
      <c r="B69" s="54" t="s">
        <v>3614</v>
      </c>
      <c r="C69" s="54"/>
      <c r="D69" s="54"/>
    </row>
    <row r="89" spans="1:1">
      <c r="A89" t="s">
        <v>3649</v>
      </c>
    </row>
    <row r="106" spans="1:2">
      <c r="A106" t="s">
        <v>3624</v>
      </c>
    </row>
    <row r="107" spans="1:2">
      <c r="A107" t="s">
        <v>3625</v>
      </c>
    </row>
    <row r="108" spans="1:2">
      <c r="B108" t="s">
        <v>3626</v>
      </c>
    </row>
    <row r="109" spans="1:2">
      <c r="B109" t="s">
        <v>3627</v>
      </c>
    </row>
    <row r="110" spans="1:2">
      <c r="B110" t="s">
        <v>3628</v>
      </c>
    </row>
    <row r="111" spans="1:2">
      <c r="A111" t="s">
        <v>3629</v>
      </c>
    </row>
    <row r="112" spans="1:2">
      <c r="B112" s="78" t="s">
        <v>3630</v>
      </c>
    </row>
    <row r="113" spans="1:2">
      <c r="B113" t="s">
        <v>3631</v>
      </c>
    </row>
    <row r="114" spans="1:2">
      <c r="B114" t="s">
        <v>3632</v>
      </c>
    </row>
    <row r="115" spans="1:2">
      <c r="B115" t="s">
        <v>3633</v>
      </c>
    </row>
    <row r="116" spans="1:2">
      <c r="B116" t="s">
        <v>3634</v>
      </c>
    </row>
    <row r="118" spans="1:2">
      <c r="A118" s="49"/>
      <c r="B118" s="49"/>
    </row>
    <row r="119" spans="1:2">
      <c r="A119" t="s">
        <v>3635</v>
      </c>
    </row>
    <row r="120" spans="1:2">
      <c r="B120" t="s">
        <v>3626</v>
      </c>
    </row>
    <row r="121" spans="1:2">
      <c r="B121" t="s">
        <v>3627</v>
      </c>
    </row>
    <row r="122" spans="1:2">
      <c r="B122" t="s">
        <v>3628</v>
      </c>
    </row>
    <row r="123" spans="1:2">
      <c r="A123" t="s">
        <v>3629</v>
      </c>
    </row>
    <row r="124" spans="1:2">
      <c r="B124" t="s">
        <v>3630</v>
      </c>
    </row>
    <row r="125" spans="1:2">
      <c r="B125" t="s">
        <v>3631</v>
      </c>
    </row>
    <row r="126" spans="1:2">
      <c r="B126" t="s">
        <v>3632</v>
      </c>
    </row>
    <row r="127" spans="1:2">
      <c r="B127" t="s">
        <v>3633</v>
      </c>
    </row>
    <row r="128" spans="1:2">
      <c r="B128" t="s">
        <v>3634</v>
      </c>
    </row>
    <row r="130" spans="1:2">
      <c r="A130" s="49"/>
      <c r="B130" s="49"/>
    </row>
    <row r="144" spans="1:2">
      <c r="A144" s="1" t="s">
        <v>3647</v>
      </c>
    </row>
    <row r="145" spans="1:4">
      <c r="A145" t="s">
        <v>2131</v>
      </c>
      <c r="B145" t="s">
        <v>3636</v>
      </c>
    </row>
    <row r="146" spans="1:4">
      <c r="A146" s="1" t="s">
        <v>3648</v>
      </c>
    </row>
    <row r="147" spans="1:4">
      <c r="A147" t="s">
        <v>2131</v>
      </c>
      <c r="B147" t="s">
        <v>3637</v>
      </c>
    </row>
    <row r="149" spans="1:4">
      <c r="A149" t="s">
        <v>3638</v>
      </c>
    </row>
    <row r="150" spans="1:4">
      <c r="A150" t="s">
        <v>3639</v>
      </c>
    </row>
    <row r="151" spans="1:4">
      <c r="D151" t="s">
        <v>3640</v>
      </c>
    </row>
    <row r="152" spans="1:4">
      <c r="C152" t="s">
        <v>3641</v>
      </c>
    </row>
    <row r="153" spans="1:4">
      <c r="D153" t="s">
        <v>3642</v>
      </c>
    </row>
    <row r="154" spans="1:4">
      <c r="C154" t="s">
        <v>3643</v>
      </c>
    </row>
    <row r="155" spans="1:4">
      <c r="C155" t="s">
        <v>3644</v>
      </c>
    </row>
    <row r="156" spans="1:4">
      <c r="A156" t="s">
        <v>3645</v>
      </c>
    </row>
    <row r="157" spans="1:4">
      <c r="A157" t="s">
        <v>3646</v>
      </c>
    </row>
  </sheetData>
  <hyperlinks>
    <hyperlink ref="A1" location="_Contents!A1" display="Scheduler Restart" xr:uid="{00000000-0004-0000-2C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1</vt:i4>
      </vt:variant>
    </vt:vector>
  </HeadingPairs>
  <TitlesOfParts>
    <vt:vector size="48" baseType="lpstr">
      <vt:lpstr>_Contents</vt:lpstr>
      <vt:lpstr>Sigver Slow</vt:lpstr>
      <vt:lpstr>Failover</vt:lpstr>
      <vt:lpstr>Rejects</vt:lpstr>
      <vt:lpstr>Comms</vt:lpstr>
      <vt:lpstr>Volumes_Sigver</vt:lpstr>
      <vt:lpstr>idmsSysLog</vt:lpstr>
      <vt:lpstr>Patching</vt:lpstr>
      <vt:lpstr>SNOF Report</vt:lpstr>
      <vt:lpstr>NEDMF Import</vt:lpstr>
      <vt:lpstr>Find_Images</vt:lpstr>
      <vt:lpstr>Test_Server</vt:lpstr>
      <vt:lpstr>DIPs</vt:lpstr>
      <vt:lpstr>Sybrin_Buttons</vt:lpstr>
      <vt:lpstr>SigverQA_Test</vt:lpstr>
      <vt:lpstr>DR</vt:lpstr>
      <vt:lpstr>SQL Sigver</vt:lpstr>
      <vt:lpstr>Sigver_Query_String</vt:lpstr>
      <vt:lpstr>Service Manager</vt:lpstr>
      <vt:lpstr>TortoiseSVN</vt:lpstr>
      <vt:lpstr>Telephone</vt:lpstr>
      <vt:lpstr>VBScript</vt:lpstr>
      <vt:lpstr>Sybrin Referrals</vt:lpstr>
      <vt:lpstr>Licensing</vt:lpstr>
      <vt:lpstr>ETE IIS</vt:lpstr>
      <vt:lpstr>Archiving</vt:lpstr>
      <vt:lpstr>Quarterly_Reports</vt:lpstr>
      <vt:lpstr>New_Install_Versions</vt:lpstr>
      <vt:lpstr>DLL Create</vt:lpstr>
      <vt:lpstr>Mandates</vt:lpstr>
      <vt:lpstr>SA_Redirect_Component</vt:lpstr>
      <vt:lpstr>EDW Web Audit Data_File copier</vt:lpstr>
      <vt:lpstr>FileShareCleanUp</vt:lpstr>
      <vt:lpstr>Logs_Sybrin</vt:lpstr>
      <vt:lpstr>Reports</vt:lpstr>
      <vt:lpstr>BatchList_SQLView</vt:lpstr>
      <vt:lpstr>File Handlers</vt:lpstr>
      <vt:lpstr>Excel</vt:lpstr>
      <vt:lpstr>Monthly_Onboarding_Stats</vt:lpstr>
      <vt:lpstr>Remediation</vt:lpstr>
      <vt:lpstr>Reprocess_Card</vt:lpstr>
      <vt:lpstr>Multi Account Nitro</vt:lpstr>
      <vt:lpstr>Multiple Cards</vt:lpstr>
      <vt:lpstr>SigverWeb Memory</vt:lpstr>
      <vt:lpstr>ARF_Success_File</vt:lpstr>
      <vt:lpstr>Scheduler Restart</vt:lpstr>
      <vt:lpstr>Second QA release</vt:lpstr>
      <vt:lpstr>Monthly_Onboarding_Stats!_MailOriginal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2020-04-28T11:41:57Z</dcterms:modified>
</cp:coreProperties>
</file>