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6b518c038ba368/Escritorio/Excel/DataWithMo Excel/"/>
    </mc:Choice>
  </mc:AlternateContent>
  <xr:revisionPtr revIDLastSave="1" documentId="13_ncr:1_{69F96261-0A82-413D-89A8-9E99EC563E55}" xr6:coauthVersionLast="47" xr6:coauthVersionMax="47" xr10:uidLastSave="{DC5F9334-4624-4A76-99FA-532AF454A37E}"/>
  <bookViews>
    <workbookView xWindow="0" yWindow="0" windowWidth="20490" windowHeight="10920" xr2:uid="{00000000-000D-0000-FFFF-FFFF00000000}"/>
  </bookViews>
  <sheets>
    <sheet name="Dashboard" sheetId="22" r:id="rId1"/>
    <sheet name="TotalSales" sheetId="18" r:id="rId2"/>
    <sheet name="CountrySales" sheetId="20" r:id="rId3"/>
    <sheet name="Top5Customers" sheetId="21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NativeTimeline_Order_Date">#N/A</definedName>
    <definedName name="SegmentaciónDeDatos_Loyalty_Card">#N/A</definedName>
    <definedName name="SegmentaciónDeDatos_Roast_Type_Name">#N/A</definedName>
    <definedName name="SegmentaciónDeDatos_Size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L2" i="17"/>
  <c r="M2" i="17" s="1"/>
  <c r="K2" i="17"/>
  <c r="J2" i="17"/>
  <c r="O2" i="17" s="1"/>
  <c r="I2" i="17"/>
  <c r="N2" i="17" s="1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<sst xmlns="http://schemas.openxmlformats.org/spreadsheetml/2006/main" count="11128" uniqueCount="6221">
  <si>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</si>
  <si>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</si>
  <si>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</si>
  <si>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</si>
  <si>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</si>
  <si>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</si>
  <si>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</si>
  <si>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</si>
  <si>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</si>
  <si>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</si>
  <si>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</si>
  <si>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</si>
  <si>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</si>
  <si>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</si>
  <si>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</si>
  <si>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</si>
  <si>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</si>
  <si>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</si>
  <si>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</si>
  <si>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</si>
  <si>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</si>
  <si>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</si>
  <si>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</si>
  <si>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</si>
  <si>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</si>
  <si>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</si>
  <si>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</si>
  <si>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</si>
  <si>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</si>
  <si>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</si>
  <si>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</si>
  <si>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</si>
  <si>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</si>
  <si>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</si>
  <si>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</si>
  <si>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</si>
  <si>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</si>
  <si>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</si>
  <si>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</si>
  <si>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</si>
  <si>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</si>
  <si>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</si>
  <si>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</si>
  <si>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</si>
  <si>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</si>
  <si>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</si>
  <si>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</si>
  <si>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</si>
  <si>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</si>
  <si>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</si>
  <si>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</si>
  <si>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</si>
  <si>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</si>
  <si>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</si>
  <si>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</si>
  <si>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</si>
  <si>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</si>
  <si>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</si>
  <si>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</si>
  <si>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</si>
  <si>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</si>
  <si>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</si>
  <si>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</si>
  <si>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</si>
  <si>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</si>
  <si>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</si>
  <si>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</si>
  <si>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</si>
  <si>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</si>
  <si>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</si>
  <si>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</si>
  <si>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</si>
  <si>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</si>
  <si>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</si>
  <si>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</si>
  <si>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</si>
  <si>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</si>
  <si>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</si>
  <si>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</si>
  <si>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</si>
  <si>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</si>
  <si>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</si>
  <si>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</si>
  <si>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</si>
  <si>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</si>
  <si>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</si>
  <si>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</si>
  <si>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</si>
  <si>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</si>
  <si>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</si>
  <si>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</si>
  <si>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</si>
  <si>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</si>
  <si>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</si>
  <si>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</si>
  <si>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</si>
  <si>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</si>
  <si>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</si>
  <si>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</si>
  <si>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</si>
  <si>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</si>
  <si>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</si>
  <si>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</si>
  <si>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</si>
  <si>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</si>
  <si>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</si>
  <si>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</si>
  <si>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</si>
  <si>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</si>
  <si>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</si>
  <si>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</si>
  <si>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</si>
  <si>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</si>
  <si>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</si>
  <si>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</si>
  <si>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</si>
  <si>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</si>
  <si>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</si>
  <si>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</si>
  <si>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</si>
  <si>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</si>
  <si>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</si>
  <si>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</si>
  <si>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</si>
  <si>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</si>
  <si>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</si>
  <si>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</si>
  <si>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</si>
  <si>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</si>
  <si>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</si>
  <si>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</si>
  <si>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</si>
  <si>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</si>
  <si>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</si>
  <si>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</si>
  <si>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</si>
  <si>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</si>
  <si>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</si>
  <si>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</si>
  <si>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</si>
  <si>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</si>
  <si>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</si>
  <si>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</si>
  <si>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</si>
  <si>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</si>
  <si>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</si>
  <si>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</si>
  <si>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</si>
  <si>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</si>
  <si>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</si>
  <si>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</si>
  <si>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</si>
  <si>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</si>
  <si>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</si>
  <si>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</si>
  <si>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</si>
  <si>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</si>
  <si>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</si>
  <si>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</si>
  <si>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</si>
  <si>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</si>
  <si>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</si>
  <si>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</si>
  <si>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</si>
  <si>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</si>
  <si>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</si>
  <si>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</si>
  <si>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</si>
  <si>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</si>
  <si>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</si>
  <si>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</si>
  <si>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</si>
  <si>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</si>
  <si>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</si>
  <si>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</si>
  <si>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</si>
  <si>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</si>
  <si>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</si>
  <si>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</si>
  <si>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</si>
  <si>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</si>
  <si>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</si>
  <si>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</si>
  <si>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</si>
  <si>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</si>
  <si>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</si>
  <si>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</si>
  <si>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</si>
  <si>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</si>
  <si>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</si>
  <si>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</si>
  <si>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</si>
  <si>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</si>
  <si>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</si>
  <si>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</si>
  <si>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</si>
  <si>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</si>
  <si>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</si>
  <si>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</si>
  <si>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</si>
  <si>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</si>
  <si>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</si>
  <si>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</si>
  <si>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</si>
  <si>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</si>
  <si>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</si>
  <si>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</si>
  <si>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</si>
  <si>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</si>
  <si>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</si>
  <si>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</si>
  <si>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</si>
  <si>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</si>
  <si>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</si>
  <si>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</si>
  <si>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</si>
  <si>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</si>
  <si>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</si>
  <si>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</si>
  <si>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</si>
  <si>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</si>
  <si>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</si>
  <si>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</si>
  <si>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</si>
  <si>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</si>
  <si>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</si>
  <si>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</si>
  <si>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</si>
  <si>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</si>
  <si>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</si>
  <si>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</si>
  <si>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</si>
  <si>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</si>
  <si>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</si>
  <si>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</si>
  <si>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</si>
  <si>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</si>
  <si>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</si>
  <si>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</si>
  <si>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</si>
  <si>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</si>
  <si>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</si>
  <si>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</si>
  <si>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</si>
  <si>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</si>
  <si>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</si>
  <si>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</si>
  <si>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</si>
  <si>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</si>
  <si>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</si>
  <si>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</si>
  <si>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</si>
  <si>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</si>
  <si>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</si>
  <si>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</si>
  <si>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</si>
  <si>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</si>
  <si>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</si>
  <si>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</si>
  <si>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</si>
  <si>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</si>
  <si>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</si>
  <si>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</si>
  <si>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</si>
  <si>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</si>
  <si>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</si>
  <si>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</si>
  <si>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</si>
  <si>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</si>
  <si>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</si>
  <si>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</si>
  <si>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</si>
  <si>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</si>
  <si>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</si>
  <si>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</si>
  <si>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</si>
  <si>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</si>
  <si>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</si>
  <si>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</si>
  <si>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</si>
  <si>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</si>
  <si>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</si>
  <si>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</si>
  <si>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</si>
  <si>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</si>
  <si>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</si>
  <si>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</si>
  <si>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</si>
  <si>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</si>
  <si>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</si>
  <si>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</si>
  <si>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</si>
  <si>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</si>
  <si>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</si>
  <si>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</si>
  <si>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</si>
  <si>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</si>
  <si>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</si>
  <si>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</si>
  <si>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</si>
  <si>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</si>
  <si>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</si>
  <si>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</si>
  <si>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</si>
  <si>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</si>
  <si>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</si>
  <si>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</si>
  <si>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</si>
  <si>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</si>
  <si>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</si>
  <si>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</si>
  <si>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</si>
  <si>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</si>
  <si>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</si>
  <si>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</si>
  <si>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</si>
  <si>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</si>
  <si>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</si>
  <si>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</si>
  <si>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</si>
  <si>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</si>
  <si>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</si>
  <si>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</si>
  <si>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</si>
  <si>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</si>
  <si>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</si>
  <si>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</si>
  <si>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</si>
  <si>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</si>
  <si>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</si>
  <si>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</si>
  <si>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</si>
  <si>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</si>
  <si>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</si>
  <si>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</si>
  <si>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</si>
  <si>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</si>
  <si>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</si>
  <si>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</si>
  <si>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</si>
  <si>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</si>
  <si>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</si>
  <si>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</si>
  <si>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</si>
  <si>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</si>
  <si>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</si>
  <si>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</si>
  <si>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</si>
  <si>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</si>
  <si>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</si>
  <si>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</si>
  <si>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</si>
  <si>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</si>
  <si>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</si>
  <si>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</si>
  <si>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</si>
  <si>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</si>
  <si>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</si>
  <si>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</si>
  <si>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</si>
  <si>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</si>
  <si>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</si>
  <si>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</si>
  <si>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</si>
  <si>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</si>
  <si>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</si>
  <si>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</si>
  <si>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</si>
  <si>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</si>
  <si>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</si>
  <si>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</si>
  <si>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</si>
  <si>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</si>
  <si>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</si>
  <si>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</si>
  <si>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</si>
  <si>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</si>
  <si>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</si>
  <si>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</si>
  <si>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</si>
  <si>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</si>
  <si>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</si>
  <si>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</si>
  <si>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</si>
  <si>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</si>
  <si>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</si>
  <si>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</si>
  <si>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</si>
  <si>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</si>
  <si>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</si>
  <si>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</si>
  <si>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</si>
  <si>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</si>
  <si>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</si>
  <si>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</si>
  <si>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</si>
  <si>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</si>
  <si>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</si>
  <si>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</si>
  <si>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</si>
  <si>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</si>
  <si>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</si>
  <si>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</si>
  <si>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</si>
  <si>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</si>
  <si>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</si>
  <si>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</si>
  <si>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</si>
  <si>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</si>
  <si>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</si>
  <si>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</si>
  <si>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</si>
  <si>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</si>
  <si>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</si>
  <si>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</si>
  <si>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</si>
  <si>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</si>
  <si>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</si>
  <si>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</si>
  <si>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</si>
  <si>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</si>
  <si>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</si>
  <si>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</si>
  <si>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</si>
  <si>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</si>
  <si>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</si>
  <si>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</si>
  <si>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</si>
  <si>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</si>
  <si>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</si>
  <si>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</si>
  <si>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</si>
  <si>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</si>
  <si>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</si>
  <si>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</si>
  <si>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</si>
  <si>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</si>
  <si>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</si>
  <si>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</si>
  <si>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</si>
  <si>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</si>
  <si>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</si>
  <si>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</si>
  <si>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</si>
  <si>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</si>
  <si>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</si>
  <si>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</si>
  <si>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</si>
  <si>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</si>
  <si>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</si>
  <si>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</si>
  <si>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</si>
  <si>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</si>
  <si>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</si>
  <si>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</si>
  <si>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</si>
  <si>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</si>
  <si>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</si>
  <si>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</si>
  <si>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</si>
  <si>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</si>
  <si>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</si>
  <si>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</si>
  <si>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</si>
  <si>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</si>
  <si>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</si>
  <si>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</si>
  <si>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</si>
  <si>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</si>
  <si>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</si>
  <si>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</si>
  <si>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</si>
  <si>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</si>
  <si>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</si>
  <si>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</si>
  <si>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</si>
  <si>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</si>
  <si>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</si>
  <si>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</si>
  <si>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</si>
  <si>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</si>
  <si>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</si>
  <si>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</si>
  <si>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</si>
  <si>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</si>
  <si>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</si>
  <si>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</si>
  <si>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</si>
  <si>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</si>
  <si>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</si>
  <si>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</si>
  <si>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</si>
  <si>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</si>
  <si>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</si>
  <si>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</si>
  <si>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</si>
  <si>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</si>
  <si>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</si>
  <si>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</si>
  <si>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</si>
  <si>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</si>
  <si>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</si>
  <si>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</si>
  <si>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</si>
  <si>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</si>
  <si>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</si>
  <si>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</si>
  <si>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</si>
  <si>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</si>
  <si>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</si>
  <si>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</si>
  <si>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</si>
  <si>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</si>
  <si>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</si>
  <si>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</si>
  <si>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</si>
  <si>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</si>
  <si>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</si>
  <si>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</si>
  <si>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</si>
  <si>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</si>
  <si>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</si>
  <si>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</si>
  <si>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</si>
  <si>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</si>
  <si>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</si>
  <si>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</si>
  <si>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</si>
  <si>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</si>
  <si>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</si>
  <si>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</si>
  <si>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</si>
  <si>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</si>
  <si>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</si>
  <si>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</si>
  <si>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</si>
  <si>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</si>
  <si>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</si>
  <si>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</si>
  <si>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</si>
  <si>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</si>
  <si>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</si>
  <si>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</si>
  <si>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</si>
  <si>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</si>
  <si>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</si>
  <si>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</si>
  <si>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</si>
  <si>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</si>
  <si>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</si>
  <si>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</si>
  <si>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</si>
  <si>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</si>
  <si>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</si>
  <si>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</si>
  <si>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</si>
  <si>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</si>
  <si>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</si>
  <si>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</si>
  <si>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</si>
  <si>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</si>
  <si>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</si>
  <si>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</si>
  <si>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</si>
  <si>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</si>
  <si>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</si>
  <si>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</si>
  <si>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</si>
  <si>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</si>
  <si>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</si>
  <si>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</si>
  <si>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</si>
  <si>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</si>
  <si>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</si>
  <si>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</si>
  <si>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</si>
  <si>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</si>
  <si>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</si>
  <si>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</si>
  <si>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</si>
  <si>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</si>
  <si>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</si>
  <si>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</si>
  <si>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</si>
  <si>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</si>
  <si>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</si>
  <si>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</si>
  <si>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</si>
  <si>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</si>
  <si>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</si>
  <si>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</si>
  <si>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</si>
  <si>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</si>
  <si>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</si>
  <si>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</si>
  <si>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</si>
  <si>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</si>
  <si>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</si>
  <si>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</si>
  <si>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</si>
  <si>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</si>
  <si>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</si>
  <si>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</si>
  <si>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</si>
  <si>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</si>
  <si>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</si>
  <si>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</si>
  <si>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</si>
  <si>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</si>
  <si>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</si>
  <si>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</si>
  <si>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</si>
  <si>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</si>
  <si>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</si>
  <si>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</si>
  <si>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</si>
  <si>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</si>
  <si>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</si>
  <si>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</si>
  <si>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</si>
  <si>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</si>
  <si>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</si>
  <si>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</si>
  <si>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</si>
  <si>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</si>
  <si>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</si>
  <si>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</si>
  <si>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</si>
  <si>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</si>
  <si>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</si>
  <si>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</si>
  <si>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</si>
  <si>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</si>
  <si>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</si>
  <si>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</si>
  <si>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</si>
  <si>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</si>
  <si>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</si>
  <si>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</si>
  <si>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</si>
  <si>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</si>
  <si>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</si>
  <si>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</si>
  <si>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</si>
  <si>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</si>
  <si>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</si>
  <si>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</si>
  <si>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</si>
  <si>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</si>
  <si>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</si>
  <si>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</si>
  <si>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</si>
  <si>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</si>
  <si>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</si>
  <si>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</si>
  <si>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</si>
  <si>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</si>
  <si>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</si>
  <si>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</si>
  <si>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</si>
  <si>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</si>
  <si>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</si>
  <si>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</si>
  <si>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</si>
  <si>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</si>
  <si>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</si>
  <si>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</si>
  <si>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</si>
  <si>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</si>
  <si>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</si>
  <si>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</si>
  <si>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</si>
  <si>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</si>
  <si>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</si>
  <si>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</si>
  <si>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</si>
  <si>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</si>
  <si>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</si>
  <si>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</si>
  <si>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</si>
  <si>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</si>
  <si>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</si>
  <si>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</si>
  <si>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</si>
  <si>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</si>
  <si>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</si>
  <si>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</si>
  <si>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</si>
  <si>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</si>
  <si>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</si>
  <si>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</si>
  <si>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</si>
  <si>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</si>
  <si>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</si>
  <si>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</si>
  <si>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</si>
  <si>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</si>
  <si>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</si>
  <si>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</si>
  <si>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</si>
  <si>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</si>
  <si>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</si>
  <si>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</si>
  <si>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</si>
  <si>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</si>
  <si>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</si>
  <si>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</si>
  <si>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</si>
  <si>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</si>
  <si>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</si>
  <si>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</si>
  <si>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</si>
  <si>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</si>
  <si>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</si>
  <si>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</si>
  <si>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</si>
  <si>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</si>
  <si>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</si>
  <si>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</si>
  <si>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</si>
  <si>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</si>
  <si>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</si>
  <si>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</si>
  <si>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</si>
  <si>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</si>
  <si>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</si>
  <si>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</si>
  <si>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</si>
  <si>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</si>
  <si>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</si>
  <si>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</si>
  <si>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</si>
  <si>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</si>
  <si>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</si>
  <si>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</si>
  <si>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</si>
  <si>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</si>
  <si>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</si>
  <si>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</si>
  <si>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</si>
  <si>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</si>
  <si>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</si>
  <si>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</si>
  <si>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</si>
  <si>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</si>
  <si>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</si>
  <si>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</si>
  <si>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</si>
  <si>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</si>
  <si>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</si>
  <si>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</si>
  <si>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</si>
  <si>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</si>
  <si>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</si>
  <si>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</si>
  <si>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</si>
  <si>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</si>
  <si>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</si>
  <si>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</si>
  <si>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</si>
  <si>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</si>
  <si>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</si>
  <si>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</si>
  <si>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</si>
  <si>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</si>
  <si>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</si>
  <si>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</si>
  <si>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</si>
  <si>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</si>
  <si>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</si>
  <si>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</si>
  <si>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</si>
  <si>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</si>
  <si>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</si>
  <si>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</si>
  <si>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</si>
  <si>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</si>
  <si>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</si>
  <si>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</si>
  <si>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</si>
  <si>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</si>
  <si>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</si>
  <si>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</si>
  <si>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</si>
  <si>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</si>
  <si>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</si>
  <si>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</si>
  <si>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</si>
  <si>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</si>
  <si>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</si>
  <si>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</si>
  <si>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</si>
  <si>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</si>
  <si>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</si>
  <si>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</si>
  <si>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</si>
  <si>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</si>
  <si>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</si>
  <si>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</si>
  <si>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</si>
  <si>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</si>
  <si>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</si>
  <si>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</si>
  <si>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</si>
  <si>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</si>
  <si>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</si>
  <si>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</si>
  <si>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</si>
  <si>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</si>
  <si>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</si>
  <si>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</si>
  <si>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</si>
  <si>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</si>
  <si>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</si>
  <si>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</si>
  <si>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</si>
  <si>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</si>
  <si>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</si>
  <si>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</si>
  <si>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</si>
  <si>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</si>
  <si>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</si>
  <si>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</si>
  <si>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</si>
  <si>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</si>
  <si>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</si>
  <si>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</si>
  <si>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</si>
  <si>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</si>
  <si>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</si>
  <si>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</si>
  <si>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</si>
  <si>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</si>
  <si>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</si>
  <si>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</si>
  <si>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</si>
  <si>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</si>
  <si>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</si>
  <si>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</si>
  <si>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</si>
  <si>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</si>
  <si>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</si>
  <si>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</si>
  <si>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</si>
  <si>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</si>
  <si>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</si>
  <si>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</si>
  <si>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</si>
  <si>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</si>
  <si>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</si>
  <si>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</si>
  <si>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</si>
  <si>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</si>
  <si>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</si>
  <si>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</si>
  <si>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</si>
  <si>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</si>
  <si>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</si>
  <si>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</si>
  <si>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</si>
  <si>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</si>
  <si>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</si>
  <si>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</si>
  <si>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</si>
  <si>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</si>
  <si>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</si>
  <si>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</si>
  <si>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</si>
  <si>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</si>
  <si>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</si>
  <si>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</si>
  <si>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</si>
  <si>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</si>
  <si>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</si>
  <si>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</si>
  <si>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</si>
  <si>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</si>
  <si>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</si>
  <si>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</si>
  <si>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</si>
  <si>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</si>
  <si>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</si>
  <si>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</si>
  <si>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</si>
  <si>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</si>
  <si>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</si>
  <si>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</si>
  <si>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</si>
  <si>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</si>
  <si>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</si>
  <si>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</si>
  <si>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</si>
  <si>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</si>
  <si>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</si>
  <si>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</si>
  <si>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</si>
  <si>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</si>
  <si>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</si>
  <si>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</si>
  <si>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</si>
  <si>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</si>
  <si>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</si>
  <si>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</si>
  <si>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</si>
  <si>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</si>
  <si>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</si>
  <si>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</si>
  <si>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</si>
  <si>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</si>
  <si>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</si>
  <si>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</si>
  <si>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</si>
  <si>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</si>
  <si>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</si>
  <si>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</si>
  <si>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</si>
  <si>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</si>
  <si>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</si>
  <si>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</si>
  <si>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</si>
  <si>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</si>
  <si>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</si>
  <si>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</si>
  <si>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</si>
  <si>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</si>
  <si>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</si>
  <si>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</si>
  <si>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</si>
  <si>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</si>
  <si>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</si>
  <si>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</si>
  <si>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</si>
  <si>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</si>
  <si>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</si>
  <si>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</si>
  <si>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</si>
  <si>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</si>
  <si>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</si>
  <si>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</si>
  <si>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</si>
  <si>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</si>
  <si>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</si>
  <si>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</si>
  <si>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</si>
  <si>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</si>
  <si>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</si>
  <si>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</si>
  <si>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</si>
  <si>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</si>
  <si>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</si>
  <si>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</si>
  <si>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</si>
  <si>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</si>
  <si>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</si>
  <si>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</si>
  <si>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</si>
  <si>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</si>
  <si>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</si>
  <si>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</si>
  <si>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</si>
  <si>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</si>
  <si>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</si>
  <si>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</si>
  <si>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</si>
  <si>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</si>
  <si>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</si>
  <si>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</si>
  <si>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</si>
  <si>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</si>
  <si>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</si>
  <si>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</si>
  <si>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</si>
  <si>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</si>
  <si>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</si>
  <si>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</si>
  <si>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</si>
  <si>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</si>
  <si>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</si>
  <si>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</si>
  <si>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</si>
  <si>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</si>
  <si>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</si>
  <si>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</si>
  <si>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</si>
  <si>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</si>
  <si>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</si>
  <si>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</si>
  <si>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</si>
  <si>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</si>
  <si>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</si>
  <si>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</si>
  <si>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</si>
  <si>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</si>
  <si>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</si>
  <si>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</si>
  <si>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</si>
  <si>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</si>
  <si>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</si>
  <si>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</si>
  <si>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</si>
  <si>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</si>
  <si>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</si>
  <si>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</si>
  <si>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</si>
  <si>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</si>
  <si>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</si>
  <si>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</si>
  <si>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</si>
  <si>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</si>
  <si>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</si>
  <si>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</si>
  <si>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</si>
  <si>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</si>
  <si>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</si>
  <si>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</si>
  <si>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</si>
  <si>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</si>
  <si>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</si>
  <si>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</si>
  <si>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</si>
  <si>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</si>
  <si>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</si>
  <si>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</si>
  <si>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</si>
  <si>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</si>
  <si>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</si>
  <si>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</si>
  <si>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</si>
  <si>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</si>
  <si>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</si>
  <si>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</si>
  <si>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</si>
  <si>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</si>
  <si>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</si>
  <si>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</si>
  <si>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</si>
  <si>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</si>
  <si>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</si>
  <si>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</si>
  <si>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</si>
  <si>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</si>
  <si>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</si>
  <si>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</si>
  <si>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</si>
  <si>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</si>
  <si>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</si>
  <si>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</si>
  <si>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</si>
  <si>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</si>
  <si>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</si>
  <si>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</si>
  <si>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</si>
  <si>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</si>
  <si>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</si>
  <si>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</si>
  <si>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</si>
  <si>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</si>
  <si>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</si>
  <si>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</si>
  <si>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</si>
  <si>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</si>
  <si>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</si>
  <si>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</si>
  <si>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</si>
  <si>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</si>
  <si>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</si>
  <si>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</si>
  <si>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</si>
  <si>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</si>
  <si>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</si>
  <si>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</si>
  <si>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</si>
  <si>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</si>
  <si>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</si>
  <si>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</si>
  <si>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</si>
  <si>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</si>
  <si>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</si>
  <si>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</si>
  <si>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</si>
  <si>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</si>
  <si>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</si>
  <si>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</si>
  <si>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</si>
  <si>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</si>
  <si>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</si>
  <si>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</si>
  <si>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</si>
  <si>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</si>
  <si>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</si>
  <si>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</si>
  <si>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</si>
  <si>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</si>
  <si>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</si>
  <si>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</si>
  <si>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</si>
  <si>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</si>
  <si>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</si>
  <si>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</si>
  <si>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</si>
  <si>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</si>
  <si>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</si>
  <si>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</si>
  <si>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</si>
  <si>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</si>
  <si>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</si>
  <si>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</si>
  <si>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</si>
  <si>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</si>
  <si>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</si>
  <si>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</si>
  <si>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</si>
  <si>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</si>
  <si>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</si>
  <si>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</si>
  <si>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</si>
  <si>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</si>
  <si>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</si>
  <si>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</si>
  <si>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</si>
  <si>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</si>
  <si>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</si>
  <si>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</si>
  <si>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</si>
  <si>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</si>
  <si>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</si>
  <si>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</si>
  <si>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</si>
  <si>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</si>
  <si>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</si>
  <si>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</si>
  <si>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</si>
  <si>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</si>
  <si>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</si>
  <si>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</si>
  <si>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</si>
  <si>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</si>
  <si>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</si>
  <si>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</si>
  <si>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</si>
  <si>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</si>
  <si>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</si>
  <si>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</si>
  <si>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</si>
  <si>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</si>
  <si>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</si>
  <si>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</si>
  <si>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</si>
  <si>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</si>
  <si>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</si>
  <si>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</si>
  <si>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</si>
  <si>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</si>
  <si>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</si>
  <si>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</si>
  <si>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</si>
  <si>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</si>
  <si>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</si>
  <si>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</si>
  <si>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</si>
  <si>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</si>
  <si>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</si>
  <si>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</si>
  <si>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</si>
  <si>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</si>
  <si>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</si>
  <si>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</si>
  <si>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</si>
  <si>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</si>
  <si>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</si>
  <si>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</si>
  <si>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</si>
  <si>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</si>
  <si>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</si>
  <si>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</si>
  <si>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</si>
  <si>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</si>
  <si>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</si>
  <si>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</si>
  <si>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</si>
  <si>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</si>
  <si>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</si>
  <si>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</si>
  <si>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</si>
  <si>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</si>
  <si>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</si>
  <si>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</si>
  <si>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</si>
  <si>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</si>
  <si>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</si>
  <si>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</si>
  <si>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</si>
  <si>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</si>
  <si>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</si>
  <si>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</si>
  <si>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</si>
  <si>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</si>
  <si>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</si>
  <si>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</si>
  <si>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</si>
  <si>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</si>
  <si>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</si>
  <si>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</si>
  <si>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</si>
  <si>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</si>
  <si>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</si>
  <si>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</si>
  <si>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</si>
  <si>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</si>
  <si>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</si>
  <si>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</si>
  <si>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</si>
  <si>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</si>
  <si>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</si>
  <si>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</si>
  <si>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</si>
  <si>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</si>
  <si>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</si>
  <si>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</si>
  <si>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</si>
  <si>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</si>
  <si>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</si>
  <si>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</si>
  <si>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</si>
  <si>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</si>
  <si>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</si>
  <si>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</si>
  <si>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</si>
  <si>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</si>
  <si>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</si>
  <si>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</si>
  <si>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</si>
  <si>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</si>
  <si>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</si>
  <si>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</si>
  <si>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</si>
  <si>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</si>
  <si>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</si>
  <si>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</si>
  <si>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</si>
  <si>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</si>
  <si>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</si>
  <si>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</si>
  <si>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</si>
  <si>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</si>
  <si>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</si>
  <si>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</si>
  <si>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</si>
  <si>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</si>
  <si>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</si>
  <si>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</si>
  <si>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</si>
  <si>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</si>
  <si>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</si>
  <si>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</si>
  <si>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</si>
  <si>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</si>
  <si>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</si>
  <si>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</si>
  <si>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</si>
  <si>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</si>
  <si>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</si>
  <si>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</si>
  <si>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</si>
  <si>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</si>
  <si>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</si>
  <si>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</si>
  <si>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</si>
  <si>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</si>
  <si>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</si>
  <si>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</si>
  <si>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</si>
  <si>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</si>
  <si>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</si>
  <si>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</si>
  <si>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</si>
  <si>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</si>
  <si>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</si>
  <si>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</si>
  <si>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</si>
  <si>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</si>
  <si>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</si>
  <si>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</si>
  <si>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</si>
  <si>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</si>
  <si>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</si>
  <si>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</si>
  <si>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</si>
  <si>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</si>
  <si>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</si>
  <si>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</si>
  <si>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</si>
  <si>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</si>
  <si>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</si>
  <si>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</si>
  <si>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</si>
  <si>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</si>
  <si>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</si>
  <si>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</si>
  <si>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</si>
  <si>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</si>
  <si>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</si>
  <si>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</si>
  <si>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</si>
  <si>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</si>
  <si>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</si>
  <si>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</si>
  <si>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</si>
  <si>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</si>
  <si>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</si>
  <si>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</si>
  <si>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</si>
  <si>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</si>
  <si>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</si>
  <si>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</si>
  <si>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</si>
  <si>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</si>
  <si>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</si>
  <si>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</si>
  <si>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</si>
  <si>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</si>
  <si>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</si>
  <si>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</si>
  <si>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</si>
  <si>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</si>
  <si>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</si>
  <si>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</si>
  <si>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</si>
  <si>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</si>
  <si>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</si>
  <si>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</si>
  <si>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</si>
  <si>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</si>
  <si>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</si>
  <si>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</si>
  <si>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</si>
  <si>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</si>
  <si>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</si>
  <si>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</si>
  <si>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</si>
  <si>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</si>
  <si>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</si>
  <si>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</si>
  <si>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</si>
  <si>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</si>
  <si>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</si>
  <si>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</si>
  <si>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</si>
  <si>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</si>
  <si>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</si>
  <si>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</si>
  <si>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</si>
  <si>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</si>
  <si>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</si>
  <si>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</si>
  <si>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</si>
  <si>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</si>
  <si>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</si>
  <si>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</si>
  <si>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</si>
  <si>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</si>
  <si>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</si>
  <si>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</si>
  <si>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</si>
  <si>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</si>
  <si>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</si>
  <si>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</si>
  <si>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</si>
  <si>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</si>
  <si>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</si>
  <si>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</si>
  <si>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</si>
  <si>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</si>
  <si>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</si>
  <si>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</si>
  <si>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</si>
  <si>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</si>
  <si>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</si>
  <si>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</si>
  <si>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</si>
  <si>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</si>
  <si>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</si>
  <si>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</si>
  <si>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</si>
  <si>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</si>
  <si>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</si>
  <si>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</si>
  <si>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</si>
  <si>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</si>
  <si>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</si>
  <si>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</si>
  <si>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</si>
  <si>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</si>
  <si>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</si>
  <si>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</si>
  <si>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</si>
  <si>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</si>
  <si>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</si>
  <si>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</si>
  <si>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</si>
  <si>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</si>
  <si>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</si>
  <si>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</si>
  <si>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</si>
  <si>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</si>
  <si>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</si>
  <si>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</si>
  <si>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</si>
  <si>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</si>
  <si>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</si>
  <si>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</si>
  <si>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</si>
  <si>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</si>
  <si>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</si>
  <si>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</si>
  <si>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</si>
  <si>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</si>
  <si>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</si>
  <si>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</si>
  <si>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</si>
  <si>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</si>
  <si>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</si>
  <si>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</si>
  <si>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</si>
  <si>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</si>
  <si>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</si>
  <si>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</si>
  <si>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</si>
  <si>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</si>
  <si>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</si>
  <si>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</si>
  <si>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</si>
  <si>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</si>
  <si>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</si>
  <si>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</si>
  <si>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</si>
  <si>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</si>
  <si>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</si>
  <si>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</si>
  <si>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</si>
  <si>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</si>
  <si>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</si>
  <si>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</si>
  <si>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</si>
  <si>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</si>
  <si>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</si>
  <si>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</si>
  <si>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</si>
  <si>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</si>
  <si>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</si>
  <si>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</si>
  <si>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</si>
  <si>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</si>
  <si>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</si>
  <si>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</si>
  <si>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</si>
  <si>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</si>
  <si>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</si>
  <si>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</si>
  <si>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</si>
  <si>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</si>
  <si>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</si>
  <si>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</si>
  <si>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</si>
  <si>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</si>
  <si>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</si>
  <si>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</si>
  <si>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</si>
  <si>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</si>
  <si>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</si>
  <si>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</si>
  <si>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</si>
  <si>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</si>
  <si>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</si>
  <si>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</si>
  <si>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</si>
  <si>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</si>
  <si>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</si>
  <si>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</si>
  <si>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</si>
  <si>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</si>
  <si>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</si>
  <si>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</si>
  <si>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</si>
  <si>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</si>
  <si>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</si>
  <si>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</si>
  <si>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</si>
  <si>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</si>
  <si>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</si>
  <si>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</si>
  <si>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</si>
  <si>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</si>
  <si>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</si>
  <si>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</si>
  <si>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</si>
  <si>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</si>
  <si>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</si>
  <si>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</si>
  <si>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</si>
  <si>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</si>
  <si>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</si>
  <si>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</si>
  <si>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</si>
  <si>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</si>
  <si>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</si>
  <si>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</si>
  <si>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</si>
  <si>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</si>
  <si>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</si>
  <si>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</si>
  <si>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</si>
  <si>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</si>
  <si>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</si>
  <si>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</si>
  <si>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</si>
  <si>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</si>
  <si>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</si>
  <si>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</si>
  <si>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</si>
  <si>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</si>
  <si>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</si>
  <si>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</si>
  <si>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</si>
  <si>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</si>
  <si>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</si>
  <si>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</si>
  <si>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</si>
  <si>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</si>
  <si>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</si>
  <si>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</si>
  <si>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</si>
  <si>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</si>
  <si>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</si>
  <si>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</si>
  <si>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</si>
  <si>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</si>
  <si>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</si>
  <si>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</si>
  <si>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</si>
  <si>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</si>
  <si>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</si>
  <si>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</si>
  <si>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</si>
  <si>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</si>
  <si>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</si>
  <si>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</si>
  <si>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</si>
  <si>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</si>
  <si>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</si>
  <si>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</si>
  <si>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</si>
  <si>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</si>
  <si>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</si>
  <si>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</si>
  <si>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</si>
  <si>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</si>
  <si>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</si>
  <si>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</si>
  <si>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</si>
  <si>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</si>
  <si>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</si>
  <si>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</si>
  <si>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</si>
  <si>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</si>
  <si>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</si>
  <si>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</si>
  <si>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</si>
  <si>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</si>
  <si>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</si>
  <si>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</si>
  <si>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</si>
  <si>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</si>
  <si>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</si>
  <si>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</si>
  <si>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</si>
  <si>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</si>
  <si>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</si>
  <si>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</si>
  <si>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</si>
  <si>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</si>
  <si>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</si>
  <si>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</si>
  <si>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</si>
  <si>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</si>
  <si>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</si>
  <si>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</si>
  <si>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</si>
  <si>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</si>
  <si>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</si>
  <si>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</si>
  <si>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</si>
  <si>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</si>
  <si>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</si>
  <si>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</si>
  <si>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</si>
  <si>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</si>
  <si>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</si>
  <si>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</si>
  <si>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</si>
  <si>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</si>
  <si>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</si>
  <si>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</si>
  <si>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</si>
  <si>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</si>
  <si>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</si>
  <si>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</si>
  <si>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</si>
  <si>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</si>
  <si>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</si>
  <si>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</si>
  <si>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</si>
  <si>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</si>
  <si>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</si>
  <si>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</si>
  <si>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</si>
  <si>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</si>
  <si>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</si>
  <si>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</si>
  <si>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</si>
  <si>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</si>
  <si>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</si>
  <si>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</si>
  <si>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</si>
  <si>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</si>
  <si>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</si>
  <si>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</si>
  <si>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</si>
  <si>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</si>
  <si>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</si>
  <si>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</si>
  <si>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</si>
  <si>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</si>
  <si>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</si>
  <si>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</si>
  <si>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</si>
  <si>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</si>
  <si>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</si>
  <si>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</si>
  <si>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</si>
  <si>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</si>
  <si>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</si>
  <si>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</si>
  <si>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</si>
  <si>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</si>
  <si>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</si>
  <si>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</si>
  <si>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</si>
  <si>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</si>
  <si>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</si>
  <si>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</si>
  <si>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</si>
  <si>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</si>
  <si>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</si>
  <si>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</si>
  <si>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</si>
  <si>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</si>
  <si>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</si>
  <si>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</si>
  <si>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</si>
  <si>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</si>
  <si>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</si>
  <si>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</si>
  <si>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</si>
  <si>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</si>
  <si>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</si>
  <si>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</si>
  <si>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</si>
  <si>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</si>
  <si>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</si>
  <si>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</si>
  <si>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</si>
  <si>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</si>
  <si>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</si>
  <si>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</si>
  <si>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</si>
  <si>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</si>
  <si>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</si>
  <si>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</si>
  <si>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</si>
  <si>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</si>
  <si>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</si>
  <si>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</si>
  <si>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</si>
  <si>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</si>
  <si>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</si>
  <si>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</si>
  <si>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</si>
  <si>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</si>
  <si>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</si>
  <si>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</si>
  <si>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</si>
  <si>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</si>
  <si>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</si>
  <si>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</si>
  <si>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</si>
  <si>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</si>
  <si>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</si>
  <si>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</si>
  <si>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</si>
  <si>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</si>
  <si>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</si>
  <si>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</si>
  <si>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</si>
  <si>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</si>
  <si>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</si>
  <si>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</si>
  <si>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</si>
  <si>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</si>
  <si>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</si>
  <si>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</si>
  <si>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</si>
  <si>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</si>
  <si>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</si>
  <si>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</si>
  <si>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</si>
  <si>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</si>
  <si>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</si>
  <si>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</si>
  <si>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</si>
  <si>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</si>
  <si>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</si>
  <si>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</si>
  <si>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</si>
  <si>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</si>
  <si>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</si>
  <si>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</si>
  <si>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</si>
  <si>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</si>
  <si>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</si>
  <si>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</si>
  <si>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</si>
  <si>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</si>
  <si>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</si>
  <si>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</si>
  <si>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</si>
  <si>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</si>
  <si>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</si>
  <si>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</si>
  <si>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</si>
  <si>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</si>
  <si>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</si>
  <si>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</si>
  <si>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</si>
  <si>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</si>
  <si>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</si>
  <si>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</si>
  <si>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</si>
  <si>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</si>
  <si>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</si>
  <si>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</si>
  <si>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</si>
  <si>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</si>
  <si>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</si>
  <si>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</si>
  <si>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</si>
  <si>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</si>
  <si>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</si>
  <si>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</si>
  <si>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</si>
  <si>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</si>
  <si>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</si>
  <si>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</si>
  <si>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</si>
  <si>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</si>
  <si>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</si>
  <si>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</si>
  <si>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</si>
  <si>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</si>
  <si>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</si>
  <si>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</si>
  <si>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</si>
  <si>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</si>
  <si>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</si>
  <si>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</si>
  <si>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</si>
  <si>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</si>
  <si>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</si>
  <si>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</si>
  <si>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</si>
  <si>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</si>
  <si>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</si>
  <si>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</si>
  <si>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</si>
  <si>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</si>
  <si>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</si>
  <si>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</si>
  <si>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</si>
  <si>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</si>
  <si>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</si>
  <si>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</si>
  <si>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</si>
  <si>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</si>
  <si>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</si>
  <si>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</si>
  <si>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</si>
  <si>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</si>
  <si>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</si>
  <si>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</si>
  <si>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</si>
  <si>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</si>
  <si>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</si>
  <si>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</si>
  <si>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</si>
  <si>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</si>
  <si>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</si>
  <si>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</si>
  <si>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</si>
  <si>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</si>
  <si>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</si>
  <si>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</si>
  <si>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</si>
  <si>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</si>
  <si>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</si>
  <si>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</si>
  <si>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</si>
  <si>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</si>
  <si>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</si>
  <si>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</si>
  <si>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</si>
  <si>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</si>
  <si>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</si>
  <si>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</si>
  <si>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</si>
  <si>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</si>
  <si>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</si>
  <si>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</si>
  <si>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</si>
  <si>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</si>
  <si>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</si>
  <si>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</si>
  <si>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</si>
  <si>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</si>
  <si>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</si>
  <si>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</si>
  <si>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</si>
  <si>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</si>
  <si>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</si>
  <si>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</si>
  <si>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</si>
  <si>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</si>
  <si>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</si>
  <si>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</si>
  <si>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</si>
  <si>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</si>
  <si>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</si>
  <si>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</si>
  <si>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</si>
  <si>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</si>
  <si>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</si>
  <si>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</si>
  <si>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</si>
  <si>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</si>
  <si>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</si>
  <si>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</si>
  <si>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</si>
  <si>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</si>
  <si>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</si>
  <si>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</si>
  <si>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</si>
  <si>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</si>
  <si>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</si>
  <si>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</si>
  <si>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</si>
  <si>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</si>
  <si>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</si>
  <si>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</si>
  <si>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</si>
  <si>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</si>
  <si>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</si>
  <si>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</si>
  <si>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</si>
  <si>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</si>
  <si>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</si>
  <si>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</si>
  <si>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</si>
  <si>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</si>
  <si>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</si>
  <si>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</si>
  <si>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</si>
  <si>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</si>
  <si>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</si>
  <si>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</si>
  <si>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</si>
  <si>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</si>
  <si>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</si>
  <si>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</si>
  <si>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</si>
  <si>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</si>
  <si>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</si>
  <si>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</si>
  <si>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</si>
  <si>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</si>
  <si>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</si>
  <si>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</si>
  <si>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</si>
  <si>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</si>
  <si>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</si>
  <si>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</si>
  <si>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</si>
  <si>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</si>
  <si>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</si>
  <si>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</si>
  <si>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</si>
  <si>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</si>
  <si>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</si>
  <si>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</si>
  <si>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</si>
  <si>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</si>
  <si>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</si>
  <si>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</si>
  <si>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</si>
  <si>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</si>
  <si>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</si>
  <si>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</si>
  <si>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</si>
  <si>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</si>
  <si>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</si>
  <si>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</si>
  <si>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</si>
  <si>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</si>
  <si>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</si>
  <si>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</si>
  <si>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</si>
  <si>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</si>
  <si>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</si>
  <si>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</si>
  <si>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</si>
  <si>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</si>
  <si>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</si>
  <si>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</si>
  <si>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</si>
  <si>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</si>
  <si>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</si>
  <si>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</si>
  <si>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</si>
  <si>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</si>
  <si>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</si>
  <si>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</si>
  <si>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</si>
  <si>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</si>
  <si>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</si>
  <si>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</si>
  <si>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</si>
  <si>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</si>
  <si>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</si>
  <si>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</si>
  <si>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</si>
  <si>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</si>
  <si>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</si>
  <si>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</si>
  <si>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</si>
  <si>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</si>
  <si>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</si>
  <si>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</si>
  <si>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</si>
  <si>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</si>
  <si>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</si>
  <si>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</si>
  <si>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</si>
  <si>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</si>
  <si>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</si>
  <si>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</si>
  <si>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</si>
  <si>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</si>
  <si>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</si>
  <si>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</si>
  <si>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</si>
  <si>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</si>
  <si>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</si>
  <si>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</si>
  <si>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</si>
  <si>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</si>
  <si>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</si>
  <si>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</si>
  <si>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</si>
  <si>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</si>
  <si>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</si>
  <si>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</si>
  <si>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</si>
  <si>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</si>
  <si>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</si>
  <si>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</si>
  <si>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</si>
  <si>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</si>
  <si>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</si>
  <si>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</si>
  <si>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</si>
  <si>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</si>
  <si>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</si>
  <si>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</si>
  <si>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</si>
  <si>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</si>
  <si>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</si>
  <si>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</si>
  <si>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</si>
  <si>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</si>
  <si>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</si>
  <si>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</si>
  <si>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</si>
  <si>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</si>
  <si>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</si>
  <si>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</si>
  <si>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</si>
  <si>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</si>
  <si>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</si>
  <si>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</si>
  <si>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</si>
  <si>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</si>
  <si>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</si>
  <si>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</si>
  <si>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</si>
  <si>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</si>
  <si>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</si>
  <si>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</si>
  <si>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</si>
  <si>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</si>
  <si>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</si>
  <si>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</si>
  <si>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</si>
  <si>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</si>
  <si>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</si>
  <si>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</si>
  <si>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</si>
  <si>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</si>
  <si>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</si>
  <si>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</si>
  <si>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</si>
  <si>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</si>
  <si>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</si>
  <si>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</si>
  <si>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</si>
  <si>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</si>
  <si>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</si>
  <si>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</si>
  <si>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</si>
  <si>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</si>
  <si>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</si>
  <si>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</si>
  <si>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</si>
  <si>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</si>
  <si>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</si>
  <si>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</si>
  <si>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</si>
  <si>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</si>
  <si>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</si>
  <si>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</si>
  <si>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</si>
  <si>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</si>
  <si>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</si>
  <si>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</si>
  <si>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</si>
  <si>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</si>
  <si>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</si>
  <si>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</si>
  <si>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</si>
  <si>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</si>
  <si>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</si>
  <si>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</si>
  <si>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</si>
  <si>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</si>
  <si>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</si>
  <si>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</si>
  <si>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</si>
  <si>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</si>
  <si>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</si>
  <si>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</si>
  <si>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</si>
  <si>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</si>
  <si>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</si>
  <si>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</si>
  <si>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</si>
  <si>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</si>
  <si>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</si>
  <si>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</si>
  <si>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</si>
  <si>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</si>
  <si>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</si>
  <si>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</si>
  <si>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</si>
  <si>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</si>
  <si>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</si>
  <si>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</si>
  <si>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</si>
  <si>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</si>
  <si>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</si>
  <si>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</si>
  <si>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</si>
  <si>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</si>
  <si>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</si>
  <si>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</si>
  <si>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</si>
  <si>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</si>
  <si>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</si>
  <si>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</si>
  <si>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</si>
  <si>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</si>
  <si>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</si>
  <si>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</si>
  <si>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</si>
  <si>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</si>
  <si>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</si>
  <si>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</si>
  <si>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</si>
  <si>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</si>
  <si>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</si>
  <si>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</si>
  <si>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</si>
  <si>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</si>
  <si>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</si>
  <si>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</si>
  <si>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</si>
  <si>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</si>
  <si>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</si>
  <si>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</si>
  <si>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</si>
  <si>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</si>
  <si>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</si>
  <si>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</si>
  <si>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</si>
  <si>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</si>
  <si>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</si>
  <si>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</si>
  <si>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</si>
  <si>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</si>
  <si>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</si>
  <si>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</si>
  <si>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</si>
  <si>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</si>
  <si>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</si>
  <si>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</si>
  <si>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</si>
  <si>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</si>
  <si>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</si>
  <si>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</si>
  <si>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</si>
  <si>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</si>
  <si>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</si>
  <si>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</si>
  <si>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</si>
  <si>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</si>
  <si>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</si>
  <si>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</si>
  <si>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</si>
  <si>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</si>
  <si>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</si>
  <si>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</si>
  <si>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</si>
  <si>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</si>
  <si>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</si>
  <si>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</si>
  <si>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</si>
  <si>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</si>
  <si>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</si>
  <si>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</si>
  <si>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</si>
  <si>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</si>
  <si>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</si>
  <si>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</si>
  <si>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</si>
  <si>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</si>
  <si>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</si>
  <si>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</si>
  <si>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</si>
  <si>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</si>
  <si>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</si>
  <si>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</si>
  <si>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</si>
  <si>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</si>
  <si>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</si>
  <si>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</si>
  <si>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</si>
  <si>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</si>
  <si>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</si>
  <si>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</si>
  <si>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</si>
  <si>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</si>
  <si>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</si>
  <si>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</si>
  <si>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</si>
  <si>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</si>
  <si>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</si>
  <si>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</si>
  <si>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</si>
  <si>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</si>
  <si>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</si>
  <si>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</si>
  <si>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</si>
  <si>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</si>
  <si>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</si>
  <si>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</si>
  <si>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</si>
  <si>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</si>
  <si>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</si>
  <si>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</si>
  <si>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</si>
  <si>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</si>
  <si>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</si>
  <si>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</si>
  <si>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</si>
  <si>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</si>
  <si>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</si>
  <si>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</si>
  <si>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</si>
  <si>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</si>
  <si>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</si>
  <si>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</si>
  <si>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</si>
  <si>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</si>
  <si>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</si>
  <si>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</si>
  <si>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</si>
  <si>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</si>
  <si>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</si>
  <si>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</si>
  <si>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</si>
  <si>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</si>
  <si>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</si>
  <si>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</si>
  <si>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</si>
  <si>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</si>
  <si>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</si>
  <si>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</si>
  <si>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</si>
  <si>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</si>
  <si>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</si>
  <si>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</si>
  <si>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</si>
  <si>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</si>
  <si>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</si>
  <si>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</si>
  <si>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</si>
  <si>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</si>
  <si>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</si>
  <si>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</si>
  <si>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</si>
  <si>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</si>
  <si>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</si>
  <si>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</si>
  <si>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</si>
  <si>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</si>
  <si>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</si>
  <si>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</si>
  <si>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</si>
  <si>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</si>
  <si>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</si>
  <si>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</si>
  <si>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</si>
  <si>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</si>
  <si>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</si>
  <si>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</si>
  <si>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</si>
  <si>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</si>
  <si>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</si>
  <si>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</si>
  <si>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</si>
  <si>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</si>
  <si>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</si>
  <si>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</si>
  <si>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</si>
  <si>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</si>
  <si>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</si>
  <si>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</si>
  <si>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</si>
  <si>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</si>
  <si>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</si>
  <si>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</si>
  <si>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</si>
  <si>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</si>
  <si>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</si>
  <si>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</si>
  <si>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</si>
  <si>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</si>
  <si>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</si>
  <si>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</si>
  <si>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</si>
  <si>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</si>
  <si>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</si>
  <si>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</si>
  <si>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</si>
  <si>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</si>
  <si>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</si>
  <si>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</si>
  <si>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</si>
  <si>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</si>
  <si>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</si>
  <si>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</si>
  <si>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</si>
  <si>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</si>
  <si>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</si>
  <si>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</si>
  <si>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</si>
  <si>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</si>
  <si>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</si>
  <si>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</si>
  <si>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</si>
  <si>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</si>
  <si>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</si>
  <si>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</si>
  <si>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</si>
  <si>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</si>
  <si>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</si>
  <si>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</si>
  <si>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</si>
  <si>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</si>
  <si>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</si>
  <si>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</si>
  <si>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</si>
  <si>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</si>
  <si>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</si>
  <si>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</si>
  <si>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</si>
  <si>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</si>
  <si>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</si>
  <si>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</si>
  <si>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</si>
  <si>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</si>
  <si>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</si>
  <si>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</si>
  <si>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</si>
  <si>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</si>
  <si>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</si>
  <si>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</si>
  <si>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</si>
  <si>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</si>
  <si>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</si>
  <si>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</si>
  <si>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</si>
  <si>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</si>
  <si>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</si>
  <si>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</si>
  <si>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</si>
  <si>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</si>
  <si>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</si>
  <si>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</si>
  <si>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</si>
  <si>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</si>
  <si>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</si>
  <si>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</si>
  <si>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</si>
  <si>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</si>
  <si>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</si>
  <si>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</si>
  <si>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</si>
  <si>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</si>
  <si>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</si>
  <si>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</si>
  <si>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</si>
  <si>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</si>
  <si>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</si>
  <si>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</si>
  <si>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</si>
  <si>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</si>
  <si>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</si>
  <si>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</si>
  <si>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</si>
  <si>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</si>
  <si>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</si>
  <si>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</si>
  <si>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</si>
  <si>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</si>
  <si>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</si>
  <si>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</si>
  <si>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</si>
  <si>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</si>
  <si>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</si>
  <si>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</si>
  <si>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</si>
  <si>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</si>
  <si>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</si>
  <si>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</si>
  <si>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</si>
  <si>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</si>
  <si>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</si>
  <si>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</si>
  <si>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</si>
  <si>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</si>
  <si>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</si>
  <si>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</si>
  <si>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</si>
  <si>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</si>
  <si>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</si>
  <si>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</si>
  <si>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</si>
  <si>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</si>
  <si>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</si>
  <si>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</si>
  <si>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</si>
  <si>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</si>
  <si>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</si>
  <si>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</si>
  <si>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</si>
  <si>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</si>
  <si>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</si>
  <si>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</si>
  <si>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</si>
  <si>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</si>
  <si>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</si>
  <si>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</si>
  <si>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</si>
  <si>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</si>
  <si>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</si>
  <si>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</si>
  <si>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</si>
  <si>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</si>
  <si>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</si>
  <si>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</si>
  <si>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</si>
  <si>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</si>
  <si>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</si>
  <si>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</si>
  <si>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</si>
  <si>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</si>
  <si>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</si>
  <si>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</si>
  <si>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</si>
  <si>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</si>
  <si>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</si>
  <si>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</si>
  <si>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</si>
  <si>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</si>
  <si>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</si>
  <si>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</si>
  <si>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</si>
  <si>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</si>
  <si>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</si>
  <si>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</si>
  <si>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</si>
  <si>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</si>
  <si>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</si>
  <si>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</si>
  <si>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</si>
  <si>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</si>
  <si>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</si>
  <si>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</si>
  <si>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</si>
  <si>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</si>
  <si>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</si>
  <si>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</si>
  <si>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</si>
  <si>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</si>
  <si>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</si>
  <si>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</si>
  <si>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</si>
  <si>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</si>
  <si>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</si>
  <si>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</si>
  <si>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</si>
  <si>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</si>
  <si>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</si>
  <si>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</si>
  <si>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</si>
  <si>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</si>
  <si>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</si>
  <si>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</si>
  <si>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</si>
  <si>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</si>
  <si>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</si>
  <si>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</si>
  <si>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</si>
  <si>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</si>
  <si>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</si>
  <si>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</si>
  <si>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</si>
  <si>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</si>
  <si>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</si>
  <si>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</si>
  <si>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</si>
  <si>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</si>
  <si>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</si>
  <si>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</si>
  <si>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</si>
  <si>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</si>
  <si>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</si>
  <si>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</si>
  <si>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</si>
  <si>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</si>
  <si>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</si>
  <si>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</si>
  <si>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</si>
  <si>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</si>
  <si>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</si>
  <si>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</si>
  <si>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</si>
  <si>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</si>
  <si>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</si>
  <si>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</si>
  <si>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</si>
  <si>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</si>
  <si>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</si>
  <si>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</si>
  <si>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</si>
  <si>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</si>
  <si>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</si>
  <si>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</si>
  <si>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</si>
  <si>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</si>
  <si>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</si>
  <si>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</si>
  <si>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</si>
  <si>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</si>
  <si>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</si>
  <si>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</si>
  <si>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</si>
  <si>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</si>
  <si>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</si>
  <si>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</si>
  <si>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</si>
  <si>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</si>
  <si>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</si>
  <si>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</si>
  <si>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</si>
  <si>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</si>
  <si>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</si>
  <si>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</si>
  <si>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</si>
  <si>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</si>
  <si>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</si>
  <si>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</si>
  <si>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</si>
  <si>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</si>
  <si>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</si>
  <si>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</si>
  <si>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</si>
  <si>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</si>
  <si>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</si>
  <si>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</si>
  <si>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</si>
  <si>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</si>
  <si>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</si>
  <si>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</si>
  <si>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</si>
  <si>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</si>
  <si>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</si>
  <si>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</si>
  <si>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</si>
  <si>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</si>
  <si>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</si>
  <si>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</si>
  <si>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</si>
  <si>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</si>
  <si>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</si>
  <si>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</si>
  <si>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</si>
  <si>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</si>
  <si>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</si>
  <si>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</si>
  <si>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</si>
  <si>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</si>
  <si>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</si>
  <si>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</si>
  <si>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</si>
  <si>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</si>
  <si>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</si>
  <si>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</si>
  <si>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</si>
  <si>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</si>
  <si>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</si>
  <si>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</si>
  <si>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</si>
  <si>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</si>
  <si>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</si>
  <si>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</si>
  <si>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</si>
  <si>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</si>
  <si>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</si>
  <si>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</si>
  <si>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</si>
  <si>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</si>
  <si>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</si>
  <si>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</si>
  <si>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</si>
  <si>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</si>
  <si>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</si>
  <si>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</si>
  <si>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</si>
  <si>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</si>
  <si>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</si>
  <si>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</si>
  <si>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</si>
  <si>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</si>
  <si>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</si>
  <si>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</si>
  <si>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</si>
  <si>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</si>
  <si>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</si>
  <si>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</si>
  <si>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</si>
  <si>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</si>
  <si>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</si>
  <si>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</si>
  <si>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</si>
  <si>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</si>
  <si>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</si>
  <si>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</si>
  <si>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</si>
  <si>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</si>
  <si>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</si>
  <si>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</si>
  <si>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</si>
  <si>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</si>
  <si>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</si>
  <si>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</si>
  <si>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</si>
  <si>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</si>
  <si>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</si>
  <si>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</si>
  <si>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</si>
  <si>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</si>
  <si>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</si>
  <si>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</si>
  <si>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</si>
  <si>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</si>
  <si>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</si>
  <si>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</si>
  <si>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</si>
  <si>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</si>
  <si>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</si>
  <si>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</si>
  <si>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</si>
  <si>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</si>
  <si>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</si>
  <si>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</si>
  <si>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</si>
  <si>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</si>
  <si>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</si>
  <si>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</si>
  <si>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</si>
  <si>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</si>
  <si>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</si>
  <si>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</si>
  <si>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</si>
  <si>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</si>
  <si>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</si>
  <si>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</si>
  <si>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</si>
  <si>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</si>
  <si>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</si>
  <si>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</si>
  <si>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</si>
  <si>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</si>
  <si>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</si>
  <si>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</si>
  <si>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</si>
  <si>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</si>
  <si>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</si>
  <si>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</si>
  <si>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</si>
  <si>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</si>
  <si>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</si>
  <si>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</si>
  <si>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</si>
  <si>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</si>
  <si>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</si>
  <si>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</si>
  <si>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</si>
  <si>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</si>
  <si>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</si>
  <si>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</si>
  <si>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</si>
  <si>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</si>
  <si>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</si>
  <si>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</si>
  <si>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</si>
  <si>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</si>
  <si>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</si>
  <si>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</si>
  <si>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</si>
  <si>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</si>
  <si>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</si>
  <si>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</si>
  <si>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</si>
  <si>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</si>
  <si>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</si>
  <si>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</si>
  <si>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</si>
  <si>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</si>
  <si>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</si>
  <si>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</si>
  <si>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</si>
  <si>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</si>
  <si>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</si>
  <si>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</si>
  <si>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</si>
  <si>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</si>
  <si>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</si>
  <si>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</si>
  <si>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</si>
  <si>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</si>
  <si>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</si>
  <si>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</si>
  <si>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</si>
  <si>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</si>
  <si>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</si>
  <si>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</si>
  <si>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</si>
  <si>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</si>
  <si>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</si>
  <si>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</si>
  <si>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</si>
  <si>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</si>
  <si>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</si>
  <si>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</si>
  <si>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</si>
  <si>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</si>
  <si>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</si>
  <si>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</si>
  <si>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</si>
  <si>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</si>
  <si>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</si>
  <si>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</si>
  <si>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</si>
  <si>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</si>
  <si>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</si>
  <si>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</si>
  <si>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</si>
  <si>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</si>
  <si>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</si>
  <si>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</si>
  <si>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</si>
  <si>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</si>
  <si>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</si>
  <si>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</si>
  <si>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</si>
  <si>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</si>
  <si>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</si>
  <si>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</si>
  <si>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</si>
  <si>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</si>
  <si>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</si>
  <si>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</si>
  <si>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</si>
  <si>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</si>
  <si>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</si>
  <si>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</si>
  <si>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</si>
  <si>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</si>
  <si>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</si>
  <si>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</si>
  <si>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</si>
  <si>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</si>
  <si>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</si>
  <si>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</si>
  <si>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</si>
  <si>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</si>
  <si>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</si>
  <si>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</si>
  <si>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</si>
  <si>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</si>
  <si>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</si>
  <si>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</si>
  <si>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</si>
  <si>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</si>
  <si>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</si>
  <si>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</si>
  <si>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</si>
  <si>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</si>
  <si>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</si>
  <si>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</si>
  <si>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</si>
  <si>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</si>
  <si>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</si>
  <si>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</si>
  <si>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</si>
  <si>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</si>
  <si>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</si>
  <si>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</si>
  <si>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</si>
  <si>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</si>
  <si>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</si>
  <si>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</si>
  <si>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</si>
  <si>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</si>
  <si>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</si>
  <si>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</si>
  <si>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</si>
  <si>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</si>
  <si>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</si>
  <si>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</si>
  <si>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</si>
  <si>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</si>
  <si>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</si>
  <si>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</si>
  <si>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</si>
  <si>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</si>
  <si>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</si>
  <si>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</si>
  <si>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</si>
  <si>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</si>
  <si>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</si>
  <si>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</si>
  <si>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</si>
  <si>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</si>
  <si>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</si>
  <si>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</si>
  <si>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</si>
  <si>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</si>
  <si>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</si>
  <si>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</si>
  <si>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</si>
  <si>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</si>
  <si>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</si>
  <si>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</si>
  <si>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</si>
  <si>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</si>
  <si>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</si>
  <si>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</si>
  <si>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</si>
  <si>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</si>
  <si>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</si>
  <si>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</si>
  <si>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</si>
  <si>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</si>
  <si>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</si>
  <si>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</si>
  <si>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</si>
  <si>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</si>
  <si>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</si>
  <si>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</si>
  <si>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</si>
  <si>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</si>
  <si>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</si>
  <si>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</si>
  <si>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</si>
  <si>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</si>
  <si>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</si>
  <si>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</si>
  <si>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</si>
  <si>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</si>
  <si>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</si>
  <si>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</si>
  <si>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</si>
  <si>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</si>
  <si>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</si>
  <si>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</si>
  <si>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</si>
  <si>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</si>
  <si>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</si>
  <si>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</si>
  <si>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</si>
  <si>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</si>
  <si>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</si>
  <si>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</si>
  <si>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</si>
  <si>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</si>
  <si>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</si>
  <si>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</si>
  <si>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</si>
  <si>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</si>
  <si>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</si>
  <si>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</si>
  <si>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</si>
  <si>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</si>
  <si>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</si>
  <si>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</si>
  <si>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</si>
  <si>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</si>
  <si>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</si>
  <si>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</si>
  <si>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</si>
  <si>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</si>
  <si>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</si>
  <si>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</si>
  <si>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</si>
  <si>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</si>
  <si>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</si>
  <si>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</si>
  <si>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</si>
  <si>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</si>
  <si>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</si>
  <si>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</si>
  <si>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</si>
  <si>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</si>
  <si>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</si>
  <si>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</si>
  <si>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</si>
  <si>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</si>
  <si>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</si>
  <si>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</si>
  <si>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</si>
  <si>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</si>
  <si>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</si>
  <si>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</si>
  <si>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</si>
  <si>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</si>
  <si>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</si>
  <si>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</si>
  <si>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</si>
  <si>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</si>
  <si>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</si>
  <si>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</si>
  <si>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</si>
  <si>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</si>
  <si>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</si>
  <si>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</si>
  <si>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</si>
  <si>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</si>
  <si>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</si>
  <si>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</si>
  <si>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</si>
  <si>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</si>
  <si>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</si>
  <si>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</si>
  <si>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</si>
  <si>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</si>
  <si>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</si>
  <si>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</si>
  <si>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</si>
  <si>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</si>
  <si>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</si>
  <si>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</si>
  <si>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</si>
  <si>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</si>
  <si>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</si>
  <si>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</si>
  <si>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</si>
  <si>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</si>
  <si>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</si>
  <si>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</si>
  <si>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</si>
  <si>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</si>
  <si>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</si>
  <si>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</si>
  <si>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</si>
  <si>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</si>
  <si>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</si>
  <si>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</si>
  <si>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</si>
  <si>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</si>
  <si>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</si>
  <si>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</si>
  <si>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</si>
  <si>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</si>
  <si>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</si>
  <si>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</si>
  <si>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</si>
  <si>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</si>
  <si>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</si>
  <si>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</si>
  <si>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</si>
  <si>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</si>
  <si>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</si>
  <si>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</si>
  <si>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</si>
  <si>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</si>
  <si>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</si>
  <si>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</si>
  <si>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</si>
  <si>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</si>
  <si>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</si>
  <si>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</si>
  <si>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</si>
  <si>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</si>
  <si>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</si>
  <si>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</si>
  <si>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</si>
  <si>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</si>
  <si>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</si>
  <si>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</si>
  <si>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</si>
  <si>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</si>
  <si>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</si>
  <si>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</si>
  <si>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</si>
  <si>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</si>
  <si>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</si>
  <si>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</si>
  <si>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</si>
  <si>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</si>
  <si>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</si>
  <si>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</si>
  <si>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</si>
  <si>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</si>
  <si>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</si>
  <si>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</si>
  <si>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</si>
  <si>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</si>
  <si>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</si>
  <si>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</si>
  <si>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</si>
  <si>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</si>
  <si>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</si>
  <si>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</si>
  <si>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</si>
  <si>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</si>
  <si>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</si>
  <si>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</si>
  <si>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</si>
  <si>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</si>
  <si>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</si>
  <si>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</si>
  <si>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</si>
  <si>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</si>
  <si>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</si>
  <si>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</si>
  <si>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</si>
  <si>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</si>
  <si>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</si>
  <si>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</si>
  <si>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</si>
  <si>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</si>
  <si>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</si>
  <si>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</si>
  <si>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</si>
  <si>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</si>
  <si>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</si>
  <si>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</si>
  <si>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</si>
  <si>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</si>
  <si>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</si>
  <si>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</si>
  <si>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</si>
  <si>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</si>
  <si>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</si>
  <si>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</si>
  <si>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</si>
  <si>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</si>
  <si>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</si>
  <si>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</si>
  <si>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</si>
  <si>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</si>
  <si>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</si>
  <si>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</si>
  <si>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</si>
  <si>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</si>
  <si>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</si>
  <si>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</si>
  <si>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</si>
  <si>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</si>
  <si>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</si>
  <si>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</si>
  <si>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</si>
  <si>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</si>
  <si>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</si>
  <si>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</si>
  <si>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</si>
  <si>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</si>
  <si>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</si>
  <si>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</si>
  <si>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</si>
  <si>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</si>
  <si>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</si>
  <si>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</si>
  <si>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</si>
  <si>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</si>
  <si>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</si>
  <si>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</si>
  <si>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</si>
  <si>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</si>
  <si>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</si>
  <si>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</si>
  <si>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</si>
  <si>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</si>
  <si>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</si>
  <si>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</si>
  <si>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</si>
  <si>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</si>
  <si>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</si>
  <si>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</si>
  <si>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</si>
  <si>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</si>
  <si>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</si>
  <si>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</si>
  <si>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</si>
  <si>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</si>
  <si>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</si>
  <si>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</si>
  <si>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</si>
  <si>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</si>
  <si>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</si>
  <si>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</si>
  <si>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</si>
  <si>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</si>
  <si>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</si>
  <si>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</si>
  <si>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</si>
  <si>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</si>
  <si>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</si>
  <si>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</si>
  <si>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</si>
  <si>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</si>
  <si>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</si>
  <si>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</si>
  <si>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</si>
  <si>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</si>
  <si>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</si>
  <si>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</si>
  <si>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</si>
  <si>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</si>
  <si>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</si>
  <si>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</si>
  <si>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</si>
  <si>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</si>
  <si>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</si>
  <si>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</si>
  <si>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</si>
  <si>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</si>
  <si>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</si>
  <si>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</si>
  <si>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</si>
  <si>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</si>
  <si>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</si>
  <si>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</si>
  <si>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</si>
  <si>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</si>
  <si>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</si>
  <si>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</si>
  <si>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</si>
  <si>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</si>
  <si>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</si>
  <si>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</si>
  <si>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</si>
  <si>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</si>
  <si>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</si>
  <si>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</si>
  <si>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</si>
  <si>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</si>
  <si>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</si>
  <si>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</si>
  <si>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</si>
  <si>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</si>
  <si>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</si>
  <si>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</si>
  <si>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</si>
  <si>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</si>
  <si>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</si>
  <si>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</si>
  <si>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</si>
  <si>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</si>
  <si>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</si>
  <si>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</si>
  <si>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</si>
  <si>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</si>
  <si>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</si>
  <si>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</si>
  <si>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</si>
  <si>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</si>
  <si>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</si>
  <si>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</si>
  <si>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</si>
  <si>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</si>
  <si>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</si>
  <si>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</si>
  <si>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</si>
  <si>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</si>
  <si>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</si>
  <si>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</si>
  <si>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</si>
  <si>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</si>
  <si>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</si>
  <si>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</si>
  <si>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</si>
  <si>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</si>
  <si>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</si>
  <si>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</si>
  <si>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</si>
  <si>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</si>
  <si>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</si>
  <si>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</si>
  <si>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</si>
  <si>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</si>
  <si>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</si>
  <si>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</si>
  <si>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</si>
  <si>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</si>
  <si>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</si>
  <si>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</si>
  <si>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</si>
  <si>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</si>
  <si>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</si>
  <si>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</si>
  <si>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</si>
  <si>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</si>
  <si>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</si>
  <si>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</si>
  <si>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</si>
  <si>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</si>
  <si>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</si>
  <si>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</si>
  <si>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</si>
  <si>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</si>
  <si>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</si>
  <si>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</si>
  <si>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</si>
  <si>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</si>
  <si>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</si>
  <si>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</si>
  <si>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</si>
  <si>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</si>
  <si>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</si>
  <si>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</si>
  <si>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</si>
  <si>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</si>
  <si>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</si>
  <si>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</si>
  <si>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</si>
  <si>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</si>
  <si>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</si>
  <si>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</si>
  <si>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</si>
  <si>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</si>
  <si>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</si>
  <si>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</si>
  <si>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</si>
  <si>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</si>
  <si>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</si>
  <si>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</si>
  <si>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</si>
  <si>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</si>
  <si>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</si>
  <si>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</si>
  <si>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</si>
  <si>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</si>
  <si>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</si>
  <si>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</si>
  <si>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</si>
  <si>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</si>
  <si>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</si>
  <si>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</si>
  <si>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</si>
  <si>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</si>
  <si>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</si>
  <si>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</si>
  <si>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</si>
  <si>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</si>
  <si>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</si>
  <si>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</si>
  <si>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</si>
  <si>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</si>
  <si>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</si>
  <si>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</si>
  <si>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</si>
  <si>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</si>
  <si>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</si>
  <si>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</si>
  <si>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</si>
  <si>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</si>
  <si>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</si>
  <si>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</si>
  <si>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</si>
  <si>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</si>
  <si>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</si>
  <si>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</si>
  <si>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</si>
  <si>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</si>
  <si>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</si>
  <si>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</si>
  <si>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</si>
  <si>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</si>
  <si>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</si>
  <si>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</si>
  <si>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</si>
  <si>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</si>
  <si>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</si>
  <si>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</si>
  <si>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</si>
  <si>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</si>
  <si>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</si>
  <si>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</si>
  <si>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</si>
  <si>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</si>
  <si>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</si>
  <si>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</si>
  <si>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</si>
  <si>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</si>
  <si>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</si>
  <si>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</si>
  <si>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</si>
  <si>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</si>
  <si>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</si>
  <si>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</si>
  <si>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</si>
  <si>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</si>
  <si>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</si>
  <si>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</si>
  <si>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</si>
  <si>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</si>
  <si>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</si>
  <si>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</si>
  <si>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</si>
  <si>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</si>
  <si>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</si>
  <si>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</si>
  <si>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</si>
  <si>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</si>
  <si>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</si>
  <si>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</si>
  <si>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</si>
  <si>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</si>
  <si>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</si>
  <si>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</si>
  <si>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</si>
  <si>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</si>
  <si>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</si>
  <si>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</si>
  <si>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</si>
  <si>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</si>
  <si>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</si>
  <si>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</si>
  <si>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</si>
  <si>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</si>
  <si>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</si>
  <si>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</si>
  <si>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</si>
  <si>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</si>
  <si>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</si>
  <si>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</si>
  <si>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</si>
  <si>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</si>
  <si>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</si>
  <si>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</si>
  <si>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</si>
  <si>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</si>
  <si>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</si>
  <si>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</si>
  <si>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</si>
  <si>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</si>
  <si>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</si>
  <si>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</si>
  <si>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</si>
  <si>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</si>
  <si>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</si>
  <si>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</si>
  <si>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</si>
  <si>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</si>
  <si>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</si>
  <si>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</si>
  <si>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</si>
  <si>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</si>
  <si>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</si>
  <si>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</si>
  <si>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</si>
  <si>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</si>
  <si>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</si>
  <si>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</si>
  <si>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</si>
  <si>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</si>
  <si>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</si>
  <si>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</si>
  <si>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</si>
  <si>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</si>
  <si>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</si>
  <si>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</si>
  <si>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</si>
  <si>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</si>
  <si>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</si>
  <si>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</si>
  <si>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</si>
  <si>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</si>
  <si>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</si>
  <si>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</si>
  <si>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</si>
  <si>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</si>
  <si>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</si>
  <si>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</si>
  <si>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</si>
  <si>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</si>
  <si>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</si>
  <si>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</si>
  <si>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</si>
  <si>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</si>
  <si>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</si>
  <si>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</si>
  <si>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</si>
  <si>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</si>
  <si>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</si>
  <si>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</si>
  <si>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</si>
  <si>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</si>
  <si>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</si>
  <si>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</si>
  <si>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</si>
  <si>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</si>
  <si>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</si>
  <si>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</si>
  <si>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</si>
  <si>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</si>
  <si>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</si>
  <si>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</si>
  <si>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</si>
  <si>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</si>
  <si>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</si>
  <si>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</si>
  <si>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</si>
  <si>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</si>
  <si>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</si>
  <si>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</si>
  <si>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</si>
  <si>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</si>
  <si>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</si>
  <si>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</si>
  <si>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</si>
  <si>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</si>
  <si>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</si>
  <si>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</si>
  <si>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</si>
  <si>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</si>
  <si>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</si>
  <si>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</si>
  <si>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</si>
  <si>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</si>
  <si>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</si>
  <si>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</si>
  <si>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</si>
  <si>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</si>
  <si>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</si>
  <si>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</si>
  <si>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</si>
  <si>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</si>
  <si>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</si>
  <si>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</si>
  <si>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</si>
  <si>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</si>
  <si>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</si>
  <si>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</si>
  <si>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</si>
  <si>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</si>
  <si>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</si>
  <si>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</si>
  <si>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</si>
  <si>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</si>
  <si>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</si>
  <si>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</si>
  <si>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</si>
  <si>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</si>
  <si>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</si>
  <si>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</si>
  <si>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</si>
  <si>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</si>
  <si>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</si>
  <si>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</si>
  <si>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</si>
  <si>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</si>
  <si>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</si>
  <si>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</si>
  <si>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</si>
  <si>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</si>
  <si>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</si>
  <si>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</si>
  <si>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</si>
  <si>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</si>
  <si>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</si>
  <si>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</si>
  <si>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</si>
  <si>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</si>
  <si>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</si>
  <si>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</si>
  <si>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</si>
  <si>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</si>
  <si>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</si>
  <si>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</si>
  <si>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</si>
  <si>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</si>
  <si>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</si>
  <si>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</si>
  <si>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</si>
  <si>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</si>
  <si>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</si>
  <si>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</si>
  <si>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</si>
  <si>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</si>
  <si>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</si>
  <si>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</si>
  <si>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</si>
  <si>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</si>
  <si>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</si>
  <si>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</si>
  <si>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</si>
  <si>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</si>
  <si>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</si>
  <si>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</si>
  <si>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</si>
  <si>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</si>
  <si>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</si>
  <si>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</si>
  <si>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</si>
  <si>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</si>
  <si>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</si>
  <si>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</si>
  <si>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</si>
  <si>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</si>
  <si>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</si>
  <si>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</si>
  <si>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</si>
  <si>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</si>
  <si>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</si>
  <si>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</si>
  <si>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</si>
  <si>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</si>
  <si>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</si>
  <si>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</si>
  <si>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</si>
  <si>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</si>
  <si>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</si>
  <si>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</si>
  <si>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</si>
  <si>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</si>
  <si>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</si>
  <si>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</si>
  <si>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</si>
  <si>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</si>
  <si>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</si>
  <si>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</si>
  <si>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</si>
  <si>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</si>
  <si>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</si>
  <si>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</si>
  <si>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</si>
  <si>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</si>
  <si>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</si>
  <si>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</si>
  <si>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</si>
  <si>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</si>
  <si>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</si>
  <si>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</si>
  <si>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</si>
  <si>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</si>
  <si>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</si>
  <si>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</si>
  <si>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</si>
  <si>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</si>
  <si>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</si>
  <si>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</si>
  <si>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</si>
  <si>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</si>
  <si>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</si>
  <si>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</si>
  <si>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</si>
  <si>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</si>
  <si>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</si>
  <si>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</si>
  <si>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</si>
  <si>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</si>
  <si>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</si>
  <si>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</si>
  <si>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</si>
  <si>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</si>
  <si>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</si>
  <si>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</si>
  <si>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</si>
  <si>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</si>
  <si>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</si>
  <si>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</si>
  <si>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</si>
  <si>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</si>
  <si>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</si>
  <si>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</si>
  <si>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</si>
  <si>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</si>
  <si>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</si>
  <si>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</si>
  <si>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</si>
  <si>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</si>
  <si>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</si>
  <si>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</si>
  <si>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</si>
  <si>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</si>
  <si>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</si>
  <si>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</si>
  <si>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</si>
  <si>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</si>
  <si>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</si>
  <si>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</si>
  <si>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</si>
  <si>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</si>
  <si>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</si>
  <si>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</si>
  <si>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</si>
  <si>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</si>
  <si>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</si>
  <si>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</si>
  <si>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</si>
  <si>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</si>
  <si>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</si>
  <si>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</si>
  <si>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</si>
  <si>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</si>
  <si>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</si>
  <si>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</si>
  <si>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</si>
  <si>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</si>
  <si>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</si>
  <si>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</si>
  <si>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</si>
  <si>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</si>
  <si>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</si>
  <si>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</si>
  <si>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</si>
  <si>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</si>
  <si>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</si>
  <si>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</si>
  <si>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</si>
  <si>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</si>
  <si>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</si>
  <si>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</si>
  <si>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</si>
  <si>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</si>
  <si>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</si>
  <si>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</si>
  <si>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</si>
  <si>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</si>
  <si>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</si>
  <si>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</si>
  <si>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</si>
  <si>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</si>
  <si>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</si>
  <si>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</si>
  <si>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</si>
  <si>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</si>
  <si>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</si>
  <si>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</si>
  <si>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</si>
  <si>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</si>
  <si>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</si>
  <si>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</si>
  <si>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</si>
  <si>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</si>
  <si>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</si>
  <si>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</si>
  <si>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</si>
  <si>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</si>
  <si>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</si>
  <si>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</si>
  <si>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</si>
  <si>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</si>
  <si>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</si>
  <si>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</si>
  <si>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</si>
  <si>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</si>
  <si>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</si>
  <si>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</si>
  <si>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</si>
  <si>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</si>
  <si>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</si>
  <si>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</si>
  <si>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</si>
  <si>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</si>
  <si>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</si>
  <si>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</si>
  <si>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</si>
  <si>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</si>
  <si>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</si>
  <si>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</si>
  <si>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</si>
  <si>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</si>
  <si>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</si>
  <si>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</si>
  <si>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</si>
  <si>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</si>
  <si>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</si>
  <si>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</si>
  <si>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</si>
  <si>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</si>
  <si>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</si>
  <si>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</si>
  <si>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</si>
  <si>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</si>
  <si>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</si>
  <si>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</si>
  <si>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</si>
  <si>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</si>
  <si>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</si>
  <si>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</si>
  <si>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</si>
  <si>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</si>
  <si>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</si>
  <si>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</si>
  <si>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</si>
  <si>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</si>
  <si>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</si>
  <si>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</si>
  <si>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</si>
  <si>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</si>
  <si>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</si>
  <si>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</si>
  <si>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</si>
  <si>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</si>
  <si>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</si>
  <si>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</si>
  <si>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</si>
  <si>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</si>
  <si>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</si>
  <si>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</si>
  <si>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</si>
  <si>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</si>
  <si>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</si>
  <si>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</si>
  <si>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</si>
  <si>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</si>
  <si>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</si>
  <si>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</si>
  <si>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</si>
  <si>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</si>
  <si>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</si>
  <si>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</si>
  <si>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</si>
  <si>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</si>
  <si>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</si>
  <si>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</si>
  <si>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</si>
  <si>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</si>
  <si>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</si>
  <si>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</si>
  <si>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</si>
  <si>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</si>
  <si>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</si>
  <si>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</si>
  <si>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</si>
  <si>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</si>
  <si>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</si>
  <si>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</si>
  <si>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</si>
  <si>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</si>
  <si>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</si>
  <si>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</si>
  <si>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</si>
  <si>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</si>
  <si>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</si>
  <si>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</si>
  <si>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</si>
  <si>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</si>
  <si>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</si>
  <si>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</si>
  <si>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</si>
  <si>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</si>
  <si>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</si>
  <si>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</si>
  <si>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</si>
  <si>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</si>
  <si>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</si>
  <si>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</si>
  <si>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</si>
  <si>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</si>
  <si>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</si>
  <si>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</si>
  <si>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</si>
  <si>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</si>
  <si>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</si>
  <si>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</si>
  <si>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</si>
  <si>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</si>
  <si>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</si>
  <si>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</si>
  <si>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</si>
  <si>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</si>
  <si>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</si>
  <si>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</si>
  <si>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</si>
  <si>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</si>
  <si>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</si>
  <si>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</si>
  <si>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</si>
  <si>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</si>
  <si>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</si>
  <si>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</si>
  <si>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</si>
  <si>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</si>
  <si>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</si>
  <si>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</si>
  <si>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</si>
  <si>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</si>
  <si>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</si>
  <si>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</si>
  <si>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</si>
  <si>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</si>
  <si>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</si>
  <si>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</si>
  <si>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</si>
  <si>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</si>
  <si>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</si>
  <si>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</si>
  <si>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</si>
  <si>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</si>
  <si>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</si>
  <si>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</si>
  <si>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</si>
  <si>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</si>
  <si>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</si>
  <si>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</si>
  <si>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</si>
  <si>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</si>
  <si>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</si>
  <si>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</si>
  <si>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</si>
  <si>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</si>
  <si>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</si>
  <si>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</si>
  <si>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</si>
  <si>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</si>
  <si>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</si>
  <si>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</si>
  <si>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</si>
  <si>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</si>
  <si>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</si>
  <si>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</si>
  <si>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</si>
  <si>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</si>
  <si>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</si>
  <si>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</si>
  <si>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</si>
  <si>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</si>
  <si>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</si>
  <si>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</si>
  <si>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</si>
  <si>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</si>
  <si>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</si>
  <si>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</si>
  <si>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</si>
  <si>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</si>
  <si>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</si>
  <si>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</si>
  <si>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</si>
  <si>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</si>
  <si>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</si>
  <si>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</si>
  <si>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</si>
  <si>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</si>
  <si>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</si>
  <si>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</si>
  <si>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</si>
  <si>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</si>
  <si>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</si>
  <si>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</si>
  <si>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</si>
  <si>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</si>
  <si>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</si>
  <si>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</si>
  <si>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</si>
  <si>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</si>
  <si>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</si>
  <si>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</si>
  <si>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</si>
  <si>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</si>
  <si>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</si>
  <si>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</si>
  <si>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</si>
  <si>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</si>
  <si>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</si>
  <si>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</si>
  <si>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</si>
  <si>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</si>
  <si>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</si>
  <si>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</si>
  <si>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</si>
  <si>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</si>
  <si>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</si>
  <si>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</si>
  <si>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</si>
  <si>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</si>
  <si>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</si>
  <si>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</si>
  <si>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</si>
  <si>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</si>
  <si>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</si>
  <si>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</si>
  <si>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</si>
  <si>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</si>
  <si>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</si>
  <si>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</si>
  <si>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</si>
  <si>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</si>
  <si>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</si>
  <si>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</si>
  <si>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</si>
  <si>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</si>
  <si>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</si>
  <si>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</si>
  <si>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</si>
  <si>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</si>
  <si>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</si>
  <si>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</si>
  <si>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</si>
  <si>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</si>
  <si>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</si>
  <si>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</si>
  <si>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</si>
  <si>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</si>
  <si>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</si>
  <si>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</si>
  <si>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</si>
  <si>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</si>
  <si>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</si>
  <si>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</si>
  <si>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</si>
  <si>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</si>
  <si>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</si>
  <si>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</si>
  <si>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</si>
  <si>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</si>
  <si>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</si>
  <si>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</si>
  <si>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</si>
  <si>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</si>
  <si>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</si>
  <si>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</si>
  <si>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</si>
  <si>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</si>
  <si>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</si>
  <si>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</si>
  <si>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</si>
  <si>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</si>
  <si>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</si>
  <si>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</si>
  <si>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</si>
  <si>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</si>
  <si>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</si>
  <si>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</si>
  <si>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</si>
  <si>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</si>
  <si>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</si>
  <si>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</si>
  <si>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</si>
  <si>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</si>
  <si>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</si>
  <si>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</si>
  <si>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</si>
  <si>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</si>
  <si>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</si>
  <si>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</si>
  <si>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</si>
  <si>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</si>
  <si>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</si>
  <si>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</si>
  <si>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</si>
  <si>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</si>
  <si>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</si>
  <si>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</si>
  <si>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</si>
  <si>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</si>
  <si>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</si>
  <si>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</si>
  <si>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</si>
  <si>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</si>
  <si>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</si>
  <si>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</si>
  <si>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</si>
  <si>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</si>
  <si>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</si>
  <si>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</si>
  <si>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</si>
  <si>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</si>
  <si>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</si>
  <si>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</si>
  <si>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</si>
  <si>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</si>
  <si>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</si>
  <si>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</si>
  <si>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</si>
  <si>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</si>
  <si>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</si>
  <si>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</si>
  <si>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</si>
  <si>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</si>
  <si>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</si>
  <si>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</si>
  <si>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</si>
  <si>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</si>
  <si>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</si>
  <si>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</si>
  <si>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</si>
  <si>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</si>
  <si>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</si>
  <si>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</si>
  <si>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</si>
  <si>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</si>
  <si>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</si>
  <si>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</si>
  <si>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</si>
  <si>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</si>
  <si>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</si>
  <si>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</si>
  <si>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</si>
  <si>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</si>
  <si>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</si>
  <si>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</si>
  <si>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</si>
  <si>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</si>
  <si>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</si>
  <si>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</si>
  <si>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</si>
  <si>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</si>
  <si>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</si>
  <si>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</si>
  <si>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</si>
  <si>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</si>
  <si>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</si>
  <si>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</si>
  <si>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</si>
  <si>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</si>
  <si>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</si>
  <si>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</si>
  <si>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</si>
  <si>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</si>
  <si>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</si>
  <si>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</si>
  <si>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</si>
  <si>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</si>
  <si>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</si>
  <si>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</si>
  <si>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</si>
  <si>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</si>
  <si>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</si>
  <si>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</si>
  <si>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</si>
  <si>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</si>
  <si>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</si>
  <si>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</si>
  <si>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</si>
  <si>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</si>
  <si>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</si>
  <si>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</si>
  <si>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</si>
  <si>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</si>
  <si>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</si>
  <si>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</si>
  <si>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</si>
  <si>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</si>
  <si>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</si>
  <si>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</si>
  <si>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</si>
  <si>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</si>
  <si>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</si>
  <si>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</si>
  <si>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</si>
  <si>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</si>
  <si>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</si>
  <si>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</si>
  <si>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</si>
  <si>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</si>
  <si>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</si>
  <si>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</si>
  <si>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</si>
  <si>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</si>
  <si>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</si>
  <si>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</si>
  <si>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</si>
  <si>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</si>
  <si>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</si>
  <si>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</si>
  <si>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</si>
  <si>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</si>
  <si>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</si>
  <si>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</si>
  <si>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</si>
  <si>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</si>
  <si>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</si>
  <si>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</si>
  <si>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</si>
  <si>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</si>
  <si>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</si>
  <si>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</si>
  <si>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</si>
  <si>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</si>
  <si>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</si>
  <si>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</si>
  <si>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</si>
  <si>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</si>
  <si>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</si>
  <si>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</si>
  <si>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</si>
  <si>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</si>
  <si>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</si>
  <si>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</si>
  <si>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</si>
  <si>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</si>
  <si>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</si>
  <si>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</si>
  <si>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</si>
  <si>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</si>
  <si>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</si>
  <si>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</si>
  <si>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</si>
  <si>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</si>
  <si>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</si>
  <si>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</si>
  <si>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</si>
  <si>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</si>
  <si>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</si>
  <si>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</si>
  <si>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</si>
  <si>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</si>
  <si>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</si>
  <si>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</si>
  <si>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</si>
  <si>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</si>
  <si>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</si>
  <si>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</si>
  <si>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</si>
  <si>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</si>
  <si>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</si>
  <si>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</si>
  <si>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</si>
  <si>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</si>
  <si>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</si>
  <si>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</si>
  <si>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</si>
  <si>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</si>
  <si>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</si>
  <si>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</si>
  <si>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</si>
  <si>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</si>
  <si>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</si>
  <si>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</si>
  <si>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</si>
  <si>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</si>
  <si>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</si>
  <si>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</si>
  <si>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</si>
  <si>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</si>
  <si>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</si>
  <si>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</si>
  <si>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</si>
  <si>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</si>
  <si>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</si>
  <si>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</si>
  <si>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</si>
  <si>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</si>
  <si>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</si>
  <si>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</si>
  <si>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</si>
  <si>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</si>
  <si>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</si>
  <si>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</si>
  <si>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</si>
  <si>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</si>
  <si>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</si>
  <si>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</si>
  <si>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</si>
  <si>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</si>
  <si>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</si>
  <si>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</si>
  <si>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</si>
  <si>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</si>
  <si>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</si>
  <si>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</si>
  <si>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</si>
  <si>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</si>
  <si>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</si>
  <si>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</si>
  <si>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</si>
  <si>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</si>
  <si>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</si>
  <si>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</si>
  <si>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</si>
  <si>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</si>
  <si>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</si>
  <si>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</si>
  <si>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</si>
  <si>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</si>
  <si>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</si>
  <si>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</si>
  <si>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</si>
  <si>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</si>
  <si>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</si>
  <si>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</si>
  <si>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</si>
  <si>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</si>
  <si>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</si>
  <si>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</si>
  <si>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</si>
  <si>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</si>
  <si>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</si>
  <si>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</si>
  <si>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</si>
  <si>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</si>
  <si>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</si>
  <si>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</si>
  <si>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</si>
  <si>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</si>
  <si>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</si>
  <si>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</si>
  <si>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</si>
  <si>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</si>
  <si>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</si>
  <si>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</si>
  <si>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</si>
  <si>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</si>
  <si>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</si>
  <si>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</si>
  <si>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</si>
  <si>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</si>
  <si>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</si>
  <si>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</si>
  <si>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</si>
  <si>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</si>
  <si>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</si>
  <si>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</si>
  <si>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</si>
  <si>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</si>
  <si>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</si>
  <si>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</si>
  <si>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</si>
  <si>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</si>
  <si>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</si>
  <si>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</si>
  <si>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</si>
  <si>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</si>
  <si>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</si>
  <si>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</si>
  <si>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</si>
  <si>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</si>
  <si>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</si>
  <si>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</si>
  <si>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</si>
  <si>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</si>
  <si>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</si>
  <si>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</si>
  <si>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</si>
  <si>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</si>
  <si>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</si>
  <si>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</si>
  <si>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</si>
  <si>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</si>
  <si>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</si>
  <si>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</si>
  <si>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</si>
  <si>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</si>
  <si>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</si>
  <si>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</si>
  <si>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</si>
  <si>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</si>
  <si>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</si>
  <si>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</si>
  <si>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</si>
  <si>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</si>
  <si>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</si>
  <si>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</si>
  <si>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</si>
  <si>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</si>
  <si>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</si>
  <si>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</si>
  <si>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</si>
  <si>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</si>
  <si>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</si>
  <si>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</si>
  <si>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</si>
  <si>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</si>
  <si>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</si>
  <si>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</si>
  <si>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</si>
  <si>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</si>
  <si>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</si>
  <si>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</si>
  <si>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</si>
  <si>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</si>
  <si>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</si>
  <si>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</si>
  <si>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</si>
  <si>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</si>
  <si>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</si>
  <si>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</si>
  <si>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</si>
  <si>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</si>
  <si>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</si>
  <si>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</si>
  <si>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</si>
  <si>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</si>
  <si>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</si>
  <si>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</si>
  <si>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</si>
  <si>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</si>
  <si>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</si>
  <si>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</si>
  <si>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</si>
  <si>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</si>
  <si>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</si>
  <si>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</si>
  <si>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</si>
  <si>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</si>
  <si>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</si>
  <si>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</si>
  <si>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</si>
  <si>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</si>
  <si>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</si>
  <si>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</si>
  <si>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</si>
  <si>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</si>
  <si>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</si>
  <si>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</si>
  <si>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</si>
  <si>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</si>
  <si>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</si>
  <si>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</si>
  <si>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</si>
  <si>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</si>
  <si>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</si>
  <si>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</si>
  <si>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</si>
  <si>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</si>
  <si>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</si>
  <si>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</si>
  <si>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</si>
  <si>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</si>
  <si>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</si>
  <si>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</si>
  <si>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</si>
  <si>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</si>
  <si>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</si>
  <si>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</si>
  <si>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</si>
  <si>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</si>
  <si>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</si>
  <si>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</si>
  <si>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</si>
  <si>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</si>
  <si>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</si>
  <si>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</si>
  <si>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</si>
  <si>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</si>
  <si>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</si>
  <si>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</si>
  <si>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</si>
  <si>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</si>
  <si>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</si>
  <si>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</si>
  <si>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</si>
  <si>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</si>
  <si>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</si>
  <si>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</si>
  <si>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</si>
  <si>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</si>
  <si>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</si>
  <si>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</si>
  <si>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</si>
  <si>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</si>
  <si>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</si>
  <si>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</si>
  <si>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</si>
  <si>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</si>
  <si>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</si>
  <si>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</si>
  <si>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</si>
  <si>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</si>
  <si>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</si>
  <si>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</si>
  <si>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</si>
  <si>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</si>
  <si>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</si>
  <si>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</si>
  <si>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</si>
  <si>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</si>
  <si>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</si>
  <si>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</si>
  <si>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</si>
  <si>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</si>
  <si>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</si>
  <si>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</si>
  <si>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</si>
  <si>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</si>
  <si>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</si>
  <si>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</si>
  <si>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</si>
  <si>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</si>
  <si>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</si>
  <si>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</si>
  <si>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</si>
  <si>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</si>
  <si>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</si>
  <si>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</si>
  <si>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</si>
  <si>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</si>
  <si>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</si>
  <si>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</si>
  <si>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</si>
  <si>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</si>
  <si>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</si>
  <si>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</si>
  <si>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</si>
  <si>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</si>
  <si>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</si>
  <si>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</si>
  <si>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</si>
  <si>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</si>
  <si>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</si>
  <si>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</si>
  <si>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</si>
  <si>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</si>
  <si>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</si>
  <si>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</si>
  <si>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</si>
  <si>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</si>
  <si>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</si>
  <si>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</si>
  <si>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</si>
  <si>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</si>
  <si>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</si>
  <si>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</si>
  <si>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</si>
  <si>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</si>
  <si>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</si>
  <si>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</si>
  <si>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</si>
  <si>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</si>
  <si>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</si>
  <si>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</si>
  <si>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</si>
  <si>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</si>
  <si>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</si>
  <si>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</si>
  <si>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</si>
  <si>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</si>
  <si>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</si>
  <si>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</si>
  <si>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</si>
  <si>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</si>
  <si>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</si>
  <si>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</si>
  <si>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</si>
  <si>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</si>
  <si>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</si>
  <si>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</si>
  <si>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</si>
  <si>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</si>
  <si>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</si>
  <si>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</si>
  <si>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</si>
  <si>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</si>
  <si>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</si>
  <si>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</si>
  <si>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</si>
  <si>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</si>
  <si>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</si>
  <si>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</si>
  <si>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</si>
  <si>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</si>
  <si>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</si>
  <si>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</si>
  <si>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</si>
  <si>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</si>
  <si>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</si>
  <si>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</si>
  <si>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</si>
  <si>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</si>
  <si>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</si>
  <si>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</si>
  <si>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</si>
  <si>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</si>
  <si>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</si>
  <si>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</si>
  <si>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</si>
  <si>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</si>
  <si>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</si>
  <si>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</si>
  <si>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</si>
  <si>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</si>
  <si>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</si>
  <si>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</si>
  <si>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</si>
  <si>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</si>
  <si>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</si>
  <si>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</si>
  <si>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</si>
  <si>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</si>
  <si>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</si>
  <si>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</si>
  <si>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</si>
  <si>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</si>
  <si>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</si>
  <si>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</si>
  <si>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</si>
  <si>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</si>
  <si>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</si>
  <si>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</si>
  <si>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</si>
  <si>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</si>
  <si>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</si>
  <si>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</si>
  <si>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</si>
  <si>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</si>
  <si>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</si>
  <si>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</si>
  <si>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</si>
  <si>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</si>
  <si>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</si>
  <si>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</si>
  <si>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</si>
  <si>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</si>
  <si>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</si>
  <si>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</si>
  <si>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</si>
  <si>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</si>
  <si>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</si>
  <si>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</si>
  <si>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</si>
  <si>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</si>
  <si>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</si>
  <si>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</si>
  <si>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</si>
  <si>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</si>
  <si>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</si>
  <si>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</si>
  <si>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</si>
  <si>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</si>
  <si>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</si>
  <si>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</si>
  <si>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</si>
  <si>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</si>
  <si>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</si>
  <si>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</si>
  <si>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</si>
  <si>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</si>
  <si>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</si>
  <si>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</si>
  <si>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</si>
  <si>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</si>
  <si>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</si>
  <si>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</si>
  <si>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</si>
  <si>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</si>
  <si>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</si>
  <si>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</si>
  <si>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</si>
  <si>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</si>
  <si>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</si>
  <si>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</si>
  <si>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</si>
  <si>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</si>
  <si>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</si>
  <si>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</si>
  <si>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</si>
  <si>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</si>
  <si>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</si>
  <si>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</si>
  <si>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</si>
  <si>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</si>
  <si>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</si>
  <si>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</si>
  <si>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</si>
  <si>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</si>
  <si>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</si>
  <si>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</si>
  <si>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</si>
  <si>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</si>
  <si>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</si>
  <si>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</si>
  <si>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</si>
  <si>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</si>
  <si>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</si>
  <si>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</si>
  <si>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</si>
  <si>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</si>
  <si>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</si>
  <si>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</si>
  <si>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</si>
  <si>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</si>
  <si>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</si>
  <si>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</si>
  <si>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</si>
  <si>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</si>
  <si>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</si>
  <si>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</si>
  <si>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</si>
  <si>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</si>
  <si>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</si>
  <si>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</si>
  <si>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</si>
  <si>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</si>
  <si>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</si>
  <si>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</si>
  <si>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</si>
  <si>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</si>
  <si>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</si>
  <si>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</si>
  <si>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</si>
  <si>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</si>
  <si>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</si>
  <si>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</si>
  <si>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</si>
  <si>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</si>
  <si>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</si>
  <si>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</si>
  <si>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</si>
  <si>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</si>
  <si>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</si>
  <si>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</si>
  <si>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</si>
  <si>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</si>
  <si>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</si>
  <si>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</si>
  <si>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</si>
  <si>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</si>
  <si>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</si>
  <si>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</si>
  <si>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</si>
  <si>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</si>
  <si>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</si>
  <si>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</si>
  <si>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</si>
  <si>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</si>
  <si>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</si>
  <si>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</si>
  <si>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</si>
  <si>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</si>
  <si>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</si>
  <si>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</si>
  <si>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</si>
  <si>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</si>
  <si>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</si>
  <si>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</si>
  <si>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</si>
  <si>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</si>
  <si>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</si>
  <si>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</si>
  <si>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</si>
  <si>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</si>
  <si>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</si>
  <si>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</si>
  <si>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</si>
  <si>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</si>
  <si>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</si>
  <si>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</si>
  <si>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</si>
  <si>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</si>
  <si>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</si>
  <si>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</si>
  <si>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</si>
  <si>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</si>
  <si>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</si>
  <si>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</si>
  <si>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</si>
  <si>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</si>
  <si>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</si>
  <si>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</si>
  <si>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</si>
  <si>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</si>
  <si>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</si>
  <si>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</si>
  <si>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</si>
  <si>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</si>
  <si>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</si>
  <si>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</si>
  <si>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</si>
  <si>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</si>
  <si>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</si>
  <si>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</si>
  <si>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</si>
  <si>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</si>
  <si>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</si>
  <si>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</si>
  <si>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</si>
  <si>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</si>
  <si>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</si>
  <si>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</si>
  <si>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</si>
  <si>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</si>
  <si>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</si>
  <si>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</si>
  <si>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</si>
  <si>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</si>
  <si>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</si>
  <si>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</si>
  <si>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</si>
  <si>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</si>
  <si>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</si>
  <si>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</si>
  <si>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</si>
  <si>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</si>
  <si>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</si>
  <si>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</si>
  <si>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</si>
  <si>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</si>
  <si>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</si>
  <si>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</si>
  <si>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</si>
  <si>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</si>
  <si>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</si>
  <si>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</si>
  <si>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</si>
  <si>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</si>
  <si>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</si>
  <si>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</si>
  <si>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</si>
  <si>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</si>
  <si>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</si>
  <si>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</si>
  <si>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</si>
  <si>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</si>
  <si>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</si>
  <si>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</si>
  <si>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</si>
  <si>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</si>
  <si>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</si>
  <si>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</si>
  <si>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</si>
  <si>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</si>
  <si>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</si>
  <si>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</si>
  <si>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</si>
  <si>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</si>
  <si>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</si>
  <si>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</si>
  <si>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</si>
  <si>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</si>
  <si>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</si>
  <si>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</si>
  <si>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</si>
  <si>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</si>
  <si>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</si>
  <si>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</si>
  <si>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</si>
  <si>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</si>
  <si>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</si>
  <si>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</si>
  <si>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</si>
  <si>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</si>
  <si>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</si>
  <si>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</si>
  <si>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</si>
  <si>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</si>
  <si>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</si>
  <si>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</si>
  <si>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</si>
  <si>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</si>
  <si>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</si>
  <si>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</si>
  <si>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</si>
  <si>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</si>
  <si>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</si>
  <si>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</si>
  <si>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</si>
  <si>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</si>
  <si>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</si>
  <si>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</si>
  <si>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</si>
  <si>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</si>
  <si>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</si>
  <si>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</si>
  <si>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</si>
  <si>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</si>
  <si>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</si>
  <si>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</si>
  <si>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</si>
  <si>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</si>
  <si>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</si>
  <si>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</si>
  <si>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</si>
  <si>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</si>
  <si>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</si>
  <si>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</si>
  <si>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</si>
  <si>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</si>
  <si>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</si>
  <si>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</si>
  <si>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</si>
  <si>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</si>
  <si>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</si>
  <si>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</si>
  <si>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</si>
  <si>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</si>
  <si>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</si>
  <si>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</si>
  <si>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</si>
  <si>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</si>
  <si>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</si>
  <si>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</si>
  <si>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</si>
  <si>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</si>
  <si>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</si>
  <si>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</si>
  <si>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</si>
  <si>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</si>
  <si>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</si>
  <si>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</si>
  <si>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</si>
  <si>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</si>
  <si>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</si>
  <si>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</si>
  <si>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</si>
  <si>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</si>
  <si>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</si>
  <si>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</si>
  <si>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</si>
  <si>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</si>
  <si>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</si>
  <si>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</si>
  <si>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</si>
  <si>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</si>
  <si>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</si>
  <si>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</si>
  <si>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</si>
  <si>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</si>
  <si>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</si>
  <si>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</si>
  <si>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</si>
  <si>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</si>
  <si>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</si>
  <si>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</si>
  <si>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</si>
  <si>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</si>
  <si>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</si>
  <si>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</si>
  <si>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</si>
  <si>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</si>
  <si>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</si>
  <si>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</si>
  <si>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</si>
  <si>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</si>
  <si>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</si>
  <si>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</si>
  <si>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</si>
  <si>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</si>
  <si>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</si>
  <si>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</si>
  <si>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</si>
  <si>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</si>
  <si>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</si>
  <si>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</si>
  <si>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</si>
  <si>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</si>
  <si>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</si>
  <si>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</si>
  <si>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</si>
  <si>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</si>
  <si>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</si>
  <si>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</si>
  <si>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</si>
  <si>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</si>
  <si>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</si>
  <si>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</si>
  <si>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</si>
  <si>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</si>
  <si>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</si>
  <si>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</si>
  <si>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</si>
  <si>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</si>
  <si>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</si>
  <si>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</si>
  <si>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</si>
  <si>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</si>
  <si>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</si>
  <si>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</si>
  <si>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</si>
  <si>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</si>
  <si>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</si>
  <si>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</si>
  <si>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</si>
  <si>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</si>
  <si>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</si>
  <si>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</si>
  <si>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</si>
  <si>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</si>
  <si>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</si>
  <si>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</si>
  <si>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</si>
  <si>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</si>
  <si>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</si>
  <si>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</si>
  <si>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</si>
  <si>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</si>
  <si>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</si>
  <si>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</si>
  <si>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</si>
  <si>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</si>
  <si>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</si>
  <si>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</si>
  <si>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</si>
  <si>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</si>
  <si>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</si>
  <si>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</si>
  <si>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</si>
  <si>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</si>
  <si>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</si>
  <si>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</si>
  <si>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</si>
  <si>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</si>
  <si>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</si>
  <si>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</si>
  <si>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</si>
  <si>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</si>
  <si>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</si>
  <si>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</si>
  <si>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</si>
  <si>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</si>
  <si>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</si>
  <si>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</si>
  <si>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</si>
  <si>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</si>
  <si>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</si>
  <si>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</si>
  <si>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</si>
  <si>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</si>
  <si>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</si>
  <si>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</si>
  <si>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</si>
  <si>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</si>
  <si>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</si>
  <si>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</si>
  <si>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</si>
  <si>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</si>
  <si>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</si>
  <si>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</si>
  <si>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</si>
  <si>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</si>
  <si>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</si>
  <si>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</si>
  <si>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</si>
  <si>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</si>
  <si>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</si>
  <si>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</si>
  <si>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</si>
  <si>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</si>
  <si>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</si>
  <si>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</si>
  <si>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</si>
  <si>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</si>
  <si>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</si>
  <si>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</si>
  <si>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</si>
  <si>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</si>
  <si>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</si>
  <si>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</si>
  <si>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</si>
  <si>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</si>
  <si>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</si>
  <si>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</si>
  <si>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</si>
  <si>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</si>
  <si>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</si>
  <si>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</si>
  <si>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</si>
  <si>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</si>
  <si>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</si>
  <si>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</si>
  <si>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</si>
  <si>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</si>
  <si>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</si>
  <si>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</si>
  <si>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</si>
  <si>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</si>
  <si>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</si>
  <si>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</si>
  <si>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</si>
  <si>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</si>
  <si>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</si>
  <si>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</si>
  <si>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</si>
  <si>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</si>
  <si>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</si>
  <si>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</si>
  <si>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</si>
  <si>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</si>
  <si>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</si>
  <si>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</si>
  <si>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</si>
  <si>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</si>
  <si>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</si>
  <si>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</si>
  <si>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</si>
  <si>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</si>
  <si>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</si>
  <si>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</si>
  <si>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</si>
  <si>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</si>
  <si>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</si>
  <si>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</si>
  <si>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</si>
  <si>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</si>
  <si>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</si>
  <si>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</si>
  <si>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</si>
  <si>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</si>
  <si>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</si>
  <si>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</si>
  <si>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</si>
  <si>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</si>
  <si>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</si>
  <si>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</si>
  <si>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</si>
  <si>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</si>
  <si>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</si>
  <si>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</si>
  <si>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</si>
  <si>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</si>
  <si>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</si>
  <si>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</si>
  <si>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</si>
  <si>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</si>
  <si>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</si>
  <si>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</si>
  <si>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</si>
  <si>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</si>
  <si>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</si>
  <si>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</si>
  <si>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</si>
  <si>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</si>
  <si>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</si>
  <si>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</si>
  <si>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</si>
  <si>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</si>
  <si>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</si>
  <si>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</si>
  <si>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</si>
  <si>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</si>
  <si>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</si>
  <si>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</si>
  <si>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</si>
  <si>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</si>
  <si>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</si>
  <si>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</si>
  <si>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</si>
  <si>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</si>
  <si>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</si>
  <si>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</si>
  <si>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</si>
  <si>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</si>
  <si>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</si>
  <si>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</si>
  <si>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</si>
  <si>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</si>
  <si>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</si>
  <si>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</si>
  <si>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</si>
  <si>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</si>
  <si>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</si>
  <si>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</si>
  <si>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</si>
  <si>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</si>
  <si>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</si>
  <si>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</si>
  <si>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</si>
  <si>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</si>
  <si>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</si>
  <si>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</si>
  <si>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</si>
  <si>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</si>
  <si>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</si>
  <si>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</si>
  <si>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</si>
  <si>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</si>
  <si>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</si>
  <si>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</si>
  <si>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</si>
  <si>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</si>
  <si>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</si>
  <si>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</si>
  <si>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</si>
  <si>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</si>
  <si>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</si>
  <si>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</si>
  <si>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</si>
  <si>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</si>
  <si>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</si>
  <si>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</si>
  <si>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</si>
  <si>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</si>
  <si>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</si>
  <si>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</si>
  <si>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</si>
  <si>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</si>
  <si>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</si>
  <si>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</si>
  <si>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</si>
  <si>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</si>
  <si>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</si>
  <si>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</si>
  <si>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</si>
  <si>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</si>
  <si>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</si>
  <si>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</si>
  <si>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</si>
  <si>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</si>
  <si>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</si>
  <si>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</si>
  <si>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</si>
  <si>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</si>
  <si>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</si>
  <si>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</si>
  <si>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</si>
  <si>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</si>
  <si>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</si>
  <si>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</si>
  <si>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</si>
  <si>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</si>
  <si>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</si>
  <si>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</si>
  <si>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</si>
  <si>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</si>
  <si>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</si>
  <si>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</si>
  <si>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</si>
  <si>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</si>
  <si>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</si>
  <si>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</si>
  <si>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</si>
  <si>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</si>
  <si>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</si>
  <si>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</si>
  <si>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</si>
  <si>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</si>
  <si>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</si>
  <si>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</si>
  <si>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</si>
  <si>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</si>
  <si>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</si>
  <si>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</si>
  <si>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</si>
  <si>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</si>
  <si>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</si>
  <si>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</si>
  <si>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</si>
  <si>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</si>
  <si>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</si>
  <si>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</si>
  <si>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</si>
  <si>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</si>
  <si>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</si>
  <si>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</si>
  <si>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</si>
  <si>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</si>
  <si>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</si>
  <si>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</si>
  <si>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</si>
  <si>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</si>
  <si>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</si>
  <si>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</si>
  <si>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</si>
  <si>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</si>
  <si>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</si>
  <si>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</si>
  <si>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</si>
  <si>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</si>
  <si>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</si>
  <si>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</si>
  <si>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</si>
  <si>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</si>
  <si>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</si>
  <si>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</si>
  <si>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</si>
  <si>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</si>
  <si>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</si>
  <si>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</si>
  <si>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</si>
  <si>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</si>
  <si>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</si>
  <si>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</si>
  <si>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</si>
  <si>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</si>
  <si>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</si>
  <si>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</si>
  <si>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</si>
  <si>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</si>
  <si>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</si>
  <si>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</si>
  <si>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</si>
  <si>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</si>
  <si>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</si>
  <si>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</si>
  <si>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</si>
  <si>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</si>
  <si>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</si>
  <si>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</si>
  <si>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</si>
  <si>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</si>
  <si>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</si>
  <si>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</si>
  <si>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</si>
  <si>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</si>
  <si>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</si>
  <si>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</si>
  <si>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</si>
  <si>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</si>
  <si>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</si>
  <si>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</si>
  <si>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</si>
  <si>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</si>
  <si>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</si>
  <si>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</si>
  <si>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</si>
  <si>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</si>
  <si>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</si>
  <si>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</si>
  <si>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</si>
  <si>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</si>
  <si>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</si>
  <si>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</si>
  <si>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</si>
  <si>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</si>
  <si>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</si>
  <si>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</si>
  <si>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</si>
  <si>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</si>
  <si>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</si>
  <si>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</si>
  <si>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</si>
  <si>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</si>
  <si>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</si>
  <si>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</si>
  <si>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</si>
  <si>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</si>
  <si>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</si>
  <si>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</si>
  <si>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</si>
  <si>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</si>
  <si>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</si>
  <si>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</si>
  <si>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</si>
  <si>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</si>
  <si>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</si>
  <si>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</si>
  <si>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</si>
  <si>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</si>
  <si>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</si>
  <si>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</si>
  <si>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</si>
  <si>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</si>
  <si>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</si>
  <si>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</si>
  <si>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</si>
  <si>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</si>
  <si>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</si>
  <si>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</si>
  <si>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</si>
  <si>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</si>
  <si>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</si>
  <si>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</si>
  <si>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</si>
  <si>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</si>
  <si>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</si>
  <si>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</si>
  <si>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</si>
  <si>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</si>
  <si>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</si>
  <si>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</si>
  <si>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</si>
  <si>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</si>
  <si>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</si>
  <si>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</si>
  <si>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</si>
  <si>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</si>
  <si>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</si>
  <si>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</si>
  <si>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</si>
  <si>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</si>
  <si>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</si>
  <si>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</si>
  <si>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</si>
  <si>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</si>
  <si>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</si>
  <si>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</si>
  <si>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</si>
  <si>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</si>
  <si>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</si>
  <si>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</si>
  <si>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</si>
  <si>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</si>
  <si>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</si>
  <si>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</si>
  <si>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</si>
  <si>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</si>
  <si>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</si>
  <si>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</si>
  <si>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</si>
  <si>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</si>
  <si>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</si>
  <si>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</si>
  <si>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</si>
  <si>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</si>
  <si>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</si>
  <si>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</si>
  <si>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</si>
  <si>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</si>
  <si>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</si>
  <si>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</si>
  <si>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</si>
  <si>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</si>
  <si>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</si>
  <si>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</si>
  <si>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</si>
  <si>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</si>
  <si>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</si>
  <si>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</si>
  <si>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</si>
  <si>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</si>
  <si>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</si>
  <si>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</si>
  <si>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</si>
  <si>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</si>
  <si>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</si>
  <si>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</si>
  <si>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</si>
  <si>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</si>
  <si>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</si>
  <si>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</si>
  <si>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</si>
  <si>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</si>
  <si>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</si>
  <si>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</si>
  <si>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</si>
  <si>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</si>
  <si>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</si>
  <si>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</si>
  <si>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</si>
  <si>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</si>
  <si>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</si>
  <si>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</si>
  <si>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</si>
  <si>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</si>
  <si>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</si>
  <si>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</si>
  <si>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</si>
  <si>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</si>
  <si>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</si>
  <si>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</si>
  <si>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</si>
  <si>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</si>
  <si>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</si>
  <si>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</si>
  <si>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</si>
  <si>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</si>
  <si>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</si>
  <si>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</si>
  <si>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</si>
  <si>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</si>
  <si>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</si>
  <si>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</si>
  <si>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</si>
  <si>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</si>
  <si>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</si>
  <si>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</si>
  <si>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</si>
  <si>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</si>
  <si>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</si>
  <si>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</si>
  <si>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</si>
  <si>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</si>
  <si>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</si>
  <si>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</si>
  <si>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</si>
  <si>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</si>
  <si>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</si>
  <si>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</si>
  <si>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</si>
  <si>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</si>
  <si>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</si>
  <si>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</si>
  <si>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</si>
  <si>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</si>
  <si>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</si>
  <si>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</si>
  <si>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</si>
  <si>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</si>
  <si>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</si>
  <si>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</si>
  <si>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</si>
  <si>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</si>
  <si>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</si>
  <si>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</si>
  <si>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</si>
  <si>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</si>
  <si>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</si>
  <si>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</si>
  <si>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</si>
  <si>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</si>
  <si>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</si>
  <si>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</si>
  <si>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</si>
  <si>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</si>
  <si>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</si>
  <si>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</si>
  <si>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</si>
  <si>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</si>
  <si>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</si>
  <si>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</si>
  <si>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</si>
  <si>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</si>
  <si>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</si>
  <si>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</si>
  <si>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</si>
  <si>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</si>
  <si>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</si>
  <si>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</si>
  <si>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</si>
  <si>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</si>
  <si>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</si>
  <si>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</si>
  <si>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</si>
  <si>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</si>
  <si>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</si>
  <si>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</si>
  <si>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</si>
  <si>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</si>
  <si>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</si>
  <si>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</si>
  <si>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</si>
  <si>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</si>
  <si>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</si>
  <si>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</si>
  <si>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</si>
  <si>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</si>
  <si>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</si>
  <si>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</si>
  <si>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</si>
  <si>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</si>
  <si>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</si>
  <si>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</si>
  <si>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</si>
  <si>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</si>
  <si>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</si>
  <si>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</si>
  <si>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</si>
  <si>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</si>
  <si>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</si>
  <si>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</si>
  <si>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</si>
  <si>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</si>
  <si>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</si>
  <si>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</si>
  <si>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</si>
  <si>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</si>
  <si>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</si>
  <si>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</si>
  <si>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</si>
  <si>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</si>
  <si>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</si>
  <si>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</si>
  <si>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</si>
  <si>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</si>
  <si>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</si>
  <si>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</si>
  <si>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</si>
  <si>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</si>
  <si>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</si>
  <si>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</si>
  <si>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</si>
  <si>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</si>
  <si>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</si>
  <si>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</si>
  <si>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</si>
  <si>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</si>
  <si>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</si>
  <si>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</si>
  <si>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</si>
  <si>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</si>
  <si>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</si>
  <si>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</si>
  <si>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</si>
  <si>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</si>
  <si>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</si>
  <si>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</si>
  <si>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</si>
  <si>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</si>
  <si>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</si>
  <si>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</si>
  <si>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</si>
  <si>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</si>
  <si>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</si>
  <si>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</si>
  <si>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</si>
  <si>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</si>
  <si>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</si>
  <si>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</si>
  <si>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</si>
  <si>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</si>
  <si>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</si>
  <si>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</si>
  <si>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</si>
  <si>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</si>
  <si>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</si>
  <si>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</si>
  <si>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</si>
  <si>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</si>
  <si>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</si>
  <si>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</si>
  <si>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</si>
  <si>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</si>
  <si>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</si>
  <si>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</si>
  <si>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</si>
  <si>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</si>
  <si>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</si>
  <si>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</si>
  <si>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</si>
  <si>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</si>
  <si>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</si>
  <si>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</si>
  <si>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</si>
  <si>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</si>
  <si>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</si>
  <si>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</si>
  <si>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</si>
  <si>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</si>
  <si>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</si>
  <si>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</si>
  <si>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</si>
  <si>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</si>
  <si>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</si>
  <si>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</si>
  <si>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</si>
  <si>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</si>
  <si>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</si>
  <si>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</si>
  <si>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</si>
  <si>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</si>
  <si>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</si>
  <si>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</si>
  <si>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</si>
  <si>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</si>
  <si>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</si>
  <si>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</si>
  <si>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</si>
  <si>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</si>
  <si>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</si>
  <si>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</si>
  <si>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</si>
  <si>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</si>
  <si>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</si>
  <si>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</si>
  <si>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</si>
  <si>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</si>
  <si>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</si>
  <si>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</si>
  <si>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</si>
  <si>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</si>
  <si>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</si>
  <si>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</si>
  <si>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</si>
  <si>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</si>
  <si>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</si>
  <si>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</si>
  <si>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</si>
  <si>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</si>
  <si>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</si>
  <si>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</si>
  <si>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</si>
  <si>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</si>
  <si>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</si>
  <si>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</si>
  <si>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</si>
  <si>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</si>
  <si>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</si>
  <si>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</si>
  <si>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</si>
  <si>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</si>
  <si>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</si>
  <si>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</si>
  <si>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</si>
  <si>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</si>
  <si>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</si>
  <si>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</si>
  <si>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</si>
  <si>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</si>
  <si>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</si>
  <si>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</si>
  <si>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</si>
  <si>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</si>
  <si>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</si>
  <si>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</si>
  <si>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</si>
  <si>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</si>
  <si>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</si>
  <si>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</si>
  <si>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</si>
  <si>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</si>
  <si>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</si>
  <si>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</si>
  <si>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</si>
  <si>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</si>
  <si>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</si>
  <si>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</si>
  <si>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</si>
  <si>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</si>
  <si>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</si>
  <si>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</si>
  <si>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</si>
  <si>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</si>
  <si>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</si>
  <si>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</si>
  <si>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</si>
  <si>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</si>
  <si>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</si>
  <si>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</si>
  <si>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</si>
  <si>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</si>
  <si>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</si>
  <si>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</si>
  <si>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</si>
  <si>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</si>
  <si>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</si>
  <si>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</si>
  <si>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</si>
  <si>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</si>
  <si>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</si>
  <si>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</si>
  <si>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</si>
  <si>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</si>
  <si>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</si>
  <si>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</si>
  <si>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</si>
  <si>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</si>
  <si>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</si>
  <si>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</si>
  <si>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</si>
  <si>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</si>
  <si>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</si>
  <si>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</si>
  <si>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</si>
  <si>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</si>
  <si>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</si>
  <si>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</si>
  <si>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</si>
  <si>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</si>
  <si>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</si>
  <si>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</si>
  <si>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</si>
  <si>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</si>
  <si>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</si>
  <si>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</si>
  <si>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</si>
  <si>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</si>
  <si>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</si>
  <si>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</si>
  <si>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</si>
  <si>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</si>
  <si>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</si>
  <si>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</si>
  <si>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</si>
  <si>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</si>
  <si>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</si>
  <si>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</si>
  <si>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</si>
  <si>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</si>
  <si>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</si>
  <si>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</si>
  <si>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</si>
  <si>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</si>
  <si>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</si>
  <si>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</si>
  <si>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</si>
  <si>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</si>
  <si>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</si>
  <si>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</si>
  <si>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</si>
  <si>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</si>
  <si>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</si>
  <si>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</si>
  <si>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</si>
  <si>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</si>
  <si>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</si>
  <si>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</si>
  <si>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</si>
  <si>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</si>
  <si>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</si>
  <si>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</si>
  <si>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</si>
  <si>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</si>
  <si>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</si>
  <si>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</si>
  <si>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</si>
  <si>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</si>
  <si>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</si>
  <si>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</si>
  <si>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</si>
  <si>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</si>
  <si>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</si>
  <si>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</si>
  <si>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</si>
  <si>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</si>
  <si>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</si>
  <si>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</si>
  <si>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</si>
  <si>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</si>
  <si>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</si>
  <si>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</si>
  <si>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</si>
  <si>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</si>
  <si>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</si>
  <si>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</si>
  <si>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</si>
  <si>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</si>
  <si>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</si>
  <si>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</si>
  <si>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</si>
  <si>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</si>
  <si>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</si>
  <si>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</si>
  <si>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</si>
  <si>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</si>
  <si>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</si>
  <si>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</si>
  <si>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</si>
  <si>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</si>
  <si>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</si>
  <si>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</si>
  <si>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</si>
  <si>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</si>
  <si>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</si>
  <si>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</si>
  <si>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</si>
  <si>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</si>
  <si>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</si>
  <si>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</si>
  <si>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</si>
  <si>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</si>
  <si>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</si>
  <si>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</si>
  <si>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</si>
  <si>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</si>
  <si>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</si>
  <si>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</si>
  <si>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</si>
  <si>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</si>
  <si>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</si>
  <si>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</si>
  <si>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</si>
  <si>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</si>
  <si>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</si>
  <si>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</si>
  <si>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</si>
  <si>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</si>
  <si>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</si>
  <si>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</si>
  <si>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</si>
  <si>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</si>
  <si>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</si>
  <si>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</si>
  <si>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</si>
  <si>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</si>
  <si>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</si>
  <si>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</si>
  <si>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</si>
  <si>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</si>
  <si>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</si>
  <si>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</si>
  <si>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</si>
  <si>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</si>
  <si>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</si>
  <si>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</si>
  <si>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</si>
  <si>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</si>
  <si>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</si>
  <si>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</si>
  <si>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</si>
  <si>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</si>
  <si>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</si>
  <si>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</si>
  <si>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</si>
  <si>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</si>
  <si>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</si>
  <si>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</si>
  <si>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</si>
  <si>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</si>
  <si>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</si>
  <si>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</si>
  <si>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</si>
  <si>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</si>
  <si>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</si>
  <si>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</si>
  <si>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</si>
  <si>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</si>
  <si>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</si>
  <si>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</si>
  <si>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</si>
  <si>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</si>
  <si>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</si>
  <si>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</si>
  <si>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</si>
  <si>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</si>
  <si>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</si>
  <si>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</si>
  <si>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</si>
  <si>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</si>
  <si>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</si>
  <si>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</si>
  <si>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</si>
  <si>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</si>
  <si>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</si>
  <si>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</si>
  <si>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</si>
  <si>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</si>
  <si>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</si>
  <si>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</si>
  <si>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</si>
  <si>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</si>
  <si>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</si>
  <si>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</si>
  <si>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</si>
  <si>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</si>
  <si>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</si>
  <si>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</si>
  <si>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</si>
  <si>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</si>
  <si>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</si>
  <si>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</si>
  <si>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</si>
  <si>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</si>
  <si>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</si>
  <si>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</si>
  <si>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</si>
  <si>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</si>
  <si>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</si>
  <si>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</si>
  <si>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</si>
  <si>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</si>
  <si>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</si>
  <si>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</si>
  <si>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</si>
  <si>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</si>
  <si>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</si>
  <si>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</si>
  <si>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</si>
  <si>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</si>
  <si>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</si>
  <si>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</si>
  <si>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</si>
  <si>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</si>
  <si>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</si>
  <si>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</si>
  <si>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</si>
  <si>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</si>
  <si>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</si>
  <si>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</si>
  <si>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</si>
  <si>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</si>
  <si>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</si>
  <si>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</si>
  <si>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</si>
  <si>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</si>
  <si>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</si>
  <si>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</si>
  <si>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</si>
  <si>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</si>
  <si>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</si>
  <si>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</si>
  <si>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</si>
  <si>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</si>
  <si>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</si>
  <si>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</si>
  <si>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</si>
  <si>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</si>
  <si>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</si>
  <si>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</si>
  <si>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</si>
  <si>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</si>
  <si>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</si>
  <si>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</si>
  <si>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</si>
  <si>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</si>
  <si>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</si>
  <si>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</si>
  <si>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</si>
  <si>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</si>
  <si>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</si>
  <si>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</si>
  <si>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</si>
  <si>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</si>
  <si>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</si>
  <si>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</si>
  <si>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</si>
  <si>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</si>
  <si>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</si>
  <si>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</si>
  <si>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</si>
  <si>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</si>
  <si>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</si>
  <si>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</si>
  <si>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</si>
  <si>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</si>
  <si>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</si>
  <si>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</si>
  <si>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</si>
  <si>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</si>
  <si>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</si>
  <si>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</si>
  <si>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</si>
  <si>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</si>
  <si>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</si>
  <si>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</si>
  <si>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</si>
  <si>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</si>
  <si>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</si>
  <si>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</si>
  <si>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</si>
  <si>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</si>
  <si>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</si>
  <si>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</si>
  <si>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</si>
  <si>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</si>
  <si>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</si>
  <si>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</si>
  <si>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</si>
  <si>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</si>
  <si>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</si>
  <si>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</si>
  <si>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</si>
  <si>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</si>
  <si>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</si>
  <si>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</si>
  <si>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</si>
  <si>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</si>
  <si>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</si>
  <si>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</si>
  <si>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</si>
  <si>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</si>
  <si>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</si>
  <si>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</si>
  <si>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</si>
  <si>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</si>
  <si>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</si>
  <si>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</si>
  <si>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</si>
  <si>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</si>
  <si>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</si>
  <si>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</si>
  <si>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</si>
  <si>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</si>
  <si>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</si>
  <si>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</si>
  <si>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</si>
  <si>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</si>
  <si>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</si>
  <si>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</si>
  <si>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</si>
  <si>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</si>
  <si>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</si>
  <si>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</si>
  <si>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</si>
  <si>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</si>
  <si>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</si>
  <si>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</si>
  <si>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</si>
  <si>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</si>
  <si>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</si>
  <si>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</si>
  <si>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</si>
  <si>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</si>
  <si>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</si>
  <si>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</si>
  <si>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</si>
  <si>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</si>
  <si>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</si>
  <si>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</si>
  <si>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</si>
  <si>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</si>
  <si>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</si>
  <si>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</si>
  <si>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</si>
  <si>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</si>
  <si>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</si>
  <si>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</si>
  <si>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</si>
  <si>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</si>
  <si>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</si>
  <si>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</si>
  <si>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</si>
  <si>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</si>
  <si>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</si>
  <si>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</si>
  <si>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</si>
  <si>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</si>
  <si>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</si>
  <si>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</si>
  <si>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</si>
  <si>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</si>
  <si>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</si>
  <si>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</si>
  <si>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</si>
  <si>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</si>
  <si>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</si>
  <si>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</si>
  <si>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</si>
  <si>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</si>
  <si>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</si>
  <si>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</si>
  <si>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</si>
  <si>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</si>
  <si>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</si>
  <si>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</si>
  <si>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</si>
  <si>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</si>
  <si>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</si>
  <si>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</si>
  <si>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</si>
  <si>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</si>
  <si>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</si>
  <si>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</si>
  <si>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</si>
  <si>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</si>
  <si>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</si>
  <si>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</si>
  <si>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</si>
  <si>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</si>
  <si>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</si>
  <si>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</si>
  <si>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</si>
  <si>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</si>
  <si>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</si>
  <si>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</si>
  <si>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</si>
  <si>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</si>
  <si>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</si>
  <si>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</si>
  <si>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</si>
  <si>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</si>
  <si>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</si>
  <si>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</si>
  <si>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</si>
  <si>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</si>
  <si>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</si>
  <si>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</si>
  <si>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</si>
  <si>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</si>
  <si>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</si>
  <si>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</si>
  <si>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</si>
  <si>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</si>
  <si>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</si>
  <si>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</si>
  <si>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</si>
  <si>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</si>
  <si>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</si>
  <si>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</si>
  <si>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</si>
  <si>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</si>
  <si>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</si>
  <si>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</si>
  <si>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</si>
  <si>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</si>
  <si>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</si>
  <si>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</si>
  <si>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</si>
  <si>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</si>
  <si>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</si>
  <si>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</si>
  <si>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</si>
  <si>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</si>
  <si>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</si>
  <si>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</si>
  <si>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</si>
  <si>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</si>
  <si>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</si>
  <si>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</si>
  <si>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</si>
  <si>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</si>
  <si>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</si>
  <si>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</si>
  <si>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</si>
  <si>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</si>
  <si>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</si>
  <si>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</si>
  <si>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</si>
  <si>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</si>
  <si>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</si>
  <si>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</si>
  <si>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</si>
  <si>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</si>
  <si>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</si>
  <si>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</si>
  <si>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</si>
  <si>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</si>
  <si>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</si>
  <si>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</si>
  <si>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</si>
  <si>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</si>
  <si>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</si>
  <si>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</si>
  <si>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</si>
  <si>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</si>
  <si>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</si>
  <si>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</si>
  <si>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</si>
  <si>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</si>
  <si>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</si>
  <si>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</si>
  <si>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</si>
  <si>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</si>
  <si>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</si>
  <si>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</si>
  <si>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</si>
  <si>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</si>
  <si>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</si>
  <si>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</si>
  <si>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</si>
  <si>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</si>
  <si>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</si>
  <si>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</si>
  <si>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</si>
  <si>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</si>
  <si>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</si>
  <si>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</si>
  <si>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</si>
  <si>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</si>
  <si>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</si>
  <si>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</si>
  <si>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</si>
  <si>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</si>
  <si>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</si>
  <si>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</si>
  <si>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</si>
  <si>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</si>
  <si>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</si>
  <si>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</si>
  <si>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</si>
  <si>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</si>
  <si>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</si>
  <si>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</si>
  <si>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</si>
  <si>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</si>
  <si>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</si>
  <si>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</si>
  <si>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</si>
  <si>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</si>
  <si>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</si>
  <si>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</si>
  <si>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</si>
  <si>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</si>
  <si>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</si>
  <si>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</si>
  <si>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</si>
  <si>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</si>
  <si>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</si>
  <si>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</si>
  <si>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</si>
  <si>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</si>
  <si>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</si>
  <si>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</si>
  <si>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</si>
  <si>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</si>
  <si>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</si>
  <si>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</si>
  <si>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</si>
  <si>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</si>
  <si>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</si>
  <si>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</si>
  <si>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</si>
  <si>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</si>
  <si>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</si>
  <si>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</si>
  <si>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</si>
  <si>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</si>
  <si>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</si>
  <si>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</si>
  <si>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</si>
  <si>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</si>
  <si>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</si>
  <si>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</si>
  <si>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</si>
  <si>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</si>
  <si>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</si>
  <si>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</si>
  <si>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</si>
  <si>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</si>
  <si>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</si>
  <si>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</si>
  <si>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</si>
  <si>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</si>
  <si>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</si>
  <si>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</si>
  <si>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</si>
  <si>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</si>
  <si>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</si>
  <si>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</si>
  <si>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</si>
  <si>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</si>
  <si>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</si>
  <si>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</si>
  <si>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</si>
  <si>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</si>
  <si>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</si>
  <si>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</si>
  <si>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</si>
  <si>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</si>
  <si>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</si>
  <si>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</si>
  <si>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</si>
  <si>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</si>
  <si>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</si>
  <si>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</si>
  <si>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</si>
  <si>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</si>
  <si>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</si>
  <si>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</si>
  <si>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</si>
  <si>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</si>
  <si>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</si>
  <si>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</si>
  <si>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</si>
  <si>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</si>
  <si>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</si>
  <si>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</si>
  <si>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</si>
  <si>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</si>
  <si>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</si>
  <si>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</si>
  <si>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</si>
  <si>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</si>
  <si>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</si>
  <si>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</si>
  <si>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</si>
  <si>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</si>
  <si>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</si>
  <si>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</si>
  <si>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</si>
  <si>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</si>
  <si>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</si>
  <si>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</si>
  <si>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</si>
  <si>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</si>
  <si>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</si>
  <si>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</si>
  <si>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</si>
  <si>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</si>
  <si>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</si>
  <si>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</si>
  <si>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</si>
  <si>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</si>
  <si>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</si>
  <si>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</si>
  <si>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</si>
  <si>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</si>
  <si>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</si>
  <si>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2020</t>
  </si>
  <si>
    <t>2021</t>
  </si>
  <si>
    <t>2022</t>
  </si>
  <si>
    <t>Años</t>
  </si>
  <si>
    <t>Arabica</t>
  </si>
  <si>
    <t>Excelsa</t>
  </si>
  <si>
    <t>Liberica</t>
  </si>
  <si>
    <t>Robusta</t>
  </si>
  <si>
    <t>Suma de Sales</t>
  </si>
  <si>
    <t>2019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</si>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</sst>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$&quot;\ * #,##0.00_-;\-&quot;$&quot;\ * #,##0.00_-;_-&quot;$&quot;\ * &quot;-&quot;??_-;_-@_-"/>
    <numFmt numFmtId="164" formatCode="0.0"/>
    <numFmt numFmtId="165" formatCode="dd\-mmm\-yyyy"/>
    <numFmt numFmtId="166" formatCode="0.0\ &quot;kg&quot;"/>
    <numFmt numFmtId="167" formatCode="&quot;$&quot;\ #,##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44" fontId="1" fillId="0" borderId="0" xfId="0" applyNumberFormat="1" applyFont="1" applyAlignment="1">
      <alignment vertical="center"/>
    </xf>
    <xf numFmtId="44" fontId="0" fillId="0" borderId="0" xfId="0" applyNumberFormat="1"/>
    <xf numFmtId="0" fontId="0" fillId="0" borderId="0" xfId="0" pivotButton="1"/>
    <xf numFmtId="165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0" borderId="0" xfId="0" applyFont="1"/>
    <xf numFmtId="0" fontId="2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3" fillId="2" borderId="2" xfId="0" applyFont="1" applyFill="1" applyBorder="1"/>
    <xf numFmtId="0" fontId="1" fillId="2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/>
  </cellXfs>
  <cellStyles count="1">
    <cellStyle name="Normal" xfId="0" builtinId="0"/>
  </cellStyles>
  <dxfs count="25">
    <dxf>
      <numFmt numFmtId="167" formatCode="&quot;$&quot;\ #,##0"/>
    </dxf>
    <dxf>
      <numFmt numFmtId="167" formatCode="&quot;$&quot;\ #,##0"/>
    </dxf>
    <dxf>
      <numFmt numFmtId="167" formatCode="&quot;$&quot;\ #,##0"/>
    </dxf>
    <dxf>
      <numFmt numFmtId="167" formatCode="&quot;$&quot;\ #,##0"/>
    </dxf>
    <dxf>
      <numFmt numFmtId="167" formatCode="&quot;$&quot;\ #,##0"/>
    </dxf>
    <dxf>
      <numFmt numFmtId="167" formatCode="&quot;$&quot;\ #,##0"/>
    </dxf>
    <dxf>
      <numFmt numFmtId="0" formatCode="General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</dxf>
    <dxf>
      <numFmt numFmtId="167" formatCode="&quot;$&quot;\ #,##0"/>
    </dxf>
    <dxf>
      <fill>
        <patternFill>
          <bgColor rgb="FF966E50"/>
        </patternFill>
      </fill>
    </dxf>
    <dxf>
      <fill>
        <patternFill>
          <bgColor rgb="FF966E50"/>
        </patternFill>
      </fill>
    </dxf>
    <dxf>
      <font>
        <b/>
        <sz val="11"/>
        <color theme="1"/>
      </font>
    </dxf>
    <dxf>
      <font>
        <b/>
        <i val="0"/>
        <color theme="1"/>
        <name val="Calibri"/>
        <family val="2"/>
        <scheme val="minor"/>
      </font>
      <fill>
        <patternFill patternType="solid">
          <fgColor theme="0"/>
          <bgColor rgb="FF966E5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Medium9">
    <tableStyle name="Estilo de escala de tiempo 1" pivot="0" table="0" count="8" xr9:uid="{1CA90A86-268D-49E1-83DE-D8C96DC184A2}">
      <tableStyleElement type="wholeTable" dxfId="24"/>
      <tableStyleElement type="headerRow" dxfId="23"/>
    </tableStyle>
    <tableStyle name="Estilo de segmentación de datos 1" pivot="0" table="0" count="4" xr9:uid="{EA1F89D5-0FAE-4095-B37C-5B449492505C}">
      <tableStyleElement type="headerRow" dxfId="22"/>
    </tableStyle>
    <tableStyle name="Estilo de segmentación de datos 2" pivot="0" table="0" count="1" xr9:uid="{0A6733E6-869A-42A6-B73F-D98E4CB1FBFF}">
      <tableStyleElement type="wholeTable" dxfId="21"/>
    </tableStyle>
  </tableStyles>
  <colors>
    <mruColors>
      <color rgb="FF966E50"/>
      <color rgb="FFA894AA"/>
      <color rgb="FFC9BCF2"/>
      <color rgb="FFB6A5ED"/>
    </mruColors>
  </colors>
  <extLst>
    <ext xmlns:x14="http://schemas.microsoft.com/office/spreadsheetml/2009/9/main" uri="{46F421CA-312F-682f-3DD2-61675219B42D}">
      <x14:dxfs count="2"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/>
            <x14:slicerStyleElement type="hoveredUnselectedItemWithData" dxfId="1"/>
            <x14:slicerStyleElement type="hoveredUnselectedItemWithNoData" dxfId="0"/>
          </x14:slicerStyleElements>
        </x14:slicerStyle>
        <x14:slicerStyle name="Estilo de segmentación de datos 2"/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/>
            <name val="Calibri"/>
            <family val="2"/>
            <scheme val="minor"/>
          </font>
        </dxf>
        <dxf>
          <font>
            <sz val="9"/>
            <color theme="1"/>
            <name val="Calibri"/>
            <family val="2"/>
            <scheme val="minor"/>
          </font>
        </dxf>
        <dxf>
          <font>
            <sz val="9"/>
            <color theme="1"/>
            <name val="Calibri"/>
            <family val="2"/>
            <scheme val="minor"/>
          </font>
        </dxf>
        <dxf>
          <font>
            <sz val="10"/>
            <color theme="1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[CoffeSalesAnalysis.xlsx]TotalSales!TablaDinámica1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  <a:r>
              <a:rPr lang="es-ES" baseline="0"/>
              <a:t> sales over time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"$"\ 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E-4165-970B-9593BE364F9F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"$"\ 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E-4165-970B-9593BE364F9F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"$"\ 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0E-4165-970B-9593BE364F9F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"$"\ 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0E-4165-970B-9593BE36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108864"/>
        <c:axId val="1219095552"/>
      </c:lineChart>
      <c:catAx>
        <c:axId val="12191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095552"/>
        <c:crosses val="autoZero"/>
        <c:auto val="1"/>
        <c:lblAlgn val="ctr"/>
        <c:lblOffset val="100"/>
        <c:noMultiLvlLbl val="0"/>
      </c:catAx>
      <c:valAx>
        <c:axId val="12190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rgbClr val="7030A0"/>
                    </a:solidFill>
                  </a:rPr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1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9BCF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[CoffeSalesAnalysis.xlsx]CountrySales!TablaDinámica1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per country</a:t>
            </a:r>
            <a:endParaRPr lang="en-US"/>
          </a:p>
        </c:rich>
      </c:tx>
      <c:layout>
        <c:manualLayout>
          <c:xMode val="edge"/>
          <c:yMode val="edge"/>
          <c:x val="0.329756780402449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CountrySales!$B$5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CountrySales!$A$6:$A$8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CountrySales!$B$6:$B$8</c:f>
              <c:numCache>
                <c:formatCode>"$"\ 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B-455A-8E91-4488F004C5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78704864"/>
        <c:axId val="1878701952"/>
      </c:barChart>
      <c:catAx>
        <c:axId val="187870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701952"/>
        <c:crosses val="autoZero"/>
        <c:auto val="1"/>
        <c:lblAlgn val="ctr"/>
        <c:lblOffset val="100"/>
        <c:noMultiLvlLbl val="0"/>
      </c:catAx>
      <c:valAx>
        <c:axId val="18787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70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[CoffeSalesAnalysis.xlsx]Top5Customers!TablaDinámica2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Top</a:t>
            </a:r>
            <a:r>
              <a:rPr lang="es-ES" baseline="0"/>
              <a:t> 5 customers</a:t>
            </a:r>
            <a:endParaRPr lang="es-ES"/>
          </a:p>
        </c:rich>
      </c:tx>
      <c:layout>
        <c:manualLayout>
          <c:xMode val="edge"/>
          <c:yMode val="edge"/>
          <c:x val="0.3905485564304461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"$"\ 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A-45DD-9A1E-C0A2628E4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8708608"/>
        <c:axId val="1878699872"/>
      </c:barChart>
      <c:catAx>
        <c:axId val="187870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699872"/>
        <c:crosses val="autoZero"/>
        <c:auto val="1"/>
        <c:lblAlgn val="ctr"/>
        <c:lblOffset val="100"/>
        <c:noMultiLvlLbl val="0"/>
      </c:catAx>
      <c:valAx>
        <c:axId val="187869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70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152399</xdr:rowOff>
    </xdr:from>
    <xdr:to>
      <xdr:col>10</xdr:col>
      <xdr:colOff>266699</xdr:colOff>
      <xdr:row>33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CEFC94-6D6E-4E22-AD94-CF6A55827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</xdr:colOff>
      <xdr:row>4</xdr:row>
      <xdr:rowOff>19049</xdr:rowOff>
    </xdr:from>
    <xdr:to>
      <xdr:col>10</xdr:col>
      <xdr:colOff>276225</xdr:colOff>
      <xdr:row>12</xdr:row>
      <xdr:rowOff>28575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E00C298F-D947-46B7-8694-0A0DAC05A6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781049"/>
              <a:ext cx="7867650" cy="1533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447673</xdr:colOff>
      <xdr:row>3</xdr:row>
      <xdr:rowOff>142876</xdr:rowOff>
    </xdr:from>
    <xdr:to>
      <xdr:col>16</xdr:col>
      <xdr:colOff>523874</xdr:colOff>
      <xdr:row>7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oast Type Name">
              <a:extLst>
                <a:ext uri="{FF2B5EF4-FFF2-40B4-BE49-F238E27FC236}">
                  <a16:creationId xmlns:a16="http://schemas.microsoft.com/office/drawing/2014/main" id="{E7FF6F8A-8C29-40E6-8836-6CE6B5D6A1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7673" y="714376"/>
              <a:ext cx="4648201" cy="65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457199</xdr:colOff>
      <xdr:row>7</xdr:row>
      <xdr:rowOff>95252</xdr:rowOff>
    </xdr:from>
    <xdr:to>
      <xdr:col>13</xdr:col>
      <xdr:colOff>495300</xdr:colOff>
      <xdr:row>12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AD5EB7F0-D6A3-40CB-A788-5BAF05A4B3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199" y="1428752"/>
              <a:ext cx="2324101" cy="8858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590549</xdr:colOff>
      <xdr:row>7</xdr:row>
      <xdr:rowOff>76200</xdr:rowOff>
    </xdr:from>
    <xdr:to>
      <xdr:col>16</xdr:col>
      <xdr:colOff>542925</xdr:colOff>
      <xdr:row>12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C8CA5B1D-2A03-4101-87BE-2CC84878AA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49" y="1409700"/>
              <a:ext cx="2238376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19050</xdr:colOff>
      <xdr:row>0</xdr:row>
      <xdr:rowOff>28575</xdr:rowOff>
    </xdr:from>
    <xdr:to>
      <xdr:col>16</xdr:col>
      <xdr:colOff>533400</xdr:colOff>
      <xdr:row>3</xdr:row>
      <xdr:rowOff>114300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77127425-52E4-4E20-BDA9-8E5B826F1A5E}"/>
            </a:ext>
          </a:extLst>
        </xdr:cNvPr>
        <xdr:cNvSpPr/>
      </xdr:nvSpPr>
      <xdr:spPr>
        <a:xfrm>
          <a:off x="19050" y="28575"/>
          <a:ext cx="12706350" cy="6572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3600">
              <a:solidFill>
                <a:schemeClr val="tx1">
                  <a:lumMod val="75000"/>
                  <a:lumOff val="25000"/>
                </a:schemeClr>
              </a:solidFill>
            </a:rPr>
            <a:t>Coffe Sales Analysis</a:t>
          </a:r>
        </a:p>
        <a:p>
          <a:pPr algn="ctr"/>
          <a:endParaRPr lang="es-ES" sz="36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457200</xdr:colOff>
      <xdr:row>12</xdr:row>
      <xdr:rowOff>123825</xdr:rowOff>
    </xdr:from>
    <xdr:to>
      <xdr:col>16</xdr:col>
      <xdr:colOff>542925</xdr:colOff>
      <xdr:row>21</xdr:row>
      <xdr:rowOff>95250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829FEED-7A27-4252-826D-B29167E1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22</xdr:row>
      <xdr:rowOff>9525</xdr:rowOff>
    </xdr:from>
    <xdr:to>
      <xdr:col>16</xdr:col>
      <xdr:colOff>533400</xdr:colOff>
      <xdr:row>33</xdr:row>
      <xdr:rowOff>85725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5EDAAD9-B909-4F10-9DE7-D8F5AB0FC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o giovannone" refreshedDate="45134.877374421296" createdVersion="7" refreshedVersion="7" minRefreshableVersion="3" recordCount="1000" xr:uid="{58C1368B-E7E8-4214-A71F-2B5ED9FFD5E2}">
  <cacheSource type="worksheet">
    <worksheetSource name="Orders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2/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8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 count="197">
        <n v="19.899999999999999"/>
        <n v="41.25"/>
        <n v="12.95"/>
        <n v="27.5"/>
        <n v="54.969999999999992"/>
        <n v="38.849999999999994"/>
        <n v="21.87"/>
        <n v="4.7549999999999999"/>
        <n v="17.91"/>
        <n v="5.97"/>
        <n v="39.799999999999997"/>
        <n v="170.77499999999998"/>
        <n v="49.75"/>
        <n v="41.169999999999995"/>
        <n v="11.654999999999999"/>
        <n v="114.42499999999998"/>
        <n v="20.25"/>
        <n v="77.699999999999989"/>
        <n v="82.339999999999989"/>
        <n v="16.875"/>
        <n v="14.58"/>
        <n v="91.539999999999992"/>
        <n v="11.94"/>
        <n v="11.25"/>
        <n v="12.375"/>
        <n v="27"/>
        <n v="21.825000000000003"/>
        <n v="35.82"/>
        <n v="52.38"/>
        <n v="23.774999999999999"/>
        <n v="57.06"/>
        <n v="8.73"/>
        <n v="28.53"/>
        <n v="59.699999999999996"/>
        <n v="43.650000000000006"/>
        <n v="7.29"/>
        <n v="8.0549999999999997"/>
        <n v="72.91"/>
        <n v="16.5"/>
        <n v="178.70999999999998"/>
        <n v="63.249999999999993"/>
        <n v="7.77"/>
        <n v="15.54"/>
        <n v="145.82"/>
        <n v="29.849999999999998"/>
        <n v="72.75"/>
        <n v="47.55"/>
        <n v="10.935"/>
        <n v="59.4"/>
        <n v="89.35499999999999"/>
        <n v="26.19"/>
        <n v="26.849999999999994"/>
        <n v="6.75"/>
        <n v="7.169999999999999"/>
        <n v="9.51"/>
        <n v="2.9849999999999999"/>
        <n v="136.61999999999998"/>
        <n v="77.624999999999986"/>
        <n v="17.82"/>
        <n v="53.699999999999996"/>
        <n v="3.5849999999999995"/>
        <n v="40.5"/>
        <n v="47.8"/>
        <n v="109.36499999999999"/>
        <n v="100.39499999999998"/>
        <n v="33.75"/>
        <n v="35.849999999999994"/>
        <n v="51.8"/>
        <n v="103.49999999999999"/>
        <n v="44.55"/>
        <n v="35.64"/>
        <n v="155.24999999999997"/>
        <n v="13.5"/>
        <n v="13.095000000000001"/>
        <n v="148.92499999999998"/>
        <n v="87.300000000000011"/>
        <n v="24.3"/>
        <n v="13.365"/>
        <n v="14.55"/>
        <n v="14.339999999999998"/>
        <n v="15.85"/>
        <n v="19.02"/>
        <n v="38.04"/>
        <n v="4.125"/>
        <n v="3.8849999999999998"/>
        <n v="68.75"/>
        <n v="23.88"/>
        <n v="12.15"/>
        <n v="94.874999999999986"/>
        <n v="102.46499999999997"/>
        <n v="48.6"/>
        <n v="29.784999999999997"/>
        <n v="17.46"/>
        <n v="68.309999999999988"/>
        <n v="18.225000000000001"/>
        <n v="51.749999999999993"/>
        <n v="68.655000000000001"/>
        <n v="2.6849999999999996"/>
        <n v="61.754999999999995"/>
        <n v="123.50999999999999"/>
        <n v="218.73"/>
        <n v="33"/>
        <n v="23.31"/>
        <n v="16.11"/>
        <n v="29.16"/>
        <n v="17.899999999999999"/>
        <n v="204.92999999999995"/>
        <n v="34.154999999999994"/>
        <n v="109.93999999999998"/>
        <n v="25.9"/>
        <n v="22.274999999999999"/>
        <n v="32.22"/>
        <n v="8.25"/>
        <n v="31.08"/>
        <n v="36.450000000000003"/>
        <n v="4.4550000000000001"/>
        <n v="33.464999999999996"/>
        <n v="19.424999999999997"/>
        <n v="72.900000000000006"/>
        <n v="53.46"/>
        <n v="59.569999999999993"/>
        <n v="82.5"/>
        <n v="22.5"/>
        <n v="20.584999999999997"/>
        <n v="31.7"/>
        <n v="58.2"/>
        <n v="56.25"/>
        <n v="10.754999999999999"/>
        <n v="14.924999999999999"/>
        <n v="119.13999999999999"/>
        <n v="129.37499999999997"/>
        <n v="17.924999999999997"/>
        <n v="20.625"/>
        <n v="36.454999999999998"/>
        <n v="182.27499999999998"/>
        <n v="45.769999999999996"/>
        <n v="133.85999999999999"/>
        <n v="21.509999999999998"/>
        <n v="9.9499999999999993"/>
        <n v="28.679999999999996"/>
        <n v="27.945"/>
        <n v="139.72499999999999"/>
        <n v="27.484999999999996"/>
        <n v="59.75"/>
        <n v="71.699999999999989"/>
        <n v="25.874999999999996"/>
        <n v="89.1"/>
        <n v="5.3699999999999992"/>
        <n v="13.424999999999997"/>
        <n v="26.73"/>
        <n v="111.78"/>
        <n v="14.85"/>
        <n v="189.74999999999997"/>
        <n v="44.75"/>
        <n v="13.75"/>
        <n v="21.479999999999997"/>
        <n v="22.884999999999998"/>
        <n v="45"/>
        <n v="55.89"/>
        <n v="74.25"/>
        <n v="43.74"/>
        <n v="8.91"/>
        <n v="46.62"/>
        <n v="43.019999999999996"/>
        <n v="167.67000000000002"/>
        <n v="63.4"/>
        <n v="26.849999999999998"/>
        <n v="24.75"/>
        <n v="49.5"/>
        <n v="8.9550000000000001"/>
        <n v="137.31"/>
        <n v="83.835000000000008"/>
        <n v="200.78999999999996"/>
        <n v="67.5"/>
        <n v="66.929999999999993"/>
        <n v="10.739999999999998"/>
        <n v="31.624999999999996"/>
        <n v="126.49999999999999"/>
        <n v="23.9"/>
        <n v="95.1"/>
        <n v="79.25"/>
        <n v="14.265000000000001"/>
        <n v="102.92499999999998"/>
        <n v="164.90999999999997"/>
        <n v="60.75"/>
        <n v="82.454999999999984"/>
        <n v="3.645"/>
        <n v="137.42499999999998"/>
        <n v="64.75"/>
        <n v="4.3650000000000002"/>
        <n v="34.92"/>
        <n v="35.799999999999997"/>
        <n v="8.9499999999999993"/>
        <n v="55"/>
        <n v="29.1"/>
        <n v="29.7"/>
        <n v="158.12499999999997"/>
      </sharedItems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Años" numFmtId="0" databaseField="0">
      <fieldGroup base="1">
        <rangePr groupBy="years" startDate="2019-01-02T00:00:00" endDate="2022-08-20T00:00:00"/>
        <groupItems count="6">
          <s v="&lt;2/1/2019"/>
          <s v="2019"/>
          <s v="2020"/>
          <s v="2021"/>
          <s v="2022"/>
          <s v="&gt;20/8/2022"/>
        </groupItems>
      </fieldGroup>
    </cacheField>
  </cacheFields>
  <extLst>
    <ext xmlns:x14="http://schemas.microsoft.com/office/spreadsheetml/2009/9/main" uri="{725AE2AE-9491-48be-B2B4-4EB974FC3084}">
      <x14:pivotCacheDefinition pivotCacheId="5746106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x v="0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x v="1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x v="2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x v="3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x v="4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x v="5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x v="6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x v="7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x v="8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x v="9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x v="10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x v="11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x v="12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x v="13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x v="14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x v="15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x v="16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x v="17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x v="18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x v="19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x v="20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x v="8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x v="21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x v="22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x v="23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x v="24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x v="25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x v="19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x v="8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x v="10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x v="26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x v="27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x v="2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x v="2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x v="30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x v="27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x v="31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x v="32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x v="15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x v="33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x v="34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x v="35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x v="36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x v="37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x v="38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x v="39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x v="40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x v="41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x v="21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x v="5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x v="42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x v="43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x v="44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x v="37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x v="4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x v="46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x v="47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x v="48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x v="4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x v="50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x v="15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x v="51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x v="2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x v="52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x v="27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x v="18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x v="53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x v="54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x v="55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x v="33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x v="56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x v="54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x v="57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x v="26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x v="58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x v="59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x v="60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x v="35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x v="61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x v="62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x v="5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x v="63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x v="64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x v="18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x v="54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x v="4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x v="22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x v="6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x v="66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x v="17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x v="67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x v="68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x v="69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x v="70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x v="8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x v="71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x v="9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x v="72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x v="55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x v="73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x v="41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x v="74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x v="5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x v="22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x v="75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x v="61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x v="76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x v="8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x v="25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x v="41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x v="77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x v="51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x v="23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x v="78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x v="79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x v="80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x v="81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x v="82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x v="6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x v="83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x v="84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x v="8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x v="86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x v="43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x v="26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x v="50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x v="23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x v="17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x v="52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x v="87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x v="74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x v="20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x v="74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x v="2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x v="88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x v="5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x v="22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x v="89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x v="90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x v="17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x v="91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x v="42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x v="56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x v="92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x v="93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x v="92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x v="34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x v="3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x v="94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x v="95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x v="2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x v="6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x v="96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x v="97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x v="15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x v="71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x v="57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x v="98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x v="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x v="100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x v="101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x v="102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x v="6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x v="103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x v="104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x v="59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x v="51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x v="1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x v="61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x v="105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x v="93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x v="40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x v="6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x v="21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x v="106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x v="40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x v="107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x v="10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x v="10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x v="55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x v="110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x v="44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x v="111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x v="112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x v="113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x v="114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x v="96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x v="34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x v="115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x v="34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x v="11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x v="11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x v="118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x v="69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x v="114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x v="5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x v="119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x v="120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x v="4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x v="82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x v="1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x v="30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x v="39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x v="7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x v="121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x v="36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x v="122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x v="61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x v="104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x v="52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x v="67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x v="119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x v="20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x v="123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x v="124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x v="102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x v="125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x v="70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x v="126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x v="127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x v="128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x v="17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x v="102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x v="48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x v="12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x v="79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x v="130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x v="103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x v="131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x v="31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x v="95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x v="31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x v="2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x v="132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x v="133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x v="134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x v="4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x v="60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x v="135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x v="48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x v="71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x v="135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x v="114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x v="104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x v="136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x v="2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x v="5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x v="137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x v="138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x v="80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x v="55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x v="8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x v="44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x v="125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x v="139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x v="137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x v="92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x v="140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x v="141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x v="9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x v="142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x v="143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x v="1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x v="136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x v="143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x v="9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x v="76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x v="6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x v="0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x v="9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x v="35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x v="22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x v="144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x v="41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x v="145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x v="106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x v="10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x v="146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x v="41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x v="11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x v="1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x v="48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x v="41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x v="147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x v="88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x v="133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x v="72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x v="79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x v="112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x v="148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x v="12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x v="38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x v="8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x v="44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x v="69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x v="3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x v="27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x v="103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x v="149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x v="106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x v="5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x v="42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x v="52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x v="150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x v="84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x v="26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x v="128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x v="6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x v="6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x v="50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x v="151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x v="152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x v="9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x v="44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x v="153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x v="107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x v="106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x v="6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x v="95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x v="112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x v="11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x v="16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x v="102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x v="94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x v="154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x v="91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x v="153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x v="153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x v="82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x v="155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x v="103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x v="156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x v="8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x v="86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x v="143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x v="32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x v="157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x v="158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x v="48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x v="35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x v="35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x v="58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x v="5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x v="111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x v="0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x v="143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x v="102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x v="34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x v="106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x v="79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x v="86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x v="122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x v="114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x v="25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x v="71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x v="15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x v="67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x v="71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x v="91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x v="137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x v="13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x v="9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x v="159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x v="75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x v="118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x v="41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x v="160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x v="31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x v="40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x v="16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x v="76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x v="1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x v="163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x v="8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x v="82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x v="52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x v="9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x v="36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x v="102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x v="163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x v="102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x v="128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x v="6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x v="119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x v="12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x v="34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x v="8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x v="159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x v="14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x v="102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x v="20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x v="72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x v="146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x v="84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x v="10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x v="1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x v="5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x v="113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x v="8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x v="164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x v="165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x v="31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x v="166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x v="54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x v="10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x v="167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x v="8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x v="168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x v="95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x v="46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x v="42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x v="75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x v="126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x v="133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x v="127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x v="169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x v="102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x v="91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x v="74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x v="31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x v="113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x v="170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x v="44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x v="8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x v="149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x v="105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x v="79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x v="57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x v="143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x v="17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x v="147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x v="171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x v="122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x v="172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x v="173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x v="112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x v="54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x v="91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x v="42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x v="70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x v="68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x v="114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x v="66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x v="110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x v="167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x v="174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x v="31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x v="8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x v="53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x v="147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x v="2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x v="13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x v="14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x v="82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x v="18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x v="54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x v="13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x v="46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x v="157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x v="2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x v="103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x v="175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x v="12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x v="3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x v="12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x v="123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x v="169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x v="9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x v="1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x v="110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x v="52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x v="136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x v="9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x v="10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x v="17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x v="31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x v="149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x v="50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x v="59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x v="177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x v="83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x v="178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x v="141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x v="120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x v="30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x v="137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x v="2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x v="118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x v="128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x v="179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x v="42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x v="102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x v="83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x v="27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x v="124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x v="180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x v="47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x v="10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x v="12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x v="36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x v="62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x v="22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x v="38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x v="67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x v="18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x v="50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x v="10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x v="4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x v="1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x v="44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x v="127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x v="72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x v="46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x v="180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x v="50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x v="137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x v="182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x v="41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x v="141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x v="22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x v="84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x v="10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x v="44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x v="91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x v="37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x v="148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x v="177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x v="1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x v="119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x v="33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x v="33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x v="153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x v="38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x v="155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x v="135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x v="54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x v="36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x v="150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x v="175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x v="51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x v="165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x v="156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x v="68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x v="4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x v="42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x v="42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x v="171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x v="127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x v="77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x v="58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x v="102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x v="35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x v="58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x v="8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x v="4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x v="121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x v="31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x v="48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x v="42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x v="5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x v="152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x v="8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x v="32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x v="121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x v="79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x v="18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x v="16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x v="183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x v="81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x v="170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x v="25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x v="70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x v="9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x v="173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x v="137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x v="174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x v="8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x v="125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x v="77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x v="6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x v="69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x v="69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x v="184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x v="60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x v="137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x v="38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x v="185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x v="41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x v="22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x v="106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x v="40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x v="36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x v="95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x v="140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x v="120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x v="151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x v="6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x v="43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x v="22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x v="22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x v="41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x v="10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x v="110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x v="169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x v="12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x v="74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x v="63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x v="186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x v="158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x v="50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x v="10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x v="93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x v="72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x v="9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x v="44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x v="37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x v="177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x v="11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x v="118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x v="42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x v="16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x v="17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x v="136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x v="87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x v="40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x v="66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x v="57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x v="40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x v="149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x v="113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x v="55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x v="182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x v="70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x v="62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x v="34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x v="70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x v="179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x v="17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x v="57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x v="84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x v="187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x v="66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x v="112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x v="89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x v="13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x v="96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x v="138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x v="32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x v="103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x v="179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x v="147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x v="62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x v="165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x v="68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x v="96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x v="135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x v="67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x v="72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x v="167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x v="135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x v="119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x v="16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x v="74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x v="173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x v="118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x v="41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x v="21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x v="33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x v="187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x v="174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x v="73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x v="143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x v="34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x v="121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x v="39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x v="12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x v="46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x v="34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x v="39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x v="142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x v="126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x v="54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x v="112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x v="1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x v="144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x v="37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x v="36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x v="38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x v="188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x v="6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x v="39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x v="122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x v="2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x v="95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x v="114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x v="134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x v="113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x v="16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x v="10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x v="86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x v="81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x v="44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x v="41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x v="12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x v="6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x v="58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x v="24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x v="10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x v="72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x v="58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x v="167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x v="8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x v="38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x v="55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x v="20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x v="146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x v="66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x v="96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x v="5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x v="180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x v="114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x v="169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x v="76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x v="40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x v="52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x v="102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x v="43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x v="44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x v="6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x v="189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x v="133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x v="42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x v="16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x v="64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x v="148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x v="6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x v="10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x v="126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x v="127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x v="94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x v="139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x v="31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x v="125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x v="8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x v="8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x v="20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x v="6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x v="190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x v="20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x v="147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x v="9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x v="81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x v="3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x v="44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x v="8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x v="32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x v="191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x v="8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x v="192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x v="91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x v="69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x v="146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x v="34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x v="102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x v="39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x v="33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x v="42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x v="4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x v="178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x v="170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x v="138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x v="137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x v="121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x v="31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x v="0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x v="58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x v="16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x v="120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x v="81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x v="17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x v="1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x v="43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x v="149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x v="34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x v="124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x v="156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x v="140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x v="121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x v="135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x v="17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x v="102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x v="2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x v="2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x v="131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x v="74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x v="139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x v="54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x v="113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x v="36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x v="114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x v="103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x v="13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x v="175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x v="177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x v="178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x v="9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x v="41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x v="102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x v="187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x v="36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x v="32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x v="173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x v="39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x v="17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x v="16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x v="27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x v="82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x v="42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x v="180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x v="7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x v="193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x v="51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x v="56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x v="46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x v="19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x v="44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x v="1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x v="132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x v="170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x v="55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x v="3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x v="9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x v="33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x v="18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x v="156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x v="16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x v="22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x v="64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x v="15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x v="1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x v="139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x v="189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x v="112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x v="112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x v="27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x v="164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x v="95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x v="169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x v="119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x v="102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x v="52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x v="41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x v="12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x v="0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x v="66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x v="4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x v="31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x v="187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x v="190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x v="39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x v="145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x v="17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x v="138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x v="194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x v="137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x v="52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x v="8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x v="91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x v="1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x v="8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x v="35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x v="195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x v="122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x v="22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x v="10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x v="34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x v="1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x v="32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x v="142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x v="47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x v="53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x v="102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x v="15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x v="57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x v="147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x v="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x v="92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x v="77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x v="41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x v="97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x v="123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x v="15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x v="132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x v="30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x v="18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x v="196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x v="111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x v="76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x v="66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x v="4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x v="46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x v="60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x v="196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x v="92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x v="74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x v="61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x v="25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x v="5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x v="143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x v="127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x v="21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x v="157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x v="170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x v="52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x v="157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x v="171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x v="186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x v="52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x v="6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x v="148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x v="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x v="41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x v="173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x v="140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x v="4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x v="16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x v="6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x v="150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x v="40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x v="16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x v="87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x v="86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x v="193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x v="166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x v="15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x v="71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x v="102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x v="21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x v="159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x v="32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x v="79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x v="42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x v="66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x v="1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x v="66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x v="12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x v="102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x v="23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x v="171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x v="10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x v="79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x v="137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x v="122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x v="84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x v="140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x v="11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x v="4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x v="151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x v="41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x v="2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x v="180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x v="135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x v="192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x v="86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x v="110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x v="44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x v="119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x v="97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x v="9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x v="2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x v="112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x v="74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x v="4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x v="75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x v="147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x v="169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x v="187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x v="143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x v="102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x v="175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x v="164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x v="6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x v="178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x v="52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x v="17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x v="62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x v="11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x v="44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x v="44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x v="71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x v="94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x v="42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x v="63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x v="17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x v="169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x v="142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x v="44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x v="25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x v="138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x v="24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F6DAC-1A8A-4C2F-9876-629B34F5DDBA}" name="TablaDinámica1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7" indent="0" compact="0" compactData="0" multipleFieldFilters="0" chartFormat="5">
  <location ref="A3:F48" firstHeaderRow="1" firstDataRow="2" firstDataCol="2"/>
  <pivotFields count="17">
    <pivotField compact="0" outline="0" showAll="0" defaultSubtotal="0"/>
    <pivotField axis="axisRow"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44" outline="0" showAll="0" defaultSubtotal="0"/>
    <pivotField dataField="1" compact="0" numFmtId="44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a de Sales" fld="12" baseField="0" baseItem="0" numFmtId="167"/>
  </dataFields>
  <formats count="1">
    <format dxfId="20">
      <pivotArea outline="0" collapsedLevelsAreSubtotals="1" fieldPosition="0"/>
    </format>
  </formats>
  <chartFormats count="4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B72F0-9A32-4FE8-A0F0-73A786382651}" name="TablaDinámica1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7" indent="0" outline="1" outlineData="1" multipleFieldFilters="0" chartFormat="8">
  <location ref="A5:B8" firstHeaderRow="1" firstDataRow="1" firstDataCol="1"/>
  <pivotFields count="17"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6" showAll="0">
      <items count="5">
        <item x="3"/>
        <item x="1"/>
        <item x="0"/>
        <item x="2"/>
        <item t="default"/>
      </items>
    </pivotField>
    <pivotField numFmtId="44" showAll="0"/>
    <pivotField dataField="1" numFmtId="44"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 defaultSubtotal="0"/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a de Sales" fld="12" baseField="0" baseItem="0" numFmtId="167"/>
  </dataFields>
  <formats count="1">
    <format dxfId="19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E577D-F6DF-415E-8ABD-8782B18AE6D2}" name="TablaDinámica2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7" indent="0" outline="1" outlineData="1" multipleFieldFilters="0" chartFormat="3">
  <location ref="A3:B8" firstHeaderRow="1" firstDataRow="1" firstDataCol="1"/>
  <pivotFields count="17"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 measureFilter="1" sortType="a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6" showAll="0">
      <items count="5">
        <item x="3"/>
        <item x="1"/>
        <item x="0"/>
        <item x="2"/>
        <item t="default"/>
      </items>
    </pivotField>
    <pivotField numFmtId="44" showAll="0"/>
    <pivotField dataField="1" numFmtId="44"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 defaultSubtotal="0"/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a de Sales" fld="12" baseField="0" baseItem="0" numFmtId="167"/>
  </dataFields>
  <formats count="1">
    <format dxfId="18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ast_Type_Name" xr10:uid="{C649A8FF-4D27-4B4F-AEFC-31E3AC2F92FE}" sourceName="Roast Type Name">
  <pivotTables>
    <pivotTable tabId="18" name="TablaDinámica1"/>
    <pivotTable tabId="20" name="TablaDinámica1"/>
    <pivotTable tabId="21" name="TablaDinámica2"/>
  </pivotTables>
  <data>
    <tabular pivotCacheId="574610654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ze" xr10:uid="{E7E5D999-B902-4994-A21E-5078B519B3E8}" sourceName="Size">
  <pivotTables>
    <pivotTable tabId="18" name="TablaDinámica1"/>
    <pivotTable tabId="20" name="TablaDinámica1"/>
    <pivotTable tabId="21" name="TablaDinámica2"/>
  </pivotTables>
  <data>
    <tabular pivotCacheId="574610654">
      <items count="4">
        <i x="3" s="1"/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yalty_Card" xr10:uid="{FC33140A-3C26-49D6-8B62-72A19B784EB0}" sourceName="Loyalty Card">
  <pivotTables>
    <pivotTable tabId="18" name="TablaDinámica1"/>
    <pivotTable tabId="20" name="TablaDinámica1"/>
    <pivotTable tabId="21" name="TablaDinámica2"/>
  </pivotTables>
  <data>
    <tabular pivotCacheId="574610654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ast Type Name" xr10:uid="{B7876FB0-FF54-4D4B-80DA-1C20E2BC3DFA}" cache="SegmentaciónDeDatos_Roast_Type_Name" caption="Roast Type Name" columnCount="3" style="SlicerStyleLight2" rowHeight="241300"/>
  <slicer name="Size" xr10:uid="{E5BDADFB-0109-4FE8-A27A-82C3309C7530}" cache="SegmentaciónDeDatos_Size" caption="Size" columnCount="2" style="SlicerStyleLight2" rowHeight="241300"/>
  <slicer name="Loyalty Card" xr10:uid="{06592EDA-57F9-4664-AF1D-547EB4A6864E}" cache="SegmentaciónDeDatos_Loyalty_Card" caption="Loyalty Card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826A8-6053-4A65-878A-50F03DD7473E}" name="Orders" displayName="Orders" ref="A1:P1001" totalsRowShown="0" headerRowDxfId="17">
  <autoFilter ref="A1:P1001" xr:uid="{650826A8-6053-4A65-878A-50F03DD7473E}"/>
  <tableColumns count="16">
    <tableColumn id="1" xr3:uid="{F99369E1-044A-4CEE-B9FC-2C93A6909499}" name="Order ID" dataDxfId="16"/>
    <tableColumn id="2" xr3:uid="{BE66CC78-0529-4E4F-9C77-DD3DC4891C29}" name="Order Date" dataDxfId="15"/>
    <tableColumn id="3" xr3:uid="{C403BBA9-3463-4E6D-8575-98F4AFCC36C6}" name="Customer ID" dataDxfId="14"/>
    <tableColumn id="4" xr3:uid="{EC5103AB-1257-4185-9F98-587A1ABDAD29}" name="Product ID"/>
    <tableColumn id="5" xr3:uid="{C591DFF0-AB32-413B-A747-B03B6F040BE7}" name="Quantity" dataDxfId="13"/>
    <tableColumn id="6" xr3:uid="{91173151-C931-4A78-BCC2-8D6A3B5CA8B7}" name="Customer Name" dataDxfId="12">
      <calculatedColumnFormula>VLOOKUP(C2,customers!$A$1:$I$1001,2,FALSE)</calculatedColumnFormula>
    </tableColumn>
    <tableColumn id="7" xr3:uid="{96D82CD8-F92F-4C1D-8317-F294C6D3FCE6}" name="Email" dataDxfId="11">
      <calculatedColumnFormula>IF(VLOOKUP(C2,customers!$A$1:$I$1001,3,FALSE)=0, "",VLOOKUP(C2,customers!$A$1:$I$1001,3,FALSE))</calculatedColumnFormula>
    </tableColumn>
    <tableColumn id="8" xr3:uid="{BD81CEC5-A453-4384-A94F-F5FEB66C2492}" name="Country" dataDxfId="10">
      <calculatedColumnFormula>VLOOKUP(C2,customers!$A$1:$I$1001,7,FALSE)</calculatedColumnFormula>
    </tableColumn>
    <tableColumn id="9" xr3:uid="{35EA704B-5A35-49B9-8CE6-1F2B6EF1961D}" name="Coffee Type">
      <calculatedColumnFormula>VLOOKUP(D2,products!$A$1:$G$49,2,FALSE)</calculatedColumnFormula>
    </tableColumn>
    <tableColumn id="10" xr3:uid="{27D51C41-1AAC-4F94-8C92-BE8C949B9D17}" name="Roast Type">
      <calculatedColumnFormula>VLOOKUP(D2,products!$A$1:$G$49,3,FALSE)</calculatedColumnFormula>
    </tableColumn>
    <tableColumn id="11" xr3:uid="{C2A2CE6D-78FA-48D4-B222-C0CA8396F768}" name="Size" dataDxfId="9">
      <calculatedColumnFormula>VLOOKUP(D2,products!$A$1:$G$49,4,FALSE)</calculatedColumnFormula>
    </tableColumn>
    <tableColumn id="12" xr3:uid="{A7748BE0-30AD-4B9D-B248-FF5E23B020F1}" name="Unit Price" dataDxfId="8">
      <calculatedColumnFormula>VLOOKUP(D2,products!$A$1:$G$49,5,FALSE)</calculatedColumnFormula>
    </tableColumn>
    <tableColumn id="13" xr3:uid="{E12BC5B7-05BB-4B88-A9DC-D2AC07C0AEF8}" name="Sales" dataDxfId="7">
      <calculatedColumnFormula>E2*L2</calculatedColumnFormula>
    </tableColumn>
    <tableColumn id="14" xr3:uid="{E4E05CBA-EBE3-4A55-8099-43D24DDEB628}" name="Coffe Type Name">
      <calculatedColumnFormula>_xlfn.IFS(I2="Rob","Robusta",I2="Exc","Excelsa",I2="Ara","Arabica",I2="Lib","Liberica")</calculatedColumnFormula>
    </tableColumn>
    <tableColumn id="15" xr3:uid="{BFFB43F8-DAD7-462F-ADDD-C0A1A9E24788}" name="Roast Type Name">
      <calculatedColumnFormula>_xlfn.IFS(J2="M","Medium",J2="L","Light",J2="D","Dark")</calculatedColumnFormula>
    </tableColumn>
    <tableColumn id="17" xr3:uid="{70F6879C-EE82-4C5C-9557-615810E34ED9}" name="Loyalty Card" dataDxfId="6">
      <calculatedColumnFormula>VLOOKUP(Orders[[#This Row],[Customer ID]],customers!$A$1:$I$1001,9,FALSE)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B43902AB-8959-43DE-8FBD-34DECEEAB6E1}" sourceName="Order Date">
  <pivotTables>
    <pivotTable tabId="18" name="TablaDinámica1"/>
    <pivotTable tabId="20" name="TablaDinámica1"/>
    <pivotTable tabId="21" name="TablaDinámica2"/>
  </pivotTables>
  <state minimalRefreshVersion="6" lastRefreshVersion="6" pivotCacheId="574610654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020F0AE4-856D-44F0-A3F6-8FC453B590FE}" cache="NativeTimeline_Order_Date" caption="Order Date" level="2" selectionLevel="2" scrollPosition="2021-03-09T00:00:00" style="TimeSlicerStyleLight2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30CB-1651-43F4-A0BF-123D4919AE57}">
  <dimension ref="A1"/>
  <sheetViews>
    <sheetView tabSelected="1" zoomScale="80" zoomScaleNormal="80" workbookViewId="0">
      <selection activeCell="N37" sqref="N37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F05D-DA73-433B-B0AF-9ABF80F6B96C}">
  <dimension ref="A3:F48"/>
  <sheetViews>
    <sheetView workbookViewId="0">
      <selection activeCell="B2" sqref="B2"/>
    </sheetView>
  </sheetViews>
  <sheetFormatPr baseColWidth="10" defaultRowHeight="15" x14ac:dyDescent="0.25"/>
  <cols>
    <col min="1" max="1" width="17.5703125" bestFit="1" customWidth="1"/>
    <col min="2" max="2" width="13" bestFit="1" customWidth="1"/>
    <col min="3" max="3" width="18.7109375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7" t="s">
        <v>6218</v>
      </c>
      <c r="C3" s="7" t="s">
        <v>6196</v>
      </c>
    </row>
    <row r="4" spans="1:6" x14ac:dyDescent="0.25">
      <c r="A4" s="7" t="s">
        <v>6213</v>
      </c>
      <c r="B4" s="7" t="s">
        <v>1</v>
      </c>
      <c r="C4" t="s">
        <v>6214</v>
      </c>
      <c r="D4" t="s">
        <v>6215</v>
      </c>
      <c r="E4" t="s">
        <v>6216</v>
      </c>
      <c r="F4" t="s">
        <v>6217</v>
      </c>
    </row>
    <row r="5" spans="1:6" x14ac:dyDescent="0.25">
      <c r="A5" t="s">
        <v>6219</v>
      </c>
      <c r="B5" s="8" t="s">
        <v>6198</v>
      </c>
      <c r="C5" s="9">
        <v>186.85499999999999</v>
      </c>
      <c r="D5" s="9">
        <v>305.97000000000003</v>
      </c>
      <c r="E5" s="9">
        <v>213.15999999999997</v>
      </c>
      <c r="F5" s="9">
        <v>123</v>
      </c>
    </row>
    <row r="6" spans="1:6" x14ac:dyDescent="0.25">
      <c r="B6" s="8" t="s">
        <v>6199</v>
      </c>
      <c r="C6" s="9">
        <v>251.96499999999997</v>
      </c>
      <c r="D6" s="9">
        <v>129.46</v>
      </c>
      <c r="E6" s="9">
        <v>434.03999999999996</v>
      </c>
      <c r="F6" s="9">
        <v>171.93999999999997</v>
      </c>
    </row>
    <row r="7" spans="1:6" x14ac:dyDescent="0.25">
      <c r="B7" s="8" t="s">
        <v>6200</v>
      </c>
      <c r="C7" s="9">
        <v>224.94499999999999</v>
      </c>
      <c r="D7" s="9">
        <v>349.12</v>
      </c>
      <c r="E7" s="9">
        <v>321.04000000000002</v>
      </c>
      <c r="F7" s="9">
        <v>126.035</v>
      </c>
    </row>
    <row r="8" spans="1:6" x14ac:dyDescent="0.25">
      <c r="B8" s="8" t="s">
        <v>6201</v>
      </c>
      <c r="C8" s="9">
        <v>307.12</v>
      </c>
      <c r="D8" s="9">
        <v>681.07499999999993</v>
      </c>
      <c r="E8" s="9">
        <v>533.70499999999993</v>
      </c>
      <c r="F8" s="9">
        <v>158.85</v>
      </c>
    </row>
    <row r="9" spans="1:6" x14ac:dyDescent="0.25">
      <c r="B9" s="8" t="s">
        <v>6202</v>
      </c>
      <c r="C9" s="9">
        <v>53.664999999999992</v>
      </c>
      <c r="D9" s="9">
        <v>83.025000000000006</v>
      </c>
      <c r="E9" s="9">
        <v>193.83499999999998</v>
      </c>
      <c r="F9" s="9">
        <v>68.039999999999992</v>
      </c>
    </row>
    <row r="10" spans="1:6" x14ac:dyDescent="0.25">
      <c r="B10" s="8" t="s">
        <v>6203</v>
      </c>
      <c r="C10" s="9">
        <v>163.01999999999998</v>
      </c>
      <c r="D10" s="9">
        <v>678.3599999999999</v>
      </c>
      <c r="E10" s="9">
        <v>171.04500000000002</v>
      </c>
      <c r="F10" s="9">
        <v>372.255</v>
      </c>
    </row>
    <row r="11" spans="1:6" x14ac:dyDescent="0.25">
      <c r="B11" s="8" t="s">
        <v>6204</v>
      </c>
      <c r="C11" s="9">
        <v>345.02</v>
      </c>
      <c r="D11" s="9">
        <v>273.86999999999995</v>
      </c>
      <c r="E11" s="9">
        <v>184.12999999999997</v>
      </c>
      <c r="F11" s="9">
        <v>201.11499999999998</v>
      </c>
    </row>
    <row r="12" spans="1:6" x14ac:dyDescent="0.25">
      <c r="B12" s="8" t="s">
        <v>6205</v>
      </c>
      <c r="C12" s="9">
        <v>334.89</v>
      </c>
      <c r="D12" s="9">
        <v>70.95</v>
      </c>
      <c r="E12" s="9">
        <v>134.23000000000002</v>
      </c>
      <c r="F12" s="9">
        <v>166.27499999999998</v>
      </c>
    </row>
    <row r="13" spans="1:6" x14ac:dyDescent="0.25">
      <c r="B13" s="8" t="s">
        <v>6206</v>
      </c>
      <c r="C13" s="9">
        <v>178.70999999999998</v>
      </c>
      <c r="D13" s="9">
        <v>166.1</v>
      </c>
      <c r="E13" s="9">
        <v>439.30999999999995</v>
      </c>
      <c r="F13" s="9">
        <v>492.9</v>
      </c>
    </row>
    <row r="14" spans="1:6" x14ac:dyDescent="0.25">
      <c r="B14" s="8" t="s">
        <v>6207</v>
      </c>
      <c r="C14" s="9">
        <v>301.98500000000001</v>
      </c>
      <c r="D14" s="9">
        <v>153.76499999999999</v>
      </c>
      <c r="E14" s="9">
        <v>215.55499999999998</v>
      </c>
      <c r="F14" s="9">
        <v>213.66499999999999</v>
      </c>
    </row>
    <row r="15" spans="1:6" x14ac:dyDescent="0.25">
      <c r="B15" s="8" t="s">
        <v>6208</v>
      </c>
      <c r="C15" s="9">
        <v>312.83499999999998</v>
      </c>
      <c r="D15" s="9">
        <v>63.249999999999993</v>
      </c>
      <c r="E15" s="9">
        <v>350.89500000000004</v>
      </c>
      <c r="F15" s="9">
        <v>96.405000000000001</v>
      </c>
    </row>
    <row r="16" spans="1:6" x14ac:dyDescent="0.25">
      <c r="B16" s="8" t="s">
        <v>6209</v>
      </c>
      <c r="C16" s="9">
        <v>265.62</v>
      </c>
      <c r="D16" s="9">
        <v>526.51499999999987</v>
      </c>
      <c r="E16" s="9">
        <v>187.06</v>
      </c>
      <c r="F16" s="9">
        <v>210.58999999999997</v>
      </c>
    </row>
    <row r="17" spans="1:6" x14ac:dyDescent="0.25">
      <c r="A17" t="s">
        <v>6210</v>
      </c>
      <c r="B17" s="8" t="s">
        <v>6198</v>
      </c>
      <c r="C17" s="9">
        <v>47.25</v>
      </c>
      <c r="D17" s="9">
        <v>65.805000000000007</v>
      </c>
      <c r="E17" s="9">
        <v>274.67500000000001</v>
      </c>
      <c r="F17" s="9">
        <v>179.22</v>
      </c>
    </row>
    <row r="18" spans="1:6" x14ac:dyDescent="0.25">
      <c r="B18" s="8" t="s">
        <v>6199</v>
      </c>
      <c r="C18" s="9">
        <v>745.44999999999993</v>
      </c>
      <c r="D18" s="9">
        <v>428.88499999999999</v>
      </c>
      <c r="E18" s="9">
        <v>194.17499999999998</v>
      </c>
      <c r="F18" s="9">
        <v>429.82999999999993</v>
      </c>
    </row>
    <row r="19" spans="1:6" x14ac:dyDescent="0.25">
      <c r="B19" s="8" t="s">
        <v>6200</v>
      </c>
      <c r="C19" s="9">
        <v>130.47</v>
      </c>
      <c r="D19" s="9">
        <v>271.48500000000001</v>
      </c>
      <c r="E19" s="9">
        <v>281.20499999999998</v>
      </c>
      <c r="F19" s="9">
        <v>231.63000000000002</v>
      </c>
    </row>
    <row r="20" spans="1:6" x14ac:dyDescent="0.25">
      <c r="B20" s="8" t="s">
        <v>6201</v>
      </c>
      <c r="C20" s="9">
        <v>27</v>
      </c>
      <c r="D20" s="9">
        <v>347.26</v>
      </c>
      <c r="E20" s="9">
        <v>147.51</v>
      </c>
      <c r="F20" s="9">
        <v>240.04</v>
      </c>
    </row>
    <row r="21" spans="1:6" x14ac:dyDescent="0.25">
      <c r="B21" s="8" t="s">
        <v>6202</v>
      </c>
      <c r="C21" s="9">
        <v>255.11499999999995</v>
      </c>
      <c r="D21" s="9">
        <v>541.73</v>
      </c>
      <c r="E21" s="9">
        <v>83.43</v>
      </c>
      <c r="F21" s="9">
        <v>59.079999999999991</v>
      </c>
    </row>
    <row r="22" spans="1:6" x14ac:dyDescent="0.25">
      <c r="B22" s="8" t="s">
        <v>6203</v>
      </c>
      <c r="C22" s="9">
        <v>584.78999999999985</v>
      </c>
      <c r="D22" s="9">
        <v>357.42999999999995</v>
      </c>
      <c r="E22" s="9">
        <v>355.34</v>
      </c>
      <c r="F22" s="9">
        <v>140.88</v>
      </c>
    </row>
    <row r="23" spans="1:6" x14ac:dyDescent="0.25">
      <c r="B23" s="8" t="s">
        <v>6204</v>
      </c>
      <c r="C23" s="9">
        <v>430.62</v>
      </c>
      <c r="D23" s="9">
        <v>227.42500000000001</v>
      </c>
      <c r="E23" s="9">
        <v>236.315</v>
      </c>
      <c r="F23" s="9">
        <v>414.58499999999992</v>
      </c>
    </row>
    <row r="24" spans="1:6" x14ac:dyDescent="0.25">
      <c r="B24" s="8" t="s">
        <v>6205</v>
      </c>
      <c r="C24" s="9">
        <v>22.5</v>
      </c>
      <c r="D24" s="9">
        <v>77.72</v>
      </c>
      <c r="E24" s="9">
        <v>60.5</v>
      </c>
      <c r="F24" s="9">
        <v>139.67999999999998</v>
      </c>
    </row>
    <row r="25" spans="1:6" x14ac:dyDescent="0.25">
      <c r="B25" s="8" t="s">
        <v>6206</v>
      </c>
      <c r="C25" s="9">
        <v>126.14999999999999</v>
      </c>
      <c r="D25" s="9">
        <v>195.11</v>
      </c>
      <c r="E25" s="9">
        <v>89.13</v>
      </c>
      <c r="F25" s="9">
        <v>302.65999999999997</v>
      </c>
    </row>
    <row r="26" spans="1:6" x14ac:dyDescent="0.25">
      <c r="B26" s="8" t="s">
        <v>6207</v>
      </c>
      <c r="C26" s="9">
        <v>376.03</v>
      </c>
      <c r="D26" s="9">
        <v>523.24</v>
      </c>
      <c r="E26" s="9">
        <v>440.96499999999997</v>
      </c>
      <c r="F26" s="9">
        <v>174.46999999999997</v>
      </c>
    </row>
    <row r="27" spans="1:6" x14ac:dyDescent="0.25">
      <c r="B27" s="8" t="s">
        <v>6208</v>
      </c>
      <c r="C27" s="9">
        <v>515.17999999999995</v>
      </c>
      <c r="D27" s="9">
        <v>142.56</v>
      </c>
      <c r="E27" s="9">
        <v>347.03999999999996</v>
      </c>
      <c r="F27" s="9">
        <v>104.08499999999999</v>
      </c>
    </row>
    <row r="28" spans="1:6" x14ac:dyDescent="0.25">
      <c r="B28" s="8" t="s">
        <v>6209</v>
      </c>
      <c r="C28" s="9">
        <v>95.859999999999985</v>
      </c>
      <c r="D28" s="9">
        <v>484.76</v>
      </c>
      <c r="E28" s="9">
        <v>94.17</v>
      </c>
      <c r="F28" s="9">
        <v>77.10499999999999</v>
      </c>
    </row>
    <row r="29" spans="1:6" x14ac:dyDescent="0.25">
      <c r="A29" t="s">
        <v>6211</v>
      </c>
      <c r="B29" s="8" t="s">
        <v>6198</v>
      </c>
      <c r="C29" s="9">
        <v>258.34500000000003</v>
      </c>
      <c r="D29" s="9">
        <v>139.625</v>
      </c>
      <c r="E29" s="9">
        <v>279.52000000000004</v>
      </c>
      <c r="F29" s="9">
        <v>160.19499999999999</v>
      </c>
    </row>
    <row r="30" spans="1:6" x14ac:dyDescent="0.25">
      <c r="B30" s="8" t="s">
        <v>6199</v>
      </c>
      <c r="C30" s="9">
        <v>342.2</v>
      </c>
      <c r="D30" s="9">
        <v>284.24999999999994</v>
      </c>
      <c r="E30" s="9">
        <v>251.83</v>
      </c>
      <c r="F30" s="9">
        <v>80.550000000000011</v>
      </c>
    </row>
    <row r="31" spans="1:6" x14ac:dyDescent="0.25">
      <c r="B31" s="8" t="s">
        <v>6200</v>
      </c>
      <c r="C31" s="9">
        <v>418.30499999999989</v>
      </c>
      <c r="D31" s="9">
        <v>468.125</v>
      </c>
      <c r="E31" s="9">
        <v>405.05500000000006</v>
      </c>
      <c r="F31" s="9">
        <v>253.15499999999997</v>
      </c>
    </row>
    <row r="32" spans="1:6" x14ac:dyDescent="0.25">
      <c r="B32" s="8" t="s">
        <v>6201</v>
      </c>
      <c r="C32" s="9">
        <v>102.32999999999998</v>
      </c>
      <c r="D32" s="9">
        <v>242.14000000000001</v>
      </c>
      <c r="E32" s="9">
        <v>554.875</v>
      </c>
      <c r="F32" s="9">
        <v>106.23999999999998</v>
      </c>
    </row>
    <row r="33" spans="1:6" x14ac:dyDescent="0.25">
      <c r="B33" s="8" t="s">
        <v>6202</v>
      </c>
      <c r="C33" s="9">
        <v>234.71999999999997</v>
      </c>
      <c r="D33" s="9">
        <v>133.08000000000001</v>
      </c>
      <c r="E33" s="9">
        <v>267.2</v>
      </c>
      <c r="F33" s="9">
        <v>272.68999999999994</v>
      </c>
    </row>
    <row r="34" spans="1:6" x14ac:dyDescent="0.25">
      <c r="B34" s="8" t="s">
        <v>6203</v>
      </c>
      <c r="C34" s="9">
        <v>430.39</v>
      </c>
      <c r="D34" s="9">
        <v>136.20500000000001</v>
      </c>
      <c r="E34" s="9">
        <v>209.6</v>
      </c>
      <c r="F34" s="9">
        <v>88.334999999999994</v>
      </c>
    </row>
    <row r="35" spans="1:6" x14ac:dyDescent="0.25">
      <c r="B35" s="8" t="s">
        <v>6204</v>
      </c>
      <c r="C35" s="9">
        <v>109.005</v>
      </c>
      <c r="D35" s="9">
        <v>393.57499999999999</v>
      </c>
      <c r="E35" s="9">
        <v>61.034999999999997</v>
      </c>
      <c r="F35" s="9">
        <v>199.48999999999998</v>
      </c>
    </row>
    <row r="36" spans="1:6" x14ac:dyDescent="0.25">
      <c r="B36" s="8" t="s">
        <v>6205</v>
      </c>
      <c r="C36" s="9">
        <v>287.52499999999998</v>
      </c>
      <c r="D36" s="9">
        <v>288.67</v>
      </c>
      <c r="E36" s="9">
        <v>125.58</v>
      </c>
      <c r="F36" s="9">
        <v>374.13499999999999</v>
      </c>
    </row>
    <row r="37" spans="1:6" x14ac:dyDescent="0.25">
      <c r="B37" s="8" t="s">
        <v>6206</v>
      </c>
      <c r="C37" s="9">
        <v>840.92999999999984</v>
      </c>
      <c r="D37" s="9">
        <v>409.875</v>
      </c>
      <c r="E37" s="9">
        <v>171.32999999999998</v>
      </c>
      <c r="F37" s="9">
        <v>221.43999999999997</v>
      </c>
    </row>
    <row r="38" spans="1:6" x14ac:dyDescent="0.25">
      <c r="B38" s="8" t="s">
        <v>6207</v>
      </c>
      <c r="C38" s="9">
        <v>299.07</v>
      </c>
      <c r="D38" s="9">
        <v>260.32499999999999</v>
      </c>
      <c r="E38" s="9">
        <v>584.64</v>
      </c>
      <c r="F38" s="9">
        <v>256.36500000000001</v>
      </c>
    </row>
    <row r="39" spans="1:6" x14ac:dyDescent="0.25">
      <c r="B39" s="8" t="s">
        <v>6208</v>
      </c>
      <c r="C39" s="9">
        <v>323.32499999999999</v>
      </c>
      <c r="D39" s="9">
        <v>565.57000000000005</v>
      </c>
      <c r="E39" s="9">
        <v>537.80999999999995</v>
      </c>
      <c r="F39" s="9">
        <v>189.47499999999999</v>
      </c>
    </row>
    <row r="40" spans="1:6" x14ac:dyDescent="0.25">
      <c r="B40" s="8" t="s">
        <v>6209</v>
      </c>
      <c r="C40" s="9">
        <v>399.48499999999996</v>
      </c>
      <c r="D40" s="9">
        <v>148.19999999999999</v>
      </c>
      <c r="E40" s="9">
        <v>388.21999999999997</v>
      </c>
      <c r="F40" s="9">
        <v>212.07499999999999</v>
      </c>
    </row>
    <row r="41" spans="1:6" x14ac:dyDescent="0.25">
      <c r="A41" t="s">
        <v>6212</v>
      </c>
      <c r="B41" s="8" t="s">
        <v>6198</v>
      </c>
      <c r="C41" s="9">
        <v>112.69499999999999</v>
      </c>
      <c r="D41" s="9">
        <v>166.32</v>
      </c>
      <c r="E41" s="9">
        <v>843.71499999999992</v>
      </c>
      <c r="F41" s="9">
        <v>146.685</v>
      </c>
    </row>
    <row r="42" spans="1:6" x14ac:dyDescent="0.25">
      <c r="B42" s="8" t="s">
        <v>6199</v>
      </c>
      <c r="C42" s="9">
        <v>114.87999999999998</v>
      </c>
      <c r="D42" s="9">
        <v>133.815</v>
      </c>
      <c r="E42" s="9">
        <v>91.175000000000011</v>
      </c>
      <c r="F42" s="9">
        <v>53.759999999999991</v>
      </c>
    </row>
    <row r="43" spans="1:6" x14ac:dyDescent="0.25">
      <c r="B43" s="8" t="s">
        <v>6200</v>
      </c>
      <c r="C43" s="9">
        <v>277.76</v>
      </c>
      <c r="D43" s="9">
        <v>175.41</v>
      </c>
      <c r="E43" s="9">
        <v>462.50999999999993</v>
      </c>
      <c r="F43" s="9">
        <v>399.52499999999998</v>
      </c>
    </row>
    <row r="44" spans="1:6" x14ac:dyDescent="0.25">
      <c r="B44" s="8" t="s">
        <v>6201</v>
      </c>
      <c r="C44" s="9">
        <v>197.89499999999998</v>
      </c>
      <c r="D44" s="9">
        <v>289.755</v>
      </c>
      <c r="E44" s="9">
        <v>88.545000000000002</v>
      </c>
      <c r="F44" s="9">
        <v>200.25499999999997</v>
      </c>
    </row>
    <row r="45" spans="1:6" x14ac:dyDescent="0.25">
      <c r="B45" s="8" t="s">
        <v>6202</v>
      </c>
      <c r="C45" s="9">
        <v>193.11499999999998</v>
      </c>
      <c r="D45" s="9">
        <v>212.49499999999998</v>
      </c>
      <c r="E45" s="9">
        <v>292.29000000000002</v>
      </c>
      <c r="F45" s="9">
        <v>304.46999999999997</v>
      </c>
    </row>
    <row r="46" spans="1:6" x14ac:dyDescent="0.25">
      <c r="B46" s="8" t="s">
        <v>6203</v>
      </c>
      <c r="C46" s="9">
        <v>179.79</v>
      </c>
      <c r="D46" s="9">
        <v>426.2</v>
      </c>
      <c r="E46" s="9">
        <v>170.08999999999997</v>
      </c>
      <c r="F46" s="9">
        <v>379.31</v>
      </c>
    </row>
    <row r="47" spans="1:6" x14ac:dyDescent="0.25">
      <c r="B47" s="8" t="s">
        <v>6204</v>
      </c>
      <c r="C47" s="9">
        <v>247.28999999999996</v>
      </c>
      <c r="D47" s="9">
        <v>246.685</v>
      </c>
      <c r="E47" s="9">
        <v>271.05499999999995</v>
      </c>
      <c r="F47" s="9">
        <v>141.69999999999999</v>
      </c>
    </row>
    <row r="48" spans="1:6" x14ac:dyDescent="0.25">
      <c r="B48" s="8" t="s">
        <v>6205</v>
      </c>
      <c r="C48" s="9">
        <v>116.39499999999998</v>
      </c>
      <c r="D48" s="9">
        <v>41.25</v>
      </c>
      <c r="E48" s="9">
        <v>15.54</v>
      </c>
      <c r="F48" s="9">
        <v>71.06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4529-C443-4288-A314-A4C6F697E3A4}">
  <dimension ref="A5:B8"/>
  <sheetViews>
    <sheetView workbookViewId="0">
      <selection activeCell="E11" sqref="E11"/>
    </sheetView>
  </sheetViews>
  <sheetFormatPr baseColWidth="10" defaultRowHeight="15" x14ac:dyDescent="0.25"/>
  <cols>
    <col min="1" max="1" width="17.5703125" bestFit="1" customWidth="1"/>
    <col min="2" max="2" width="13.5703125" bestFit="1" customWidth="1"/>
  </cols>
  <sheetData>
    <row r="5" spans="1:2" x14ac:dyDescent="0.25">
      <c r="A5" s="7" t="s">
        <v>6220</v>
      </c>
      <c r="B5" t="s">
        <v>6218</v>
      </c>
    </row>
    <row r="6" spans="1:2" x14ac:dyDescent="0.25">
      <c r="A6" s="10" t="s">
        <v>28</v>
      </c>
      <c r="B6" s="9">
        <v>2798.5050000000001</v>
      </c>
    </row>
    <row r="7" spans="1:2" x14ac:dyDescent="0.25">
      <c r="A7" s="10" t="s">
        <v>318</v>
      </c>
      <c r="B7" s="9">
        <v>6696.8649999999989</v>
      </c>
    </row>
    <row r="8" spans="1:2" x14ac:dyDescent="0.25">
      <c r="A8" s="10" t="s">
        <v>19</v>
      </c>
      <c r="B8" s="9">
        <v>35638.88499999998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42D3-0F9E-43DD-A411-9F6791C3DC89}">
  <dimension ref="A3:B8"/>
  <sheetViews>
    <sheetView workbookViewId="0">
      <selection activeCell="I17" sqref="I17"/>
    </sheetView>
  </sheetViews>
  <sheetFormatPr baseColWidth="10" defaultRowHeight="15" x14ac:dyDescent="0.25"/>
  <cols>
    <col min="1" max="1" width="17.5703125" bestFit="1" customWidth="1"/>
    <col min="2" max="2" width="13.5703125" bestFit="1" customWidth="1"/>
  </cols>
  <sheetData>
    <row r="3" spans="1:2" x14ac:dyDescent="0.25">
      <c r="A3" s="7" t="s">
        <v>6220</v>
      </c>
      <c r="B3" t="s">
        <v>6218</v>
      </c>
    </row>
    <row r="4" spans="1:2" x14ac:dyDescent="0.25">
      <c r="A4" s="10" t="s">
        <v>3753</v>
      </c>
      <c r="B4" s="9">
        <v>278.01</v>
      </c>
    </row>
    <row r="5" spans="1:2" x14ac:dyDescent="0.25">
      <c r="A5" s="10" t="s">
        <v>1598</v>
      </c>
      <c r="B5" s="9">
        <v>281.67499999999995</v>
      </c>
    </row>
    <row r="6" spans="1:2" x14ac:dyDescent="0.25">
      <c r="A6" s="10" t="s">
        <v>2587</v>
      </c>
      <c r="B6" s="9">
        <v>289.11</v>
      </c>
    </row>
    <row r="7" spans="1:2" x14ac:dyDescent="0.25">
      <c r="A7" s="10" t="s">
        <v>5765</v>
      </c>
      <c r="B7" s="9">
        <v>307.04499999999996</v>
      </c>
    </row>
    <row r="8" spans="1:2" x14ac:dyDescent="0.25">
      <c r="A8" s="10" t="s">
        <v>5114</v>
      </c>
      <c r="B8" s="9">
        <v>317.06999999999994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F1" zoomScaleNormal="100" workbookViewId="0">
      <selection activeCell="G15" sqref="G15"/>
    </sheetView>
  </sheetViews>
  <sheetFormatPr baseColWidth="10" defaultColWidth="9.140625" defaultRowHeight="15" x14ac:dyDescent="0.25"/>
  <cols>
    <col min="1" max="1" width="16.5703125" bestFit="1" customWidth="1"/>
    <col min="2" max="2" width="12.85546875" customWidth="1"/>
    <col min="3" max="3" width="17.42578125" bestFit="1" customWidth="1"/>
    <col min="4" max="4" width="12.28515625" customWidth="1"/>
    <col min="5" max="5" width="10.85546875" customWidth="1"/>
    <col min="6" max="6" width="23.5703125" bestFit="1" customWidth="1"/>
    <col min="7" max="7" width="39.140625" bestFit="1" customWidth="1"/>
    <col min="8" max="8" width="15.28515625" bestFit="1" customWidth="1"/>
    <col min="9" max="9" width="13.85546875" customWidth="1"/>
    <col min="10" max="10" width="12.7109375" customWidth="1"/>
    <col min="11" max="11" width="6.7109375" customWidth="1"/>
    <col min="12" max="12" width="13.28515625" style="6" customWidth="1"/>
    <col min="13" max="13" width="9.42578125" style="6" bestFit="1" customWidth="1"/>
    <col min="14" max="14" width="18.42578125" customWidth="1"/>
    <col min="15" max="15" width="18.7109375" bestFit="1" customWidth="1"/>
    <col min="16" max="16" width="14" bestFit="1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5" t="s">
        <v>13</v>
      </c>
      <c r="M1" s="5" t="s">
        <v>15</v>
      </c>
      <c r="N1" s="2" t="s">
        <v>6196</v>
      </c>
      <c r="O1" s="2" t="s">
        <v>6197</v>
      </c>
      <c r="P1" s="2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VLOOKUP(C2,customers!$A$1:$I$1001,2,FALSE)</f>
        <v>Aloisia Allner</v>
      </c>
      <c r="G2" s="2" t="str">
        <f>IF(VLOOKUP(C2,customers!$A$1:$I$1001,3,FALSE)=0, "",VLOOKUP(C2,customers!$A$1:$I$1001,3,FALSE))</f>
        <v>aallner0@lulu.com</v>
      </c>
      <c r="H2" s="2" t="str">
        <f>VLOOKUP(C2,customers!$A$1:$I$1001,7,FALSE)</f>
        <v>United States</v>
      </c>
      <c r="I2" t="str">
        <f>VLOOKUP(D2,products!$A$1:$G$49,2,FALSE)</f>
        <v>Rob</v>
      </c>
      <c r="J2" t="str">
        <f>VLOOKUP(D2,products!$A$1:$G$49,3,FALSE)</f>
        <v>M</v>
      </c>
      <c r="K2" s="4">
        <f>VLOOKUP(D2,products!$A$1:$G$49,4,FALSE)</f>
        <v>1</v>
      </c>
      <c r="L2" s="6">
        <f>VLOOKUP(D2,products!$A$1:$G$49,5,FALSE)</f>
        <v>9.9499999999999993</v>
      </c>
      <c r="M2" s="6">
        <f>E2*L2</f>
        <v>19.899999999999999</v>
      </c>
      <c r="N2" t="str">
        <f>_xlfn.IFS(I2="Rob","Robusta",I2="Exc","Excelsa",I2="Ara","Arabica",I2="Lib","Liberica")</f>
        <v>Robusta</v>
      </c>
      <c r="O2" t="str">
        <f>_xlfn.IFS(J2="M","Medium",J2="L","Light",J2="D","Dark")</f>
        <v>Medium</v>
      </c>
      <c r="P2" t="str">
        <f>VLOOKUP(Orders[[#This Row],[Customer ID]],customers!$A$1:$I$1001,9,FALSE)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VLOOKUP(C3,customers!$A$1:$I$1001,2,FALSE)</f>
        <v>Aloisia Allner</v>
      </c>
      <c r="G3" s="2" t="str">
        <f>IF(VLOOKUP(C3,customers!$A$1:$I$1001,3,FALSE)=0, "",VLOOKUP(C3,customers!$A$1:$I$1001,3,FALSE))</f>
        <v>aallner0@lulu.com</v>
      </c>
      <c r="H3" s="2" t="str">
        <f>VLOOKUP(C3,customers!$A$1:$I$1001,7,FALSE)</f>
        <v>United States</v>
      </c>
      <c r="I3" t="str">
        <f>VLOOKUP(D3,products!$A$1:$G$49,2,FALSE)</f>
        <v>Exc</v>
      </c>
      <c r="J3" t="str">
        <f>VLOOKUP(D3,products!$A$1:$G$49,3,FALSE)</f>
        <v>M</v>
      </c>
      <c r="K3" s="4">
        <f>VLOOKUP(D3,products!$A$1:$G$49,4,FALSE)</f>
        <v>0.5</v>
      </c>
      <c r="L3" s="6">
        <f>VLOOKUP(D3,products!$A$1:$G$49,5,FALSE)</f>
        <v>8.25</v>
      </c>
      <c r="M3" s="6">
        <f t="shared" ref="M3:M66" si="0">E3*L3</f>
        <v>41.25</v>
      </c>
      <c r="N3" t="str">
        <f t="shared" ref="N3:N66" si="1">_xlfn.IFS(I3="Rob","Robusta",I3="Exc","Excelsa",I3="Ara","Arabica",I3="Lib","Liberica")</f>
        <v>Excelsa</v>
      </c>
      <c r="O3" t="str">
        <f t="shared" ref="O3:O66" si="2">_xlfn.IFS(J3="M","Medium",J3="L","Light",J3="D","Dark")</f>
        <v>Medium</v>
      </c>
      <c r="P3" t="str">
        <f>VLOOKUP(Orders[[#This Row],[Customer ID]],customers!$A$1:$I$1001,9,FALSE)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VLOOKUP(C4,customers!$A$1:$I$1001,2,FALSE)</f>
        <v>Jami Redholes</v>
      </c>
      <c r="G4" s="2" t="str">
        <f>IF(VLOOKUP(C4,customers!$A$1:$I$1001,3,FALSE)=0, "",VLOOKUP(C4,customers!$A$1:$I$1001,3,FALSE))</f>
        <v>jredholes2@tmall.com</v>
      </c>
      <c r="H4" s="2" t="str">
        <f>VLOOKUP(C4,customers!$A$1:$I$1001,7,FALSE)</f>
        <v>United States</v>
      </c>
      <c r="I4" t="str">
        <f>VLOOKUP(D4,products!$A$1:$G$49,2,FALSE)</f>
        <v>Ara</v>
      </c>
      <c r="J4" t="str">
        <f>VLOOKUP(D4,products!$A$1:$G$49,3,FALSE)</f>
        <v>L</v>
      </c>
      <c r="K4" s="4">
        <f>VLOOKUP(D4,products!$A$1:$G$49,4,FALSE)</f>
        <v>1</v>
      </c>
      <c r="L4" s="6">
        <f>VLOOKUP(D4,products!$A$1:$G$49,5,FALSE)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VLOOKUP(Orders[[#This Row],[Customer ID]],customers!$A$1:$I$1001,9,FALSE)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VLOOKUP(C5,customers!$A$1:$I$1001,2,FALSE)</f>
        <v>Christoffer O' Shea</v>
      </c>
      <c r="G5" s="2" t="str">
        <f>IF(VLOOKUP(C5,customers!$A$1:$I$1001,3,FALSE)=0, "",VLOOKUP(C5,customers!$A$1:$I$1001,3,FALSE))</f>
        <v/>
      </c>
      <c r="H5" s="2" t="str">
        <f>VLOOKUP(C5,customers!$A$1:$I$1001,7,FALSE)</f>
        <v>Ireland</v>
      </c>
      <c r="I5" t="str">
        <f>VLOOKUP(D5,products!$A$1:$G$49,2,FALSE)</f>
        <v>Exc</v>
      </c>
      <c r="J5" t="str">
        <f>VLOOKUP(D5,products!$A$1:$G$49,3,FALSE)</f>
        <v>M</v>
      </c>
      <c r="K5" s="4">
        <f>VLOOKUP(D5,products!$A$1:$G$49,4,FALSE)</f>
        <v>1</v>
      </c>
      <c r="L5" s="6">
        <f>VLOOKUP(D5,products!$A$1:$G$49,5,FALSE)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VLOOKUP(Orders[[#This Row],[Customer ID]],customers!$A$1:$I$1001,9,FALSE)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VLOOKUP(C6,customers!$A$1:$I$1001,2,FALSE)</f>
        <v>Christoffer O' Shea</v>
      </c>
      <c r="G6" s="2" t="str">
        <f>IF(VLOOKUP(C6,customers!$A$1:$I$1001,3,FALSE)=0, "",VLOOKUP(C6,customers!$A$1:$I$1001,3,FALSE))</f>
        <v/>
      </c>
      <c r="H6" s="2" t="str">
        <f>VLOOKUP(C6,customers!$A$1:$I$1001,7,FALSE)</f>
        <v>Ireland</v>
      </c>
      <c r="I6" t="str">
        <f>VLOOKUP(D6,products!$A$1:$G$49,2,FALSE)</f>
        <v>Rob</v>
      </c>
      <c r="J6" t="str">
        <f>VLOOKUP(D6,products!$A$1:$G$49,3,FALSE)</f>
        <v>L</v>
      </c>
      <c r="K6" s="4">
        <f>VLOOKUP(D6,products!$A$1:$G$49,4,FALSE)</f>
        <v>2.5</v>
      </c>
      <c r="L6" s="6">
        <f>VLOOKUP(D6,products!$A$1:$G$49,5,FALSE)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VLOOKUP(Orders[[#This Row],[Customer ID]],customers!$A$1:$I$1001,9,FALSE)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VLOOKUP(C7,customers!$A$1:$I$1001,2,FALSE)</f>
        <v>Beryle Cottier</v>
      </c>
      <c r="G7" s="2" t="str">
        <f>IF(VLOOKUP(C7,customers!$A$1:$I$1001,3,FALSE)=0, "",VLOOKUP(C7,customers!$A$1:$I$1001,3,FALSE))</f>
        <v/>
      </c>
      <c r="H7" s="2" t="str">
        <f>VLOOKUP(C7,customers!$A$1:$I$1001,7,FALSE)</f>
        <v>United States</v>
      </c>
      <c r="I7" t="str">
        <f>VLOOKUP(D7,products!$A$1:$G$49,2,FALSE)</f>
        <v>Lib</v>
      </c>
      <c r="J7" t="str">
        <f>VLOOKUP(D7,products!$A$1:$G$49,3,FALSE)</f>
        <v>D</v>
      </c>
      <c r="K7" s="4">
        <f>VLOOKUP(D7,products!$A$1:$G$49,4,FALSE)</f>
        <v>1</v>
      </c>
      <c r="L7" s="6">
        <f>VLOOKUP(D7,products!$A$1:$G$49,5,FALSE)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VLOOKUP(Orders[[#This Row],[Customer ID]],customers!$A$1:$I$1001,9,FALSE)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VLOOKUP(C8,customers!$A$1:$I$1001,2,FALSE)</f>
        <v>Shaylynn Lobe</v>
      </c>
      <c r="G8" s="2" t="str">
        <f>IF(VLOOKUP(C8,customers!$A$1:$I$1001,3,FALSE)=0, "",VLOOKUP(C8,customers!$A$1:$I$1001,3,FALSE))</f>
        <v>slobe6@nifty.com</v>
      </c>
      <c r="H8" s="2" t="str">
        <f>VLOOKUP(C8,customers!$A$1:$I$1001,7,FALSE)</f>
        <v>United States</v>
      </c>
      <c r="I8" t="str">
        <f>VLOOKUP(D8,products!$A$1:$G$49,2,FALSE)</f>
        <v>Exc</v>
      </c>
      <c r="J8" t="str">
        <f>VLOOKUP(D8,products!$A$1:$G$49,3,FALSE)</f>
        <v>D</v>
      </c>
      <c r="K8" s="4">
        <f>VLOOKUP(D8,products!$A$1:$G$49,4,FALSE)</f>
        <v>0.5</v>
      </c>
      <c r="L8" s="6">
        <f>VLOOKUP(D8,products!$A$1:$G$49,5,FALSE)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  <c r="P8" t="str">
        <f>VLOOKUP(Orders[[#This Row],[Customer ID]],customers!$A$1:$I$1001,9,FALSE)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VLOOKUP(C9,customers!$A$1:$I$1001,2,FALSE)</f>
        <v>Melvin Wharfe</v>
      </c>
      <c r="G9" s="2" t="str">
        <f>IF(VLOOKUP(C9,customers!$A$1:$I$1001,3,FALSE)=0, "",VLOOKUP(C9,customers!$A$1:$I$1001,3,FALSE))</f>
        <v/>
      </c>
      <c r="H9" s="2" t="str">
        <f>VLOOKUP(C9,customers!$A$1:$I$1001,7,FALSE)</f>
        <v>Ireland</v>
      </c>
      <c r="I9" t="str">
        <f>VLOOKUP(D9,products!$A$1:$G$49,2,FALSE)</f>
        <v>Lib</v>
      </c>
      <c r="J9" t="str">
        <f>VLOOKUP(D9,products!$A$1:$G$49,3,FALSE)</f>
        <v>L</v>
      </c>
      <c r="K9" s="4">
        <f>VLOOKUP(D9,products!$A$1:$G$49,4,FALSE)</f>
        <v>0.2</v>
      </c>
      <c r="L9" s="6">
        <f>VLOOKUP(D9,products!$A$1:$G$49,5,FALSE)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VLOOKUP(Orders[[#This Row],[Customer ID]],customers!$A$1:$I$1001,9,FALSE)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VLOOKUP(C10,customers!$A$1:$I$1001,2,FALSE)</f>
        <v>Guthrey Petracci</v>
      </c>
      <c r="G10" s="2" t="str">
        <f>IF(VLOOKUP(C10,customers!$A$1:$I$1001,3,FALSE)=0, "",VLOOKUP(C10,customers!$A$1:$I$1001,3,FALSE))</f>
        <v>gpetracci8@livejournal.com</v>
      </c>
      <c r="H10" s="2" t="str">
        <f>VLOOKUP(C10,customers!$A$1:$I$1001,7,FALSE)</f>
        <v>United States</v>
      </c>
      <c r="I10" t="str">
        <f>VLOOKUP(D10,products!$A$1:$G$49,2,FALSE)</f>
        <v>Rob</v>
      </c>
      <c r="J10" t="str">
        <f>VLOOKUP(D10,products!$A$1:$G$49,3,FALSE)</f>
        <v>M</v>
      </c>
      <c r="K10" s="4">
        <f>VLOOKUP(D10,products!$A$1:$G$49,4,FALSE)</f>
        <v>0.5</v>
      </c>
      <c r="L10" s="6">
        <f>VLOOKUP(D10,products!$A$1:$G$49,5,FALSE)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VLOOKUP(Orders[[#This Row],[Customer ID]],customers!$A$1:$I$1001,9,FALSE)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VLOOKUP(C11,customers!$A$1:$I$1001,2,FALSE)</f>
        <v>Rodger Raven</v>
      </c>
      <c r="G11" s="2" t="str">
        <f>IF(VLOOKUP(C11,customers!$A$1:$I$1001,3,FALSE)=0, "",VLOOKUP(C11,customers!$A$1:$I$1001,3,FALSE))</f>
        <v>rraven9@ed.gov</v>
      </c>
      <c r="H11" s="2" t="str">
        <f>VLOOKUP(C11,customers!$A$1:$I$1001,7,FALSE)</f>
        <v>United States</v>
      </c>
      <c r="I11" t="str">
        <f>VLOOKUP(D11,products!$A$1:$G$49,2,FALSE)</f>
        <v>Rob</v>
      </c>
      <c r="J11" t="str">
        <f>VLOOKUP(D11,products!$A$1:$G$49,3,FALSE)</f>
        <v>M</v>
      </c>
      <c r="K11" s="4">
        <f>VLOOKUP(D11,products!$A$1:$G$49,4,FALSE)</f>
        <v>0.5</v>
      </c>
      <c r="L11" s="6">
        <f>VLOOKUP(D11,products!$A$1:$G$49,5,FALSE)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VLOOKUP(Orders[[#This Row],[Customer ID]],customers!$A$1:$I$1001,9,FALSE)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VLOOKUP(C12,customers!$A$1:$I$1001,2,FALSE)</f>
        <v>Ferrell Ferber</v>
      </c>
      <c r="G12" s="2" t="str">
        <f>IF(VLOOKUP(C12,customers!$A$1:$I$1001,3,FALSE)=0, "",VLOOKUP(C12,customers!$A$1:$I$1001,3,FALSE))</f>
        <v>fferbera@businesswire.com</v>
      </c>
      <c r="H12" s="2" t="str">
        <f>VLOOKUP(C12,customers!$A$1:$I$1001,7,FALSE)</f>
        <v>United States</v>
      </c>
      <c r="I12" t="str">
        <f>VLOOKUP(D12,products!$A$1:$G$49,2,FALSE)</f>
        <v>Ara</v>
      </c>
      <c r="J12" t="str">
        <f>VLOOKUP(D12,products!$A$1:$G$49,3,FALSE)</f>
        <v>D</v>
      </c>
      <c r="K12" s="4">
        <f>VLOOKUP(D12,products!$A$1:$G$49,4,FALSE)</f>
        <v>1</v>
      </c>
      <c r="L12" s="6">
        <f>VLOOKUP(D12,products!$A$1:$G$49,5,FALSE)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VLOOKUP(Orders[[#This Row],[Customer ID]],customers!$A$1:$I$1001,9,FALSE)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VLOOKUP(C13,customers!$A$1:$I$1001,2,FALSE)</f>
        <v>Duky Phizackerly</v>
      </c>
      <c r="G13" s="2" t="str">
        <f>IF(VLOOKUP(C13,customers!$A$1:$I$1001,3,FALSE)=0, "",VLOOKUP(C13,customers!$A$1:$I$1001,3,FALSE))</f>
        <v>dphizackerlyb@utexas.edu</v>
      </c>
      <c r="H13" s="2" t="str">
        <f>VLOOKUP(C13,customers!$A$1:$I$1001,7,FALSE)</f>
        <v>United States</v>
      </c>
      <c r="I13" t="str">
        <f>VLOOKUP(D13,products!$A$1:$G$49,2,FALSE)</f>
        <v>Exc</v>
      </c>
      <c r="J13" t="str">
        <f>VLOOKUP(D13,products!$A$1:$G$49,3,FALSE)</f>
        <v>L</v>
      </c>
      <c r="K13" s="4">
        <f>VLOOKUP(D13,products!$A$1:$G$49,4,FALSE)</f>
        <v>2.5</v>
      </c>
      <c r="L13" s="6">
        <f>VLOOKUP(D13,products!$A$1:$G$49,5,FALSE)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VLOOKUP(Orders[[#This Row],[Customer ID]],customers!$A$1:$I$1001,9,FALSE)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VLOOKUP(C14,customers!$A$1:$I$1001,2,FALSE)</f>
        <v>Rosaleen Scholar</v>
      </c>
      <c r="G14" s="2" t="str">
        <f>IF(VLOOKUP(C14,customers!$A$1:$I$1001,3,FALSE)=0, "",VLOOKUP(C14,customers!$A$1:$I$1001,3,FALSE))</f>
        <v>rscholarc@nyu.edu</v>
      </c>
      <c r="H14" s="2" t="str">
        <f>VLOOKUP(C14,customers!$A$1:$I$1001,7,FALSE)</f>
        <v>United States</v>
      </c>
      <c r="I14" t="str">
        <f>VLOOKUP(D14,products!$A$1:$G$49,2,FALSE)</f>
        <v>Rob</v>
      </c>
      <c r="J14" t="str">
        <f>VLOOKUP(D14,products!$A$1:$G$49,3,FALSE)</f>
        <v>M</v>
      </c>
      <c r="K14" s="4">
        <f>VLOOKUP(D14,products!$A$1:$G$49,4,FALSE)</f>
        <v>1</v>
      </c>
      <c r="L14" s="6">
        <f>VLOOKUP(D14,products!$A$1:$G$49,5,FALSE)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VLOOKUP(Orders[[#This Row],[Customer ID]],customers!$A$1:$I$1001,9,FALSE)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VLOOKUP(C15,customers!$A$1:$I$1001,2,FALSE)</f>
        <v>Terence Vanyutin</v>
      </c>
      <c r="G15" s="2" t="str">
        <f>IF(VLOOKUP(C15,customers!$A$1:$I$1001,3,FALSE)=0, "",VLOOKUP(C15,customers!$A$1:$I$1001,3,FALSE))</f>
        <v>tvanyutind@wix.com</v>
      </c>
      <c r="H15" s="2" t="str">
        <f>VLOOKUP(C15,customers!$A$1:$I$1001,7,FALSE)</f>
        <v>United States</v>
      </c>
      <c r="I15" t="str">
        <f>VLOOKUP(D15,products!$A$1:$G$49,2,FALSE)</f>
        <v>Rob</v>
      </c>
      <c r="J15" t="str">
        <f>VLOOKUP(D15,products!$A$1:$G$49,3,FALSE)</f>
        <v>D</v>
      </c>
      <c r="K15" s="4">
        <f>VLOOKUP(D15,products!$A$1:$G$49,4,FALSE)</f>
        <v>2.5</v>
      </c>
      <c r="L15" s="6">
        <f>VLOOKUP(D15,products!$A$1:$G$49,5,FALSE)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VLOOKUP(Orders[[#This Row],[Customer ID]],customers!$A$1:$I$1001,9,FALSE)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VLOOKUP(C16,customers!$A$1:$I$1001,2,FALSE)</f>
        <v>Patrice Trobe</v>
      </c>
      <c r="G16" s="2" t="str">
        <f>IF(VLOOKUP(C16,customers!$A$1:$I$1001,3,FALSE)=0, "",VLOOKUP(C16,customers!$A$1:$I$1001,3,FALSE))</f>
        <v>ptrobee@wunderground.com</v>
      </c>
      <c r="H16" s="2" t="str">
        <f>VLOOKUP(C16,customers!$A$1:$I$1001,7,FALSE)</f>
        <v>United States</v>
      </c>
      <c r="I16" t="str">
        <f>VLOOKUP(D16,products!$A$1:$G$49,2,FALSE)</f>
        <v>Lib</v>
      </c>
      <c r="J16" t="str">
        <f>VLOOKUP(D16,products!$A$1:$G$49,3,FALSE)</f>
        <v>D</v>
      </c>
      <c r="K16" s="4">
        <f>VLOOKUP(D16,products!$A$1:$G$49,4,FALSE)</f>
        <v>0.2</v>
      </c>
      <c r="L16" s="6">
        <f>VLOOKUP(D16,products!$A$1:$G$49,5,FALSE)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VLOOKUP(Orders[[#This Row],[Customer ID]],customers!$A$1:$I$1001,9,FALSE)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VLOOKUP(C17,customers!$A$1:$I$1001,2,FALSE)</f>
        <v>Llywellyn Oscroft</v>
      </c>
      <c r="G17" s="2" t="str">
        <f>IF(VLOOKUP(C17,customers!$A$1:$I$1001,3,FALSE)=0, "",VLOOKUP(C17,customers!$A$1:$I$1001,3,FALSE))</f>
        <v>loscroftf@ebay.co.uk</v>
      </c>
      <c r="H17" s="2" t="str">
        <f>VLOOKUP(C17,customers!$A$1:$I$1001,7,FALSE)</f>
        <v>United States</v>
      </c>
      <c r="I17" t="str">
        <f>VLOOKUP(D17,products!$A$1:$G$49,2,FALSE)</f>
        <v>Rob</v>
      </c>
      <c r="J17" t="str">
        <f>VLOOKUP(D17,products!$A$1:$G$49,3,FALSE)</f>
        <v>M</v>
      </c>
      <c r="K17" s="4">
        <f>VLOOKUP(D17,products!$A$1:$G$49,4,FALSE)</f>
        <v>2.5</v>
      </c>
      <c r="L17" s="6">
        <f>VLOOKUP(D17,products!$A$1:$G$49,5,FALSE)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VLOOKUP(Orders[[#This Row],[Customer ID]],customers!$A$1:$I$1001,9,FALSE)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VLOOKUP(C18,customers!$A$1:$I$1001,2,FALSE)</f>
        <v>Minni Alabaster</v>
      </c>
      <c r="G18" s="2" t="str">
        <f>IF(VLOOKUP(C18,customers!$A$1:$I$1001,3,FALSE)=0, "",VLOOKUP(C18,customers!$A$1:$I$1001,3,FALSE))</f>
        <v>malabasterg@hexun.com</v>
      </c>
      <c r="H18" s="2" t="str">
        <f>VLOOKUP(C18,customers!$A$1:$I$1001,7,FALSE)</f>
        <v>United States</v>
      </c>
      <c r="I18" t="str">
        <f>VLOOKUP(D18,products!$A$1:$G$49,2,FALSE)</f>
        <v>Ara</v>
      </c>
      <c r="J18" t="str">
        <f>VLOOKUP(D18,products!$A$1:$G$49,3,FALSE)</f>
        <v>M</v>
      </c>
      <c r="K18" s="4">
        <f>VLOOKUP(D18,products!$A$1:$G$49,4,FALSE)</f>
        <v>0.2</v>
      </c>
      <c r="L18" s="6">
        <f>VLOOKUP(D18,products!$A$1:$G$49,5,FALSE)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VLOOKUP(Orders[[#This Row],[Customer ID]],customers!$A$1:$I$1001,9,FALSE)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VLOOKUP(C19,customers!$A$1:$I$1001,2,FALSE)</f>
        <v>Rhianon Broxup</v>
      </c>
      <c r="G19" s="2" t="str">
        <f>IF(VLOOKUP(C19,customers!$A$1:$I$1001,3,FALSE)=0, "",VLOOKUP(C19,customers!$A$1:$I$1001,3,FALSE))</f>
        <v>rbroxuph@jimdo.com</v>
      </c>
      <c r="H19" s="2" t="str">
        <f>VLOOKUP(C19,customers!$A$1:$I$1001,7,FALSE)</f>
        <v>United States</v>
      </c>
      <c r="I19" t="str">
        <f>VLOOKUP(D19,products!$A$1:$G$49,2,FALSE)</f>
        <v>Ara</v>
      </c>
      <c r="J19" t="str">
        <f>VLOOKUP(D19,products!$A$1:$G$49,3,FALSE)</f>
        <v>L</v>
      </c>
      <c r="K19" s="4">
        <f>VLOOKUP(D19,products!$A$1:$G$49,4,FALSE)</f>
        <v>1</v>
      </c>
      <c r="L19" s="6">
        <f>VLOOKUP(D19,products!$A$1:$G$49,5,FALSE)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VLOOKUP(Orders[[#This Row],[Customer ID]],customers!$A$1:$I$1001,9,FALSE)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VLOOKUP(C20,customers!$A$1:$I$1001,2,FALSE)</f>
        <v>Pall Redford</v>
      </c>
      <c r="G20" s="2" t="str">
        <f>IF(VLOOKUP(C20,customers!$A$1:$I$1001,3,FALSE)=0, "",VLOOKUP(C20,customers!$A$1:$I$1001,3,FALSE))</f>
        <v>predfordi@ow.ly</v>
      </c>
      <c r="H20" s="2" t="str">
        <f>VLOOKUP(C20,customers!$A$1:$I$1001,7,FALSE)</f>
        <v>Ireland</v>
      </c>
      <c r="I20" t="str">
        <f>VLOOKUP(D20,products!$A$1:$G$49,2,FALSE)</f>
        <v>Rob</v>
      </c>
      <c r="J20" t="str">
        <f>VLOOKUP(D20,products!$A$1:$G$49,3,FALSE)</f>
        <v>D</v>
      </c>
      <c r="K20" s="4">
        <f>VLOOKUP(D20,products!$A$1:$G$49,4,FALSE)</f>
        <v>2.5</v>
      </c>
      <c r="L20" s="6">
        <f>VLOOKUP(D20,products!$A$1:$G$49,5,FALSE)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VLOOKUP(Orders[[#This Row],[Customer ID]],customers!$A$1:$I$1001,9,FALSE)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VLOOKUP(C21,customers!$A$1:$I$1001,2,FALSE)</f>
        <v>Aurea Corradino</v>
      </c>
      <c r="G21" s="2" t="str">
        <f>IF(VLOOKUP(C21,customers!$A$1:$I$1001,3,FALSE)=0, "",VLOOKUP(C21,customers!$A$1:$I$1001,3,FALSE))</f>
        <v>acorradinoj@harvard.edu</v>
      </c>
      <c r="H21" s="2" t="str">
        <f>VLOOKUP(C21,customers!$A$1:$I$1001,7,FALSE)</f>
        <v>United States</v>
      </c>
      <c r="I21" t="str">
        <f>VLOOKUP(D21,products!$A$1:$G$49,2,FALSE)</f>
        <v>Ara</v>
      </c>
      <c r="J21" t="str">
        <f>VLOOKUP(D21,products!$A$1:$G$49,3,FALSE)</f>
        <v>M</v>
      </c>
      <c r="K21" s="4">
        <f>VLOOKUP(D21,products!$A$1:$G$49,4,FALSE)</f>
        <v>0.2</v>
      </c>
      <c r="L21" s="6">
        <f>VLOOKUP(D21,products!$A$1:$G$49,5,FALSE)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VLOOKUP(Orders[[#This Row],[Customer ID]],customers!$A$1:$I$1001,9,FALSE)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VLOOKUP(C22,customers!$A$1:$I$1001,2,FALSE)</f>
        <v>Aurea Corradino</v>
      </c>
      <c r="G22" s="2" t="str">
        <f>IF(VLOOKUP(C22,customers!$A$1:$I$1001,3,FALSE)=0, "",VLOOKUP(C22,customers!$A$1:$I$1001,3,FALSE))</f>
        <v>acorradinoj@harvard.edu</v>
      </c>
      <c r="H22" s="2" t="str">
        <f>VLOOKUP(C22,customers!$A$1:$I$1001,7,FALSE)</f>
        <v>United States</v>
      </c>
      <c r="I22" t="str">
        <f>VLOOKUP(D22,products!$A$1:$G$49,2,FALSE)</f>
        <v>Exc</v>
      </c>
      <c r="J22" t="str">
        <f>VLOOKUP(D22,products!$A$1:$G$49,3,FALSE)</f>
        <v>D</v>
      </c>
      <c r="K22" s="4">
        <f>VLOOKUP(D22,products!$A$1:$G$49,4,FALSE)</f>
        <v>0.2</v>
      </c>
      <c r="L22" s="6">
        <f>VLOOKUP(D22,products!$A$1:$G$49,5,FALSE)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VLOOKUP(Orders[[#This Row],[Customer ID]],customers!$A$1:$I$1001,9,FALSE)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VLOOKUP(C23,customers!$A$1:$I$1001,2,FALSE)</f>
        <v>Avrit Davidowsky</v>
      </c>
      <c r="G23" s="2" t="str">
        <f>IF(VLOOKUP(C23,customers!$A$1:$I$1001,3,FALSE)=0, "",VLOOKUP(C23,customers!$A$1:$I$1001,3,FALSE))</f>
        <v>adavidowskyl@netvibes.com</v>
      </c>
      <c r="H23" s="2" t="str">
        <f>VLOOKUP(C23,customers!$A$1:$I$1001,7,FALSE)</f>
        <v>United States</v>
      </c>
      <c r="I23" t="str">
        <f>VLOOKUP(D23,products!$A$1:$G$49,2,FALSE)</f>
        <v>Ara</v>
      </c>
      <c r="J23" t="str">
        <f>VLOOKUP(D23,products!$A$1:$G$49,3,FALSE)</f>
        <v>D</v>
      </c>
      <c r="K23" s="4">
        <f>VLOOKUP(D23,products!$A$1:$G$49,4,FALSE)</f>
        <v>0.2</v>
      </c>
      <c r="L23" s="6">
        <f>VLOOKUP(D23,products!$A$1:$G$49,5,FALSE)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VLOOKUP(Orders[[#This Row],[Customer ID]],customers!$A$1:$I$1001,9,FALSE)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VLOOKUP(C24,customers!$A$1:$I$1001,2,FALSE)</f>
        <v>Annabel Antuk</v>
      </c>
      <c r="G24" s="2" t="str">
        <f>IF(VLOOKUP(C24,customers!$A$1:$I$1001,3,FALSE)=0, "",VLOOKUP(C24,customers!$A$1:$I$1001,3,FALSE))</f>
        <v>aantukm@kickstarter.com</v>
      </c>
      <c r="H24" s="2" t="str">
        <f>VLOOKUP(C24,customers!$A$1:$I$1001,7,FALSE)</f>
        <v>United States</v>
      </c>
      <c r="I24" t="str">
        <f>VLOOKUP(D24,products!$A$1:$G$49,2,FALSE)</f>
        <v>Rob</v>
      </c>
      <c r="J24" t="str">
        <f>VLOOKUP(D24,products!$A$1:$G$49,3,FALSE)</f>
        <v>M</v>
      </c>
      <c r="K24" s="4">
        <f>VLOOKUP(D24,products!$A$1:$G$49,4,FALSE)</f>
        <v>2.5</v>
      </c>
      <c r="L24" s="6">
        <f>VLOOKUP(D24,products!$A$1:$G$49,5,FALSE)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VLOOKUP(Orders[[#This Row],[Customer ID]],customers!$A$1:$I$1001,9,FALSE)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VLOOKUP(C25,customers!$A$1:$I$1001,2,FALSE)</f>
        <v>Iorgo Kleinert</v>
      </c>
      <c r="G25" s="2" t="str">
        <f>IF(VLOOKUP(C25,customers!$A$1:$I$1001,3,FALSE)=0, "",VLOOKUP(C25,customers!$A$1:$I$1001,3,FALSE))</f>
        <v>ikleinertn@timesonline.co.uk</v>
      </c>
      <c r="H25" s="2" t="str">
        <f>VLOOKUP(C25,customers!$A$1:$I$1001,7,FALSE)</f>
        <v>United States</v>
      </c>
      <c r="I25" t="str">
        <f>VLOOKUP(D25,products!$A$1:$G$49,2,FALSE)</f>
        <v>Ara</v>
      </c>
      <c r="J25" t="str">
        <f>VLOOKUP(D25,products!$A$1:$G$49,3,FALSE)</f>
        <v>D</v>
      </c>
      <c r="K25" s="4">
        <f>VLOOKUP(D25,products!$A$1:$G$49,4,FALSE)</f>
        <v>0.2</v>
      </c>
      <c r="L25" s="6">
        <f>VLOOKUP(D25,products!$A$1:$G$49,5,FALSE)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VLOOKUP(Orders[[#This Row],[Customer ID]],customers!$A$1:$I$1001,9,FALSE)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VLOOKUP(C26,customers!$A$1:$I$1001,2,FALSE)</f>
        <v>Chrisy Blofeld</v>
      </c>
      <c r="G26" s="2" t="str">
        <f>IF(VLOOKUP(C26,customers!$A$1:$I$1001,3,FALSE)=0, "",VLOOKUP(C26,customers!$A$1:$I$1001,3,FALSE))</f>
        <v>cblofeldo@amazon.co.uk</v>
      </c>
      <c r="H26" s="2" t="str">
        <f>VLOOKUP(C26,customers!$A$1:$I$1001,7,FALSE)</f>
        <v>United States</v>
      </c>
      <c r="I26" t="str">
        <f>VLOOKUP(D26,products!$A$1:$G$49,2,FALSE)</f>
        <v>Ara</v>
      </c>
      <c r="J26" t="str">
        <f>VLOOKUP(D26,products!$A$1:$G$49,3,FALSE)</f>
        <v>M</v>
      </c>
      <c r="K26" s="4">
        <f>VLOOKUP(D26,products!$A$1:$G$49,4,FALSE)</f>
        <v>1</v>
      </c>
      <c r="L26" s="6">
        <f>VLOOKUP(D26,products!$A$1:$G$49,5,FALSE)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VLOOKUP(Orders[[#This Row],[Customer ID]],customers!$A$1:$I$1001,9,FALSE)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VLOOKUP(C27,customers!$A$1:$I$1001,2,FALSE)</f>
        <v>Culley Farris</v>
      </c>
      <c r="G27" s="2" t="str">
        <f>IF(VLOOKUP(C27,customers!$A$1:$I$1001,3,FALSE)=0, "",VLOOKUP(C27,customers!$A$1:$I$1001,3,FALSE))</f>
        <v/>
      </c>
      <c r="H27" s="2" t="str">
        <f>VLOOKUP(C27,customers!$A$1:$I$1001,7,FALSE)</f>
        <v>United States</v>
      </c>
      <c r="I27" t="str">
        <f>VLOOKUP(D27,products!$A$1:$G$49,2,FALSE)</f>
        <v>Exc</v>
      </c>
      <c r="J27" t="str">
        <f>VLOOKUP(D27,products!$A$1:$G$49,3,FALSE)</f>
        <v>M</v>
      </c>
      <c r="K27" s="4">
        <f>VLOOKUP(D27,products!$A$1:$G$49,4,FALSE)</f>
        <v>0.2</v>
      </c>
      <c r="L27" s="6">
        <f>VLOOKUP(D27,products!$A$1:$G$49,5,FALSE)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VLOOKUP(Orders[[#This Row],[Customer ID]],customers!$A$1:$I$1001,9,FALSE)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VLOOKUP(C28,customers!$A$1:$I$1001,2,FALSE)</f>
        <v>Selene Shales</v>
      </c>
      <c r="G28" s="2" t="str">
        <f>IF(VLOOKUP(C28,customers!$A$1:$I$1001,3,FALSE)=0, "",VLOOKUP(C28,customers!$A$1:$I$1001,3,FALSE))</f>
        <v>sshalesq@umich.edu</v>
      </c>
      <c r="H28" s="2" t="str">
        <f>VLOOKUP(C28,customers!$A$1:$I$1001,7,FALSE)</f>
        <v>United States</v>
      </c>
      <c r="I28" t="str">
        <f>VLOOKUP(D28,products!$A$1:$G$49,2,FALSE)</f>
        <v>Ara</v>
      </c>
      <c r="J28" t="str">
        <f>VLOOKUP(D28,products!$A$1:$G$49,3,FALSE)</f>
        <v>M</v>
      </c>
      <c r="K28" s="4">
        <f>VLOOKUP(D28,products!$A$1:$G$49,4,FALSE)</f>
        <v>0.5</v>
      </c>
      <c r="L28" s="6">
        <f>VLOOKUP(D28,products!$A$1:$G$49,5,FALSE)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VLOOKUP(Orders[[#This Row],[Customer ID]],customers!$A$1:$I$1001,9,FALSE)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VLOOKUP(C29,customers!$A$1:$I$1001,2,FALSE)</f>
        <v>Vivie Danneil</v>
      </c>
      <c r="G29" s="2" t="str">
        <f>IF(VLOOKUP(C29,customers!$A$1:$I$1001,3,FALSE)=0, "",VLOOKUP(C29,customers!$A$1:$I$1001,3,FALSE))</f>
        <v>vdanneilr@mtv.com</v>
      </c>
      <c r="H29" s="2" t="str">
        <f>VLOOKUP(C29,customers!$A$1:$I$1001,7,FALSE)</f>
        <v>Ireland</v>
      </c>
      <c r="I29" t="str">
        <f>VLOOKUP(D29,products!$A$1:$G$49,2,FALSE)</f>
        <v>Ara</v>
      </c>
      <c r="J29" t="str">
        <f>VLOOKUP(D29,products!$A$1:$G$49,3,FALSE)</f>
        <v>M</v>
      </c>
      <c r="K29" s="4">
        <f>VLOOKUP(D29,products!$A$1:$G$49,4,FALSE)</f>
        <v>0.2</v>
      </c>
      <c r="L29" s="6">
        <f>VLOOKUP(D29,products!$A$1:$G$49,5,FALSE)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VLOOKUP(Orders[[#This Row],[Customer ID]],customers!$A$1:$I$1001,9,FALSE)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VLOOKUP(C30,customers!$A$1:$I$1001,2,FALSE)</f>
        <v>Theresita Newbury</v>
      </c>
      <c r="G30" s="2" t="str">
        <f>IF(VLOOKUP(C30,customers!$A$1:$I$1001,3,FALSE)=0, "",VLOOKUP(C30,customers!$A$1:$I$1001,3,FALSE))</f>
        <v>tnewburys@usda.gov</v>
      </c>
      <c r="H30" s="2" t="str">
        <f>VLOOKUP(C30,customers!$A$1:$I$1001,7,FALSE)</f>
        <v>Ireland</v>
      </c>
      <c r="I30" t="str">
        <f>VLOOKUP(D30,products!$A$1:$G$49,2,FALSE)</f>
        <v>Ara</v>
      </c>
      <c r="J30" t="str">
        <f>VLOOKUP(D30,products!$A$1:$G$49,3,FALSE)</f>
        <v>D</v>
      </c>
      <c r="K30" s="4">
        <f>VLOOKUP(D30,products!$A$1:$G$49,4,FALSE)</f>
        <v>0.5</v>
      </c>
      <c r="L30" s="6">
        <f>VLOOKUP(D30,products!$A$1:$G$49,5,FALSE)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VLOOKUP(Orders[[#This Row],[Customer ID]],customers!$A$1:$I$1001,9,FALSE)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VLOOKUP(C31,customers!$A$1:$I$1001,2,FALSE)</f>
        <v>Mozelle Calcutt</v>
      </c>
      <c r="G31" s="2" t="str">
        <f>IF(VLOOKUP(C31,customers!$A$1:$I$1001,3,FALSE)=0, "",VLOOKUP(C31,customers!$A$1:$I$1001,3,FALSE))</f>
        <v>mcalcuttt@baidu.com</v>
      </c>
      <c r="H31" s="2" t="str">
        <f>VLOOKUP(C31,customers!$A$1:$I$1001,7,FALSE)</f>
        <v>Ireland</v>
      </c>
      <c r="I31" t="str">
        <f>VLOOKUP(D31,products!$A$1:$G$49,2,FALSE)</f>
        <v>Ara</v>
      </c>
      <c r="J31" t="str">
        <f>VLOOKUP(D31,products!$A$1:$G$49,3,FALSE)</f>
        <v>D</v>
      </c>
      <c r="K31" s="4">
        <f>VLOOKUP(D31,products!$A$1:$G$49,4,FALSE)</f>
        <v>1</v>
      </c>
      <c r="L31" s="6">
        <f>VLOOKUP(D31,products!$A$1:$G$49,5,FALSE)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VLOOKUP(Orders[[#This Row],[Customer ID]],customers!$A$1:$I$1001,9,FALSE)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VLOOKUP(C32,customers!$A$1:$I$1001,2,FALSE)</f>
        <v>Adrian Swaine</v>
      </c>
      <c r="G32" s="2" t="str">
        <f>IF(VLOOKUP(C32,customers!$A$1:$I$1001,3,FALSE)=0, "",VLOOKUP(C32,customers!$A$1:$I$1001,3,FALSE))</f>
        <v/>
      </c>
      <c r="H32" s="2" t="str">
        <f>VLOOKUP(C32,customers!$A$1:$I$1001,7,FALSE)</f>
        <v>United States</v>
      </c>
      <c r="I32" t="str">
        <f>VLOOKUP(D32,products!$A$1:$G$49,2,FALSE)</f>
        <v>Lib</v>
      </c>
      <c r="J32" t="str">
        <f>VLOOKUP(D32,products!$A$1:$G$49,3,FALSE)</f>
        <v>M</v>
      </c>
      <c r="K32" s="4">
        <f>VLOOKUP(D32,products!$A$1:$G$49,4,FALSE)</f>
        <v>0.2</v>
      </c>
      <c r="L32" s="6">
        <f>VLOOKUP(D32,products!$A$1:$G$49,5,FALSE)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VLOOKUP(Orders[[#This Row],[Customer ID]],customers!$A$1:$I$1001,9,FALSE)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VLOOKUP(C33,customers!$A$1:$I$1001,2,FALSE)</f>
        <v>Adrian Swaine</v>
      </c>
      <c r="G33" s="2" t="str">
        <f>IF(VLOOKUP(C33,customers!$A$1:$I$1001,3,FALSE)=0, "",VLOOKUP(C33,customers!$A$1:$I$1001,3,FALSE))</f>
        <v/>
      </c>
      <c r="H33" s="2" t="str">
        <f>VLOOKUP(C33,customers!$A$1:$I$1001,7,FALSE)</f>
        <v>United States</v>
      </c>
      <c r="I33" t="str">
        <f>VLOOKUP(D33,products!$A$1:$G$49,2,FALSE)</f>
        <v>Ara</v>
      </c>
      <c r="J33" t="str">
        <f>VLOOKUP(D33,products!$A$1:$G$49,3,FALSE)</f>
        <v>D</v>
      </c>
      <c r="K33" s="4">
        <f>VLOOKUP(D33,products!$A$1:$G$49,4,FALSE)</f>
        <v>0.5</v>
      </c>
      <c r="L33" s="6">
        <f>VLOOKUP(D33,products!$A$1:$G$49,5,FALSE)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VLOOKUP(Orders[[#This Row],[Customer ID]],customers!$A$1:$I$1001,9,FALSE)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VLOOKUP(C34,customers!$A$1:$I$1001,2,FALSE)</f>
        <v>Adrian Swaine</v>
      </c>
      <c r="G34" s="2" t="str">
        <f>IF(VLOOKUP(C34,customers!$A$1:$I$1001,3,FALSE)=0, "",VLOOKUP(C34,customers!$A$1:$I$1001,3,FALSE))</f>
        <v/>
      </c>
      <c r="H34" s="2" t="str">
        <f>VLOOKUP(C34,customers!$A$1:$I$1001,7,FALSE)</f>
        <v>United States</v>
      </c>
      <c r="I34" t="str">
        <f>VLOOKUP(D34,products!$A$1:$G$49,2,FALSE)</f>
        <v>Lib</v>
      </c>
      <c r="J34" t="str">
        <f>VLOOKUP(D34,products!$A$1:$G$49,3,FALSE)</f>
        <v>M</v>
      </c>
      <c r="K34" s="4">
        <f>VLOOKUP(D34,products!$A$1:$G$49,4,FALSE)</f>
        <v>0.5</v>
      </c>
      <c r="L34" s="6">
        <f>VLOOKUP(D34,products!$A$1:$G$49,5,FALSE)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VLOOKUP(Orders[[#This Row],[Customer ID]],customers!$A$1:$I$1001,9,FALSE)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VLOOKUP(C35,customers!$A$1:$I$1001,2,FALSE)</f>
        <v>Gallard Gatheral</v>
      </c>
      <c r="G35" s="2" t="str">
        <f>IF(VLOOKUP(C35,customers!$A$1:$I$1001,3,FALSE)=0, "",VLOOKUP(C35,customers!$A$1:$I$1001,3,FALSE))</f>
        <v>ggatheralx@123-reg.co.uk</v>
      </c>
      <c r="H35" s="2" t="str">
        <f>VLOOKUP(C35,customers!$A$1:$I$1001,7,FALSE)</f>
        <v>United States</v>
      </c>
      <c r="I35" t="str">
        <f>VLOOKUP(D35,products!$A$1:$G$49,2,FALSE)</f>
        <v>Lib</v>
      </c>
      <c r="J35" t="str">
        <f>VLOOKUP(D35,products!$A$1:$G$49,3,FALSE)</f>
        <v>L</v>
      </c>
      <c r="K35" s="4">
        <f>VLOOKUP(D35,products!$A$1:$G$49,4,FALSE)</f>
        <v>0.2</v>
      </c>
      <c r="L35" s="6">
        <f>VLOOKUP(D35,products!$A$1:$G$49,5,FALSE)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VLOOKUP(Orders[[#This Row],[Customer ID]],customers!$A$1:$I$1001,9,FALSE)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VLOOKUP(C36,customers!$A$1:$I$1001,2,FALSE)</f>
        <v>Una Welberry</v>
      </c>
      <c r="G36" s="2" t="str">
        <f>IF(VLOOKUP(C36,customers!$A$1:$I$1001,3,FALSE)=0, "",VLOOKUP(C36,customers!$A$1:$I$1001,3,FALSE))</f>
        <v>uwelberryy@ebay.co.uk</v>
      </c>
      <c r="H36" s="2" t="str">
        <f>VLOOKUP(C36,customers!$A$1:$I$1001,7,FALSE)</f>
        <v>United Kingdom</v>
      </c>
      <c r="I36" t="str">
        <f>VLOOKUP(D36,products!$A$1:$G$49,2,FALSE)</f>
        <v>Lib</v>
      </c>
      <c r="J36" t="str">
        <f>VLOOKUP(D36,products!$A$1:$G$49,3,FALSE)</f>
        <v>L</v>
      </c>
      <c r="K36" s="4">
        <f>VLOOKUP(D36,products!$A$1:$G$49,4,FALSE)</f>
        <v>0.5</v>
      </c>
      <c r="L36" s="6">
        <f>VLOOKUP(D36,products!$A$1:$G$49,5,FALSE)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VLOOKUP(Orders[[#This Row],[Customer ID]],customers!$A$1:$I$1001,9,FALSE)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VLOOKUP(C37,customers!$A$1:$I$1001,2,FALSE)</f>
        <v>Faber Eilhart</v>
      </c>
      <c r="G37" s="2" t="str">
        <f>IF(VLOOKUP(C37,customers!$A$1:$I$1001,3,FALSE)=0, "",VLOOKUP(C37,customers!$A$1:$I$1001,3,FALSE))</f>
        <v>feilhartz@who.int</v>
      </c>
      <c r="H37" s="2" t="str">
        <f>VLOOKUP(C37,customers!$A$1:$I$1001,7,FALSE)</f>
        <v>United States</v>
      </c>
      <c r="I37" t="str">
        <f>VLOOKUP(D37,products!$A$1:$G$49,2,FALSE)</f>
        <v>Ara</v>
      </c>
      <c r="J37" t="str">
        <f>VLOOKUP(D37,products!$A$1:$G$49,3,FALSE)</f>
        <v>D</v>
      </c>
      <c r="K37" s="4">
        <f>VLOOKUP(D37,products!$A$1:$G$49,4,FALSE)</f>
        <v>0.5</v>
      </c>
      <c r="L37" s="6">
        <f>VLOOKUP(D37,products!$A$1:$G$49,5,FALSE)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VLOOKUP(Orders[[#This Row],[Customer ID]],customers!$A$1:$I$1001,9,FALSE)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VLOOKUP(C38,customers!$A$1:$I$1001,2,FALSE)</f>
        <v>Zorina Ponting</v>
      </c>
      <c r="G38" s="2" t="str">
        <f>IF(VLOOKUP(C38,customers!$A$1:$I$1001,3,FALSE)=0, "",VLOOKUP(C38,customers!$A$1:$I$1001,3,FALSE))</f>
        <v>zponting10@altervista.org</v>
      </c>
      <c r="H38" s="2" t="str">
        <f>VLOOKUP(C38,customers!$A$1:$I$1001,7,FALSE)</f>
        <v>United States</v>
      </c>
      <c r="I38" t="str">
        <f>VLOOKUP(D38,products!$A$1:$G$49,2,FALSE)</f>
        <v>Lib</v>
      </c>
      <c r="J38" t="str">
        <f>VLOOKUP(D38,products!$A$1:$G$49,3,FALSE)</f>
        <v>M</v>
      </c>
      <c r="K38" s="4">
        <f>VLOOKUP(D38,products!$A$1:$G$49,4,FALSE)</f>
        <v>0.2</v>
      </c>
      <c r="L38" s="6">
        <f>VLOOKUP(D38,products!$A$1:$G$49,5,FALSE)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VLOOKUP(Orders[[#This Row],[Customer ID]],customers!$A$1:$I$1001,9,FALSE)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VLOOKUP(C39,customers!$A$1:$I$1001,2,FALSE)</f>
        <v>Silvio Strase</v>
      </c>
      <c r="G39" s="2" t="str">
        <f>IF(VLOOKUP(C39,customers!$A$1:$I$1001,3,FALSE)=0, "",VLOOKUP(C39,customers!$A$1:$I$1001,3,FALSE))</f>
        <v>sstrase11@booking.com</v>
      </c>
      <c r="H39" s="2" t="str">
        <f>VLOOKUP(C39,customers!$A$1:$I$1001,7,FALSE)</f>
        <v>United States</v>
      </c>
      <c r="I39" t="str">
        <f>VLOOKUP(D39,products!$A$1:$G$49,2,FALSE)</f>
        <v>Lib</v>
      </c>
      <c r="J39" t="str">
        <f>VLOOKUP(D39,products!$A$1:$G$49,3,FALSE)</f>
        <v>L</v>
      </c>
      <c r="K39" s="4">
        <f>VLOOKUP(D39,products!$A$1:$G$49,4,FALSE)</f>
        <v>0.5</v>
      </c>
      <c r="L39" s="6">
        <f>VLOOKUP(D39,products!$A$1:$G$49,5,FALSE)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VLOOKUP(Orders[[#This Row],[Customer ID]],customers!$A$1:$I$1001,9,FALSE)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VLOOKUP(C40,customers!$A$1:$I$1001,2,FALSE)</f>
        <v>Dorie de la Tremoille</v>
      </c>
      <c r="G40" s="2" t="str">
        <f>IF(VLOOKUP(C40,customers!$A$1:$I$1001,3,FALSE)=0, "",VLOOKUP(C40,customers!$A$1:$I$1001,3,FALSE))</f>
        <v>dde12@unesco.org</v>
      </c>
      <c r="H40" s="2" t="str">
        <f>VLOOKUP(C40,customers!$A$1:$I$1001,7,FALSE)</f>
        <v>United States</v>
      </c>
      <c r="I40" t="str">
        <f>VLOOKUP(D40,products!$A$1:$G$49,2,FALSE)</f>
        <v>Rob</v>
      </c>
      <c r="J40" t="str">
        <f>VLOOKUP(D40,products!$A$1:$G$49,3,FALSE)</f>
        <v>M</v>
      </c>
      <c r="K40" s="4">
        <f>VLOOKUP(D40,products!$A$1:$G$49,4,FALSE)</f>
        <v>2.5</v>
      </c>
      <c r="L40" s="6">
        <f>VLOOKUP(D40,products!$A$1:$G$49,5,FALSE)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VLOOKUP(Orders[[#This Row],[Customer ID]],customers!$A$1:$I$1001,9,FALSE)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VLOOKUP(C41,customers!$A$1:$I$1001,2,FALSE)</f>
        <v>Hy Zanetto</v>
      </c>
      <c r="G41" s="2" t="str">
        <f>IF(VLOOKUP(C41,customers!$A$1:$I$1001,3,FALSE)=0, "",VLOOKUP(C41,customers!$A$1:$I$1001,3,FALSE))</f>
        <v/>
      </c>
      <c r="H41" s="2" t="str">
        <f>VLOOKUP(C41,customers!$A$1:$I$1001,7,FALSE)</f>
        <v>United States</v>
      </c>
      <c r="I41" t="str">
        <f>VLOOKUP(D41,products!$A$1:$G$49,2,FALSE)</f>
        <v>Rob</v>
      </c>
      <c r="J41" t="str">
        <f>VLOOKUP(D41,products!$A$1:$G$49,3,FALSE)</f>
        <v>M</v>
      </c>
      <c r="K41" s="4">
        <f>VLOOKUP(D41,products!$A$1:$G$49,4,FALSE)</f>
        <v>1</v>
      </c>
      <c r="L41" s="6">
        <f>VLOOKUP(D41,products!$A$1:$G$49,5,FALSE)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VLOOKUP(Orders[[#This Row],[Customer ID]],customers!$A$1:$I$1001,9,FALSE)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VLOOKUP(C42,customers!$A$1:$I$1001,2,FALSE)</f>
        <v>Jessica McNess</v>
      </c>
      <c r="G42" s="2" t="str">
        <f>IF(VLOOKUP(C42,customers!$A$1:$I$1001,3,FALSE)=0, "",VLOOKUP(C42,customers!$A$1:$I$1001,3,FALSE))</f>
        <v/>
      </c>
      <c r="H42" s="2" t="str">
        <f>VLOOKUP(C42,customers!$A$1:$I$1001,7,FALSE)</f>
        <v>United States</v>
      </c>
      <c r="I42" t="str">
        <f>VLOOKUP(D42,products!$A$1:$G$49,2,FALSE)</f>
        <v>Lib</v>
      </c>
      <c r="J42" t="str">
        <f>VLOOKUP(D42,products!$A$1:$G$49,3,FALSE)</f>
        <v>M</v>
      </c>
      <c r="K42" s="4">
        <f>VLOOKUP(D42,products!$A$1:$G$49,4,FALSE)</f>
        <v>1</v>
      </c>
      <c r="L42" s="6">
        <f>VLOOKUP(D42,products!$A$1:$G$49,5,FALSE)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VLOOKUP(Orders[[#This Row],[Customer ID]],customers!$A$1:$I$1001,9,FALSE)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VLOOKUP(C43,customers!$A$1:$I$1001,2,FALSE)</f>
        <v>Lorenzo Yeoland</v>
      </c>
      <c r="G43" s="2" t="str">
        <f>IF(VLOOKUP(C43,customers!$A$1:$I$1001,3,FALSE)=0, "",VLOOKUP(C43,customers!$A$1:$I$1001,3,FALSE))</f>
        <v>lyeoland15@pbs.org</v>
      </c>
      <c r="H43" s="2" t="str">
        <f>VLOOKUP(C43,customers!$A$1:$I$1001,7,FALSE)</f>
        <v>United States</v>
      </c>
      <c r="I43" t="str">
        <f>VLOOKUP(D43,products!$A$1:$G$49,2,FALSE)</f>
        <v>Exc</v>
      </c>
      <c r="J43" t="str">
        <f>VLOOKUP(D43,products!$A$1:$G$49,3,FALSE)</f>
        <v>D</v>
      </c>
      <c r="K43" s="4">
        <f>VLOOKUP(D43,products!$A$1:$G$49,4,FALSE)</f>
        <v>0.2</v>
      </c>
      <c r="L43" s="6">
        <f>VLOOKUP(D43,products!$A$1:$G$49,5,FALSE)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VLOOKUP(Orders[[#This Row],[Customer ID]],customers!$A$1:$I$1001,9,FALSE)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VLOOKUP(C44,customers!$A$1:$I$1001,2,FALSE)</f>
        <v>Abigail Tolworthy</v>
      </c>
      <c r="G44" s="2" t="str">
        <f>IF(VLOOKUP(C44,customers!$A$1:$I$1001,3,FALSE)=0, "",VLOOKUP(C44,customers!$A$1:$I$1001,3,FALSE))</f>
        <v>atolworthy16@toplist.cz</v>
      </c>
      <c r="H44" s="2" t="str">
        <f>VLOOKUP(C44,customers!$A$1:$I$1001,7,FALSE)</f>
        <v>United States</v>
      </c>
      <c r="I44" t="str">
        <f>VLOOKUP(D44,products!$A$1:$G$49,2,FALSE)</f>
        <v>Rob</v>
      </c>
      <c r="J44" t="str">
        <f>VLOOKUP(D44,products!$A$1:$G$49,3,FALSE)</f>
        <v>D</v>
      </c>
      <c r="K44" s="4">
        <f>VLOOKUP(D44,products!$A$1:$G$49,4,FALSE)</f>
        <v>0.2</v>
      </c>
      <c r="L44" s="6">
        <f>VLOOKUP(D44,products!$A$1:$G$49,5,FALSE)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VLOOKUP(Orders[[#This Row],[Customer ID]],customers!$A$1:$I$1001,9,FALSE)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VLOOKUP(C45,customers!$A$1:$I$1001,2,FALSE)</f>
        <v>Maurie Bartol</v>
      </c>
      <c r="G45" s="2" t="str">
        <f>IF(VLOOKUP(C45,customers!$A$1:$I$1001,3,FALSE)=0, "",VLOOKUP(C45,customers!$A$1:$I$1001,3,FALSE))</f>
        <v/>
      </c>
      <c r="H45" s="2" t="str">
        <f>VLOOKUP(C45,customers!$A$1:$I$1001,7,FALSE)</f>
        <v>United States</v>
      </c>
      <c r="I45" t="str">
        <f>VLOOKUP(D45,products!$A$1:$G$49,2,FALSE)</f>
        <v>Lib</v>
      </c>
      <c r="J45" t="str">
        <f>VLOOKUP(D45,products!$A$1:$G$49,3,FALSE)</f>
        <v>L</v>
      </c>
      <c r="K45" s="4">
        <f>VLOOKUP(D45,products!$A$1:$G$49,4,FALSE)</f>
        <v>2.5</v>
      </c>
      <c r="L45" s="6">
        <f>VLOOKUP(D45,products!$A$1:$G$49,5,FALSE)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VLOOKUP(Orders[[#This Row],[Customer ID]],customers!$A$1:$I$1001,9,FALSE)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VLOOKUP(C46,customers!$A$1:$I$1001,2,FALSE)</f>
        <v>Olag Baudassi</v>
      </c>
      <c r="G46" s="2" t="str">
        <f>IF(VLOOKUP(C46,customers!$A$1:$I$1001,3,FALSE)=0, "",VLOOKUP(C46,customers!$A$1:$I$1001,3,FALSE))</f>
        <v>obaudassi18@seesaa.net</v>
      </c>
      <c r="H46" s="2" t="str">
        <f>VLOOKUP(C46,customers!$A$1:$I$1001,7,FALSE)</f>
        <v>United States</v>
      </c>
      <c r="I46" t="str">
        <f>VLOOKUP(D46,products!$A$1:$G$49,2,FALSE)</f>
        <v>Exc</v>
      </c>
      <c r="J46" t="str">
        <f>VLOOKUP(D46,products!$A$1:$G$49,3,FALSE)</f>
        <v>M</v>
      </c>
      <c r="K46" s="4">
        <f>VLOOKUP(D46,products!$A$1:$G$49,4,FALSE)</f>
        <v>0.5</v>
      </c>
      <c r="L46" s="6">
        <f>VLOOKUP(D46,products!$A$1:$G$49,5,FALSE)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VLOOKUP(Orders[[#This Row],[Customer ID]],customers!$A$1:$I$1001,9,FALSE)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VLOOKUP(C47,customers!$A$1:$I$1001,2,FALSE)</f>
        <v>Petey Kingsbury</v>
      </c>
      <c r="G47" s="2" t="str">
        <f>IF(VLOOKUP(C47,customers!$A$1:$I$1001,3,FALSE)=0, "",VLOOKUP(C47,customers!$A$1:$I$1001,3,FALSE))</f>
        <v>pkingsbury19@comcast.net</v>
      </c>
      <c r="H47" s="2" t="str">
        <f>VLOOKUP(C47,customers!$A$1:$I$1001,7,FALSE)</f>
        <v>United States</v>
      </c>
      <c r="I47" t="str">
        <f>VLOOKUP(D47,products!$A$1:$G$49,2,FALSE)</f>
        <v>Lib</v>
      </c>
      <c r="J47" t="str">
        <f>VLOOKUP(D47,products!$A$1:$G$49,3,FALSE)</f>
        <v>D</v>
      </c>
      <c r="K47" s="4">
        <f>VLOOKUP(D47,products!$A$1:$G$49,4,FALSE)</f>
        <v>2.5</v>
      </c>
      <c r="L47" s="6">
        <f>VLOOKUP(D47,products!$A$1:$G$49,5,FALSE)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VLOOKUP(Orders[[#This Row],[Customer ID]],customers!$A$1:$I$1001,9,FALSE)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VLOOKUP(C48,customers!$A$1:$I$1001,2,FALSE)</f>
        <v>Donna Baskeyfied</v>
      </c>
      <c r="G48" s="2" t="str">
        <f>IF(VLOOKUP(C48,customers!$A$1:$I$1001,3,FALSE)=0, "",VLOOKUP(C48,customers!$A$1:$I$1001,3,FALSE))</f>
        <v/>
      </c>
      <c r="H48" s="2" t="str">
        <f>VLOOKUP(C48,customers!$A$1:$I$1001,7,FALSE)</f>
        <v>United States</v>
      </c>
      <c r="I48" t="str">
        <f>VLOOKUP(D48,products!$A$1:$G$49,2,FALSE)</f>
        <v>Exc</v>
      </c>
      <c r="J48" t="str">
        <f>VLOOKUP(D48,products!$A$1:$G$49,3,FALSE)</f>
        <v>M</v>
      </c>
      <c r="K48" s="4">
        <f>VLOOKUP(D48,products!$A$1:$G$49,4,FALSE)</f>
        <v>2.5</v>
      </c>
      <c r="L48" s="6">
        <f>VLOOKUP(D48,products!$A$1:$G$49,5,FALSE)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VLOOKUP(Orders[[#This Row],[Customer ID]],customers!$A$1:$I$1001,9,FALSE)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VLOOKUP(C49,customers!$A$1:$I$1001,2,FALSE)</f>
        <v>Arda Curley</v>
      </c>
      <c r="G49" s="2" t="str">
        <f>IF(VLOOKUP(C49,customers!$A$1:$I$1001,3,FALSE)=0, "",VLOOKUP(C49,customers!$A$1:$I$1001,3,FALSE))</f>
        <v>acurley1b@hao123.com</v>
      </c>
      <c r="H49" s="2" t="str">
        <f>VLOOKUP(C49,customers!$A$1:$I$1001,7,FALSE)</f>
        <v>United States</v>
      </c>
      <c r="I49" t="str">
        <f>VLOOKUP(D49,products!$A$1:$G$49,2,FALSE)</f>
        <v>Ara</v>
      </c>
      <c r="J49" t="str">
        <f>VLOOKUP(D49,products!$A$1:$G$49,3,FALSE)</f>
        <v>L</v>
      </c>
      <c r="K49" s="4">
        <f>VLOOKUP(D49,products!$A$1:$G$49,4,FALSE)</f>
        <v>0.2</v>
      </c>
      <c r="L49" s="6">
        <f>VLOOKUP(D49,products!$A$1:$G$49,5,FALSE)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VLOOKUP(Orders[[#This Row],[Customer ID]],customers!$A$1:$I$1001,9,FALSE)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VLOOKUP(C50,customers!$A$1:$I$1001,2,FALSE)</f>
        <v>Raynor McGilvary</v>
      </c>
      <c r="G50" s="2" t="str">
        <f>IF(VLOOKUP(C50,customers!$A$1:$I$1001,3,FALSE)=0, "",VLOOKUP(C50,customers!$A$1:$I$1001,3,FALSE))</f>
        <v>rmcgilvary1c@tamu.edu</v>
      </c>
      <c r="H50" s="2" t="str">
        <f>VLOOKUP(C50,customers!$A$1:$I$1001,7,FALSE)</f>
        <v>United States</v>
      </c>
      <c r="I50" t="str">
        <f>VLOOKUP(D50,products!$A$1:$G$49,2,FALSE)</f>
        <v>Ara</v>
      </c>
      <c r="J50" t="str">
        <f>VLOOKUP(D50,products!$A$1:$G$49,3,FALSE)</f>
        <v>D</v>
      </c>
      <c r="K50" s="4">
        <f>VLOOKUP(D50,products!$A$1:$G$49,4,FALSE)</f>
        <v>2.5</v>
      </c>
      <c r="L50" s="6">
        <f>VLOOKUP(D50,products!$A$1:$G$49,5,FALSE)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VLOOKUP(Orders[[#This Row],[Customer ID]],customers!$A$1:$I$1001,9,FALSE)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VLOOKUP(C51,customers!$A$1:$I$1001,2,FALSE)</f>
        <v>Isis Pikett</v>
      </c>
      <c r="G51" s="2" t="str">
        <f>IF(VLOOKUP(C51,customers!$A$1:$I$1001,3,FALSE)=0, "",VLOOKUP(C51,customers!$A$1:$I$1001,3,FALSE))</f>
        <v>ipikett1d@xinhuanet.com</v>
      </c>
      <c r="H51" s="2" t="str">
        <f>VLOOKUP(C51,customers!$A$1:$I$1001,7,FALSE)</f>
        <v>United States</v>
      </c>
      <c r="I51" t="str">
        <f>VLOOKUP(D51,products!$A$1:$G$49,2,FALSE)</f>
        <v>Ara</v>
      </c>
      <c r="J51" t="str">
        <f>VLOOKUP(D51,products!$A$1:$G$49,3,FALSE)</f>
        <v>L</v>
      </c>
      <c r="K51" s="4">
        <f>VLOOKUP(D51,products!$A$1:$G$49,4,FALSE)</f>
        <v>1</v>
      </c>
      <c r="L51" s="6">
        <f>VLOOKUP(D51,products!$A$1:$G$49,5,FALSE)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VLOOKUP(Orders[[#This Row],[Customer ID]],customers!$A$1:$I$1001,9,FALSE)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VLOOKUP(C52,customers!$A$1:$I$1001,2,FALSE)</f>
        <v>Inger Bouldon</v>
      </c>
      <c r="G52" s="2" t="str">
        <f>IF(VLOOKUP(C52,customers!$A$1:$I$1001,3,FALSE)=0, "",VLOOKUP(C52,customers!$A$1:$I$1001,3,FALSE))</f>
        <v>ibouldon1e@gizmodo.com</v>
      </c>
      <c r="H52" s="2" t="str">
        <f>VLOOKUP(C52,customers!$A$1:$I$1001,7,FALSE)</f>
        <v>United States</v>
      </c>
      <c r="I52" t="str">
        <f>VLOOKUP(D52,products!$A$1:$G$49,2,FALSE)</f>
        <v>Lib</v>
      </c>
      <c r="J52" t="str">
        <f>VLOOKUP(D52,products!$A$1:$G$49,3,FALSE)</f>
        <v>D</v>
      </c>
      <c r="K52" s="4">
        <f>VLOOKUP(D52,products!$A$1:$G$49,4,FALSE)</f>
        <v>0.5</v>
      </c>
      <c r="L52" s="6">
        <f>VLOOKUP(D52,products!$A$1:$G$49,5,FALSE)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VLOOKUP(Orders[[#This Row],[Customer ID]],customers!$A$1:$I$1001,9,FALSE)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VLOOKUP(C53,customers!$A$1:$I$1001,2,FALSE)</f>
        <v>Karry Flanders</v>
      </c>
      <c r="G53" s="2" t="str">
        <f>IF(VLOOKUP(C53,customers!$A$1:$I$1001,3,FALSE)=0, "",VLOOKUP(C53,customers!$A$1:$I$1001,3,FALSE))</f>
        <v>kflanders1f@over-blog.com</v>
      </c>
      <c r="H53" s="2" t="str">
        <f>VLOOKUP(C53,customers!$A$1:$I$1001,7,FALSE)</f>
        <v>Ireland</v>
      </c>
      <c r="I53" t="str">
        <f>VLOOKUP(D53,products!$A$1:$G$49,2,FALSE)</f>
        <v>Lib</v>
      </c>
      <c r="J53" t="str">
        <f>VLOOKUP(D53,products!$A$1:$G$49,3,FALSE)</f>
        <v>L</v>
      </c>
      <c r="K53" s="4">
        <f>VLOOKUP(D53,products!$A$1:$G$49,4,FALSE)</f>
        <v>2.5</v>
      </c>
      <c r="L53" s="6">
        <f>VLOOKUP(D53,products!$A$1:$G$49,5,FALSE)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VLOOKUP(Orders[[#This Row],[Customer ID]],customers!$A$1:$I$1001,9,FALSE)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VLOOKUP(C54,customers!$A$1:$I$1001,2,FALSE)</f>
        <v>Hartley Mattioli</v>
      </c>
      <c r="G54" s="2" t="str">
        <f>IF(VLOOKUP(C54,customers!$A$1:$I$1001,3,FALSE)=0, "",VLOOKUP(C54,customers!$A$1:$I$1001,3,FALSE))</f>
        <v>hmattioli1g@webmd.com</v>
      </c>
      <c r="H54" s="2" t="str">
        <f>VLOOKUP(C54,customers!$A$1:$I$1001,7,FALSE)</f>
        <v>United Kingdom</v>
      </c>
      <c r="I54" t="str">
        <f>VLOOKUP(D54,products!$A$1:$G$49,2,FALSE)</f>
        <v>Rob</v>
      </c>
      <c r="J54" t="str">
        <f>VLOOKUP(D54,products!$A$1:$G$49,3,FALSE)</f>
        <v>M</v>
      </c>
      <c r="K54" s="4">
        <f>VLOOKUP(D54,products!$A$1:$G$49,4,FALSE)</f>
        <v>0.5</v>
      </c>
      <c r="L54" s="6">
        <f>VLOOKUP(D54,products!$A$1:$G$49,5,FALSE)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VLOOKUP(Orders[[#This Row],[Customer ID]],customers!$A$1:$I$1001,9,FALSE)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VLOOKUP(C55,customers!$A$1:$I$1001,2,FALSE)</f>
        <v>Hartley Mattioli</v>
      </c>
      <c r="G55" s="2" t="str">
        <f>IF(VLOOKUP(C55,customers!$A$1:$I$1001,3,FALSE)=0, "",VLOOKUP(C55,customers!$A$1:$I$1001,3,FALSE))</f>
        <v>hmattioli1g@webmd.com</v>
      </c>
      <c r="H55" s="2" t="str">
        <f>VLOOKUP(C55,customers!$A$1:$I$1001,7,FALSE)</f>
        <v>United Kingdom</v>
      </c>
      <c r="I55" t="str">
        <f>VLOOKUP(D55,products!$A$1:$G$49,2,FALSE)</f>
        <v>Lib</v>
      </c>
      <c r="J55" t="str">
        <f>VLOOKUP(D55,products!$A$1:$G$49,3,FALSE)</f>
        <v>L</v>
      </c>
      <c r="K55" s="4">
        <f>VLOOKUP(D55,products!$A$1:$G$49,4,FALSE)</f>
        <v>2.5</v>
      </c>
      <c r="L55" s="6">
        <f>VLOOKUP(D55,products!$A$1:$G$49,5,FALSE)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VLOOKUP(Orders[[#This Row],[Customer ID]],customers!$A$1:$I$1001,9,FALSE)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VLOOKUP(C56,customers!$A$1:$I$1001,2,FALSE)</f>
        <v>Archambault Gillard</v>
      </c>
      <c r="G56" s="2" t="str">
        <f>IF(VLOOKUP(C56,customers!$A$1:$I$1001,3,FALSE)=0, "",VLOOKUP(C56,customers!$A$1:$I$1001,3,FALSE))</f>
        <v>agillard1i@issuu.com</v>
      </c>
      <c r="H56" s="2" t="str">
        <f>VLOOKUP(C56,customers!$A$1:$I$1001,7,FALSE)</f>
        <v>United States</v>
      </c>
      <c r="I56" t="str">
        <f>VLOOKUP(D56,products!$A$1:$G$49,2,FALSE)</f>
        <v>Lib</v>
      </c>
      <c r="J56" t="str">
        <f>VLOOKUP(D56,products!$A$1:$G$49,3,FALSE)</f>
        <v>M</v>
      </c>
      <c r="K56" s="4">
        <f>VLOOKUP(D56,products!$A$1:$G$49,4,FALSE)</f>
        <v>1</v>
      </c>
      <c r="L56" s="6">
        <f>VLOOKUP(D56,products!$A$1:$G$49,5,FALSE)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VLOOKUP(Orders[[#This Row],[Customer ID]],customers!$A$1:$I$1001,9,FALSE)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VLOOKUP(C57,customers!$A$1:$I$1001,2,FALSE)</f>
        <v>Salomo Cushworth</v>
      </c>
      <c r="G57" s="2" t="str">
        <f>IF(VLOOKUP(C57,customers!$A$1:$I$1001,3,FALSE)=0, "",VLOOKUP(C57,customers!$A$1:$I$1001,3,FALSE))</f>
        <v/>
      </c>
      <c r="H57" s="2" t="str">
        <f>VLOOKUP(C57,customers!$A$1:$I$1001,7,FALSE)</f>
        <v>United States</v>
      </c>
      <c r="I57" t="str">
        <f>VLOOKUP(D57,products!$A$1:$G$49,2,FALSE)</f>
        <v>Lib</v>
      </c>
      <c r="J57" t="str">
        <f>VLOOKUP(D57,products!$A$1:$G$49,3,FALSE)</f>
        <v>L</v>
      </c>
      <c r="K57" s="4">
        <f>VLOOKUP(D57,products!$A$1:$G$49,4,FALSE)</f>
        <v>1</v>
      </c>
      <c r="L57" s="6">
        <f>VLOOKUP(D57,products!$A$1:$G$49,5,FALSE)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VLOOKUP(Orders[[#This Row],[Customer ID]],customers!$A$1:$I$1001,9,FALSE)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VLOOKUP(C58,customers!$A$1:$I$1001,2,FALSE)</f>
        <v>Theda Grizard</v>
      </c>
      <c r="G58" s="2" t="str">
        <f>IF(VLOOKUP(C58,customers!$A$1:$I$1001,3,FALSE)=0, "",VLOOKUP(C58,customers!$A$1:$I$1001,3,FALSE))</f>
        <v>tgrizard1k@odnoklassniki.ru</v>
      </c>
      <c r="H58" s="2" t="str">
        <f>VLOOKUP(C58,customers!$A$1:$I$1001,7,FALSE)</f>
        <v>United States</v>
      </c>
      <c r="I58" t="str">
        <f>VLOOKUP(D58,products!$A$1:$G$49,2,FALSE)</f>
        <v>Exc</v>
      </c>
      <c r="J58" t="str">
        <f>VLOOKUP(D58,products!$A$1:$G$49,3,FALSE)</f>
        <v>D</v>
      </c>
      <c r="K58" s="4">
        <f>VLOOKUP(D58,products!$A$1:$G$49,4,FALSE)</f>
        <v>0.2</v>
      </c>
      <c r="L58" s="6">
        <f>VLOOKUP(D58,products!$A$1:$G$49,5,FALSE)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VLOOKUP(Orders[[#This Row],[Customer ID]],customers!$A$1:$I$1001,9,FALSE)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VLOOKUP(C59,customers!$A$1:$I$1001,2,FALSE)</f>
        <v>Rozele Relton</v>
      </c>
      <c r="G59" s="2" t="str">
        <f>IF(VLOOKUP(C59,customers!$A$1:$I$1001,3,FALSE)=0, "",VLOOKUP(C59,customers!$A$1:$I$1001,3,FALSE))</f>
        <v>rrelton1l@stanford.edu</v>
      </c>
      <c r="H59" s="2" t="str">
        <f>VLOOKUP(C59,customers!$A$1:$I$1001,7,FALSE)</f>
        <v>United States</v>
      </c>
      <c r="I59" t="str">
        <f>VLOOKUP(D59,products!$A$1:$G$49,2,FALSE)</f>
        <v>Exc</v>
      </c>
      <c r="J59" t="str">
        <f>VLOOKUP(D59,products!$A$1:$G$49,3,FALSE)</f>
        <v>L</v>
      </c>
      <c r="K59" s="4">
        <f>VLOOKUP(D59,products!$A$1:$G$49,4,FALSE)</f>
        <v>1</v>
      </c>
      <c r="L59" s="6">
        <f>VLOOKUP(D59,products!$A$1:$G$49,5,FALSE)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VLOOKUP(Orders[[#This Row],[Customer ID]],customers!$A$1:$I$1001,9,FALSE)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VLOOKUP(C60,customers!$A$1:$I$1001,2,FALSE)</f>
        <v>Willa Rolling</v>
      </c>
      <c r="G60" s="2" t="str">
        <f>IF(VLOOKUP(C60,customers!$A$1:$I$1001,3,FALSE)=0, "",VLOOKUP(C60,customers!$A$1:$I$1001,3,FALSE))</f>
        <v/>
      </c>
      <c r="H60" s="2" t="str">
        <f>VLOOKUP(C60,customers!$A$1:$I$1001,7,FALSE)</f>
        <v>United States</v>
      </c>
      <c r="I60" t="str">
        <f>VLOOKUP(D60,products!$A$1:$G$49,2,FALSE)</f>
        <v>Lib</v>
      </c>
      <c r="J60" t="str">
        <f>VLOOKUP(D60,products!$A$1:$G$49,3,FALSE)</f>
        <v>D</v>
      </c>
      <c r="K60" s="4">
        <f>VLOOKUP(D60,products!$A$1:$G$49,4,FALSE)</f>
        <v>2.5</v>
      </c>
      <c r="L60" s="6">
        <f>VLOOKUP(D60,products!$A$1:$G$49,5,FALSE)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VLOOKUP(Orders[[#This Row],[Customer ID]],customers!$A$1:$I$1001,9,FALSE)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VLOOKUP(C61,customers!$A$1:$I$1001,2,FALSE)</f>
        <v>Stanislaus Gilroy</v>
      </c>
      <c r="G61" s="2" t="str">
        <f>IF(VLOOKUP(C61,customers!$A$1:$I$1001,3,FALSE)=0, "",VLOOKUP(C61,customers!$A$1:$I$1001,3,FALSE))</f>
        <v>sgilroy1n@eepurl.com</v>
      </c>
      <c r="H61" s="2" t="str">
        <f>VLOOKUP(C61,customers!$A$1:$I$1001,7,FALSE)</f>
        <v>United States</v>
      </c>
      <c r="I61" t="str">
        <f>VLOOKUP(D61,products!$A$1:$G$49,2,FALSE)</f>
        <v>Lib</v>
      </c>
      <c r="J61" t="str">
        <f>VLOOKUP(D61,products!$A$1:$G$49,3,FALSE)</f>
        <v>M</v>
      </c>
      <c r="K61" s="4">
        <f>VLOOKUP(D61,products!$A$1:$G$49,4,FALSE)</f>
        <v>0.5</v>
      </c>
      <c r="L61" s="6">
        <f>VLOOKUP(D61,products!$A$1:$G$49,5,FALSE)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VLOOKUP(Orders[[#This Row],[Customer ID]],customers!$A$1:$I$1001,9,FALSE)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VLOOKUP(C62,customers!$A$1:$I$1001,2,FALSE)</f>
        <v>Correy Cottingham</v>
      </c>
      <c r="G62" s="2" t="str">
        <f>IF(VLOOKUP(C62,customers!$A$1:$I$1001,3,FALSE)=0, "",VLOOKUP(C62,customers!$A$1:$I$1001,3,FALSE))</f>
        <v>ccottingham1o@wikipedia.org</v>
      </c>
      <c r="H62" s="2" t="str">
        <f>VLOOKUP(C62,customers!$A$1:$I$1001,7,FALSE)</f>
        <v>United States</v>
      </c>
      <c r="I62" t="str">
        <f>VLOOKUP(D62,products!$A$1:$G$49,2,FALSE)</f>
        <v>Ara</v>
      </c>
      <c r="J62" t="str">
        <f>VLOOKUP(D62,products!$A$1:$G$49,3,FALSE)</f>
        <v>D</v>
      </c>
      <c r="K62" s="4">
        <f>VLOOKUP(D62,products!$A$1:$G$49,4,FALSE)</f>
        <v>2.5</v>
      </c>
      <c r="L62" s="6">
        <f>VLOOKUP(D62,products!$A$1:$G$49,5,FALSE)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VLOOKUP(Orders[[#This Row],[Customer ID]],customers!$A$1:$I$1001,9,FALSE)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VLOOKUP(C63,customers!$A$1:$I$1001,2,FALSE)</f>
        <v>Pammi Endacott</v>
      </c>
      <c r="G63" s="2" t="str">
        <f>IF(VLOOKUP(C63,customers!$A$1:$I$1001,3,FALSE)=0, "",VLOOKUP(C63,customers!$A$1:$I$1001,3,FALSE))</f>
        <v/>
      </c>
      <c r="H63" s="2" t="str">
        <f>VLOOKUP(C63,customers!$A$1:$I$1001,7,FALSE)</f>
        <v>United Kingdom</v>
      </c>
      <c r="I63" t="str">
        <f>VLOOKUP(D63,products!$A$1:$G$49,2,FALSE)</f>
        <v>Rob</v>
      </c>
      <c r="J63" t="str">
        <f>VLOOKUP(D63,products!$A$1:$G$49,3,FALSE)</f>
        <v>D</v>
      </c>
      <c r="K63" s="4">
        <f>VLOOKUP(D63,products!$A$1:$G$49,4,FALSE)</f>
        <v>0.5</v>
      </c>
      <c r="L63" s="6">
        <f>VLOOKUP(D63,products!$A$1:$G$49,5,FALSE)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VLOOKUP(Orders[[#This Row],[Customer ID]],customers!$A$1:$I$1001,9,FALSE)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VLOOKUP(C64,customers!$A$1:$I$1001,2,FALSE)</f>
        <v>Nona Linklater</v>
      </c>
      <c r="G64" s="2" t="str">
        <f>IF(VLOOKUP(C64,customers!$A$1:$I$1001,3,FALSE)=0, "",VLOOKUP(C64,customers!$A$1:$I$1001,3,FALSE))</f>
        <v/>
      </c>
      <c r="H64" s="2" t="str">
        <f>VLOOKUP(C64,customers!$A$1:$I$1001,7,FALSE)</f>
        <v>United States</v>
      </c>
      <c r="I64" t="str">
        <f>VLOOKUP(D64,products!$A$1:$G$49,2,FALSE)</f>
        <v>Lib</v>
      </c>
      <c r="J64" t="str">
        <f>VLOOKUP(D64,products!$A$1:$G$49,3,FALSE)</f>
        <v>L</v>
      </c>
      <c r="K64" s="4">
        <f>VLOOKUP(D64,products!$A$1:$G$49,4,FALSE)</f>
        <v>0.2</v>
      </c>
      <c r="L64" s="6">
        <f>VLOOKUP(D64,products!$A$1:$G$49,5,FALSE)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VLOOKUP(Orders[[#This Row],[Customer ID]],customers!$A$1:$I$1001,9,FALSE)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VLOOKUP(C65,customers!$A$1:$I$1001,2,FALSE)</f>
        <v>Annadiane Dykes</v>
      </c>
      <c r="G65" s="2" t="str">
        <f>IF(VLOOKUP(C65,customers!$A$1:$I$1001,3,FALSE)=0, "",VLOOKUP(C65,customers!$A$1:$I$1001,3,FALSE))</f>
        <v>adykes1r@eventbrite.com</v>
      </c>
      <c r="H65" s="2" t="str">
        <f>VLOOKUP(C65,customers!$A$1:$I$1001,7,FALSE)</f>
        <v>United States</v>
      </c>
      <c r="I65" t="str">
        <f>VLOOKUP(D65,products!$A$1:$G$49,2,FALSE)</f>
        <v>Ara</v>
      </c>
      <c r="J65" t="str">
        <f>VLOOKUP(D65,products!$A$1:$G$49,3,FALSE)</f>
        <v>M</v>
      </c>
      <c r="K65" s="4">
        <f>VLOOKUP(D65,products!$A$1:$G$49,4,FALSE)</f>
        <v>0.5</v>
      </c>
      <c r="L65" s="6">
        <f>VLOOKUP(D65,products!$A$1:$G$49,5,FALSE)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VLOOKUP(Orders[[#This Row],[Customer ID]],customers!$A$1:$I$1001,9,FALSE)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VLOOKUP(C66,customers!$A$1:$I$1001,2,FALSE)</f>
        <v>Felecia Dodgson</v>
      </c>
      <c r="G66" s="2" t="str">
        <f>IF(VLOOKUP(C66,customers!$A$1:$I$1001,3,FALSE)=0, "",VLOOKUP(C66,customers!$A$1:$I$1001,3,FALSE))</f>
        <v/>
      </c>
      <c r="H66" s="2" t="str">
        <f>VLOOKUP(C66,customers!$A$1:$I$1001,7,FALSE)</f>
        <v>United States</v>
      </c>
      <c r="I66" t="str">
        <f>VLOOKUP(D66,products!$A$1:$G$49,2,FALSE)</f>
        <v>Rob</v>
      </c>
      <c r="J66" t="str">
        <f>VLOOKUP(D66,products!$A$1:$G$49,3,FALSE)</f>
        <v>M</v>
      </c>
      <c r="K66" s="4">
        <f>VLOOKUP(D66,products!$A$1:$G$49,4,FALSE)</f>
        <v>0.5</v>
      </c>
      <c r="L66" s="6">
        <f>VLOOKUP(D66,products!$A$1:$G$49,5,FALSE)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VLOOKUP(Orders[[#This Row],[Customer ID]],customers!$A$1:$I$1001,9,FALSE)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VLOOKUP(C67,customers!$A$1:$I$1001,2,FALSE)</f>
        <v>Angelia Cockrem</v>
      </c>
      <c r="G67" s="2" t="str">
        <f>IF(VLOOKUP(C67,customers!$A$1:$I$1001,3,FALSE)=0, "",VLOOKUP(C67,customers!$A$1:$I$1001,3,FALSE))</f>
        <v>acockrem1t@engadget.com</v>
      </c>
      <c r="H67" s="2" t="str">
        <f>VLOOKUP(C67,customers!$A$1:$I$1001,7,FALSE)</f>
        <v>United States</v>
      </c>
      <c r="I67" t="str">
        <f>VLOOKUP(D67,products!$A$1:$G$49,2,FALSE)</f>
        <v>Rob</v>
      </c>
      <c r="J67" t="str">
        <f>VLOOKUP(D67,products!$A$1:$G$49,3,FALSE)</f>
        <v>D</v>
      </c>
      <c r="K67" s="4">
        <f>VLOOKUP(D67,products!$A$1:$G$49,4,FALSE)</f>
        <v>2.5</v>
      </c>
      <c r="L67" s="6">
        <f>VLOOKUP(D67,products!$A$1:$G$49,5,FALSE)</f>
        <v>20.584999999999997</v>
      </c>
      <c r="M67" s="6">
        <f t="shared" ref="M67:M130" si="3">E67*L67</f>
        <v>82.339999999999989</v>
      </c>
      <c r="N67" t="str">
        <f t="shared" ref="N67:N130" si="4">_xlfn.IFS(I67="Rob","Robusta",I67="Exc","Excelsa",I67="Ara","Arabica",I67="Lib","Liberica")</f>
        <v>Robusta</v>
      </c>
      <c r="O67" t="str">
        <f t="shared" ref="O67:O130" si="5">_xlfn.IFS(J67="M","Medium",J67="L","Light",J67="D","Dark")</f>
        <v>Dark</v>
      </c>
      <c r="P67" t="str">
        <f>VLOOKUP(Orders[[#This Row],[Customer ID]],customers!$A$1:$I$1001,9,FALSE)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VLOOKUP(C68,customers!$A$1:$I$1001,2,FALSE)</f>
        <v>Belvia Umpleby</v>
      </c>
      <c r="G68" s="2" t="str">
        <f>IF(VLOOKUP(C68,customers!$A$1:$I$1001,3,FALSE)=0, "",VLOOKUP(C68,customers!$A$1:$I$1001,3,FALSE))</f>
        <v>bumpleby1u@soundcloud.com</v>
      </c>
      <c r="H68" s="2" t="str">
        <f>VLOOKUP(C68,customers!$A$1:$I$1001,7,FALSE)</f>
        <v>United States</v>
      </c>
      <c r="I68" t="str">
        <f>VLOOKUP(D68,products!$A$1:$G$49,2,FALSE)</f>
        <v>Rob</v>
      </c>
      <c r="J68" t="str">
        <f>VLOOKUP(D68,products!$A$1:$G$49,3,FALSE)</f>
        <v>L</v>
      </c>
      <c r="K68" s="4">
        <f>VLOOKUP(D68,products!$A$1:$G$49,4,FALSE)</f>
        <v>0.5</v>
      </c>
      <c r="L68" s="6">
        <f>VLOOKUP(D68,products!$A$1:$G$49,5,FALSE)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VLOOKUP(Orders[[#This Row],[Customer ID]],customers!$A$1:$I$1001,9,FALSE)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VLOOKUP(C69,customers!$A$1:$I$1001,2,FALSE)</f>
        <v>Nat Saleway</v>
      </c>
      <c r="G69" s="2" t="str">
        <f>IF(VLOOKUP(C69,customers!$A$1:$I$1001,3,FALSE)=0, "",VLOOKUP(C69,customers!$A$1:$I$1001,3,FALSE))</f>
        <v>nsaleway1v@dedecms.com</v>
      </c>
      <c r="H69" s="2" t="str">
        <f>VLOOKUP(C69,customers!$A$1:$I$1001,7,FALSE)</f>
        <v>United States</v>
      </c>
      <c r="I69" t="str">
        <f>VLOOKUP(D69,products!$A$1:$G$49,2,FALSE)</f>
        <v>Lib</v>
      </c>
      <c r="J69" t="str">
        <f>VLOOKUP(D69,products!$A$1:$G$49,3,FALSE)</f>
        <v>L</v>
      </c>
      <c r="K69" s="4">
        <f>VLOOKUP(D69,products!$A$1:$G$49,4,FALSE)</f>
        <v>0.2</v>
      </c>
      <c r="L69" s="6">
        <f>VLOOKUP(D69,products!$A$1:$G$49,5,FALSE)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VLOOKUP(Orders[[#This Row],[Customer ID]],customers!$A$1:$I$1001,9,FALSE)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VLOOKUP(C70,customers!$A$1:$I$1001,2,FALSE)</f>
        <v>Hayward Goulter</v>
      </c>
      <c r="G70" s="2" t="str">
        <f>IF(VLOOKUP(C70,customers!$A$1:$I$1001,3,FALSE)=0, "",VLOOKUP(C70,customers!$A$1:$I$1001,3,FALSE))</f>
        <v>hgoulter1w@abc.net.au</v>
      </c>
      <c r="H70" s="2" t="str">
        <f>VLOOKUP(C70,customers!$A$1:$I$1001,7,FALSE)</f>
        <v>United States</v>
      </c>
      <c r="I70" t="str">
        <f>VLOOKUP(D70,products!$A$1:$G$49,2,FALSE)</f>
        <v>Rob</v>
      </c>
      <c r="J70" t="str">
        <f>VLOOKUP(D70,products!$A$1:$G$49,3,FALSE)</f>
        <v>M</v>
      </c>
      <c r="K70" s="4">
        <f>VLOOKUP(D70,products!$A$1:$G$49,4,FALSE)</f>
        <v>0.2</v>
      </c>
      <c r="L70" s="6">
        <f>VLOOKUP(D70,products!$A$1:$G$49,5,FALSE)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VLOOKUP(Orders[[#This Row],[Customer ID]],customers!$A$1:$I$1001,9,FALSE)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VLOOKUP(C71,customers!$A$1:$I$1001,2,FALSE)</f>
        <v>Gay Rizzello</v>
      </c>
      <c r="G71" s="2" t="str">
        <f>IF(VLOOKUP(C71,customers!$A$1:$I$1001,3,FALSE)=0, "",VLOOKUP(C71,customers!$A$1:$I$1001,3,FALSE))</f>
        <v>grizzello1x@symantec.com</v>
      </c>
      <c r="H71" s="2" t="str">
        <f>VLOOKUP(C71,customers!$A$1:$I$1001,7,FALSE)</f>
        <v>United Kingdom</v>
      </c>
      <c r="I71" t="str">
        <f>VLOOKUP(D71,products!$A$1:$G$49,2,FALSE)</f>
        <v>Rob</v>
      </c>
      <c r="J71" t="str">
        <f>VLOOKUP(D71,products!$A$1:$G$49,3,FALSE)</f>
        <v>M</v>
      </c>
      <c r="K71" s="4">
        <f>VLOOKUP(D71,products!$A$1:$G$49,4,FALSE)</f>
        <v>1</v>
      </c>
      <c r="L71" s="6">
        <f>VLOOKUP(D71,products!$A$1:$G$49,5,FALSE)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VLOOKUP(Orders[[#This Row],[Customer ID]],customers!$A$1:$I$1001,9,FALSE)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VLOOKUP(C72,customers!$A$1:$I$1001,2,FALSE)</f>
        <v>Shannon List</v>
      </c>
      <c r="G72" s="2" t="str">
        <f>IF(VLOOKUP(C72,customers!$A$1:$I$1001,3,FALSE)=0, "",VLOOKUP(C72,customers!$A$1:$I$1001,3,FALSE))</f>
        <v>slist1y@mapquest.com</v>
      </c>
      <c r="H72" s="2" t="str">
        <f>VLOOKUP(C72,customers!$A$1:$I$1001,7,FALSE)</f>
        <v>United States</v>
      </c>
      <c r="I72" t="str">
        <f>VLOOKUP(D72,products!$A$1:$G$49,2,FALSE)</f>
        <v>Exc</v>
      </c>
      <c r="J72" t="str">
        <f>VLOOKUP(D72,products!$A$1:$G$49,3,FALSE)</f>
        <v>L</v>
      </c>
      <c r="K72" s="4">
        <f>VLOOKUP(D72,products!$A$1:$G$49,4,FALSE)</f>
        <v>2.5</v>
      </c>
      <c r="L72" s="6">
        <f>VLOOKUP(D72,products!$A$1:$G$49,5,FALSE)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VLOOKUP(Orders[[#This Row],[Customer ID]],customers!$A$1:$I$1001,9,FALSE)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VLOOKUP(C73,customers!$A$1:$I$1001,2,FALSE)</f>
        <v>Shirlene Edmondson</v>
      </c>
      <c r="G73" s="2" t="str">
        <f>IF(VLOOKUP(C73,customers!$A$1:$I$1001,3,FALSE)=0, "",VLOOKUP(C73,customers!$A$1:$I$1001,3,FALSE))</f>
        <v>sedmondson1z@theguardian.com</v>
      </c>
      <c r="H73" s="2" t="str">
        <f>VLOOKUP(C73,customers!$A$1:$I$1001,7,FALSE)</f>
        <v>Ireland</v>
      </c>
      <c r="I73" t="str">
        <f>VLOOKUP(D73,products!$A$1:$G$49,2,FALSE)</f>
        <v>Lib</v>
      </c>
      <c r="J73" t="str">
        <f>VLOOKUP(D73,products!$A$1:$G$49,3,FALSE)</f>
        <v>L</v>
      </c>
      <c r="K73" s="4">
        <f>VLOOKUP(D73,products!$A$1:$G$49,4,FALSE)</f>
        <v>0.2</v>
      </c>
      <c r="L73" s="6">
        <f>VLOOKUP(D73,products!$A$1:$G$49,5,FALSE)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VLOOKUP(Orders[[#This Row],[Customer ID]],customers!$A$1:$I$1001,9,FALSE)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VLOOKUP(C74,customers!$A$1:$I$1001,2,FALSE)</f>
        <v>Aurlie McCarl</v>
      </c>
      <c r="G74" s="2" t="str">
        <f>IF(VLOOKUP(C74,customers!$A$1:$I$1001,3,FALSE)=0, "",VLOOKUP(C74,customers!$A$1:$I$1001,3,FALSE))</f>
        <v/>
      </c>
      <c r="H74" s="2" t="str">
        <f>VLOOKUP(C74,customers!$A$1:$I$1001,7,FALSE)</f>
        <v>United States</v>
      </c>
      <c r="I74" t="str">
        <f>VLOOKUP(D74,products!$A$1:$G$49,2,FALSE)</f>
        <v>Ara</v>
      </c>
      <c r="J74" t="str">
        <f>VLOOKUP(D74,products!$A$1:$G$49,3,FALSE)</f>
        <v>M</v>
      </c>
      <c r="K74" s="4">
        <f>VLOOKUP(D74,products!$A$1:$G$49,4,FALSE)</f>
        <v>2.5</v>
      </c>
      <c r="L74" s="6">
        <f>VLOOKUP(D74,products!$A$1:$G$49,5,FALSE)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VLOOKUP(Orders[[#This Row],[Customer ID]],customers!$A$1:$I$1001,9,FALSE)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VLOOKUP(C75,customers!$A$1:$I$1001,2,FALSE)</f>
        <v>Alikee Carryer</v>
      </c>
      <c r="G75" s="2" t="str">
        <f>IF(VLOOKUP(C75,customers!$A$1:$I$1001,3,FALSE)=0, "",VLOOKUP(C75,customers!$A$1:$I$1001,3,FALSE))</f>
        <v/>
      </c>
      <c r="H75" s="2" t="str">
        <f>VLOOKUP(C75,customers!$A$1:$I$1001,7,FALSE)</f>
        <v>United States</v>
      </c>
      <c r="I75" t="str">
        <f>VLOOKUP(D75,products!$A$1:$G$49,2,FALSE)</f>
        <v>Lib</v>
      </c>
      <c r="J75" t="str">
        <f>VLOOKUP(D75,products!$A$1:$G$49,3,FALSE)</f>
        <v>M</v>
      </c>
      <c r="K75" s="4">
        <f>VLOOKUP(D75,products!$A$1:$G$49,4,FALSE)</f>
        <v>0.2</v>
      </c>
      <c r="L75" s="6">
        <f>VLOOKUP(D75,products!$A$1:$G$49,5,FALSE)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VLOOKUP(Orders[[#This Row],[Customer ID]],customers!$A$1:$I$1001,9,FALSE)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VLOOKUP(C76,customers!$A$1:$I$1001,2,FALSE)</f>
        <v>Jennifer Rangall</v>
      </c>
      <c r="G76" s="2" t="str">
        <f>IF(VLOOKUP(C76,customers!$A$1:$I$1001,3,FALSE)=0, "",VLOOKUP(C76,customers!$A$1:$I$1001,3,FALSE))</f>
        <v>jrangall22@newsvine.com</v>
      </c>
      <c r="H76" s="2" t="str">
        <f>VLOOKUP(C76,customers!$A$1:$I$1001,7,FALSE)</f>
        <v>United States</v>
      </c>
      <c r="I76" t="str">
        <f>VLOOKUP(D76,products!$A$1:$G$49,2,FALSE)</f>
        <v>Exc</v>
      </c>
      <c r="J76" t="str">
        <f>VLOOKUP(D76,products!$A$1:$G$49,3,FALSE)</f>
        <v>L</v>
      </c>
      <c r="K76" s="4">
        <f>VLOOKUP(D76,products!$A$1:$G$49,4,FALSE)</f>
        <v>0.5</v>
      </c>
      <c r="L76" s="6">
        <f>VLOOKUP(D76,products!$A$1:$G$49,5,FALSE)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VLOOKUP(Orders[[#This Row],[Customer ID]],customers!$A$1:$I$1001,9,FALSE)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VLOOKUP(C77,customers!$A$1:$I$1001,2,FALSE)</f>
        <v>Kipper Boorn</v>
      </c>
      <c r="G77" s="2" t="str">
        <f>IF(VLOOKUP(C77,customers!$A$1:$I$1001,3,FALSE)=0, "",VLOOKUP(C77,customers!$A$1:$I$1001,3,FALSE))</f>
        <v>kboorn23@ezinearticles.com</v>
      </c>
      <c r="H77" s="2" t="str">
        <f>VLOOKUP(C77,customers!$A$1:$I$1001,7,FALSE)</f>
        <v>Ireland</v>
      </c>
      <c r="I77" t="str">
        <f>VLOOKUP(D77,products!$A$1:$G$49,2,FALSE)</f>
        <v>Rob</v>
      </c>
      <c r="J77" t="str">
        <f>VLOOKUP(D77,products!$A$1:$G$49,3,FALSE)</f>
        <v>D</v>
      </c>
      <c r="K77" s="4">
        <f>VLOOKUP(D77,products!$A$1:$G$49,4,FALSE)</f>
        <v>1</v>
      </c>
      <c r="L77" s="6">
        <f>VLOOKUP(D77,products!$A$1:$G$49,5,FALSE)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VLOOKUP(Orders[[#This Row],[Customer ID]],customers!$A$1:$I$1001,9,FALSE)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VLOOKUP(C78,customers!$A$1:$I$1001,2,FALSE)</f>
        <v>Melania Beadle</v>
      </c>
      <c r="G78" s="2" t="str">
        <f>IF(VLOOKUP(C78,customers!$A$1:$I$1001,3,FALSE)=0, "",VLOOKUP(C78,customers!$A$1:$I$1001,3,FALSE))</f>
        <v/>
      </c>
      <c r="H78" s="2" t="str">
        <f>VLOOKUP(C78,customers!$A$1:$I$1001,7,FALSE)</f>
        <v>Ireland</v>
      </c>
      <c r="I78" t="str">
        <f>VLOOKUP(D78,products!$A$1:$G$49,2,FALSE)</f>
        <v>Rob</v>
      </c>
      <c r="J78" t="str">
        <f>VLOOKUP(D78,products!$A$1:$G$49,3,FALSE)</f>
        <v>L</v>
      </c>
      <c r="K78" s="4">
        <f>VLOOKUP(D78,products!$A$1:$G$49,4,FALSE)</f>
        <v>0.2</v>
      </c>
      <c r="L78" s="6">
        <f>VLOOKUP(D78,products!$A$1:$G$49,5,FALSE)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VLOOKUP(Orders[[#This Row],[Customer ID]],customers!$A$1:$I$1001,9,FALSE)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VLOOKUP(C79,customers!$A$1:$I$1001,2,FALSE)</f>
        <v>Colene Elgey</v>
      </c>
      <c r="G79" s="2" t="str">
        <f>IF(VLOOKUP(C79,customers!$A$1:$I$1001,3,FALSE)=0, "",VLOOKUP(C79,customers!$A$1:$I$1001,3,FALSE))</f>
        <v>celgey25@webs.com</v>
      </c>
      <c r="H79" s="2" t="str">
        <f>VLOOKUP(C79,customers!$A$1:$I$1001,7,FALSE)</f>
        <v>United States</v>
      </c>
      <c r="I79" t="str">
        <f>VLOOKUP(D79,products!$A$1:$G$49,2,FALSE)</f>
        <v>Exc</v>
      </c>
      <c r="J79" t="str">
        <f>VLOOKUP(D79,products!$A$1:$G$49,3,FALSE)</f>
        <v>D</v>
      </c>
      <c r="K79" s="4">
        <f>VLOOKUP(D79,products!$A$1:$G$49,4,FALSE)</f>
        <v>0.2</v>
      </c>
      <c r="L79" s="6">
        <f>VLOOKUP(D79,products!$A$1:$G$49,5,FALSE)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VLOOKUP(Orders[[#This Row],[Customer ID]],customers!$A$1:$I$1001,9,FALSE)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VLOOKUP(C80,customers!$A$1:$I$1001,2,FALSE)</f>
        <v>Lothaire Mizzi</v>
      </c>
      <c r="G80" s="2" t="str">
        <f>IF(VLOOKUP(C80,customers!$A$1:$I$1001,3,FALSE)=0, "",VLOOKUP(C80,customers!$A$1:$I$1001,3,FALSE))</f>
        <v>lmizzi26@rakuten.co.jp</v>
      </c>
      <c r="H80" s="2" t="str">
        <f>VLOOKUP(C80,customers!$A$1:$I$1001,7,FALSE)</f>
        <v>United States</v>
      </c>
      <c r="I80" t="str">
        <f>VLOOKUP(D80,products!$A$1:$G$49,2,FALSE)</f>
        <v>Ara</v>
      </c>
      <c r="J80" t="str">
        <f>VLOOKUP(D80,products!$A$1:$G$49,3,FALSE)</f>
        <v>M</v>
      </c>
      <c r="K80" s="4">
        <f>VLOOKUP(D80,products!$A$1:$G$49,4,FALSE)</f>
        <v>0.5</v>
      </c>
      <c r="L80" s="6">
        <f>VLOOKUP(D80,products!$A$1:$G$49,5,FALSE)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VLOOKUP(Orders[[#This Row],[Customer ID]],customers!$A$1:$I$1001,9,FALSE)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VLOOKUP(C81,customers!$A$1:$I$1001,2,FALSE)</f>
        <v>Cletis Giacomazzo</v>
      </c>
      <c r="G81" s="2" t="str">
        <f>IF(VLOOKUP(C81,customers!$A$1:$I$1001,3,FALSE)=0, "",VLOOKUP(C81,customers!$A$1:$I$1001,3,FALSE))</f>
        <v>cgiacomazzo27@jigsy.com</v>
      </c>
      <c r="H81" s="2" t="str">
        <f>VLOOKUP(C81,customers!$A$1:$I$1001,7,FALSE)</f>
        <v>United States</v>
      </c>
      <c r="I81" t="str">
        <f>VLOOKUP(D81,products!$A$1:$G$49,2,FALSE)</f>
        <v>Rob</v>
      </c>
      <c r="J81" t="str">
        <f>VLOOKUP(D81,products!$A$1:$G$49,3,FALSE)</f>
        <v>L</v>
      </c>
      <c r="K81" s="4">
        <f>VLOOKUP(D81,products!$A$1:$G$49,4,FALSE)</f>
        <v>1</v>
      </c>
      <c r="L81" s="6">
        <f>VLOOKUP(D81,products!$A$1:$G$49,5,FALSE)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VLOOKUP(Orders[[#This Row],[Customer ID]],customers!$A$1:$I$1001,9,FALSE)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VLOOKUP(C82,customers!$A$1:$I$1001,2,FALSE)</f>
        <v>Ami Arnow</v>
      </c>
      <c r="G82" s="2" t="str">
        <f>IF(VLOOKUP(C82,customers!$A$1:$I$1001,3,FALSE)=0, "",VLOOKUP(C82,customers!$A$1:$I$1001,3,FALSE))</f>
        <v>aarnow28@arizona.edu</v>
      </c>
      <c r="H82" s="2" t="str">
        <f>VLOOKUP(C82,customers!$A$1:$I$1001,7,FALSE)</f>
        <v>United States</v>
      </c>
      <c r="I82" t="str">
        <f>VLOOKUP(D82,products!$A$1:$G$49,2,FALSE)</f>
        <v>Ara</v>
      </c>
      <c r="J82" t="str">
        <f>VLOOKUP(D82,products!$A$1:$G$49,3,FALSE)</f>
        <v>L</v>
      </c>
      <c r="K82" s="4">
        <f>VLOOKUP(D82,products!$A$1:$G$49,4,FALSE)</f>
        <v>0.5</v>
      </c>
      <c r="L82" s="6">
        <f>VLOOKUP(D82,products!$A$1:$G$49,5,FALSE)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VLOOKUP(Orders[[#This Row],[Customer ID]],customers!$A$1:$I$1001,9,FALSE)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VLOOKUP(C83,customers!$A$1:$I$1001,2,FALSE)</f>
        <v>Sheppard Yann</v>
      </c>
      <c r="G83" s="2" t="str">
        <f>IF(VLOOKUP(C83,customers!$A$1:$I$1001,3,FALSE)=0, "",VLOOKUP(C83,customers!$A$1:$I$1001,3,FALSE))</f>
        <v>syann29@senate.gov</v>
      </c>
      <c r="H83" s="2" t="str">
        <f>VLOOKUP(C83,customers!$A$1:$I$1001,7,FALSE)</f>
        <v>United States</v>
      </c>
      <c r="I83" t="str">
        <f>VLOOKUP(D83,products!$A$1:$G$49,2,FALSE)</f>
        <v>Lib</v>
      </c>
      <c r="J83" t="str">
        <f>VLOOKUP(D83,products!$A$1:$G$49,3,FALSE)</f>
        <v>L</v>
      </c>
      <c r="K83" s="4">
        <f>VLOOKUP(D83,products!$A$1:$G$49,4,FALSE)</f>
        <v>2.5</v>
      </c>
      <c r="L83" s="6">
        <f>VLOOKUP(D83,products!$A$1:$G$49,5,FALSE)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VLOOKUP(Orders[[#This Row],[Customer ID]],customers!$A$1:$I$1001,9,FALSE)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VLOOKUP(C84,customers!$A$1:$I$1001,2,FALSE)</f>
        <v>Bunny Naulls</v>
      </c>
      <c r="G84" s="2" t="str">
        <f>IF(VLOOKUP(C84,customers!$A$1:$I$1001,3,FALSE)=0, "",VLOOKUP(C84,customers!$A$1:$I$1001,3,FALSE))</f>
        <v>bnaulls2a@tiny.cc</v>
      </c>
      <c r="H84" s="2" t="str">
        <f>VLOOKUP(C84,customers!$A$1:$I$1001,7,FALSE)</f>
        <v>Ireland</v>
      </c>
      <c r="I84" t="str">
        <f>VLOOKUP(D84,products!$A$1:$G$49,2,FALSE)</f>
        <v>Lib</v>
      </c>
      <c r="J84" t="str">
        <f>VLOOKUP(D84,products!$A$1:$G$49,3,FALSE)</f>
        <v>M</v>
      </c>
      <c r="K84" s="4">
        <f>VLOOKUP(D84,products!$A$1:$G$49,4,FALSE)</f>
        <v>2.5</v>
      </c>
      <c r="L84" s="6">
        <f>VLOOKUP(D84,products!$A$1:$G$49,5,FALSE)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VLOOKUP(Orders[[#This Row],[Customer ID]],customers!$A$1:$I$1001,9,FALSE)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VLOOKUP(C85,customers!$A$1:$I$1001,2,FALSE)</f>
        <v>Hally Lorait</v>
      </c>
      <c r="G85" s="2" t="str">
        <f>IF(VLOOKUP(C85,customers!$A$1:$I$1001,3,FALSE)=0, "",VLOOKUP(C85,customers!$A$1:$I$1001,3,FALSE))</f>
        <v/>
      </c>
      <c r="H85" s="2" t="str">
        <f>VLOOKUP(C85,customers!$A$1:$I$1001,7,FALSE)</f>
        <v>United States</v>
      </c>
      <c r="I85" t="str">
        <f>VLOOKUP(D85,products!$A$1:$G$49,2,FALSE)</f>
        <v>Rob</v>
      </c>
      <c r="J85" t="str">
        <f>VLOOKUP(D85,products!$A$1:$G$49,3,FALSE)</f>
        <v>D</v>
      </c>
      <c r="K85" s="4">
        <f>VLOOKUP(D85,products!$A$1:$G$49,4,FALSE)</f>
        <v>2.5</v>
      </c>
      <c r="L85" s="6">
        <f>VLOOKUP(D85,products!$A$1:$G$49,5,FALSE)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VLOOKUP(Orders[[#This Row],[Customer ID]],customers!$A$1:$I$1001,9,FALSE)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VLOOKUP(C86,customers!$A$1:$I$1001,2,FALSE)</f>
        <v>Zaccaria Sherewood</v>
      </c>
      <c r="G86" s="2" t="str">
        <f>IF(VLOOKUP(C86,customers!$A$1:$I$1001,3,FALSE)=0, "",VLOOKUP(C86,customers!$A$1:$I$1001,3,FALSE))</f>
        <v>zsherewood2c@apache.org</v>
      </c>
      <c r="H86" s="2" t="str">
        <f>VLOOKUP(C86,customers!$A$1:$I$1001,7,FALSE)</f>
        <v>United States</v>
      </c>
      <c r="I86" t="str">
        <f>VLOOKUP(D86,products!$A$1:$G$49,2,FALSE)</f>
        <v>Lib</v>
      </c>
      <c r="J86" t="str">
        <f>VLOOKUP(D86,products!$A$1:$G$49,3,FALSE)</f>
        <v>L</v>
      </c>
      <c r="K86" s="4">
        <f>VLOOKUP(D86,products!$A$1:$G$49,4,FALSE)</f>
        <v>0.5</v>
      </c>
      <c r="L86" s="6">
        <f>VLOOKUP(D86,products!$A$1:$G$49,5,FALSE)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VLOOKUP(Orders[[#This Row],[Customer ID]],customers!$A$1:$I$1001,9,FALSE)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VLOOKUP(C87,customers!$A$1:$I$1001,2,FALSE)</f>
        <v>Jeffrey Dufaire</v>
      </c>
      <c r="G87" s="2" t="str">
        <f>IF(VLOOKUP(C87,customers!$A$1:$I$1001,3,FALSE)=0, "",VLOOKUP(C87,customers!$A$1:$I$1001,3,FALSE))</f>
        <v>jdufaire2d@fc2.com</v>
      </c>
      <c r="H87" s="2" t="str">
        <f>VLOOKUP(C87,customers!$A$1:$I$1001,7,FALSE)</f>
        <v>United States</v>
      </c>
      <c r="I87" t="str">
        <f>VLOOKUP(D87,products!$A$1:$G$49,2,FALSE)</f>
        <v>Ara</v>
      </c>
      <c r="J87" t="str">
        <f>VLOOKUP(D87,products!$A$1:$G$49,3,FALSE)</f>
        <v>L</v>
      </c>
      <c r="K87" s="4">
        <f>VLOOKUP(D87,products!$A$1:$G$49,4,FALSE)</f>
        <v>2.5</v>
      </c>
      <c r="L87" s="6">
        <f>VLOOKUP(D87,products!$A$1:$G$49,5,FALSE)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VLOOKUP(Orders[[#This Row],[Customer ID]],customers!$A$1:$I$1001,9,FALSE)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VLOOKUP(C88,customers!$A$1:$I$1001,2,FALSE)</f>
        <v>Jeffrey Dufaire</v>
      </c>
      <c r="G88" s="2" t="str">
        <f>IF(VLOOKUP(C88,customers!$A$1:$I$1001,3,FALSE)=0, "",VLOOKUP(C88,customers!$A$1:$I$1001,3,FALSE))</f>
        <v>jdufaire2d@fc2.com</v>
      </c>
      <c r="H88" s="2" t="str">
        <f>VLOOKUP(C88,customers!$A$1:$I$1001,7,FALSE)</f>
        <v>United States</v>
      </c>
      <c r="I88" t="str">
        <f>VLOOKUP(D88,products!$A$1:$G$49,2,FALSE)</f>
        <v>Ara</v>
      </c>
      <c r="J88" t="str">
        <f>VLOOKUP(D88,products!$A$1:$G$49,3,FALSE)</f>
        <v>D</v>
      </c>
      <c r="K88" s="4">
        <f>VLOOKUP(D88,products!$A$1:$G$49,4,FALSE)</f>
        <v>0.2</v>
      </c>
      <c r="L88" s="6">
        <f>VLOOKUP(D88,products!$A$1:$G$49,5,FALSE)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VLOOKUP(Orders[[#This Row],[Customer ID]],customers!$A$1:$I$1001,9,FALSE)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VLOOKUP(C89,customers!$A$1:$I$1001,2,FALSE)</f>
        <v>Beitris Keaveney</v>
      </c>
      <c r="G89" s="2" t="str">
        <f>IF(VLOOKUP(C89,customers!$A$1:$I$1001,3,FALSE)=0, "",VLOOKUP(C89,customers!$A$1:$I$1001,3,FALSE))</f>
        <v>bkeaveney2f@netlog.com</v>
      </c>
      <c r="H89" s="2" t="str">
        <f>VLOOKUP(C89,customers!$A$1:$I$1001,7,FALSE)</f>
        <v>United States</v>
      </c>
      <c r="I89" t="str">
        <f>VLOOKUP(D89,products!$A$1:$G$49,2,FALSE)</f>
        <v>Ara</v>
      </c>
      <c r="J89" t="str">
        <f>VLOOKUP(D89,products!$A$1:$G$49,3,FALSE)</f>
        <v>M</v>
      </c>
      <c r="K89" s="4">
        <f>VLOOKUP(D89,products!$A$1:$G$49,4,FALSE)</f>
        <v>1</v>
      </c>
      <c r="L89" s="6">
        <f>VLOOKUP(D89,products!$A$1:$G$49,5,FALSE)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VLOOKUP(Orders[[#This Row],[Customer ID]],customers!$A$1:$I$1001,9,FALSE)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VLOOKUP(C90,customers!$A$1:$I$1001,2,FALSE)</f>
        <v>Elna Grise</v>
      </c>
      <c r="G90" s="2" t="str">
        <f>IF(VLOOKUP(C90,customers!$A$1:$I$1001,3,FALSE)=0, "",VLOOKUP(C90,customers!$A$1:$I$1001,3,FALSE))</f>
        <v>egrise2g@cargocollective.com</v>
      </c>
      <c r="H90" s="2" t="str">
        <f>VLOOKUP(C90,customers!$A$1:$I$1001,7,FALSE)</f>
        <v>United States</v>
      </c>
      <c r="I90" t="str">
        <f>VLOOKUP(D90,products!$A$1:$G$49,2,FALSE)</f>
        <v>Rob</v>
      </c>
      <c r="J90" t="str">
        <f>VLOOKUP(D90,products!$A$1:$G$49,3,FALSE)</f>
        <v>L</v>
      </c>
      <c r="K90" s="4">
        <f>VLOOKUP(D90,products!$A$1:$G$49,4,FALSE)</f>
        <v>1</v>
      </c>
      <c r="L90" s="6">
        <f>VLOOKUP(D90,products!$A$1:$G$49,5,FALSE)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VLOOKUP(Orders[[#This Row],[Customer ID]],customers!$A$1:$I$1001,9,FALSE)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VLOOKUP(C91,customers!$A$1:$I$1001,2,FALSE)</f>
        <v>Torie Gottelier</v>
      </c>
      <c r="G91" s="2" t="str">
        <f>IF(VLOOKUP(C91,customers!$A$1:$I$1001,3,FALSE)=0, "",VLOOKUP(C91,customers!$A$1:$I$1001,3,FALSE))</f>
        <v>tgottelier2h@vistaprint.com</v>
      </c>
      <c r="H91" s="2" t="str">
        <f>VLOOKUP(C91,customers!$A$1:$I$1001,7,FALSE)</f>
        <v>United States</v>
      </c>
      <c r="I91" t="str">
        <f>VLOOKUP(D91,products!$A$1:$G$49,2,FALSE)</f>
        <v>Ara</v>
      </c>
      <c r="J91" t="str">
        <f>VLOOKUP(D91,products!$A$1:$G$49,3,FALSE)</f>
        <v>L</v>
      </c>
      <c r="K91" s="4">
        <f>VLOOKUP(D91,products!$A$1:$G$49,4,FALSE)</f>
        <v>1</v>
      </c>
      <c r="L91" s="6">
        <f>VLOOKUP(D91,products!$A$1:$G$49,5,FALSE)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VLOOKUP(Orders[[#This Row],[Customer ID]],customers!$A$1:$I$1001,9,FALSE)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VLOOKUP(C92,customers!$A$1:$I$1001,2,FALSE)</f>
        <v>Loydie Langlais</v>
      </c>
      <c r="G92" s="2" t="str">
        <f>IF(VLOOKUP(C92,customers!$A$1:$I$1001,3,FALSE)=0, "",VLOOKUP(C92,customers!$A$1:$I$1001,3,FALSE))</f>
        <v/>
      </c>
      <c r="H92" s="2" t="str">
        <f>VLOOKUP(C92,customers!$A$1:$I$1001,7,FALSE)</f>
        <v>Ireland</v>
      </c>
      <c r="I92" t="str">
        <f>VLOOKUP(D92,products!$A$1:$G$49,2,FALSE)</f>
        <v>Ara</v>
      </c>
      <c r="J92" t="str">
        <f>VLOOKUP(D92,products!$A$1:$G$49,3,FALSE)</f>
        <v>L</v>
      </c>
      <c r="K92" s="4">
        <f>VLOOKUP(D92,products!$A$1:$G$49,4,FALSE)</f>
        <v>1</v>
      </c>
      <c r="L92" s="6">
        <f>VLOOKUP(D92,products!$A$1:$G$49,5,FALSE)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VLOOKUP(Orders[[#This Row],[Customer ID]],customers!$A$1:$I$1001,9,FALSE)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VLOOKUP(C93,customers!$A$1:$I$1001,2,FALSE)</f>
        <v>Adham Greenhead</v>
      </c>
      <c r="G93" s="2" t="str">
        <f>IF(VLOOKUP(C93,customers!$A$1:$I$1001,3,FALSE)=0, "",VLOOKUP(C93,customers!$A$1:$I$1001,3,FALSE))</f>
        <v>agreenhead2j@dailymail.co.uk</v>
      </c>
      <c r="H93" s="2" t="str">
        <f>VLOOKUP(C93,customers!$A$1:$I$1001,7,FALSE)</f>
        <v>United States</v>
      </c>
      <c r="I93" t="str">
        <f>VLOOKUP(D93,products!$A$1:$G$49,2,FALSE)</f>
        <v>Ara</v>
      </c>
      <c r="J93" t="str">
        <f>VLOOKUP(D93,products!$A$1:$G$49,3,FALSE)</f>
        <v>M</v>
      </c>
      <c r="K93" s="4">
        <f>VLOOKUP(D93,products!$A$1:$G$49,4,FALSE)</f>
        <v>2.5</v>
      </c>
      <c r="L93" s="6">
        <f>VLOOKUP(D93,products!$A$1:$G$49,5,FALSE)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VLOOKUP(Orders[[#This Row],[Customer ID]],customers!$A$1:$I$1001,9,FALSE)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VLOOKUP(C94,customers!$A$1:$I$1001,2,FALSE)</f>
        <v>Hamish MacSherry</v>
      </c>
      <c r="G94" s="2" t="str">
        <f>IF(VLOOKUP(C94,customers!$A$1:$I$1001,3,FALSE)=0, "",VLOOKUP(C94,customers!$A$1:$I$1001,3,FALSE))</f>
        <v/>
      </c>
      <c r="H94" s="2" t="str">
        <f>VLOOKUP(C94,customers!$A$1:$I$1001,7,FALSE)</f>
        <v>United States</v>
      </c>
      <c r="I94" t="str">
        <f>VLOOKUP(D94,products!$A$1:$G$49,2,FALSE)</f>
        <v>Exc</v>
      </c>
      <c r="J94" t="str">
        <f>VLOOKUP(D94,products!$A$1:$G$49,3,FALSE)</f>
        <v>L</v>
      </c>
      <c r="K94" s="4">
        <f>VLOOKUP(D94,products!$A$1:$G$49,4,FALSE)</f>
        <v>1</v>
      </c>
      <c r="L94" s="6">
        <f>VLOOKUP(D94,products!$A$1:$G$49,5,FALSE)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VLOOKUP(Orders[[#This Row],[Customer ID]],customers!$A$1:$I$1001,9,FALSE)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VLOOKUP(C95,customers!$A$1:$I$1001,2,FALSE)</f>
        <v>Else Langcaster</v>
      </c>
      <c r="G95" s="2" t="str">
        <f>IF(VLOOKUP(C95,customers!$A$1:$I$1001,3,FALSE)=0, "",VLOOKUP(C95,customers!$A$1:$I$1001,3,FALSE))</f>
        <v>elangcaster2l@spotify.com</v>
      </c>
      <c r="H95" s="2" t="str">
        <f>VLOOKUP(C95,customers!$A$1:$I$1001,7,FALSE)</f>
        <v>United Kingdom</v>
      </c>
      <c r="I95" t="str">
        <f>VLOOKUP(D95,products!$A$1:$G$49,2,FALSE)</f>
        <v>Exc</v>
      </c>
      <c r="J95" t="str">
        <f>VLOOKUP(D95,products!$A$1:$G$49,3,FALSE)</f>
        <v>L</v>
      </c>
      <c r="K95" s="4">
        <f>VLOOKUP(D95,products!$A$1:$G$49,4,FALSE)</f>
        <v>0.5</v>
      </c>
      <c r="L95" s="6">
        <f>VLOOKUP(D95,products!$A$1:$G$49,5,FALSE)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VLOOKUP(Orders[[#This Row],[Customer ID]],customers!$A$1:$I$1001,9,FALSE)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VLOOKUP(C96,customers!$A$1:$I$1001,2,FALSE)</f>
        <v>Rudy Farquharson</v>
      </c>
      <c r="G96" s="2" t="str">
        <f>IF(VLOOKUP(C96,customers!$A$1:$I$1001,3,FALSE)=0, "",VLOOKUP(C96,customers!$A$1:$I$1001,3,FALSE))</f>
        <v/>
      </c>
      <c r="H96" s="2" t="str">
        <f>VLOOKUP(C96,customers!$A$1:$I$1001,7,FALSE)</f>
        <v>Ireland</v>
      </c>
      <c r="I96" t="str">
        <f>VLOOKUP(D96,products!$A$1:$G$49,2,FALSE)</f>
        <v>Ara</v>
      </c>
      <c r="J96" t="str">
        <f>VLOOKUP(D96,products!$A$1:$G$49,3,FALSE)</f>
        <v>D</v>
      </c>
      <c r="K96" s="4">
        <f>VLOOKUP(D96,products!$A$1:$G$49,4,FALSE)</f>
        <v>0.2</v>
      </c>
      <c r="L96" s="6">
        <f>VLOOKUP(D96,products!$A$1:$G$49,5,FALSE)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VLOOKUP(Orders[[#This Row],[Customer ID]],customers!$A$1:$I$1001,9,FALSE)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VLOOKUP(C97,customers!$A$1:$I$1001,2,FALSE)</f>
        <v>Norene Magauran</v>
      </c>
      <c r="G97" s="2" t="str">
        <f>IF(VLOOKUP(C97,customers!$A$1:$I$1001,3,FALSE)=0, "",VLOOKUP(C97,customers!$A$1:$I$1001,3,FALSE))</f>
        <v>nmagauran2n@51.la</v>
      </c>
      <c r="H97" s="2" t="str">
        <f>VLOOKUP(C97,customers!$A$1:$I$1001,7,FALSE)</f>
        <v>United States</v>
      </c>
      <c r="I97" t="str">
        <f>VLOOKUP(D97,products!$A$1:$G$49,2,FALSE)</f>
        <v>Ara</v>
      </c>
      <c r="J97" t="str">
        <f>VLOOKUP(D97,products!$A$1:$G$49,3,FALSE)</f>
        <v>M</v>
      </c>
      <c r="K97" s="4">
        <f>VLOOKUP(D97,products!$A$1:$G$49,4,FALSE)</f>
        <v>2.5</v>
      </c>
      <c r="L97" s="6">
        <f>VLOOKUP(D97,products!$A$1:$G$49,5,FALSE)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VLOOKUP(Orders[[#This Row],[Customer ID]],customers!$A$1:$I$1001,9,FALSE)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VLOOKUP(C98,customers!$A$1:$I$1001,2,FALSE)</f>
        <v>Vicki Kirdsch</v>
      </c>
      <c r="G98" s="2" t="str">
        <f>IF(VLOOKUP(C98,customers!$A$1:$I$1001,3,FALSE)=0, "",VLOOKUP(C98,customers!$A$1:$I$1001,3,FALSE))</f>
        <v>vkirdsch2o@google.fr</v>
      </c>
      <c r="H98" s="2" t="str">
        <f>VLOOKUP(C98,customers!$A$1:$I$1001,7,FALSE)</f>
        <v>United States</v>
      </c>
      <c r="I98" t="str">
        <f>VLOOKUP(D98,products!$A$1:$G$49,2,FALSE)</f>
        <v>Ara</v>
      </c>
      <c r="J98" t="str">
        <f>VLOOKUP(D98,products!$A$1:$G$49,3,FALSE)</f>
        <v>D</v>
      </c>
      <c r="K98" s="4">
        <f>VLOOKUP(D98,products!$A$1:$G$49,4,FALSE)</f>
        <v>0.2</v>
      </c>
      <c r="L98" s="6">
        <f>VLOOKUP(D98,products!$A$1:$G$49,5,FALSE)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VLOOKUP(Orders[[#This Row],[Customer ID]],customers!$A$1:$I$1001,9,FALSE)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VLOOKUP(C99,customers!$A$1:$I$1001,2,FALSE)</f>
        <v>Ilysa Whapple</v>
      </c>
      <c r="G99" s="2" t="str">
        <f>IF(VLOOKUP(C99,customers!$A$1:$I$1001,3,FALSE)=0, "",VLOOKUP(C99,customers!$A$1:$I$1001,3,FALSE))</f>
        <v>iwhapple2p@com.com</v>
      </c>
      <c r="H99" s="2" t="str">
        <f>VLOOKUP(C99,customers!$A$1:$I$1001,7,FALSE)</f>
        <v>United States</v>
      </c>
      <c r="I99" t="str">
        <f>VLOOKUP(D99,products!$A$1:$G$49,2,FALSE)</f>
        <v>Ara</v>
      </c>
      <c r="J99" t="str">
        <f>VLOOKUP(D99,products!$A$1:$G$49,3,FALSE)</f>
        <v>M</v>
      </c>
      <c r="K99" s="4">
        <f>VLOOKUP(D99,products!$A$1:$G$49,4,FALSE)</f>
        <v>0.5</v>
      </c>
      <c r="L99" s="6">
        <f>VLOOKUP(D99,products!$A$1:$G$49,5,FALSE)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VLOOKUP(Orders[[#This Row],[Customer ID]],customers!$A$1:$I$1001,9,FALSE)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VLOOKUP(C100,customers!$A$1:$I$1001,2,FALSE)</f>
        <v>Ruy Cancellieri</v>
      </c>
      <c r="G100" s="2" t="str">
        <f>IF(VLOOKUP(C100,customers!$A$1:$I$1001,3,FALSE)=0, "",VLOOKUP(C100,customers!$A$1:$I$1001,3,FALSE))</f>
        <v/>
      </c>
      <c r="H100" s="2" t="str">
        <f>VLOOKUP(C100,customers!$A$1:$I$1001,7,FALSE)</f>
        <v>Ireland</v>
      </c>
      <c r="I100" t="str">
        <f>VLOOKUP(D100,products!$A$1:$G$49,2,FALSE)</f>
        <v>Ara</v>
      </c>
      <c r="J100" t="str">
        <f>VLOOKUP(D100,products!$A$1:$G$49,3,FALSE)</f>
        <v>D</v>
      </c>
      <c r="K100" s="4">
        <f>VLOOKUP(D100,products!$A$1:$G$49,4,FALSE)</f>
        <v>0.2</v>
      </c>
      <c r="L100" s="6">
        <f>VLOOKUP(D100,products!$A$1:$G$49,5,FALSE)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VLOOKUP(Orders[[#This Row],[Customer ID]],customers!$A$1:$I$1001,9,FALSE)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VLOOKUP(C101,customers!$A$1:$I$1001,2,FALSE)</f>
        <v>Aube Follett</v>
      </c>
      <c r="G101" s="2" t="str">
        <f>IF(VLOOKUP(C101,customers!$A$1:$I$1001,3,FALSE)=0, "",VLOOKUP(C101,customers!$A$1:$I$1001,3,FALSE))</f>
        <v/>
      </c>
      <c r="H101" s="2" t="str">
        <f>VLOOKUP(C101,customers!$A$1:$I$1001,7,FALSE)</f>
        <v>United States</v>
      </c>
      <c r="I101" t="str">
        <f>VLOOKUP(D101,products!$A$1:$G$49,2,FALSE)</f>
        <v>Lib</v>
      </c>
      <c r="J101" t="str">
        <f>VLOOKUP(D101,products!$A$1:$G$49,3,FALSE)</f>
        <v>M</v>
      </c>
      <c r="K101" s="4">
        <f>VLOOKUP(D101,products!$A$1:$G$49,4,FALSE)</f>
        <v>0.2</v>
      </c>
      <c r="L101" s="6">
        <f>VLOOKUP(D101,products!$A$1:$G$49,5,FALSE)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VLOOKUP(Orders[[#This Row],[Customer ID]],customers!$A$1:$I$1001,9,FALSE)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VLOOKUP(C102,customers!$A$1:$I$1001,2,FALSE)</f>
        <v>Rudiger Di Bartolomeo</v>
      </c>
      <c r="G102" s="2" t="str">
        <f>IF(VLOOKUP(C102,customers!$A$1:$I$1001,3,FALSE)=0, "",VLOOKUP(C102,customers!$A$1:$I$1001,3,FALSE))</f>
        <v/>
      </c>
      <c r="H102" s="2" t="str">
        <f>VLOOKUP(C102,customers!$A$1:$I$1001,7,FALSE)</f>
        <v>United States</v>
      </c>
      <c r="I102" t="str">
        <f>VLOOKUP(D102,products!$A$1:$G$49,2,FALSE)</f>
        <v>Ara</v>
      </c>
      <c r="J102" t="str">
        <f>VLOOKUP(D102,products!$A$1:$G$49,3,FALSE)</f>
        <v>L</v>
      </c>
      <c r="K102" s="4">
        <f>VLOOKUP(D102,products!$A$1:$G$49,4,FALSE)</f>
        <v>0.2</v>
      </c>
      <c r="L102" s="6">
        <f>VLOOKUP(D102,products!$A$1:$G$49,5,FALSE)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VLOOKUP(Orders[[#This Row],[Customer ID]],customers!$A$1:$I$1001,9,FALSE)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VLOOKUP(C103,customers!$A$1:$I$1001,2,FALSE)</f>
        <v>Nickey Youles</v>
      </c>
      <c r="G103" s="2" t="str">
        <f>IF(VLOOKUP(C103,customers!$A$1:$I$1001,3,FALSE)=0, "",VLOOKUP(C103,customers!$A$1:$I$1001,3,FALSE))</f>
        <v>nyoules2t@reference.com</v>
      </c>
      <c r="H103" s="2" t="str">
        <f>VLOOKUP(C103,customers!$A$1:$I$1001,7,FALSE)</f>
        <v>Ireland</v>
      </c>
      <c r="I103" t="str">
        <f>VLOOKUP(D103,products!$A$1:$G$49,2,FALSE)</f>
        <v>Lib</v>
      </c>
      <c r="J103" t="str">
        <f>VLOOKUP(D103,products!$A$1:$G$49,3,FALSE)</f>
        <v>D</v>
      </c>
      <c r="K103" s="4">
        <f>VLOOKUP(D103,products!$A$1:$G$49,4,FALSE)</f>
        <v>2.5</v>
      </c>
      <c r="L103" s="6">
        <f>VLOOKUP(D103,products!$A$1:$G$49,5,FALSE)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VLOOKUP(Orders[[#This Row],[Customer ID]],customers!$A$1:$I$1001,9,FALSE)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VLOOKUP(C104,customers!$A$1:$I$1001,2,FALSE)</f>
        <v>Dyanna Aizikovitz</v>
      </c>
      <c r="G104" s="2" t="str">
        <f>IF(VLOOKUP(C104,customers!$A$1:$I$1001,3,FALSE)=0, "",VLOOKUP(C104,customers!$A$1:$I$1001,3,FALSE))</f>
        <v>daizikovitz2u@answers.com</v>
      </c>
      <c r="H104" s="2" t="str">
        <f>VLOOKUP(C104,customers!$A$1:$I$1001,7,FALSE)</f>
        <v>Ireland</v>
      </c>
      <c r="I104" t="str">
        <f>VLOOKUP(D104,products!$A$1:$G$49,2,FALSE)</f>
        <v>Lib</v>
      </c>
      <c r="J104" t="str">
        <f>VLOOKUP(D104,products!$A$1:$G$49,3,FALSE)</f>
        <v>D</v>
      </c>
      <c r="K104" s="4">
        <f>VLOOKUP(D104,products!$A$1:$G$49,4,FALSE)</f>
        <v>1</v>
      </c>
      <c r="L104" s="6">
        <f>VLOOKUP(D104,products!$A$1:$G$49,5,FALSE)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VLOOKUP(Orders[[#This Row],[Customer ID]],customers!$A$1:$I$1001,9,FALSE)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VLOOKUP(C105,customers!$A$1:$I$1001,2,FALSE)</f>
        <v>Bram Revel</v>
      </c>
      <c r="G105" s="2" t="str">
        <f>IF(VLOOKUP(C105,customers!$A$1:$I$1001,3,FALSE)=0, "",VLOOKUP(C105,customers!$A$1:$I$1001,3,FALSE))</f>
        <v>brevel2v@fastcompany.com</v>
      </c>
      <c r="H105" s="2" t="str">
        <f>VLOOKUP(C105,customers!$A$1:$I$1001,7,FALSE)</f>
        <v>United States</v>
      </c>
      <c r="I105" t="str">
        <f>VLOOKUP(D105,products!$A$1:$G$49,2,FALSE)</f>
        <v>Rob</v>
      </c>
      <c r="J105" t="str">
        <f>VLOOKUP(D105,products!$A$1:$G$49,3,FALSE)</f>
        <v>M</v>
      </c>
      <c r="K105" s="4">
        <f>VLOOKUP(D105,products!$A$1:$G$49,4,FALSE)</f>
        <v>0.2</v>
      </c>
      <c r="L105" s="6">
        <f>VLOOKUP(D105,products!$A$1:$G$49,5,FALSE)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VLOOKUP(Orders[[#This Row],[Customer ID]],customers!$A$1:$I$1001,9,FALSE)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VLOOKUP(C106,customers!$A$1:$I$1001,2,FALSE)</f>
        <v>Emiline Priddis</v>
      </c>
      <c r="G106" s="2" t="str">
        <f>IF(VLOOKUP(C106,customers!$A$1:$I$1001,3,FALSE)=0, "",VLOOKUP(C106,customers!$A$1:$I$1001,3,FALSE))</f>
        <v>epriddis2w@nationalgeographic.com</v>
      </c>
      <c r="H106" s="2" t="str">
        <f>VLOOKUP(C106,customers!$A$1:$I$1001,7,FALSE)</f>
        <v>United States</v>
      </c>
      <c r="I106" t="str">
        <f>VLOOKUP(D106,products!$A$1:$G$49,2,FALSE)</f>
        <v>Lib</v>
      </c>
      <c r="J106" t="str">
        <f>VLOOKUP(D106,products!$A$1:$G$49,3,FALSE)</f>
        <v>M</v>
      </c>
      <c r="K106" s="4">
        <f>VLOOKUP(D106,products!$A$1:$G$49,4,FALSE)</f>
        <v>1</v>
      </c>
      <c r="L106" s="6">
        <f>VLOOKUP(D106,products!$A$1:$G$49,5,FALSE)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VLOOKUP(Orders[[#This Row],[Customer ID]],customers!$A$1:$I$1001,9,FALSE)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VLOOKUP(C107,customers!$A$1:$I$1001,2,FALSE)</f>
        <v>Queenie Veel</v>
      </c>
      <c r="G107" s="2" t="str">
        <f>IF(VLOOKUP(C107,customers!$A$1:$I$1001,3,FALSE)=0, "",VLOOKUP(C107,customers!$A$1:$I$1001,3,FALSE))</f>
        <v>qveel2x@jugem.jp</v>
      </c>
      <c r="H107" s="2" t="str">
        <f>VLOOKUP(C107,customers!$A$1:$I$1001,7,FALSE)</f>
        <v>United States</v>
      </c>
      <c r="I107" t="str">
        <f>VLOOKUP(D107,products!$A$1:$G$49,2,FALSE)</f>
        <v>Ara</v>
      </c>
      <c r="J107" t="str">
        <f>VLOOKUP(D107,products!$A$1:$G$49,3,FALSE)</f>
        <v>M</v>
      </c>
      <c r="K107" s="4">
        <f>VLOOKUP(D107,products!$A$1:$G$49,4,FALSE)</f>
        <v>0.5</v>
      </c>
      <c r="L107" s="6">
        <f>VLOOKUP(D107,products!$A$1:$G$49,5,FALSE)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VLOOKUP(Orders[[#This Row],[Customer ID]],customers!$A$1:$I$1001,9,FALSE)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VLOOKUP(C108,customers!$A$1:$I$1001,2,FALSE)</f>
        <v>Lind Conyers</v>
      </c>
      <c r="G108" s="2" t="str">
        <f>IF(VLOOKUP(C108,customers!$A$1:$I$1001,3,FALSE)=0, "",VLOOKUP(C108,customers!$A$1:$I$1001,3,FALSE))</f>
        <v>lconyers2y@twitter.com</v>
      </c>
      <c r="H108" s="2" t="str">
        <f>VLOOKUP(C108,customers!$A$1:$I$1001,7,FALSE)</f>
        <v>United States</v>
      </c>
      <c r="I108" t="str">
        <f>VLOOKUP(D108,products!$A$1:$G$49,2,FALSE)</f>
        <v>Exc</v>
      </c>
      <c r="J108" t="str">
        <f>VLOOKUP(D108,products!$A$1:$G$49,3,FALSE)</f>
        <v>D</v>
      </c>
      <c r="K108" s="4">
        <f>VLOOKUP(D108,products!$A$1:$G$49,4,FALSE)</f>
        <v>1</v>
      </c>
      <c r="L108" s="6">
        <f>VLOOKUP(D108,products!$A$1:$G$49,5,FALSE)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VLOOKUP(Orders[[#This Row],[Customer ID]],customers!$A$1:$I$1001,9,FALSE)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VLOOKUP(C109,customers!$A$1:$I$1001,2,FALSE)</f>
        <v>Pen Wye</v>
      </c>
      <c r="G109" s="2" t="str">
        <f>IF(VLOOKUP(C109,customers!$A$1:$I$1001,3,FALSE)=0, "",VLOOKUP(C109,customers!$A$1:$I$1001,3,FALSE))</f>
        <v>pwye2z@dagondesign.com</v>
      </c>
      <c r="H109" s="2" t="str">
        <f>VLOOKUP(C109,customers!$A$1:$I$1001,7,FALSE)</f>
        <v>United States</v>
      </c>
      <c r="I109" t="str">
        <f>VLOOKUP(D109,products!$A$1:$G$49,2,FALSE)</f>
        <v>Rob</v>
      </c>
      <c r="J109" t="str">
        <f>VLOOKUP(D109,products!$A$1:$G$49,3,FALSE)</f>
        <v>M</v>
      </c>
      <c r="K109" s="4">
        <f>VLOOKUP(D109,products!$A$1:$G$49,4,FALSE)</f>
        <v>0.5</v>
      </c>
      <c r="L109" s="6">
        <f>VLOOKUP(D109,products!$A$1:$G$49,5,FALSE)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VLOOKUP(Orders[[#This Row],[Customer ID]],customers!$A$1:$I$1001,9,FALSE)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VLOOKUP(C110,customers!$A$1:$I$1001,2,FALSE)</f>
        <v>Isahella Hagland</v>
      </c>
      <c r="G110" s="2" t="str">
        <f>IF(VLOOKUP(C110,customers!$A$1:$I$1001,3,FALSE)=0, "",VLOOKUP(C110,customers!$A$1:$I$1001,3,FALSE))</f>
        <v/>
      </c>
      <c r="H110" s="2" t="str">
        <f>VLOOKUP(C110,customers!$A$1:$I$1001,7,FALSE)</f>
        <v>United States</v>
      </c>
      <c r="I110" t="str">
        <f>VLOOKUP(D110,products!$A$1:$G$49,2,FALSE)</f>
        <v>Ara</v>
      </c>
      <c r="J110" t="str">
        <f>VLOOKUP(D110,products!$A$1:$G$49,3,FALSE)</f>
        <v>M</v>
      </c>
      <c r="K110" s="4">
        <f>VLOOKUP(D110,products!$A$1:$G$49,4,FALSE)</f>
        <v>0.5</v>
      </c>
      <c r="L110" s="6">
        <f>VLOOKUP(D110,products!$A$1:$G$49,5,FALSE)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VLOOKUP(Orders[[#This Row],[Customer ID]],customers!$A$1:$I$1001,9,FALSE)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VLOOKUP(C111,customers!$A$1:$I$1001,2,FALSE)</f>
        <v>Terry Sheryn</v>
      </c>
      <c r="G111" s="2" t="str">
        <f>IF(VLOOKUP(C111,customers!$A$1:$I$1001,3,FALSE)=0, "",VLOOKUP(C111,customers!$A$1:$I$1001,3,FALSE))</f>
        <v>tsheryn31@mtv.com</v>
      </c>
      <c r="H111" s="2" t="str">
        <f>VLOOKUP(C111,customers!$A$1:$I$1001,7,FALSE)</f>
        <v>United States</v>
      </c>
      <c r="I111" t="str">
        <f>VLOOKUP(D111,products!$A$1:$G$49,2,FALSE)</f>
        <v>Lib</v>
      </c>
      <c r="J111" t="str">
        <f>VLOOKUP(D111,products!$A$1:$G$49,3,FALSE)</f>
        <v>D</v>
      </c>
      <c r="K111" s="4">
        <f>VLOOKUP(D111,products!$A$1:$G$49,4,FALSE)</f>
        <v>0.5</v>
      </c>
      <c r="L111" s="6">
        <f>VLOOKUP(D111,products!$A$1:$G$49,5,FALSE)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VLOOKUP(Orders[[#This Row],[Customer ID]],customers!$A$1:$I$1001,9,FALSE)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VLOOKUP(C112,customers!$A$1:$I$1001,2,FALSE)</f>
        <v>Marie-jeanne Redgrave</v>
      </c>
      <c r="G112" s="2" t="str">
        <f>IF(VLOOKUP(C112,customers!$A$1:$I$1001,3,FALSE)=0, "",VLOOKUP(C112,customers!$A$1:$I$1001,3,FALSE))</f>
        <v>mredgrave32@cargocollective.com</v>
      </c>
      <c r="H112" s="2" t="str">
        <f>VLOOKUP(C112,customers!$A$1:$I$1001,7,FALSE)</f>
        <v>United States</v>
      </c>
      <c r="I112" t="str">
        <f>VLOOKUP(D112,products!$A$1:$G$49,2,FALSE)</f>
        <v>Exc</v>
      </c>
      <c r="J112" t="str">
        <f>VLOOKUP(D112,products!$A$1:$G$49,3,FALSE)</f>
        <v>L</v>
      </c>
      <c r="K112" s="4">
        <f>VLOOKUP(D112,products!$A$1:$G$49,4,FALSE)</f>
        <v>0.2</v>
      </c>
      <c r="L112" s="6">
        <f>VLOOKUP(D112,products!$A$1:$G$49,5,FALSE)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VLOOKUP(Orders[[#This Row],[Customer ID]],customers!$A$1:$I$1001,9,FALSE)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VLOOKUP(C113,customers!$A$1:$I$1001,2,FALSE)</f>
        <v>Betty Fominov</v>
      </c>
      <c r="G113" s="2" t="str">
        <f>IF(VLOOKUP(C113,customers!$A$1:$I$1001,3,FALSE)=0, "",VLOOKUP(C113,customers!$A$1:$I$1001,3,FALSE))</f>
        <v>bfominov33@yale.edu</v>
      </c>
      <c r="H113" s="2" t="str">
        <f>VLOOKUP(C113,customers!$A$1:$I$1001,7,FALSE)</f>
        <v>United States</v>
      </c>
      <c r="I113" t="str">
        <f>VLOOKUP(D113,products!$A$1:$G$49,2,FALSE)</f>
        <v>Rob</v>
      </c>
      <c r="J113" t="str">
        <f>VLOOKUP(D113,products!$A$1:$G$49,3,FALSE)</f>
        <v>D</v>
      </c>
      <c r="K113" s="4">
        <f>VLOOKUP(D113,products!$A$1:$G$49,4,FALSE)</f>
        <v>0.5</v>
      </c>
      <c r="L113" s="6">
        <f>VLOOKUP(D113,products!$A$1:$G$49,5,FALSE)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VLOOKUP(Orders[[#This Row],[Customer ID]],customers!$A$1:$I$1001,9,FALSE)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VLOOKUP(C114,customers!$A$1:$I$1001,2,FALSE)</f>
        <v>Shawnee Critchlow</v>
      </c>
      <c r="G114" s="2" t="str">
        <f>IF(VLOOKUP(C114,customers!$A$1:$I$1001,3,FALSE)=0, "",VLOOKUP(C114,customers!$A$1:$I$1001,3,FALSE))</f>
        <v>scritchlow34@un.org</v>
      </c>
      <c r="H114" s="2" t="str">
        <f>VLOOKUP(C114,customers!$A$1:$I$1001,7,FALSE)</f>
        <v>United States</v>
      </c>
      <c r="I114" t="str">
        <f>VLOOKUP(D114,products!$A$1:$G$49,2,FALSE)</f>
        <v>Ara</v>
      </c>
      <c r="J114" t="str">
        <f>VLOOKUP(D114,products!$A$1:$G$49,3,FALSE)</f>
        <v>M</v>
      </c>
      <c r="K114" s="4">
        <f>VLOOKUP(D114,products!$A$1:$G$49,4,FALSE)</f>
        <v>1</v>
      </c>
      <c r="L114" s="6">
        <f>VLOOKUP(D114,products!$A$1:$G$49,5,FALSE)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VLOOKUP(Orders[[#This Row],[Customer ID]],customers!$A$1:$I$1001,9,FALSE)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VLOOKUP(C115,customers!$A$1:$I$1001,2,FALSE)</f>
        <v>Merrel Steptow</v>
      </c>
      <c r="G115" s="2" t="str">
        <f>IF(VLOOKUP(C115,customers!$A$1:$I$1001,3,FALSE)=0, "",VLOOKUP(C115,customers!$A$1:$I$1001,3,FALSE))</f>
        <v>msteptow35@earthlink.net</v>
      </c>
      <c r="H115" s="2" t="str">
        <f>VLOOKUP(C115,customers!$A$1:$I$1001,7,FALSE)</f>
        <v>Ireland</v>
      </c>
      <c r="I115" t="str">
        <f>VLOOKUP(D115,products!$A$1:$G$49,2,FALSE)</f>
        <v>Lib</v>
      </c>
      <c r="J115" t="str">
        <f>VLOOKUP(D115,products!$A$1:$G$49,3,FALSE)</f>
        <v>M</v>
      </c>
      <c r="K115" s="4">
        <f>VLOOKUP(D115,products!$A$1:$G$49,4,FALSE)</f>
        <v>1</v>
      </c>
      <c r="L115" s="6">
        <f>VLOOKUP(D115,products!$A$1:$G$49,5,FALSE)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VLOOKUP(Orders[[#This Row],[Customer ID]],customers!$A$1:$I$1001,9,FALSE)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VLOOKUP(C116,customers!$A$1:$I$1001,2,FALSE)</f>
        <v>Carmina Hubbuck</v>
      </c>
      <c r="G116" s="2" t="str">
        <f>IF(VLOOKUP(C116,customers!$A$1:$I$1001,3,FALSE)=0, "",VLOOKUP(C116,customers!$A$1:$I$1001,3,FALSE))</f>
        <v/>
      </c>
      <c r="H116" s="2" t="str">
        <f>VLOOKUP(C116,customers!$A$1:$I$1001,7,FALSE)</f>
        <v>United States</v>
      </c>
      <c r="I116" t="str">
        <f>VLOOKUP(D116,products!$A$1:$G$49,2,FALSE)</f>
        <v>Rob</v>
      </c>
      <c r="J116" t="str">
        <f>VLOOKUP(D116,products!$A$1:$G$49,3,FALSE)</f>
        <v>L</v>
      </c>
      <c r="K116" s="4">
        <f>VLOOKUP(D116,products!$A$1:$G$49,4,FALSE)</f>
        <v>0.2</v>
      </c>
      <c r="L116" s="6">
        <f>VLOOKUP(D116,products!$A$1:$G$49,5,FALSE)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VLOOKUP(Orders[[#This Row],[Customer ID]],customers!$A$1:$I$1001,9,FALSE)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VLOOKUP(C117,customers!$A$1:$I$1001,2,FALSE)</f>
        <v>Ingeberg Mulliner</v>
      </c>
      <c r="G117" s="2" t="str">
        <f>IF(VLOOKUP(C117,customers!$A$1:$I$1001,3,FALSE)=0, "",VLOOKUP(C117,customers!$A$1:$I$1001,3,FALSE))</f>
        <v>imulliner37@pinterest.com</v>
      </c>
      <c r="H117" s="2" t="str">
        <f>VLOOKUP(C117,customers!$A$1:$I$1001,7,FALSE)</f>
        <v>United Kingdom</v>
      </c>
      <c r="I117" t="str">
        <f>VLOOKUP(D117,products!$A$1:$G$49,2,FALSE)</f>
        <v>Lib</v>
      </c>
      <c r="J117" t="str">
        <f>VLOOKUP(D117,products!$A$1:$G$49,3,FALSE)</f>
        <v>L</v>
      </c>
      <c r="K117" s="4">
        <f>VLOOKUP(D117,products!$A$1:$G$49,4,FALSE)</f>
        <v>1</v>
      </c>
      <c r="L117" s="6">
        <f>VLOOKUP(D117,products!$A$1:$G$49,5,FALSE)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VLOOKUP(Orders[[#This Row],[Customer ID]],customers!$A$1:$I$1001,9,FALSE)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VLOOKUP(C118,customers!$A$1:$I$1001,2,FALSE)</f>
        <v>Geneva Standley</v>
      </c>
      <c r="G118" s="2" t="str">
        <f>IF(VLOOKUP(C118,customers!$A$1:$I$1001,3,FALSE)=0, "",VLOOKUP(C118,customers!$A$1:$I$1001,3,FALSE))</f>
        <v>gstandley38@dion.ne.jp</v>
      </c>
      <c r="H118" s="2" t="str">
        <f>VLOOKUP(C118,customers!$A$1:$I$1001,7,FALSE)</f>
        <v>Ireland</v>
      </c>
      <c r="I118" t="str">
        <f>VLOOKUP(D118,products!$A$1:$G$49,2,FALSE)</f>
        <v>Lib</v>
      </c>
      <c r="J118" t="str">
        <f>VLOOKUP(D118,products!$A$1:$G$49,3,FALSE)</f>
        <v>L</v>
      </c>
      <c r="K118" s="4">
        <f>VLOOKUP(D118,products!$A$1:$G$49,4,FALSE)</f>
        <v>0.2</v>
      </c>
      <c r="L118" s="6">
        <f>VLOOKUP(D118,products!$A$1:$G$49,5,FALSE)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VLOOKUP(Orders[[#This Row],[Customer ID]],customers!$A$1:$I$1001,9,FALSE)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VLOOKUP(C119,customers!$A$1:$I$1001,2,FALSE)</f>
        <v>Brook Drage</v>
      </c>
      <c r="G119" s="2" t="str">
        <f>IF(VLOOKUP(C119,customers!$A$1:$I$1001,3,FALSE)=0, "",VLOOKUP(C119,customers!$A$1:$I$1001,3,FALSE))</f>
        <v>bdrage39@youku.com</v>
      </c>
      <c r="H119" s="2" t="str">
        <f>VLOOKUP(C119,customers!$A$1:$I$1001,7,FALSE)</f>
        <v>United States</v>
      </c>
      <c r="I119" t="str">
        <f>VLOOKUP(D119,products!$A$1:$G$49,2,FALSE)</f>
        <v>Lib</v>
      </c>
      <c r="J119" t="str">
        <f>VLOOKUP(D119,products!$A$1:$G$49,3,FALSE)</f>
        <v>L</v>
      </c>
      <c r="K119" s="4">
        <f>VLOOKUP(D119,products!$A$1:$G$49,4,FALSE)</f>
        <v>0.5</v>
      </c>
      <c r="L119" s="6">
        <f>VLOOKUP(D119,products!$A$1:$G$49,5,FALSE)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VLOOKUP(Orders[[#This Row],[Customer ID]],customers!$A$1:$I$1001,9,FALSE)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VLOOKUP(C120,customers!$A$1:$I$1001,2,FALSE)</f>
        <v>Muffin Yallop</v>
      </c>
      <c r="G120" s="2" t="str">
        <f>IF(VLOOKUP(C120,customers!$A$1:$I$1001,3,FALSE)=0, "",VLOOKUP(C120,customers!$A$1:$I$1001,3,FALSE))</f>
        <v>myallop3a@fema.gov</v>
      </c>
      <c r="H120" s="2" t="str">
        <f>VLOOKUP(C120,customers!$A$1:$I$1001,7,FALSE)</f>
        <v>United States</v>
      </c>
      <c r="I120" t="str">
        <f>VLOOKUP(D120,products!$A$1:$G$49,2,FALSE)</f>
        <v>Exc</v>
      </c>
      <c r="J120" t="str">
        <f>VLOOKUP(D120,products!$A$1:$G$49,3,FALSE)</f>
        <v>D</v>
      </c>
      <c r="K120" s="4">
        <f>VLOOKUP(D120,products!$A$1:$G$49,4,FALSE)</f>
        <v>0.5</v>
      </c>
      <c r="L120" s="6">
        <f>VLOOKUP(D120,products!$A$1:$G$49,5,FALSE)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VLOOKUP(Orders[[#This Row],[Customer ID]],customers!$A$1:$I$1001,9,FALSE)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VLOOKUP(C121,customers!$A$1:$I$1001,2,FALSE)</f>
        <v>Cordi Switsur</v>
      </c>
      <c r="G121" s="2" t="str">
        <f>IF(VLOOKUP(C121,customers!$A$1:$I$1001,3,FALSE)=0, "",VLOOKUP(C121,customers!$A$1:$I$1001,3,FALSE))</f>
        <v>cswitsur3b@chronoengine.com</v>
      </c>
      <c r="H121" s="2" t="str">
        <f>VLOOKUP(C121,customers!$A$1:$I$1001,7,FALSE)</f>
        <v>United States</v>
      </c>
      <c r="I121" t="str">
        <f>VLOOKUP(D121,products!$A$1:$G$49,2,FALSE)</f>
        <v>Exc</v>
      </c>
      <c r="J121" t="str">
        <f>VLOOKUP(D121,products!$A$1:$G$49,3,FALSE)</f>
        <v>M</v>
      </c>
      <c r="K121" s="4">
        <f>VLOOKUP(D121,products!$A$1:$G$49,4,FALSE)</f>
        <v>0.2</v>
      </c>
      <c r="L121" s="6">
        <f>VLOOKUP(D121,products!$A$1:$G$49,5,FALSE)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VLOOKUP(Orders[[#This Row],[Customer ID]],customers!$A$1:$I$1001,9,FALSE)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VLOOKUP(C122,customers!$A$1:$I$1001,2,FALSE)</f>
        <v>Cordi Switsur</v>
      </c>
      <c r="G122" s="2" t="str">
        <f>IF(VLOOKUP(C122,customers!$A$1:$I$1001,3,FALSE)=0, "",VLOOKUP(C122,customers!$A$1:$I$1001,3,FALSE))</f>
        <v>cswitsur3b@chronoengine.com</v>
      </c>
      <c r="H122" s="2" t="str">
        <f>VLOOKUP(C122,customers!$A$1:$I$1001,7,FALSE)</f>
        <v>United States</v>
      </c>
      <c r="I122" t="str">
        <f>VLOOKUP(D122,products!$A$1:$G$49,2,FALSE)</f>
        <v>Ara</v>
      </c>
      <c r="J122" t="str">
        <f>VLOOKUP(D122,products!$A$1:$G$49,3,FALSE)</f>
        <v>L</v>
      </c>
      <c r="K122" s="4">
        <f>VLOOKUP(D122,products!$A$1:$G$49,4,FALSE)</f>
        <v>0.2</v>
      </c>
      <c r="L122" s="6">
        <f>VLOOKUP(D122,products!$A$1:$G$49,5,FALSE)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VLOOKUP(Orders[[#This Row],[Customer ID]],customers!$A$1:$I$1001,9,FALSE)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VLOOKUP(C123,customers!$A$1:$I$1001,2,FALSE)</f>
        <v>Cordi Switsur</v>
      </c>
      <c r="G123" s="2" t="str">
        <f>IF(VLOOKUP(C123,customers!$A$1:$I$1001,3,FALSE)=0, "",VLOOKUP(C123,customers!$A$1:$I$1001,3,FALSE))</f>
        <v>cswitsur3b@chronoengine.com</v>
      </c>
      <c r="H123" s="2" t="str">
        <f>VLOOKUP(C123,customers!$A$1:$I$1001,7,FALSE)</f>
        <v>United States</v>
      </c>
      <c r="I123" t="str">
        <f>VLOOKUP(D123,products!$A$1:$G$49,2,FALSE)</f>
        <v>Exc</v>
      </c>
      <c r="J123" t="str">
        <f>VLOOKUP(D123,products!$A$1:$G$49,3,FALSE)</f>
        <v>M</v>
      </c>
      <c r="K123" s="4">
        <f>VLOOKUP(D123,products!$A$1:$G$49,4,FALSE)</f>
        <v>1</v>
      </c>
      <c r="L123" s="6">
        <f>VLOOKUP(D123,products!$A$1:$G$49,5,FALSE)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VLOOKUP(Orders[[#This Row],[Customer ID]],customers!$A$1:$I$1001,9,FALSE)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VLOOKUP(C124,customers!$A$1:$I$1001,2,FALSE)</f>
        <v>Mahala Ludwell</v>
      </c>
      <c r="G124" s="2" t="str">
        <f>IF(VLOOKUP(C124,customers!$A$1:$I$1001,3,FALSE)=0, "",VLOOKUP(C124,customers!$A$1:$I$1001,3,FALSE))</f>
        <v>mludwell3e@blogger.com</v>
      </c>
      <c r="H124" s="2" t="str">
        <f>VLOOKUP(C124,customers!$A$1:$I$1001,7,FALSE)</f>
        <v>United States</v>
      </c>
      <c r="I124" t="str">
        <f>VLOOKUP(D124,products!$A$1:$G$49,2,FALSE)</f>
        <v>Ara</v>
      </c>
      <c r="J124" t="str">
        <f>VLOOKUP(D124,products!$A$1:$G$49,3,FALSE)</f>
        <v>D</v>
      </c>
      <c r="K124" s="4">
        <f>VLOOKUP(D124,products!$A$1:$G$49,4,FALSE)</f>
        <v>0.5</v>
      </c>
      <c r="L124" s="6">
        <f>VLOOKUP(D124,products!$A$1:$G$49,5,FALSE)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VLOOKUP(Orders[[#This Row],[Customer ID]],customers!$A$1:$I$1001,9,FALSE)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VLOOKUP(C125,customers!$A$1:$I$1001,2,FALSE)</f>
        <v>Doll Beauchamp</v>
      </c>
      <c r="G125" s="2" t="str">
        <f>IF(VLOOKUP(C125,customers!$A$1:$I$1001,3,FALSE)=0, "",VLOOKUP(C125,customers!$A$1:$I$1001,3,FALSE))</f>
        <v>dbeauchamp3f@usda.gov</v>
      </c>
      <c r="H125" s="2" t="str">
        <f>VLOOKUP(C125,customers!$A$1:$I$1001,7,FALSE)</f>
        <v>United States</v>
      </c>
      <c r="I125" t="str">
        <f>VLOOKUP(D125,products!$A$1:$G$49,2,FALSE)</f>
        <v>Lib</v>
      </c>
      <c r="J125" t="str">
        <f>VLOOKUP(D125,products!$A$1:$G$49,3,FALSE)</f>
        <v>L</v>
      </c>
      <c r="K125" s="4">
        <f>VLOOKUP(D125,products!$A$1:$G$49,4,FALSE)</f>
        <v>2.5</v>
      </c>
      <c r="L125" s="6">
        <f>VLOOKUP(D125,products!$A$1:$G$49,5,FALSE)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VLOOKUP(Orders[[#This Row],[Customer ID]],customers!$A$1:$I$1001,9,FALSE)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VLOOKUP(C126,customers!$A$1:$I$1001,2,FALSE)</f>
        <v>Stanford Rodliff</v>
      </c>
      <c r="G126" s="2" t="str">
        <f>IF(VLOOKUP(C126,customers!$A$1:$I$1001,3,FALSE)=0, "",VLOOKUP(C126,customers!$A$1:$I$1001,3,FALSE))</f>
        <v>srodliff3g@ted.com</v>
      </c>
      <c r="H126" s="2" t="str">
        <f>VLOOKUP(C126,customers!$A$1:$I$1001,7,FALSE)</f>
        <v>United States</v>
      </c>
      <c r="I126" t="str">
        <f>VLOOKUP(D126,products!$A$1:$G$49,2,FALSE)</f>
        <v>Lib</v>
      </c>
      <c r="J126" t="str">
        <f>VLOOKUP(D126,products!$A$1:$G$49,3,FALSE)</f>
        <v>M</v>
      </c>
      <c r="K126" s="4">
        <f>VLOOKUP(D126,products!$A$1:$G$49,4,FALSE)</f>
        <v>0.2</v>
      </c>
      <c r="L126" s="6">
        <f>VLOOKUP(D126,products!$A$1:$G$49,5,FALSE)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VLOOKUP(Orders[[#This Row],[Customer ID]],customers!$A$1:$I$1001,9,FALSE)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VLOOKUP(C127,customers!$A$1:$I$1001,2,FALSE)</f>
        <v>Stevana Woodham</v>
      </c>
      <c r="G127" s="2" t="str">
        <f>IF(VLOOKUP(C127,customers!$A$1:$I$1001,3,FALSE)=0, "",VLOOKUP(C127,customers!$A$1:$I$1001,3,FALSE))</f>
        <v>swoodham3h@businesswire.com</v>
      </c>
      <c r="H127" s="2" t="str">
        <f>VLOOKUP(C127,customers!$A$1:$I$1001,7,FALSE)</f>
        <v>Ireland</v>
      </c>
      <c r="I127" t="str">
        <f>VLOOKUP(D127,products!$A$1:$G$49,2,FALSE)</f>
        <v>Lib</v>
      </c>
      <c r="J127" t="str">
        <f>VLOOKUP(D127,products!$A$1:$G$49,3,FALSE)</f>
        <v>M</v>
      </c>
      <c r="K127" s="4">
        <f>VLOOKUP(D127,products!$A$1:$G$49,4,FALSE)</f>
        <v>0.5</v>
      </c>
      <c r="L127" s="6">
        <f>VLOOKUP(D127,products!$A$1:$G$49,5,FALSE)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VLOOKUP(Orders[[#This Row],[Customer ID]],customers!$A$1:$I$1001,9,FALSE)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VLOOKUP(C128,customers!$A$1:$I$1001,2,FALSE)</f>
        <v>Hewet Synnot</v>
      </c>
      <c r="G128" s="2" t="str">
        <f>IF(VLOOKUP(C128,customers!$A$1:$I$1001,3,FALSE)=0, "",VLOOKUP(C128,customers!$A$1:$I$1001,3,FALSE))</f>
        <v>hsynnot3i@about.com</v>
      </c>
      <c r="H128" s="2" t="str">
        <f>VLOOKUP(C128,customers!$A$1:$I$1001,7,FALSE)</f>
        <v>United States</v>
      </c>
      <c r="I128" t="str">
        <f>VLOOKUP(D128,products!$A$1:$G$49,2,FALSE)</f>
        <v>Ara</v>
      </c>
      <c r="J128" t="str">
        <f>VLOOKUP(D128,products!$A$1:$G$49,3,FALSE)</f>
        <v>M</v>
      </c>
      <c r="K128" s="4">
        <f>VLOOKUP(D128,products!$A$1:$G$49,4,FALSE)</f>
        <v>1</v>
      </c>
      <c r="L128" s="6">
        <f>VLOOKUP(D128,products!$A$1:$G$49,5,FALSE)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VLOOKUP(Orders[[#This Row],[Customer ID]],customers!$A$1:$I$1001,9,FALSE)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VLOOKUP(C129,customers!$A$1:$I$1001,2,FALSE)</f>
        <v>Raleigh Lepere</v>
      </c>
      <c r="G129" s="2" t="str">
        <f>IF(VLOOKUP(C129,customers!$A$1:$I$1001,3,FALSE)=0, "",VLOOKUP(C129,customers!$A$1:$I$1001,3,FALSE))</f>
        <v>rlepere3j@shop-pro.jp</v>
      </c>
      <c r="H129" s="2" t="str">
        <f>VLOOKUP(C129,customers!$A$1:$I$1001,7,FALSE)</f>
        <v>Ireland</v>
      </c>
      <c r="I129" t="str">
        <f>VLOOKUP(D129,products!$A$1:$G$49,2,FALSE)</f>
        <v>Lib</v>
      </c>
      <c r="J129" t="str">
        <f>VLOOKUP(D129,products!$A$1:$G$49,3,FALSE)</f>
        <v>D</v>
      </c>
      <c r="K129" s="4">
        <f>VLOOKUP(D129,products!$A$1:$G$49,4,FALSE)</f>
        <v>1</v>
      </c>
      <c r="L129" s="6">
        <f>VLOOKUP(D129,products!$A$1:$G$49,5,FALSE)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VLOOKUP(Orders[[#This Row],[Customer ID]],customers!$A$1:$I$1001,9,FALSE)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VLOOKUP(C130,customers!$A$1:$I$1001,2,FALSE)</f>
        <v>Timofei Woofinden</v>
      </c>
      <c r="G130" s="2" t="str">
        <f>IF(VLOOKUP(C130,customers!$A$1:$I$1001,3,FALSE)=0, "",VLOOKUP(C130,customers!$A$1:$I$1001,3,FALSE))</f>
        <v>twoofinden3k@businesswire.com</v>
      </c>
      <c r="H130" s="2" t="str">
        <f>VLOOKUP(C130,customers!$A$1:$I$1001,7,FALSE)</f>
        <v>United States</v>
      </c>
      <c r="I130" t="str">
        <f>VLOOKUP(D130,products!$A$1:$G$49,2,FALSE)</f>
        <v>Ara</v>
      </c>
      <c r="J130" t="str">
        <f>VLOOKUP(D130,products!$A$1:$G$49,3,FALSE)</f>
        <v>M</v>
      </c>
      <c r="K130" s="4">
        <f>VLOOKUP(D130,products!$A$1:$G$49,4,FALSE)</f>
        <v>0.5</v>
      </c>
      <c r="L130" s="6">
        <f>VLOOKUP(D130,products!$A$1:$G$49,5,FALSE)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VLOOKUP(Orders[[#This Row],[Customer ID]],customers!$A$1:$I$1001,9,FALSE)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VLOOKUP(C131,customers!$A$1:$I$1001,2,FALSE)</f>
        <v>Evelina Dacca</v>
      </c>
      <c r="G131" s="2" t="str">
        <f>IF(VLOOKUP(C131,customers!$A$1:$I$1001,3,FALSE)=0, "",VLOOKUP(C131,customers!$A$1:$I$1001,3,FALSE))</f>
        <v>edacca3l@google.pl</v>
      </c>
      <c r="H131" s="2" t="str">
        <f>VLOOKUP(C131,customers!$A$1:$I$1001,7,FALSE)</f>
        <v>United States</v>
      </c>
      <c r="I131" t="str">
        <f>VLOOKUP(D131,products!$A$1:$G$49,2,FALSE)</f>
        <v>Exc</v>
      </c>
      <c r="J131" t="str">
        <f>VLOOKUP(D131,products!$A$1:$G$49,3,FALSE)</f>
        <v>D</v>
      </c>
      <c r="K131" s="4">
        <f>VLOOKUP(D131,products!$A$1:$G$49,4,FALSE)</f>
        <v>1</v>
      </c>
      <c r="L131" s="6">
        <f>VLOOKUP(D131,products!$A$1:$G$49,5,FALSE)</f>
        <v>12.15</v>
      </c>
      <c r="M131" s="6">
        <f t="shared" ref="M131:M194" si="6">E131*L131</f>
        <v>12.15</v>
      </c>
      <c r="N131" t="str">
        <f t="shared" ref="N131:N194" si="7">_xlfn.IFS(I131="Rob","Robusta",I131="Exc","Excelsa",I131="Ara","Arabica",I131="Lib","Liberica")</f>
        <v>Excelsa</v>
      </c>
      <c r="O131" t="str">
        <f t="shared" ref="O131:O194" si="8">_xlfn.IFS(J131="M","Medium",J131="L","Light",J131="D","Dark")</f>
        <v>Dark</v>
      </c>
      <c r="P131" t="str">
        <f>VLOOKUP(Orders[[#This Row],[Customer ID]],customers!$A$1:$I$1001,9,FALSE)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VLOOKUP(C132,customers!$A$1:$I$1001,2,FALSE)</f>
        <v>Bidget Tremellier</v>
      </c>
      <c r="G132" s="2" t="str">
        <f>IF(VLOOKUP(C132,customers!$A$1:$I$1001,3,FALSE)=0, "",VLOOKUP(C132,customers!$A$1:$I$1001,3,FALSE))</f>
        <v/>
      </c>
      <c r="H132" s="2" t="str">
        <f>VLOOKUP(C132,customers!$A$1:$I$1001,7,FALSE)</f>
        <v>Ireland</v>
      </c>
      <c r="I132" t="str">
        <f>VLOOKUP(D132,products!$A$1:$G$49,2,FALSE)</f>
        <v>Ara</v>
      </c>
      <c r="J132" t="str">
        <f>VLOOKUP(D132,products!$A$1:$G$49,3,FALSE)</f>
        <v>L</v>
      </c>
      <c r="K132" s="4">
        <f>VLOOKUP(D132,products!$A$1:$G$49,4,FALSE)</f>
        <v>2.5</v>
      </c>
      <c r="L132" s="6">
        <f>VLOOKUP(D132,products!$A$1:$G$49,5,FALSE)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VLOOKUP(Orders[[#This Row],[Customer ID]],customers!$A$1:$I$1001,9,FALSE)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VLOOKUP(C133,customers!$A$1:$I$1001,2,FALSE)</f>
        <v>Bobinette Hindsberg</v>
      </c>
      <c r="G133" s="2" t="str">
        <f>IF(VLOOKUP(C133,customers!$A$1:$I$1001,3,FALSE)=0, "",VLOOKUP(C133,customers!$A$1:$I$1001,3,FALSE))</f>
        <v>bhindsberg3n@blogs.com</v>
      </c>
      <c r="H133" s="2" t="str">
        <f>VLOOKUP(C133,customers!$A$1:$I$1001,7,FALSE)</f>
        <v>United States</v>
      </c>
      <c r="I133" t="str">
        <f>VLOOKUP(D133,products!$A$1:$G$49,2,FALSE)</f>
        <v>Exc</v>
      </c>
      <c r="J133" t="str">
        <f>VLOOKUP(D133,products!$A$1:$G$49,3,FALSE)</f>
        <v>D</v>
      </c>
      <c r="K133" s="4">
        <f>VLOOKUP(D133,products!$A$1:$G$49,4,FALSE)</f>
        <v>0.5</v>
      </c>
      <c r="L133" s="6">
        <f>VLOOKUP(D133,products!$A$1:$G$49,5,FALSE)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VLOOKUP(Orders[[#This Row],[Customer ID]],customers!$A$1:$I$1001,9,FALSE)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VLOOKUP(C134,customers!$A$1:$I$1001,2,FALSE)</f>
        <v>Osbert Robins</v>
      </c>
      <c r="G134" s="2" t="str">
        <f>IF(VLOOKUP(C134,customers!$A$1:$I$1001,3,FALSE)=0, "",VLOOKUP(C134,customers!$A$1:$I$1001,3,FALSE))</f>
        <v>orobins3o@salon.com</v>
      </c>
      <c r="H134" s="2" t="str">
        <f>VLOOKUP(C134,customers!$A$1:$I$1001,7,FALSE)</f>
        <v>United States</v>
      </c>
      <c r="I134" t="str">
        <f>VLOOKUP(D134,products!$A$1:$G$49,2,FALSE)</f>
        <v>Ara</v>
      </c>
      <c r="J134" t="str">
        <f>VLOOKUP(D134,products!$A$1:$G$49,3,FALSE)</f>
        <v>L</v>
      </c>
      <c r="K134" s="4">
        <f>VLOOKUP(D134,products!$A$1:$G$49,4,FALSE)</f>
        <v>2.5</v>
      </c>
      <c r="L134" s="6">
        <f>VLOOKUP(D134,products!$A$1:$G$49,5,FALSE)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VLOOKUP(Orders[[#This Row],[Customer ID]],customers!$A$1:$I$1001,9,FALSE)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VLOOKUP(C135,customers!$A$1:$I$1001,2,FALSE)</f>
        <v>Othello Syseland</v>
      </c>
      <c r="G135" s="2" t="str">
        <f>IF(VLOOKUP(C135,customers!$A$1:$I$1001,3,FALSE)=0, "",VLOOKUP(C135,customers!$A$1:$I$1001,3,FALSE))</f>
        <v>osyseland3p@independent.co.uk</v>
      </c>
      <c r="H135" s="2" t="str">
        <f>VLOOKUP(C135,customers!$A$1:$I$1001,7,FALSE)</f>
        <v>United States</v>
      </c>
      <c r="I135" t="str">
        <f>VLOOKUP(D135,products!$A$1:$G$49,2,FALSE)</f>
        <v>Lib</v>
      </c>
      <c r="J135" t="str">
        <f>VLOOKUP(D135,products!$A$1:$G$49,3,FALSE)</f>
        <v>D</v>
      </c>
      <c r="K135" s="4">
        <f>VLOOKUP(D135,products!$A$1:$G$49,4,FALSE)</f>
        <v>1</v>
      </c>
      <c r="L135" s="6">
        <f>VLOOKUP(D135,products!$A$1:$G$49,5,FALSE)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VLOOKUP(Orders[[#This Row],[Customer ID]],customers!$A$1:$I$1001,9,FALSE)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VLOOKUP(C136,customers!$A$1:$I$1001,2,FALSE)</f>
        <v>Ewell Hanby</v>
      </c>
      <c r="G136" s="2" t="str">
        <f>IF(VLOOKUP(C136,customers!$A$1:$I$1001,3,FALSE)=0, "",VLOOKUP(C136,customers!$A$1:$I$1001,3,FALSE))</f>
        <v/>
      </c>
      <c r="H136" s="2" t="str">
        <f>VLOOKUP(C136,customers!$A$1:$I$1001,7,FALSE)</f>
        <v>United States</v>
      </c>
      <c r="I136" t="str">
        <f>VLOOKUP(D136,products!$A$1:$G$49,2,FALSE)</f>
        <v>Exc</v>
      </c>
      <c r="J136" t="str">
        <f>VLOOKUP(D136,products!$A$1:$G$49,3,FALSE)</f>
        <v>M</v>
      </c>
      <c r="K136" s="4">
        <f>VLOOKUP(D136,products!$A$1:$G$49,4,FALSE)</f>
        <v>2.5</v>
      </c>
      <c r="L136" s="6">
        <f>VLOOKUP(D136,products!$A$1:$G$49,5,FALSE)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VLOOKUP(Orders[[#This Row],[Customer ID]],customers!$A$1:$I$1001,9,FALSE)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VLOOKUP(C137,customers!$A$1:$I$1001,2,FALSE)</f>
        <v>Blancha McAmish</v>
      </c>
      <c r="G137" s="2" t="str">
        <f>IF(VLOOKUP(C137,customers!$A$1:$I$1001,3,FALSE)=0, "",VLOOKUP(C137,customers!$A$1:$I$1001,3,FALSE))</f>
        <v>bmcamish2e@tripadvisor.com</v>
      </c>
      <c r="H137" s="2" t="str">
        <f>VLOOKUP(C137,customers!$A$1:$I$1001,7,FALSE)</f>
        <v>United States</v>
      </c>
      <c r="I137" t="str">
        <f>VLOOKUP(D137,products!$A$1:$G$49,2,FALSE)</f>
        <v>Ara</v>
      </c>
      <c r="J137" t="str">
        <f>VLOOKUP(D137,products!$A$1:$G$49,3,FALSE)</f>
        <v>L</v>
      </c>
      <c r="K137" s="4">
        <f>VLOOKUP(D137,products!$A$1:$G$49,4,FALSE)</f>
        <v>0.5</v>
      </c>
      <c r="L137" s="6">
        <f>VLOOKUP(D137,products!$A$1:$G$49,5,FALSE)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VLOOKUP(Orders[[#This Row],[Customer ID]],customers!$A$1:$I$1001,9,FALSE)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VLOOKUP(C138,customers!$A$1:$I$1001,2,FALSE)</f>
        <v>Lowell Keenleyside</v>
      </c>
      <c r="G138" s="2" t="str">
        <f>IF(VLOOKUP(C138,customers!$A$1:$I$1001,3,FALSE)=0, "",VLOOKUP(C138,customers!$A$1:$I$1001,3,FALSE))</f>
        <v>lkeenleyside3s@topsy.com</v>
      </c>
      <c r="H138" s="2" t="str">
        <f>VLOOKUP(C138,customers!$A$1:$I$1001,7,FALSE)</f>
        <v>United States</v>
      </c>
      <c r="I138" t="str">
        <f>VLOOKUP(D138,products!$A$1:$G$49,2,FALSE)</f>
        <v>Ara</v>
      </c>
      <c r="J138" t="str">
        <f>VLOOKUP(D138,products!$A$1:$G$49,3,FALSE)</f>
        <v>D</v>
      </c>
      <c r="K138" s="4">
        <f>VLOOKUP(D138,products!$A$1:$G$49,4,FALSE)</f>
        <v>0.2</v>
      </c>
      <c r="L138" s="6">
        <f>VLOOKUP(D138,products!$A$1:$G$49,5,FALSE)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VLOOKUP(Orders[[#This Row],[Customer ID]],customers!$A$1:$I$1001,9,FALSE)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VLOOKUP(C139,customers!$A$1:$I$1001,2,FALSE)</f>
        <v>Elonore Joliffe</v>
      </c>
      <c r="G139" s="2" t="str">
        <f>IF(VLOOKUP(C139,customers!$A$1:$I$1001,3,FALSE)=0, "",VLOOKUP(C139,customers!$A$1:$I$1001,3,FALSE))</f>
        <v/>
      </c>
      <c r="H139" s="2" t="str">
        <f>VLOOKUP(C139,customers!$A$1:$I$1001,7,FALSE)</f>
        <v>Ireland</v>
      </c>
      <c r="I139" t="str">
        <f>VLOOKUP(D139,products!$A$1:$G$49,2,FALSE)</f>
        <v>Exc</v>
      </c>
      <c r="J139" t="str">
        <f>VLOOKUP(D139,products!$A$1:$G$49,3,FALSE)</f>
        <v>L</v>
      </c>
      <c r="K139" s="4">
        <f>VLOOKUP(D139,products!$A$1:$G$49,4,FALSE)</f>
        <v>2.5</v>
      </c>
      <c r="L139" s="6">
        <f>VLOOKUP(D139,products!$A$1:$G$49,5,FALSE)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VLOOKUP(Orders[[#This Row],[Customer ID]],customers!$A$1:$I$1001,9,FALSE)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VLOOKUP(C140,customers!$A$1:$I$1001,2,FALSE)</f>
        <v>Abraham Coleman</v>
      </c>
      <c r="G140" s="2" t="str">
        <f>IF(VLOOKUP(C140,customers!$A$1:$I$1001,3,FALSE)=0, "",VLOOKUP(C140,customers!$A$1:$I$1001,3,FALSE))</f>
        <v/>
      </c>
      <c r="H140" s="2" t="str">
        <f>VLOOKUP(C140,customers!$A$1:$I$1001,7,FALSE)</f>
        <v>United States</v>
      </c>
      <c r="I140" t="str">
        <f>VLOOKUP(D140,products!$A$1:$G$49,2,FALSE)</f>
        <v>Exc</v>
      </c>
      <c r="J140" t="str">
        <f>VLOOKUP(D140,products!$A$1:$G$49,3,FALSE)</f>
        <v>D</v>
      </c>
      <c r="K140" s="4">
        <f>VLOOKUP(D140,products!$A$1:$G$49,4,FALSE)</f>
        <v>1</v>
      </c>
      <c r="L140" s="6">
        <f>VLOOKUP(D140,products!$A$1:$G$49,5,FALSE)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VLOOKUP(Orders[[#This Row],[Customer ID]],customers!$A$1:$I$1001,9,FALSE)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VLOOKUP(C141,customers!$A$1:$I$1001,2,FALSE)</f>
        <v>Rivy Farington</v>
      </c>
      <c r="G141" s="2" t="str">
        <f>IF(VLOOKUP(C141,customers!$A$1:$I$1001,3,FALSE)=0, "",VLOOKUP(C141,customers!$A$1:$I$1001,3,FALSE))</f>
        <v/>
      </c>
      <c r="H141" s="2" t="str">
        <f>VLOOKUP(C141,customers!$A$1:$I$1001,7,FALSE)</f>
        <v>United States</v>
      </c>
      <c r="I141" t="str">
        <f>VLOOKUP(D141,products!$A$1:$G$49,2,FALSE)</f>
        <v>Lib</v>
      </c>
      <c r="J141" t="str">
        <f>VLOOKUP(D141,products!$A$1:$G$49,3,FALSE)</f>
        <v>D</v>
      </c>
      <c r="K141" s="4">
        <f>VLOOKUP(D141,products!$A$1:$G$49,4,FALSE)</f>
        <v>1</v>
      </c>
      <c r="L141" s="6">
        <f>VLOOKUP(D141,products!$A$1:$G$49,5,FALSE)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VLOOKUP(Orders[[#This Row],[Customer ID]],customers!$A$1:$I$1001,9,FALSE)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VLOOKUP(C142,customers!$A$1:$I$1001,2,FALSE)</f>
        <v>Vallie Kundt</v>
      </c>
      <c r="G142" s="2" t="str">
        <f>IF(VLOOKUP(C142,customers!$A$1:$I$1001,3,FALSE)=0, "",VLOOKUP(C142,customers!$A$1:$I$1001,3,FALSE))</f>
        <v>vkundt3w@bigcartel.com</v>
      </c>
      <c r="H142" s="2" t="str">
        <f>VLOOKUP(C142,customers!$A$1:$I$1001,7,FALSE)</f>
        <v>Ireland</v>
      </c>
      <c r="I142" t="str">
        <f>VLOOKUP(D142,products!$A$1:$G$49,2,FALSE)</f>
        <v>Lib</v>
      </c>
      <c r="J142" t="str">
        <f>VLOOKUP(D142,products!$A$1:$G$49,3,FALSE)</f>
        <v>D</v>
      </c>
      <c r="K142" s="4">
        <f>VLOOKUP(D142,products!$A$1:$G$49,4,FALSE)</f>
        <v>2.5</v>
      </c>
      <c r="L142" s="6">
        <f>VLOOKUP(D142,products!$A$1:$G$49,5,FALSE)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VLOOKUP(Orders[[#This Row],[Customer ID]],customers!$A$1:$I$1001,9,FALSE)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VLOOKUP(C143,customers!$A$1:$I$1001,2,FALSE)</f>
        <v>Boyd Bett</v>
      </c>
      <c r="G143" s="2" t="str">
        <f>IF(VLOOKUP(C143,customers!$A$1:$I$1001,3,FALSE)=0, "",VLOOKUP(C143,customers!$A$1:$I$1001,3,FALSE))</f>
        <v>bbett3x@google.de</v>
      </c>
      <c r="H143" s="2" t="str">
        <f>VLOOKUP(C143,customers!$A$1:$I$1001,7,FALSE)</f>
        <v>United States</v>
      </c>
      <c r="I143" t="str">
        <f>VLOOKUP(D143,products!$A$1:$G$49,2,FALSE)</f>
        <v>Ara</v>
      </c>
      <c r="J143" t="str">
        <f>VLOOKUP(D143,products!$A$1:$G$49,3,FALSE)</f>
        <v>L</v>
      </c>
      <c r="K143" s="4">
        <f>VLOOKUP(D143,products!$A$1:$G$49,4,FALSE)</f>
        <v>0.2</v>
      </c>
      <c r="L143" s="6">
        <f>VLOOKUP(D143,products!$A$1:$G$49,5,FALSE)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VLOOKUP(Orders[[#This Row],[Customer ID]],customers!$A$1:$I$1001,9,FALSE)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VLOOKUP(C144,customers!$A$1:$I$1001,2,FALSE)</f>
        <v>Julio Armytage</v>
      </c>
      <c r="G144" s="2" t="str">
        <f>IF(VLOOKUP(C144,customers!$A$1:$I$1001,3,FALSE)=0, "",VLOOKUP(C144,customers!$A$1:$I$1001,3,FALSE))</f>
        <v/>
      </c>
      <c r="H144" s="2" t="str">
        <f>VLOOKUP(C144,customers!$A$1:$I$1001,7,FALSE)</f>
        <v>Ireland</v>
      </c>
      <c r="I144" t="str">
        <f>VLOOKUP(D144,products!$A$1:$G$49,2,FALSE)</f>
        <v>Exc</v>
      </c>
      <c r="J144" t="str">
        <f>VLOOKUP(D144,products!$A$1:$G$49,3,FALSE)</f>
        <v>L</v>
      </c>
      <c r="K144" s="4">
        <f>VLOOKUP(D144,products!$A$1:$G$49,4,FALSE)</f>
        <v>2.5</v>
      </c>
      <c r="L144" s="6">
        <f>VLOOKUP(D144,products!$A$1:$G$49,5,FALSE)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VLOOKUP(Orders[[#This Row],[Customer ID]],customers!$A$1:$I$1001,9,FALSE)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VLOOKUP(C145,customers!$A$1:$I$1001,2,FALSE)</f>
        <v>Deana Staite</v>
      </c>
      <c r="G145" s="2" t="str">
        <f>IF(VLOOKUP(C145,customers!$A$1:$I$1001,3,FALSE)=0, "",VLOOKUP(C145,customers!$A$1:$I$1001,3,FALSE))</f>
        <v>dstaite3z@scientificamerican.com</v>
      </c>
      <c r="H145" s="2" t="str">
        <f>VLOOKUP(C145,customers!$A$1:$I$1001,7,FALSE)</f>
        <v>United States</v>
      </c>
      <c r="I145" t="str">
        <f>VLOOKUP(D145,products!$A$1:$G$49,2,FALSE)</f>
        <v>Lib</v>
      </c>
      <c r="J145" t="str">
        <f>VLOOKUP(D145,products!$A$1:$G$49,3,FALSE)</f>
        <v>M</v>
      </c>
      <c r="K145" s="4">
        <f>VLOOKUP(D145,products!$A$1:$G$49,4,FALSE)</f>
        <v>0.5</v>
      </c>
      <c r="L145" s="6">
        <f>VLOOKUP(D145,products!$A$1:$G$49,5,FALSE)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VLOOKUP(Orders[[#This Row],[Customer ID]],customers!$A$1:$I$1001,9,FALSE)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VLOOKUP(C146,customers!$A$1:$I$1001,2,FALSE)</f>
        <v>Winn Keyse</v>
      </c>
      <c r="G146" s="2" t="str">
        <f>IF(VLOOKUP(C146,customers!$A$1:$I$1001,3,FALSE)=0, "",VLOOKUP(C146,customers!$A$1:$I$1001,3,FALSE))</f>
        <v>wkeyse40@apple.com</v>
      </c>
      <c r="H146" s="2" t="str">
        <f>VLOOKUP(C146,customers!$A$1:$I$1001,7,FALSE)</f>
        <v>United States</v>
      </c>
      <c r="I146" t="str">
        <f>VLOOKUP(D146,products!$A$1:$G$49,2,FALSE)</f>
        <v>Exc</v>
      </c>
      <c r="J146" t="str">
        <f>VLOOKUP(D146,products!$A$1:$G$49,3,FALSE)</f>
        <v>L</v>
      </c>
      <c r="K146" s="4">
        <f>VLOOKUP(D146,products!$A$1:$G$49,4,FALSE)</f>
        <v>2.5</v>
      </c>
      <c r="L146" s="6">
        <f>VLOOKUP(D146,products!$A$1:$G$49,5,FALSE)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VLOOKUP(Orders[[#This Row],[Customer ID]],customers!$A$1:$I$1001,9,FALSE)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VLOOKUP(C147,customers!$A$1:$I$1001,2,FALSE)</f>
        <v>Osmund Clausen-Thue</v>
      </c>
      <c r="G147" s="2" t="str">
        <f>IF(VLOOKUP(C147,customers!$A$1:$I$1001,3,FALSE)=0, "",VLOOKUP(C147,customers!$A$1:$I$1001,3,FALSE))</f>
        <v>oclausenthue41@marriott.com</v>
      </c>
      <c r="H147" s="2" t="str">
        <f>VLOOKUP(C147,customers!$A$1:$I$1001,7,FALSE)</f>
        <v>United States</v>
      </c>
      <c r="I147" t="str">
        <f>VLOOKUP(D147,products!$A$1:$G$49,2,FALSE)</f>
        <v>Lib</v>
      </c>
      <c r="J147" t="str">
        <f>VLOOKUP(D147,products!$A$1:$G$49,3,FALSE)</f>
        <v>M</v>
      </c>
      <c r="K147" s="4">
        <f>VLOOKUP(D147,products!$A$1:$G$49,4,FALSE)</f>
        <v>0.2</v>
      </c>
      <c r="L147" s="6">
        <f>VLOOKUP(D147,products!$A$1:$G$49,5,FALSE)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VLOOKUP(Orders[[#This Row],[Customer ID]],customers!$A$1:$I$1001,9,FALSE)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VLOOKUP(C148,customers!$A$1:$I$1001,2,FALSE)</f>
        <v>Leonore Francisco</v>
      </c>
      <c r="G148" s="2" t="str">
        <f>IF(VLOOKUP(C148,customers!$A$1:$I$1001,3,FALSE)=0, "",VLOOKUP(C148,customers!$A$1:$I$1001,3,FALSE))</f>
        <v>lfrancisco42@fema.gov</v>
      </c>
      <c r="H148" s="2" t="str">
        <f>VLOOKUP(C148,customers!$A$1:$I$1001,7,FALSE)</f>
        <v>United States</v>
      </c>
      <c r="I148" t="str">
        <f>VLOOKUP(D148,products!$A$1:$G$49,2,FALSE)</f>
        <v>Lib</v>
      </c>
      <c r="J148" t="str">
        <f>VLOOKUP(D148,products!$A$1:$G$49,3,FALSE)</f>
        <v>M</v>
      </c>
      <c r="K148" s="4">
        <f>VLOOKUP(D148,products!$A$1:$G$49,4,FALSE)</f>
        <v>1</v>
      </c>
      <c r="L148" s="6">
        <f>VLOOKUP(D148,products!$A$1:$G$49,5,FALSE)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VLOOKUP(Orders[[#This Row],[Customer ID]],customers!$A$1:$I$1001,9,FALSE)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VLOOKUP(C149,customers!$A$1:$I$1001,2,FALSE)</f>
        <v>Leonore Francisco</v>
      </c>
      <c r="G149" s="2" t="str">
        <f>IF(VLOOKUP(C149,customers!$A$1:$I$1001,3,FALSE)=0, "",VLOOKUP(C149,customers!$A$1:$I$1001,3,FALSE))</f>
        <v>lfrancisco42@fema.gov</v>
      </c>
      <c r="H149" s="2" t="str">
        <f>VLOOKUP(C149,customers!$A$1:$I$1001,7,FALSE)</f>
        <v>United States</v>
      </c>
      <c r="I149" t="str">
        <f>VLOOKUP(D149,products!$A$1:$G$49,2,FALSE)</f>
        <v>Exc</v>
      </c>
      <c r="J149" t="str">
        <f>VLOOKUP(D149,products!$A$1:$G$49,3,FALSE)</f>
        <v>M</v>
      </c>
      <c r="K149" s="4">
        <f>VLOOKUP(D149,products!$A$1:$G$49,4,FALSE)</f>
        <v>1</v>
      </c>
      <c r="L149" s="6">
        <f>VLOOKUP(D149,products!$A$1:$G$49,5,FALSE)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VLOOKUP(Orders[[#This Row],[Customer ID]],customers!$A$1:$I$1001,9,FALSE)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VLOOKUP(C150,customers!$A$1:$I$1001,2,FALSE)</f>
        <v>Giacobo Skingle</v>
      </c>
      <c r="G150" s="2" t="str">
        <f>IF(VLOOKUP(C150,customers!$A$1:$I$1001,3,FALSE)=0, "",VLOOKUP(C150,customers!$A$1:$I$1001,3,FALSE))</f>
        <v>gskingle44@clickbank.net</v>
      </c>
      <c r="H150" s="2" t="str">
        <f>VLOOKUP(C150,customers!$A$1:$I$1001,7,FALSE)</f>
        <v>United States</v>
      </c>
      <c r="I150" t="str">
        <f>VLOOKUP(D150,products!$A$1:$G$49,2,FALSE)</f>
        <v>Exc</v>
      </c>
      <c r="J150" t="str">
        <f>VLOOKUP(D150,products!$A$1:$G$49,3,FALSE)</f>
        <v>D</v>
      </c>
      <c r="K150" s="4">
        <f>VLOOKUP(D150,products!$A$1:$G$49,4,FALSE)</f>
        <v>0.2</v>
      </c>
      <c r="L150" s="6">
        <f>VLOOKUP(D150,products!$A$1:$G$49,5,FALSE)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VLOOKUP(Orders[[#This Row],[Customer ID]],customers!$A$1:$I$1001,9,FALSE)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VLOOKUP(C151,customers!$A$1:$I$1001,2,FALSE)</f>
        <v>Gerard Pirdy</v>
      </c>
      <c r="G151" s="2" t="str">
        <f>IF(VLOOKUP(C151,customers!$A$1:$I$1001,3,FALSE)=0, "",VLOOKUP(C151,customers!$A$1:$I$1001,3,FALSE))</f>
        <v/>
      </c>
      <c r="H151" s="2" t="str">
        <f>VLOOKUP(C151,customers!$A$1:$I$1001,7,FALSE)</f>
        <v>United States</v>
      </c>
      <c r="I151" t="str">
        <f>VLOOKUP(D151,products!$A$1:$G$49,2,FALSE)</f>
        <v>Ara</v>
      </c>
      <c r="J151" t="str">
        <f>VLOOKUP(D151,products!$A$1:$G$49,3,FALSE)</f>
        <v>M</v>
      </c>
      <c r="K151" s="4">
        <f>VLOOKUP(D151,products!$A$1:$G$49,4,FALSE)</f>
        <v>2.5</v>
      </c>
      <c r="L151" s="6">
        <f>VLOOKUP(D151,products!$A$1:$G$49,5,FALSE)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VLOOKUP(Orders[[#This Row],[Customer ID]],customers!$A$1:$I$1001,9,FALSE)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VLOOKUP(C152,customers!$A$1:$I$1001,2,FALSE)</f>
        <v>Jacinthe Balsillie</v>
      </c>
      <c r="G152" s="2" t="str">
        <f>IF(VLOOKUP(C152,customers!$A$1:$I$1001,3,FALSE)=0, "",VLOOKUP(C152,customers!$A$1:$I$1001,3,FALSE))</f>
        <v>jbalsillie46@princeton.edu</v>
      </c>
      <c r="H152" s="2" t="str">
        <f>VLOOKUP(C152,customers!$A$1:$I$1001,7,FALSE)</f>
        <v>United States</v>
      </c>
      <c r="I152" t="str">
        <f>VLOOKUP(D152,products!$A$1:$G$49,2,FALSE)</f>
        <v>Lib</v>
      </c>
      <c r="J152" t="str">
        <f>VLOOKUP(D152,products!$A$1:$G$49,3,FALSE)</f>
        <v>D</v>
      </c>
      <c r="K152" s="4">
        <f>VLOOKUP(D152,products!$A$1:$G$49,4,FALSE)</f>
        <v>1</v>
      </c>
      <c r="L152" s="6">
        <f>VLOOKUP(D152,products!$A$1:$G$49,5,FALSE)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VLOOKUP(Orders[[#This Row],[Customer ID]],customers!$A$1:$I$1001,9,FALSE)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VLOOKUP(C153,customers!$A$1:$I$1001,2,FALSE)</f>
        <v>Quinton Fouracres</v>
      </c>
      <c r="G153" s="2" t="str">
        <f>IF(VLOOKUP(C153,customers!$A$1:$I$1001,3,FALSE)=0, "",VLOOKUP(C153,customers!$A$1:$I$1001,3,FALSE))</f>
        <v/>
      </c>
      <c r="H153" s="2" t="str">
        <f>VLOOKUP(C153,customers!$A$1:$I$1001,7,FALSE)</f>
        <v>United States</v>
      </c>
      <c r="I153" t="str">
        <f>VLOOKUP(D153,products!$A$1:$G$49,2,FALSE)</f>
        <v>Ara</v>
      </c>
      <c r="J153" t="str">
        <f>VLOOKUP(D153,products!$A$1:$G$49,3,FALSE)</f>
        <v>M</v>
      </c>
      <c r="K153" s="4">
        <f>VLOOKUP(D153,products!$A$1:$G$49,4,FALSE)</f>
        <v>1</v>
      </c>
      <c r="L153" s="6">
        <f>VLOOKUP(D153,products!$A$1:$G$49,5,FALSE)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VLOOKUP(Orders[[#This Row],[Customer ID]],customers!$A$1:$I$1001,9,FALSE)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VLOOKUP(C154,customers!$A$1:$I$1001,2,FALSE)</f>
        <v>Bettina Leffek</v>
      </c>
      <c r="G154" s="2" t="str">
        <f>IF(VLOOKUP(C154,customers!$A$1:$I$1001,3,FALSE)=0, "",VLOOKUP(C154,customers!$A$1:$I$1001,3,FALSE))</f>
        <v>bleffek48@ning.com</v>
      </c>
      <c r="H154" s="2" t="str">
        <f>VLOOKUP(C154,customers!$A$1:$I$1001,7,FALSE)</f>
        <v>United States</v>
      </c>
      <c r="I154" t="str">
        <f>VLOOKUP(D154,products!$A$1:$G$49,2,FALSE)</f>
        <v>Rob</v>
      </c>
      <c r="J154" t="str">
        <f>VLOOKUP(D154,products!$A$1:$G$49,3,FALSE)</f>
        <v>M</v>
      </c>
      <c r="K154" s="4">
        <f>VLOOKUP(D154,products!$A$1:$G$49,4,FALSE)</f>
        <v>2.5</v>
      </c>
      <c r="L154" s="6">
        <f>VLOOKUP(D154,products!$A$1:$G$49,5,FALSE)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VLOOKUP(Orders[[#This Row],[Customer ID]],customers!$A$1:$I$1001,9,FALSE)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VLOOKUP(C155,customers!$A$1:$I$1001,2,FALSE)</f>
        <v>Hetti Penson</v>
      </c>
      <c r="G155" s="2" t="str">
        <f>IF(VLOOKUP(C155,customers!$A$1:$I$1001,3,FALSE)=0, "",VLOOKUP(C155,customers!$A$1:$I$1001,3,FALSE))</f>
        <v/>
      </c>
      <c r="H155" s="2" t="str">
        <f>VLOOKUP(C155,customers!$A$1:$I$1001,7,FALSE)</f>
        <v>United States</v>
      </c>
      <c r="I155" t="str">
        <f>VLOOKUP(D155,products!$A$1:$G$49,2,FALSE)</f>
        <v>Rob</v>
      </c>
      <c r="J155" t="str">
        <f>VLOOKUP(D155,products!$A$1:$G$49,3,FALSE)</f>
        <v>D</v>
      </c>
      <c r="K155" s="4">
        <f>VLOOKUP(D155,products!$A$1:$G$49,4,FALSE)</f>
        <v>0.2</v>
      </c>
      <c r="L155" s="6">
        <f>VLOOKUP(D155,products!$A$1:$G$49,5,FALSE)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VLOOKUP(Orders[[#This Row],[Customer ID]],customers!$A$1:$I$1001,9,FALSE)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VLOOKUP(C156,customers!$A$1:$I$1001,2,FALSE)</f>
        <v>Jocko Pray</v>
      </c>
      <c r="G156" s="2" t="str">
        <f>IF(VLOOKUP(C156,customers!$A$1:$I$1001,3,FALSE)=0, "",VLOOKUP(C156,customers!$A$1:$I$1001,3,FALSE))</f>
        <v>jpray4a@youtube.com</v>
      </c>
      <c r="H156" s="2" t="str">
        <f>VLOOKUP(C156,customers!$A$1:$I$1001,7,FALSE)</f>
        <v>United States</v>
      </c>
      <c r="I156" t="str">
        <f>VLOOKUP(D156,products!$A$1:$G$49,2,FALSE)</f>
        <v>Ara</v>
      </c>
      <c r="J156" t="str">
        <f>VLOOKUP(D156,products!$A$1:$G$49,3,FALSE)</f>
        <v>D</v>
      </c>
      <c r="K156" s="4">
        <f>VLOOKUP(D156,products!$A$1:$G$49,4,FALSE)</f>
        <v>2.5</v>
      </c>
      <c r="L156" s="6">
        <f>VLOOKUP(D156,products!$A$1:$G$49,5,FALSE)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VLOOKUP(Orders[[#This Row],[Customer ID]],customers!$A$1:$I$1001,9,FALSE)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VLOOKUP(C157,customers!$A$1:$I$1001,2,FALSE)</f>
        <v>Grete Holborn</v>
      </c>
      <c r="G157" s="2" t="str">
        <f>IF(VLOOKUP(C157,customers!$A$1:$I$1001,3,FALSE)=0, "",VLOOKUP(C157,customers!$A$1:$I$1001,3,FALSE))</f>
        <v>gholborn4b@ow.ly</v>
      </c>
      <c r="H157" s="2" t="str">
        <f>VLOOKUP(C157,customers!$A$1:$I$1001,7,FALSE)</f>
        <v>United States</v>
      </c>
      <c r="I157" t="str">
        <f>VLOOKUP(D157,products!$A$1:$G$49,2,FALSE)</f>
        <v>Ara</v>
      </c>
      <c r="J157" t="str">
        <f>VLOOKUP(D157,products!$A$1:$G$49,3,FALSE)</f>
        <v>M</v>
      </c>
      <c r="K157" s="4">
        <f>VLOOKUP(D157,products!$A$1:$G$49,4,FALSE)</f>
        <v>2.5</v>
      </c>
      <c r="L157" s="6">
        <f>VLOOKUP(D157,products!$A$1:$G$49,5,FALSE)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VLOOKUP(Orders[[#This Row],[Customer ID]],customers!$A$1:$I$1001,9,FALSE)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VLOOKUP(C158,customers!$A$1:$I$1001,2,FALSE)</f>
        <v>Fielding Keinrat</v>
      </c>
      <c r="G158" s="2" t="str">
        <f>IF(VLOOKUP(C158,customers!$A$1:$I$1001,3,FALSE)=0, "",VLOOKUP(C158,customers!$A$1:$I$1001,3,FALSE))</f>
        <v>fkeinrat4c@dailymail.co.uk</v>
      </c>
      <c r="H158" s="2" t="str">
        <f>VLOOKUP(C158,customers!$A$1:$I$1001,7,FALSE)</f>
        <v>United States</v>
      </c>
      <c r="I158" t="str">
        <f>VLOOKUP(D158,products!$A$1:$G$49,2,FALSE)</f>
        <v>Ara</v>
      </c>
      <c r="J158" t="str">
        <f>VLOOKUP(D158,products!$A$1:$G$49,3,FALSE)</f>
        <v>M</v>
      </c>
      <c r="K158" s="4">
        <f>VLOOKUP(D158,products!$A$1:$G$49,4,FALSE)</f>
        <v>2.5</v>
      </c>
      <c r="L158" s="6">
        <f>VLOOKUP(D158,products!$A$1:$G$49,5,FALSE)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VLOOKUP(Orders[[#This Row],[Customer ID]],customers!$A$1:$I$1001,9,FALSE)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VLOOKUP(C159,customers!$A$1:$I$1001,2,FALSE)</f>
        <v>Paulo Yea</v>
      </c>
      <c r="G159" s="2" t="str">
        <f>IF(VLOOKUP(C159,customers!$A$1:$I$1001,3,FALSE)=0, "",VLOOKUP(C159,customers!$A$1:$I$1001,3,FALSE))</f>
        <v>pyea4d@aol.com</v>
      </c>
      <c r="H159" s="2" t="str">
        <f>VLOOKUP(C159,customers!$A$1:$I$1001,7,FALSE)</f>
        <v>Ireland</v>
      </c>
      <c r="I159" t="str">
        <f>VLOOKUP(D159,products!$A$1:$G$49,2,FALSE)</f>
        <v>Rob</v>
      </c>
      <c r="J159" t="str">
        <f>VLOOKUP(D159,products!$A$1:$G$49,3,FALSE)</f>
        <v>D</v>
      </c>
      <c r="K159" s="4">
        <f>VLOOKUP(D159,products!$A$1:$G$49,4,FALSE)</f>
        <v>2.5</v>
      </c>
      <c r="L159" s="6">
        <f>VLOOKUP(D159,products!$A$1:$G$49,5,FALSE)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VLOOKUP(Orders[[#This Row],[Customer ID]],customers!$A$1:$I$1001,9,FALSE)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VLOOKUP(C160,customers!$A$1:$I$1001,2,FALSE)</f>
        <v>Say Risborough</v>
      </c>
      <c r="G160" s="2" t="str">
        <f>IF(VLOOKUP(C160,customers!$A$1:$I$1001,3,FALSE)=0, "",VLOOKUP(C160,customers!$A$1:$I$1001,3,FALSE))</f>
        <v/>
      </c>
      <c r="H160" s="2" t="str">
        <f>VLOOKUP(C160,customers!$A$1:$I$1001,7,FALSE)</f>
        <v>United States</v>
      </c>
      <c r="I160" t="str">
        <f>VLOOKUP(D160,products!$A$1:$G$49,2,FALSE)</f>
        <v>Rob</v>
      </c>
      <c r="J160" t="str">
        <f>VLOOKUP(D160,products!$A$1:$G$49,3,FALSE)</f>
        <v>D</v>
      </c>
      <c r="K160" s="4">
        <f>VLOOKUP(D160,products!$A$1:$G$49,4,FALSE)</f>
        <v>2.5</v>
      </c>
      <c r="L160" s="6">
        <f>VLOOKUP(D160,products!$A$1:$G$49,5,FALSE)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VLOOKUP(Orders[[#This Row],[Customer ID]],customers!$A$1:$I$1001,9,FALSE)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VLOOKUP(C161,customers!$A$1:$I$1001,2,FALSE)</f>
        <v>Alexa Sizey</v>
      </c>
      <c r="G161" s="2" t="str">
        <f>IF(VLOOKUP(C161,customers!$A$1:$I$1001,3,FALSE)=0, "",VLOOKUP(C161,customers!$A$1:$I$1001,3,FALSE))</f>
        <v/>
      </c>
      <c r="H161" s="2" t="str">
        <f>VLOOKUP(C161,customers!$A$1:$I$1001,7,FALSE)</f>
        <v>United States</v>
      </c>
      <c r="I161" t="str">
        <f>VLOOKUP(D161,products!$A$1:$G$49,2,FALSE)</f>
        <v>Lib</v>
      </c>
      <c r="J161" t="str">
        <f>VLOOKUP(D161,products!$A$1:$G$49,3,FALSE)</f>
        <v>L</v>
      </c>
      <c r="K161" s="4">
        <f>VLOOKUP(D161,products!$A$1:$G$49,4,FALSE)</f>
        <v>2.5</v>
      </c>
      <c r="L161" s="6">
        <f>VLOOKUP(D161,products!$A$1:$G$49,5,FALSE)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VLOOKUP(Orders[[#This Row],[Customer ID]],customers!$A$1:$I$1001,9,FALSE)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VLOOKUP(C162,customers!$A$1:$I$1001,2,FALSE)</f>
        <v>Kari Swede</v>
      </c>
      <c r="G162" s="2" t="str">
        <f>IF(VLOOKUP(C162,customers!$A$1:$I$1001,3,FALSE)=0, "",VLOOKUP(C162,customers!$A$1:$I$1001,3,FALSE))</f>
        <v>kswede4g@addthis.com</v>
      </c>
      <c r="H162" s="2" t="str">
        <f>VLOOKUP(C162,customers!$A$1:$I$1001,7,FALSE)</f>
        <v>United States</v>
      </c>
      <c r="I162" t="str">
        <f>VLOOKUP(D162,products!$A$1:$G$49,2,FALSE)</f>
        <v>Exc</v>
      </c>
      <c r="J162" t="str">
        <f>VLOOKUP(D162,products!$A$1:$G$49,3,FALSE)</f>
        <v>M</v>
      </c>
      <c r="K162" s="4">
        <f>VLOOKUP(D162,products!$A$1:$G$49,4,FALSE)</f>
        <v>0.5</v>
      </c>
      <c r="L162" s="6">
        <f>VLOOKUP(D162,products!$A$1:$G$49,5,FALSE)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VLOOKUP(Orders[[#This Row],[Customer ID]],customers!$A$1:$I$1001,9,FALSE)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VLOOKUP(C163,customers!$A$1:$I$1001,2,FALSE)</f>
        <v>Leontine Rubrow</v>
      </c>
      <c r="G163" s="2" t="str">
        <f>IF(VLOOKUP(C163,customers!$A$1:$I$1001,3,FALSE)=0, "",VLOOKUP(C163,customers!$A$1:$I$1001,3,FALSE))</f>
        <v>lrubrow4h@microsoft.com</v>
      </c>
      <c r="H163" s="2" t="str">
        <f>VLOOKUP(C163,customers!$A$1:$I$1001,7,FALSE)</f>
        <v>United States</v>
      </c>
      <c r="I163" t="str">
        <f>VLOOKUP(D163,products!$A$1:$G$49,2,FALSE)</f>
        <v>Ara</v>
      </c>
      <c r="J163" t="str">
        <f>VLOOKUP(D163,products!$A$1:$G$49,3,FALSE)</f>
        <v>L</v>
      </c>
      <c r="K163" s="4">
        <f>VLOOKUP(D163,products!$A$1:$G$49,4,FALSE)</f>
        <v>0.5</v>
      </c>
      <c r="L163" s="6">
        <f>VLOOKUP(D163,products!$A$1:$G$49,5,FALSE)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VLOOKUP(Orders[[#This Row],[Customer ID]],customers!$A$1:$I$1001,9,FALSE)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VLOOKUP(C164,customers!$A$1:$I$1001,2,FALSE)</f>
        <v>Dottie Tift</v>
      </c>
      <c r="G164" s="2" t="str">
        <f>IF(VLOOKUP(C164,customers!$A$1:$I$1001,3,FALSE)=0, "",VLOOKUP(C164,customers!$A$1:$I$1001,3,FALSE))</f>
        <v>dtift4i@netvibes.com</v>
      </c>
      <c r="H164" s="2" t="str">
        <f>VLOOKUP(C164,customers!$A$1:$I$1001,7,FALSE)</f>
        <v>United States</v>
      </c>
      <c r="I164" t="str">
        <f>VLOOKUP(D164,products!$A$1:$G$49,2,FALSE)</f>
        <v>Exc</v>
      </c>
      <c r="J164" t="str">
        <f>VLOOKUP(D164,products!$A$1:$G$49,3,FALSE)</f>
        <v>D</v>
      </c>
      <c r="K164" s="4">
        <f>VLOOKUP(D164,products!$A$1:$G$49,4,FALSE)</f>
        <v>0.5</v>
      </c>
      <c r="L164" s="6">
        <f>VLOOKUP(D164,products!$A$1:$G$49,5,FALSE)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VLOOKUP(Orders[[#This Row],[Customer ID]],customers!$A$1:$I$1001,9,FALSE)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VLOOKUP(C165,customers!$A$1:$I$1001,2,FALSE)</f>
        <v>Gerardo Schonfeld</v>
      </c>
      <c r="G165" s="2" t="str">
        <f>IF(VLOOKUP(C165,customers!$A$1:$I$1001,3,FALSE)=0, "",VLOOKUP(C165,customers!$A$1:$I$1001,3,FALSE))</f>
        <v>gschonfeld4j@oracle.com</v>
      </c>
      <c r="H165" s="2" t="str">
        <f>VLOOKUP(C165,customers!$A$1:$I$1001,7,FALSE)</f>
        <v>United States</v>
      </c>
      <c r="I165" t="str">
        <f>VLOOKUP(D165,products!$A$1:$G$49,2,FALSE)</f>
        <v>Rob</v>
      </c>
      <c r="J165" t="str">
        <f>VLOOKUP(D165,products!$A$1:$G$49,3,FALSE)</f>
        <v>D</v>
      </c>
      <c r="K165" s="4">
        <f>VLOOKUP(D165,products!$A$1:$G$49,4,FALSE)</f>
        <v>0.2</v>
      </c>
      <c r="L165" s="6">
        <f>VLOOKUP(D165,products!$A$1:$G$49,5,FALSE)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VLOOKUP(Orders[[#This Row],[Customer ID]],customers!$A$1:$I$1001,9,FALSE)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VLOOKUP(C166,customers!$A$1:$I$1001,2,FALSE)</f>
        <v>Claiborne Feye</v>
      </c>
      <c r="G166" s="2" t="str">
        <f>IF(VLOOKUP(C166,customers!$A$1:$I$1001,3,FALSE)=0, "",VLOOKUP(C166,customers!$A$1:$I$1001,3,FALSE))</f>
        <v>cfeye4k@google.co.jp</v>
      </c>
      <c r="H166" s="2" t="str">
        <f>VLOOKUP(C166,customers!$A$1:$I$1001,7,FALSE)</f>
        <v>Ireland</v>
      </c>
      <c r="I166" t="str">
        <f>VLOOKUP(D166,products!$A$1:$G$49,2,FALSE)</f>
        <v>Exc</v>
      </c>
      <c r="J166" t="str">
        <f>VLOOKUP(D166,products!$A$1:$G$49,3,FALSE)</f>
        <v>D</v>
      </c>
      <c r="K166" s="4">
        <f>VLOOKUP(D166,products!$A$1:$G$49,4,FALSE)</f>
        <v>0.5</v>
      </c>
      <c r="L166" s="6">
        <f>VLOOKUP(D166,products!$A$1:$G$49,5,FALSE)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VLOOKUP(Orders[[#This Row],[Customer ID]],customers!$A$1:$I$1001,9,FALSE)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VLOOKUP(C167,customers!$A$1:$I$1001,2,FALSE)</f>
        <v>Mina Elstone</v>
      </c>
      <c r="G167" s="2" t="str">
        <f>IF(VLOOKUP(C167,customers!$A$1:$I$1001,3,FALSE)=0, "",VLOOKUP(C167,customers!$A$1:$I$1001,3,FALSE))</f>
        <v/>
      </c>
      <c r="H167" s="2" t="str">
        <f>VLOOKUP(C167,customers!$A$1:$I$1001,7,FALSE)</f>
        <v>United States</v>
      </c>
      <c r="I167" t="str">
        <f>VLOOKUP(D167,products!$A$1:$G$49,2,FALSE)</f>
        <v>Rob</v>
      </c>
      <c r="J167" t="str">
        <f>VLOOKUP(D167,products!$A$1:$G$49,3,FALSE)</f>
        <v>D</v>
      </c>
      <c r="K167" s="4">
        <f>VLOOKUP(D167,products!$A$1:$G$49,4,FALSE)</f>
        <v>1</v>
      </c>
      <c r="L167" s="6">
        <f>VLOOKUP(D167,products!$A$1:$G$49,5,FALSE)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VLOOKUP(Orders[[#This Row],[Customer ID]],customers!$A$1:$I$1001,9,FALSE)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VLOOKUP(C168,customers!$A$1:$I$1001,2,FALSE)</f>
        <v>Sherman Mewrcik</v>
      </c>
      <c r="G168" s="2" t="str">
        <f>IF(VLOOKUP(C168,customers!$A$1:$I$1001,3,FALSE)=0, "",VLOOKUP(C168,customers!$A$1:$I$1001,3,FALSE))</f>
        <v/>
      </c>
      <c r="H168" s="2" t="str">
        <f>VLOOKUP(C168,customers!$A$1:$I$1001,7,FALSE)</f>
        <v>United States</v>
      </c>
      <c r="I168" t="str">
        <f>VLOOKUP(D168,products!$A$1:$G$49,2,FALSE)</f>
        <v>Rob</v>
      </c>
      <c r="J168" t="str">
        <f>VLOOKUP(D168,products!$A$1:$G$49,3,FALSE)</f>
        <v>D</v>
      </c>
      <c r="K168" s="4">
        <f>VLOOKUP(D168,products!$A$1:$G$49,4,FALSE)</f>
        <v>0.5</v>
      </c>
      <c r="L168" s="6">
        <f>VLOOKUP(D168,products!$A$1:$G$49,5,FALSE)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VLOOKUP(Orders[[#This Row],[Customer ID]],customers!$A$1:$I$1001,9,FALSE)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VLOOKUP(C169,customers!$A$1:$I$1001,2,FALSE)</f>
        <v>Tamarah Fero</v>
      </c>
      <c r="G169" s="2" t="str">
        <f>IF(VLOOKUP(C169,customers!$A$1:$I$1001,3,FALSE)=0, "",VLOOKUP(C169,customers!$A$1:$I$1001,3,FALSE))</f>
        <v>tfero4n@comsenz.com</v>
      </c>
      <c r="H169" s="2" t="str">
        <f>VLOOKUP(C169,customers!$A$1:$I$1001,7,FALSE)</f>
        <v>United States</v>
      </c>
      <c r="I169" t="str">
        <f>VLOOKUP(D169,products!$A$1:$G$49,2,FALSE)</f>
        <v>Exc</v>
      </c>
      <c r="J169" t="str">
        <f>VLOOKUP(D169,products!$A$1:$G$49,3,FALSE)</f>
        <v>M</v>
      </c>
      <c r="K169" s="4">
        <f>VLOOKUP(D169,products!$A$1:$G$49,4,FALSE)</f>
        <v>0.5</v>
      </c>
      <c r="L169" s="6">
        <f>VLOOKUP(D169,products!$A$1:$G$49,5,FALSE)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VLOOKUP(Orders[[#This Row],[Customer ID]],customers!$A$1:$I$1001,9,FALSE)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VLOOKUP(C170,customers!$A$1:$I$1001,2,FALSE)</f>
        <v>Stanislaus Valsler</v>
      </c>
      <c r="G170" s="2" t="str">
        <f>IF(VLOOKUP(C170,customers!$A$1:$I$1001,3,FALSE)=0, "",VLOOKUP(C170,customers!$A$1:$I$1001,3,FALSE))</f>
        <v/>
      </c>
      <c r="H170" s="2" t="str">
        <f>VLOOKUP(C170,customers!$A$1:$I$1001,7,FALSE)</f>
        <v>Ireland</v>
      </c>
      <c r="I170" t="str">
        <f>VLOOKUP(D170,products!$A$1:$G$49,2,FALSE)</f>
        <v>Ara</v>
      </c>
      <c r="J170" t="str">
        <f>VLOOKUP(D170,products!$A$1:$G$49,3,FALSE)</f>
        <v>M</v>
      </c>
      <c r="K170" s="4">
        <f>VLOOKUP(D170,products!$A$1:$G$49,4,FALSE)</f>
        <v>0.5</v>
      </c>
      <c r="L170" s="6">
        <f>VLOOKUP(D170,products!$A$1:$G$49,5,FALSE)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VLOOKUP(Orders[[#This Row],[Customer ID]],customers!$A$1:$I$1001,9,FALSE)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VLOOKUP(C171,customers!$A$1:$I$1001,2,FALSE)</f>
        <v>Felita Dauney</v>
      </c>
      <c r="G171" s="2" t="str">
        <f>IF(VLOOKUP(C171,customers!$A$1:$I$1001,3,FALSE)=0, "",VLOOKUP(C171,customers!$A$1:$I$1001,3,FALSE))</f>
        <v>fdauney4p@sphinn.com</v>
      </c>
      <c r="H171" s="2" t="str">
        <f>VLOOKUP(C171,customers!$A$1:$I$1001,7,FALSE)</f>
        <v>Ireland</v>
      </c>
      <c r="I171" t="str">
        <f>VLOOKUP(D171,products!$A$1:$G$49,2,FALSE)</f>
        <v>Rob</v>
      </c>
      <c r="J171" t="str">
        <f>VLOOKUP(D171,products!$A$1:$G$49,3,FALSE)</f>
        <v>D</v>
      </c>
      <c r="K171" s="4">
        <f>VLOOKUP(D171,products!$A$1:$G$49,4,FALSE)</f>
        <v>1</v>
      </c>
      <c r="L171" s="6">
        <f>VLOOKUP(D171,products!$A$1:$G$49,5,FALSE)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VLOOKUP(Orders[[#This Row],[Customer ID]],customers!$A$1:$I$1001,9,FALSE)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VLOOKUP(C172,customers!$A$1:$I$1001,2,FALSE)</f>
        <v>Serena Earley</v>
      </c>
      <c r="G172" s="2" t="str">
        <f>IF(VLOOKUP(C172,customers!$A$1:$I$1001,3,FALSE)=0, "",VLOOKUP(C172,customers!$A$1:$I$1001,3,FALSE))</f>
        <v>searley4q@youku.com</v>
      </c>
      <c r="H172" s="2" t="str">
        <f>VLOOKUP(C172,customers!$A$1:$I$1001,7,FALSE)</f>
        <v>United Kingdom</v>
      </c>
      <c r="I172" t="str">
        <f>VLOOKUP(D172,products!$A$1:$G$49,2,FALSE)</f>
        <v>Exc</v>
      </c>
      <c r="J172" t="str">
        <f>VLOOKUP(D172,products!$A$1:$G$49,3,FALSE)</f>
        <v>L</v>
      </c>
      <c r="K172" s="4">
        <f>VLOOKUP(D172,products!$A$1:$G$49,4,FALSE)</f>
        <v>2.5</v>
      </c>
      <c r="L172" s="6">
        <f>VLOOKUP(D172,products!$A$1:$G$49,5,FALSE)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VLOOKUP(Orders[[#This Row],[Customer ID]],customers!$A$1:$I$1001,9,FALSE)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VLOOKUP(C173,customers!$A$1:$I$1001,2,FALSE)</f>
        <v>Minny Chamberlayne</v>
      </c>
      <c r="G173" s="2" t="str">
        <f>IF(VLOOKUP(C173,customers!$A$1:$I$1001,3,FALSE)=0, "",VLOOKUP(C173,customers!$A$1:$I$1001,3,FALSE))</f>
        <v>mchamberlayne4r@bigcartel.com</v>
      </c>
      <c r="H173" s="2" t="str">
        <f>VLOOKUP(C173,customers!$A$1:$I$1001,7,FALSE)</f>
        <v>United States</v>
      </c>
      <c r="I173" t="str">
        <f>VLOOKUP(D173,products!$A$1:$G$49,2,FALSE)</f>
        <v>Exc</v>
      </c>
      <c r="J173" t="str">
        <f>VLOOKUP(D173,products!$A$1:$G$49,3,FALSE)</f>
        <v>M</v>
      </c>
      <c r="K173" s="4">
        <f>VLOOKUP(D173,products!$A$1:$G$49,4,FALSE)</f>
        <v>2.5</v>
      </c>
      <c r="L173" s="6">
        <f>VLOOKUP(D173,products!$A$1:$G$49,5,FALSE)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VLOOKUP(Orders[[#This Row],[Customer ID]],customers!$A$1:$I$1001,9,FALSE)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VLOOKUP(C174,customers!$A$1:$I$1001,2,FALSE)</f>
        <v>Bartholemy Flaherty</v>
      </c>
      <c r="G174" s="2" t="str">
        <f>IF(VLOOKUP(C174,customers!$A$1:$I$1001,3,FALSE)=0, "",VLOOKUP(C174,customers!$A$1:$I$1001,3,FALSE))</f>
        <v>bflaherty4s@moonfruit.com</v>
      </c>
      <c r="H174" s="2" t="str">
        <f>VLOOKUP(C174,customers!$A$1:$I$1001,7,FALSE)</f>
        <v>Ireland</v>
      </c>
      <c r="I174" t="str">
        <f>VLOOKUP(D174,products!$A$1:$G$49,2,FALSE)</f>
        <v>Exc</v>
      </c>
      <c r="J174" t="str">
        <f>VLOOKUP(D174,products!$A$1:$G$49,3,FALSE)</f>
        <v>D</v>
      </c>
      <c r="K174" s="4">
        <f>VLOOKUP(D174,products!$A$1:$G$49,4,FALSE)</f>
        <v>0.5</v>
      </c>
      <c r="L174" s="6">
        <f>VLOOKUP(D174,products!$A$1:$G$49,5,FALSE)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VLOOKUP(Orders[[#This Row],[Customer ID]],customers!$A$1:$I$1001,9,FALSE)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VLOOKUP(C175,customers!$A$1:$I$1001,2,FALSE)</f>
        <v>Oran Colbeck</v>
      </c>
      <c r="G175" s="2" t="str">
        <f>IF(VLOOKUP(C175,customers!$A$1:$I$1001,3,FALSE)=0, "",VLOOKUP(C175,customers!$A$1:$I$1001,3,FALSE))</f>
        <v>ocolbeck4t@sina.com.cn</v>
      </c>
      <c r="H175" s="2" t="str">
        <f>VLOOKUP(C175,customers!$A$1:$I$1001,7,FALSE)</f>
        <v>United States</v>
      </c>
      <c r="I175" t="str">
        <f>VLOOKUP(D175,products!$A$1:$G$49,2,FALSE)</f>
        <v>Rob</v>
      </c>
      <c r="J175" t="str">
        <f>VLOOKUP(D175,products!$A$1:$G$49,3,FALSE)</f>
        <v>M</v>
      </c>
      <c r="K175" s="4">
        <f>VLOOKUP(D175,products!$A$1:$G$49,4,FALSE)</f>
        <v>2.5</v>
      </c>
      <c r="L175" s="6">
        <f>VLOOKUP(D175,products!$A$1:$G$49,5,FALSE)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VLOOKUP(Orders[[#This Row],[Customer ID]],customers!$A$1:$I$1001,9,FALSE)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VLOOKUP(C176,customers!$A$1:$I$1001,2,FALSE)</f>
        <v>Elysee Sketch</v>
      </c>
      <c r="G176" s="2" t="str">
        <f>IF(VLOOKUP(C176,customers!$A$1:$I$1001,3,FALSE)=0, "",VLOOKUP(C176,customers!$A$1:$I$1001,3,FALSE))</f>
        <v/>
      </c>
      <c r="H176" s="2" t="str">
        <f>VLOOKUP(C176,customers!$A$1:$I$1001,7,FALSE)</f>
        <v>United States</v>
      </c>
      <c r="I176" t="str">
        <f>VLOOKUP(D176,products!$A$1:$G$49,2,FALSE)</f>
        <v>Exc</v>
      </c>
      <c r="J176" t="str">
        <f>VLOOKUP(D176,products!$A$1:$G$49,3,FALSE)</f>
        <v>L</v>
      </c>
      <c r="K176" s="4">
        <f>VLOOKUP(D176,products!$A$1:$G$49,4,FALSE)</f>
        <v>2.5</v>
      </c>
      <c r="L176" s="6">
        <f>VLOOKUP(D176,products!$A$1:$G$49,5,FALSE)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VLOOKUP(Orders[[#This Row],[Customer ID]],customers!$A$1:$I$1001,9,FALSE)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VLOOKUP(C177,customers!$A$1:$I$1001,2,FALSE)</f>
        <v>Ethelda Hobbing</v>
      </c>
      <c r="G177" s="2" t="str">
        <f>IF(VLOOKUP(C177,customers!$A$1:$I$1001,3,FALSE)=0, "",VLOOKUP(C177,customers!$A$1:$I$1001,3,FALSE))</f>
        <v>ehobbing4v@nsw.gov.au</v>
      </c>
      <c r="H177" s="2" t="str">
        <f>VLOOKUP(C177,customers!$A$1:$I$1001,7,FALSE)</f>
        <v>United States</v>
      </c>
      <c r="I177" t="str">
        <f>VLOOKUP(D177,products!$A$1:$G$49,2,FALSE)</f>
        <v>Exc</v>
      </c>
      <c r="J177" t="str">
        <f>VLOOKUP(D177,products!$A$1:$G$49,3,FALSE)</f>
        <v>M</v>
      </c>
      <c r="K177" s="4">
        <f>VLOOKUP(D177,products!$A$1:$G$49,4,FALSE)</f>
        <v>2.5</v>
      </c>
      <c r="L177" s="6">
        <f>VLOOKUP(D177,products!$A$1:$G$49,5,FALSE)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VLOOKUP(Orders[[#This Row],[Customer ID]],customers!$A$1:$I$1001,9,FALSE)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VLOOKUP(C178,customers!$A$1:$I$1001,2,FALSE)</f>
        <v>Odille Thynne</v>
      </c>
      <c r="G178" s="2" t="str">
        <f>IF(VLOOKUP(C178,customers!$A$1:$I$1001,3,FALSE)=0, "",VLOOKUP(C178,customers!$A$1:$I$1001,3,FALSE))</f>
        <v>othynne4w@auda.org.au</v>
      </c>
      <c r="H178" s="2" t="str">
        <f>VLOOKUP(C178,customers!$A$1:$I$1001,7,FALSE)</f>
        <v>United States</v>
      </c>
      <c r="I178" t="str">
        <f>VLOOKUP(D178,products!$A$1:$G$49,2,FALSE)</f>
        <v>Exc</v>
      </c>
      <c r="J178" t="str">
        <f>VLOOKUP(D178,products!$A$1:$G$49,3,FALSE)</f>
        <v>L</v>
      </c>
      <c r="K178" s="4">
        <f>VLOOKUP(D178,products!$A$1:$G$49,4,FALSE)</f>
        <v>2.5</v>
      </c>
      <c r="L178" s="6">
        <f>VLOOKUP(D178,products!$A$1:$G$49,5,FALSE)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VLOOKUP(Orders[[#This Row],[Customer ID]],customers!$A$1:$I$1001,9,FALSE)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VLOOKUP(C179,customers!$A$1:$I$1001,2,FALSE)</f>
        <v>Emlynne Heining</v>
      </c>
      <c r="G179" s="2" t="str">
        <f>IF(VLOOKUP(C179,customers!$A$1:$I$1001,3,FALSE)=0, "",VLOOKUP(C179,customers!$A$1:$I$1001,3,FALSE))</f>
        <v>eheining4x@flickr.com</v>
      </c>
      <c r="H179" s="2" t="str">
        <f>VLOOKUP(C179,customers!$A$1:$I$1001,7,FALSE)</f>
        <v>United States</v>
      </c>
      <c r="I179" t="str">
        <f>VLOOKUP(D179,products!$A$1:$G$49,2,FALSE)</f>
        <v>Rob</v>
      </c>
      <c r="J179" t="str">
        <f>VLOOKUP(D179,products!$A$1:$G$49,3,FALSE)</f>
        <v>L</v>
      </c>
      <c r="K179" s="4">
        <f>VLOOKUP(D179,products!$A$1:$G$49,4,FALSE)</f>
        <v>2.5</v>
      </c>
      <c r="L179" s="6">
        <f>VLOOKUP(D179,products!$A$1:$G$49,5,FALSE)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VLOOKUP(Orders[[#This Row],[Customer ID]],customers!$A$1:$I$1001,9,FALSE)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VLOOKUP(C180,customers!$A$1:$I$1001,2,FALSE)</f>
        <v>Katerina Melloi</v>
      </c>
      <c r="G180" s="2" t="str">
        <f>IF(VLOOKUP(C180,customers!$A$1:$I$1001,3,FALSE)=0, "",VLOOKUP(C180,customers!$A$1:$I$1001,3,FALSE))</f>
        <v>kmelloi4y@imdb.com</v>
      </c>
      <c r="H180" s="2" t="str">
        <f>VLOOKUP(C180,customers!$A$1:$I$1001,7,FALSE)</f>
        <v>United States</v>
      </c>
      <c r="I180" t="str">
        <f>VLOOKUP(D180,products!$A$1:$G$49,2,FALSE)</f>
        <v>Ara</v>
      </c>
      <c r="J180" t="str">
        <f>VLOOKUP(D180,products!$A$1:$G$49,3,FALSE)</f>
        <v>L</v>
      </c>
      <c r="K180" s="4">
        <f>VLOOKUP(D180,products!$A$1:$G$49,4,FALSE)</f>
        <v>1</v>
      </c>
      <c r="L180" s="6">
        <f>VLOOKUP(D180,products!$A$1:$G$49,5,FALSE)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VLOOKUP(Orders[[#This Row],[Customer ID]],customers!$A$1:$I$1001,9,FALSE)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VLOOKUP(C181,customers!$A$1:$I$1001,2,FALSE)</f>
        <v>Tiffany Scardafield</v>
      </c>
      <c r="G181" s="2" t="str">
        <f>IF(VLOOKUP(C181,customers!$A$1:$I$1001,3,FALSE)=0, "",VLOOKUP(C181,customers!$A$1:$I$1001,3,FALSE))</f>
        <v/>
      </c>
      <c r="H181" s="2" t="str">
        <f>VLOOKUP(C181,customers!$A$1:$I$1001,7,FALSE)</f>
        <v>Ireland</v>
      </c>
      <c r="I181" t="str">
        <f>VLOOKUP(D181,products!$A$1:$G$49,2,FALSE)</f>
        <v>Ara</v>
      </c>
      <c r="J181" t="str">
        <f>VLOOKUP(D181,products!$A$1:$G$49,3,FALSE)</f>
        <v>D</v>
      </c>
      <c r="K181" s="4">
        <f>VLOOKUP(D181,products!$A$1:$G$49,4,FALSE)</f>
        <v>0.2</v>
      </c>
      <c r="L181" s="6">
        <f>VLOOKUP(D181,products!$A$1:$G$49,5,FALSE)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VLOOKUP(Orders[[#This Row],[Customer ID]],customers!$A$1:$I$1001,9,FALSE)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VLOOKUP(C182,customers!$A$1:$I$1001,2,FALSE)</f>
        <v>Abrahan Mussen</v>
      </c>
      <c r="G182" s="2" t="str">
        <f>IF(VLOOKUP(C182,customers!$A$1:$I$1001,3,FALSE)=0, "",VLOOKUP(C182,customers!$A$1:$I$1001,3,FALSE))</f>
        <v>amussen50@51.la</v>
      </c>
      <c r="H182" s="2" t="str">
        <f>VLOOKUP(C182,customers!$A$1:$I$1001,7,FALSE)</f>
        <v>United States</v>
      </c>
      <c r="I182" t="str">
        <f>VLOOKUP(D182,products!$A$1:$G$49,2,FALSE)</f>
        <v>Exc</v>
      </c>
      <c r="J182" t="str">
        <f>VLOOKUP(D182,products!$A$1:$G$49,3,FALSE)</f>
        <v>L</v>
      </c>
      <c r="K182" s="4">
        <f>VLOOKUP(D182,products!$A$1:$G$49,4,FALSE)</f>
        <v>0.2</v>
      </c>
      <c r="L182" s="6">
        <f>VLOOKUP(D182,products!$A$1:$G$49,5,FALSE)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VLOOKUP(Orders[[#This Row],[Customer ID]],customers!$A$1:$I$1001,9,FALSE)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VLOOKUP(C183,customers!$A$1:$I$1001,2,FALSE)</f>
        <v>Abrahan Mussen</v>
      </c>
      <c r="G183" s="2" t="str">
        <f>IF(VLOOKUP(C183,customers!$A$1:$I$1001,3,FALSE)=0, "",VLOOKUP(C183,customers!$A$1:$I$1001,3,FALSE))</f>
        <v>amussen50@51.la</v>
      </c>
      <c r="H183" s="2" t="str">
        <f>VLOOKUP(C183,customers!$A$1:$I$1001,7,FALSE)</f>
        <v>United States</v>
      </c>
      <c r="I183" t="str">
        <f>VLOOKUP(D183,products!$A$1:$G$49,2,FALSE)</f>
        <v>Ara</v>
      </c>
      <c r="J183" t="str">
        <f>VLOOKUP(D183,products!$A$1:$G$49,3,FALSE)</f>
        <v>D</v>
      </c>
      <c r="K183" s="4">
        <f>VLOOKUP(D183,products!$A$1:$G$49,4,FALSE)</f>
        <v>0.5</v>
      </c>
      <c r="L183" s="6">
        <f>VLOOKUP(D183,products!$A$1:$G$49,5,FALSE)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VLOOKUP(Orders[[#This Row],[Customer ID]],customers!$A$1:$I$1001,9,FALSE)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VLOOKUP(C184,customers!$A$1:$I$1001,2,FALSE)</f>
        <v>Anny Mundford</v>
      </c>
      <c r="G184" s="2" t="str">
        <f>IF(VLOOKUP(C184,customers!$A$1:$I$1001,3,FALSE)=0, "",VLOOKUP(C184,customers!$A$1:$I$1001,3,FALSE))</f>
        <v>amundford52@nbcnews.com</v>
      </c>
      <c r="H184" s="2" t="str">
        <f>VLOOKUP(C184,customers!$A$1:$I$1001,7,FALSE)</f>
        <v>United States</v>
      </c>
      <c r="I184" t="str">
        <f>VLOOKUP(D184,products!$A$1:$G$49,2,FALSE)</f>
        <v>Rob</v>
      </c>
      <c r="J184" t="str">
        <f>VLOOKUP(D184,products!$A$1:$G$49,3,FALSE)</f>
        <v>D</v>
      </c>
      <c r="K184" s="4">
        <f>VLOOKUP(D184,products!$A$1:$G$49,4,FALSE)</f>
        <v>0.5</v>
      </c>
      <c r="L184" s="6">
        <f>VLOOKUP(D184,products!$A$1:$G$49,5,FALSE)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VLOOKUP(Orders[[#This Row],[Customer ID]],customers!$A$1:$I$1001,9,FALSE)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VLOOKUP(C185,customers!$A$1:$I$1001,2,FALSE)</f>
        <v>Tory Walas</v>
      </c>
      <c r="G185" s="2" t="str">
        <f>IF(VLOOKUP(C185,customers!$A$1:$I$1001,3,FALSE)=0, "",VLOOKUP(C185,customers!$A$1:$I$1001,3,FALSE))</f>
        <v>twalas53@google.ca</v>
      </c>
      <c r="H185" s="2" t="str">
        <f>VLOOKUP(C185,customers!$A$1:$I$1001,7,FALSE)</f>
        <v>United States</v>
      </c>
      <c r="I185" t="str">
        <f>VLOOKUP(D185,products!$A$1:$G$49,2,FALSE)</f>
        <v>Exc</v>
      </c>
      <c r="J185" t="str">
        <f>VLOOKUP(D185,products!$A$1:$G$49,3,FALSE)</f>
        <v>M</v>
      </c>
      <c r="K185" s="4">
        <f>VLOOKUP(D185,products!$A$1:$G$49,4,FALSE)</f>
        <v>0.2</v>
      </c>
      <c r="L185" s="6">
        <f>VLOOKUP(D185,products!$A$1:$G$49,5,FALSE)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VLOOKUP(Orders[[#This Row],[Customer ID]],customers!$A$1:$I$1001,9,FALSE)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VLOOKUP(C186,customers!$A$1:$I$1001,2,FALSE)</f>
        <v>Isa Blazewicz</v>
      </c>
      <c r="G186" s="2" t="str">
        <f>IF(VLOOKUP(C186,customers!$A$1:$I$1001,3,FALSE)=0, "",VLOOKUP(C186,customers!$A$1:$I$1001,3,FALSE))</f>
        <v>iblazewicz54@thetimes.co.uk</v>
      </c>
      <c r="H186" s="2" t="str">
        <f>VLOOKUP(C186,customers!$A$1:$I$1001,7,FALSE)</f>
        <v>United States</v>
      </c>
      <c r="I186" t="str">
        <f>VLOOKUP(D186,products!$A$1:$G$49,2,FALSE)</f>
        <v>Ara</v>
      </c>
      <c r="J186" t="str">
        <f>VLOOKUP(D186,products!$A$1:$G$49,3,FALSE)</f>
        <v>L</v>
      </c>
      <c r="K186" s="4">
        <f>VLOOKUP(D186,products!$A$1:$G$49,4,FALSE)</f>
        <v>0.5</v>
      </c>
      <c r="L186" s="6">
        <f>VLOOKUP(D186,products!$A$1:$G$49,5,FALSE)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VLOOKUP(Orders[[#This Row],[Customer ID]],customers!$A$1:$I$1001,9,FALSE)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VLOOKUP(C187,customers!$A$1:$I$1001,2,FALSE)</f>
        <v>Angie Rizzetti</v>
      </c>
      <c r="G187" s="2" t="str">
        <f>IF(VLOOKUP(C187,customers!$A$1:$I$1001,3,FALSE)=0, "",VLOOKUP(C187,customers!$A$1:$I$1001,3,FALSE))</f>
        <v>arizzetti55@naver.com</v>
      </c>
      <c r="H187" s="2" t="str">
        <f>VLOOKUP(C187,customers!$A$1:$I$1001,7,FALSE)</f>
        <v>United States</v>
      </c>
      <c r="I187" t="str">
        <f>VLOOKUP(D187,products!$A$1:$G$49,2,FALSE)</f>
        <v>Exc</v>
      </c>
      <c r="J187" t="str">
        <f>VLOOKUP(D187,products!$A$1:$G$49,3,FALSE)</f>
        <v>D</v>
      </c>
      <c r="K187" s="4">
        <f>VLOOKUP(D187,products!$A$1:$G$49,4,FALSE)</f>
        <v>0.5</v>
      </c>
      <c r="L187" s="6">
        <f>VLOOKUP(D187,products!$A$1:$G$49,5,FALSE)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VLOOKUP(Orders[[#This Row],[Customer ID]],customers!$A$1:$I$1001,9,FALSE)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VLOOKUP(C188,customers!$A$1:$I$1001,2,FALSE)</f>
        <v>Mord Meriet</v>
      </c>
      <c r="G188" s="2" t="str">
        <f>IF(VLOOKUP(C188,customers!$A$1:$I$1001,3,FALSE)=0, "",VLOOKUP(C188,customers!$A$1:$I$1001,3,FALSE))</f>
        <v>mmeriet56@noaa.gov</v>
      </c>
      <c r="H188" s="2" t="str">
        <f>VLOOKUP(C188,customers!$A$1:$I$1001,7,FALSE)</f>
        <v>United States</v>
      </c>
      <c r="I188" t="str">
        <f>VLOOKUP(D188,products!$A$1:$G$49,2,FALSE)</f>
        <v>Rob</v>
      </c>
      <c r="J188" t="str">
        <f>VLOOKUP(D188,products!$A$1:$G$49,3,FALSE)</f>
        <v>M</v>
      </c>
      <c r="K188" s="4">
        <f>VLOOKUP(D188,products!$A$1:$G$49,4,FALSE)</f>
        <v>2.5</v>
      </c>
      <c r="L188" s="6">
        <f>VLOOKUP(D188,products!$A$1:$G$49,5,FALSE)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VLOOKUP(Orders[[#This Row],[Customer ID]],customers!$A$1:$I$1001,9,FALSE)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VLOOKUP(C189,customers!$A$1:$I$1001,2,FALSE)</f>
        <v>Lawrence Pratt</v>
      </c>
      <c r="G189" s="2" t="str">
        <f>IF(VLOOKUP(C189,customers!$A$1:$I$1001,3,FALSE)=0, "",VLOOKUP(C189,customers!$A$1:$I$1001,3,FALSE))</f>
        <v>lpratt57@netvibes.com</v>
      </c>
      <c r="H189" s="2" t="str">
        <f>VLOOKUP(C189,customers!$A$1:$I$1001,7,FALSE)</f>
        <v>United States</v>
      </c>
      <c r="I189" t="str">
        <f>VLOOKUP(D189,products!$A$1:$G$49,2,FALSE)</f>
        <v>Lib</v>
      </c>
      <c r="J189" t="str">
        <f>VLOOKUP(D189,products!$A$1:$G$49,3,FALSE)</f>
        <v>M</v>
      </c>
      <c r="K189" s="4">
        <f>VLOOKUP(D189,products!$A$1:$G$49,4,FALSE)</f>
        <v>0.5</v>
      </c>
      <c r="L189" s="6">
        <f>VLOOKUP(D189,products!$A$1:$G$49,5,FALSE)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VLOOKUP(Orders[[#This Row],[Customer ID]],customers!$A$1:$I$1001,9,FALSE)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VLOOKUP(C190,customers!$A$1:$I$1001,2,FALSE)</f>
        <v>Astrix Kitchingham</v>
      </c>
      <c r="G190" s="2" t="str">
        <f>IF(VLOOKUP(C190,customers!$A$1:$I$1001,3,FALSE)=0, "",VLOOKUP(C190,customers!$A$1:$I$1001,3,FALSE))</f>
        <v>akitchingham58@com.com</v>
      </c>
      <c r="H190" s="2" t="str">
        <f>VLOOKUP(C190,customers!$A$1:$I$1001,7,FALSE)</f>
        <v>United States</v>
      </c>
      <c r="I190" t="str">
        <f>VLOOKUP(D190,products!$A$1:$G$49,2,FALSE)</f>
        <v>Exc</v>
      </c>
      <c r="J190" t="str">
        <f>VLOOKUP(D190,products!$A$1:$G$49,3,FALSE)</f>
        <v>L</v>
      </c>
      <c r="K190" s="4">
        <f>VLOOKUP(D190,products!$A$1:$G$49,4,FALSE)</f>
        <v>0.2</v>
      </c>
      <c r="L190" s="6">
        <f>VLOOKUP(D190,products!$A$1:$G$49,5,FALSE)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VLOOKUP(Orders[[#This Row],[Customer ID]],customers!$A$1:$I$1001,9,FALSE)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VLOOKUP(C191,customers!$A$1:$I$1001,2,FALSE)</f>
        <v>Burnard Bartholin</v>
      </c>
      <c r="G191" s="2" t="str">
        <f>IF(VLOOKUP(C191,customers!$A$1:$I$1001,3,FALSE)=0, "",VLOOKUP(C191,customers!$A$1:$I$1001,3,FALSE))</f>
        <v>bbartholin59@xinhuanet.com</v>
      </c>
      <c r="H191" s="2" t="str">
        <f>VLOOKUP(C191,customers!$A$1:$I$1001,7,FALSE)</f>
        <v>United States</v>
      </c>
      <c r="I191" t="str">
        <f>VLOOKUP(D191,products!$A$1:$G$49,2,FALSE)</f>
        <v>Lib</v>
      </c>
      <c r="J191" t="str">
        <f>VLOOKUP(D191,products!$A$1:$G$49,3,FALSE)</f>
        <v>M</v>
      </c>
      <c r="K191" s="4">
        <f>VLOOKUP(D191,products!$A$1:$G$49,4,FALSE)</f>
        <v>1</v>
      </c>
      <c r="L191" s="6">
        <f>VLOOKUP(D191,products!$A$1:$G$49,5,FALSE)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VLOOKUP(Orders[[#This Row],[Customer ID]],customers!$A$1:$I$1001,9,FALSE)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VLOOKUP(C192,customers!$A$1:$I$1001,2,FALSE)</f>
        <v>Madelene Prinn</v>
      </c>
      <c r="G192" s="2" t="str">
        <f>IF(VLOOKUP(C192,customers!$A$1:$I$1001,3,FALSE)=0, "",VLOOKUP(C192,customers!$A$1:$I$1001,3,FALSE))</f>
        <v>mprinn5a@usa.gov</v>
      </c>
      <c r="H192" s="2" t="str">
        <f>VLOOKUP(C192,customers!$A$1:$I$1001,7,FALSE)</f>
        <v>United States</v>
      </c>
      <c r="I192" t="str">
        <f>VLOOKUP(D192,products!$A$1:$G$49,2,FALSE)</f>
        <v>Lib</v>
      </c>
      <c r="J192" t="str">
        <f>VLOOKUP(D192,products!$A$1:$G$49,3,FALSE)</f>
        <v>M</v>
      </c>
      <c r="K192" s="4">
        <f>VLOOKUP(D192,products!$A$1:$G$49,4,FALSE)</f>
        <v>2.5</v>
      </c>
      <c r="L192" s="6">
        <f>VLOOKUP(D192,products!$A$1:$G$49,5,FALSE)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VLOOKUP(Orders[[#This Row],[Customer ID]],customers!$A$1:$I$1001,9,FALSE)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VLOOKUP(C193,customers!$A$1:$I$1001,2,FALSE)</f>
        <v>Alisun Baudino</v>
      </c>
      <c r="G193" s="2" t="str">
        <f>IF(VLOOKUP(C193,customers!$A$1:$I$1001,3,FALSE)=0, "",VLOOKUP(C193,customers!$A$1:$I$1001,3,FALSE))</f>
        <v>abaudino5b@netvibes.com</v>
      </c>
      <c r="H193" s="2" t="str">
        <f>VLOOKUP(C193,customers!$A$1:$I$1001,7,FALSE)</f>
        <v>United States</v>
      </c>
      <c r="I193" t="str">
        <f>VLOOKUP(D193,products!$A$1:$G$49,2,FALSE)</f>
        <v>Lib</v>
      </c>
      <c r="J193" t="str">
        <f>VLOOKUP(D193,products!$A$1:$G$49,3,FALSE)</f>
        <v>D</v>
      </c>
      <c r="K193" s="4">
        <f>VLOOKUP(D193,products!$A$1:$G$49,4,FALSE)</f>
        <v>0.2</v>
      </c>
      <c r="L193" s="6">
        <f>VLOOKUP(D193,products!$A$1:$G$49,5,FALSE)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VLOOKUP(Orders[[#This Row],[Customer ID]],customers!$A$1:$I$1001,9,FALSE)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VLOOKUP(C194,customers!$A$1:$I$1001,2,FALSE)</f>
        <v>Philipa Petrushanko</v>
      </c>
      <c r="G194" s="2" t="str">
        <f>IF(VLOOKUP(C194,customers!$A$1:$I$1001,3,FALSE)=0, "",VLOOKUP(C194,customers!$A$1:$I$1001,3,FALSE))</f>
        <v>ppetrushanko5c@blinklist.com</v>
      </c>
      <c r="H194" s="2" t="str">
        <f>VLOOKUP(C194,customers!$A$1:$I$1001,7,FALSE)</f>
        <v>Ireland</v>
      </c>
      <c r="I194" t="str">
        <f>VLOOKUP(D194,products!$A$1:$G$49,2,FALSE)</f>
        <v>Exc</v>
      </c>
      <c r="J194" t="str">
        <f>VLOOKUP(D194,products!$A$1:$G$49,3,FALSE)</f>
        <v>D</v>
      </c>
      <c r="K194" s="4">
        <f>VLOOKUP(D194,products!$A$1:$G$49,4,FALSE)</f>
        <v>1</v>
      </c>
      <c r="L194" s="6">
        <f>VLOOKUP(D194,products!$A$1:$G$49,5,FALSE)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VLOOKUP(Orders[[#This Row],[Customer ID]],customers!$A$1:$I$1001,9,FALSE)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VLOOKUP(C195,customers!$A$1:$I$1001,2,FALSE)</f>
        <v>Kimberli Mustchin</v>
      </c>
      <c r="G195" s="2" t="str">
        <f>IF(VLOOKUP(C195,customers!$A$1:$I$1001,3,FALSE)=0, "",VLOOKUP(C195,customers!$A$1:$I$1001,3,FALSE))</f>
        <v/>
      </c>
      <c r="H195" s="2" t="str">
        <f>VLOOKUP(C195,customers!$A$1:$I$1001,7,FALSE)</f>
        <v>United States</v>
      </c>
      <c r="I195" t="str">
        <f>VLOOKUP(D195,products!$A$1:$G$49,2,FALSE)</f>
        <v>Exc</v>
      </c>
      <c r="J195" t="str">
        <f>VLOOKUP(D195,products!$A$1:$G$49,3,FALSE)</f>
        <v>L</v>
      </c>
      <c r="K195" s="4">
        <f>VLOOKUP(D195,products!$A$1:$G$49,4,FALSE)</f>
        <v>1</v>
      </c>
      <c r="L195" s="6">
        <f>VLOOKUP(D195,products!$A$1:$G$49,5,FALSE)</f>
        <v>14.85</v>
      </c>
      <c r="M195" s="6">
        <f t="shared" ref="M195:M258" si="9">E195*L195</f>
        <v>44.55</v>
      </c>
      <c r="N195" t="str">
        <f t="shared" ref="N195:N258" si="10">_xlfn.IFS(I195="Rob","Robusta",I195="Exc","Excelsa",I195="Ara","Arabica",I195="Lib","Liberica")</f>
        <v>Excelsa</v>
      </c>
      <c r="O195" t="str">
        <f t="shared" ref="O195:O258" si="11">_xlfn.IFS(J195="M","Medium",J195="L","Light",J195="D","Dark")</f>
        <v>Light</v>
      </c>
      <c r="P195" t="str">
        <f>VLOOKUP(Orders[[#This Row],[Customer ID]],customers!$A$1:$I$1001,9,FALSE)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VLOOKUP(C196,customers!$A$1:$I$1001,2,FALSE)</f>
        <v>Emlynne Laird</v>
      </c>
      <c r="G196" s="2" t="str">
        <f>IF(VLOOKUP(C196,customers!$A$1:$I$1001,3,FALSE)=0, "",VLOOKUP(C196,customers!$A$1:$I$1001,3,FALSE))</f>
        <v>elaird5e@bing.com</v>
      </c>
      <c r="H196" s="2" t="str">
        <f>VLOOKUP(C196,customers!$A$1:$I$1001,7,FALSE)</f>
        <v>United States</v>
      </c>
      <c r="I196" t="str">
        <f>VLOOKUP(D196,products!$A$1:$G$49,2,FALSE)</f>
        <v>Exc</v>
      </c>
      <c r="J196" t="str">
        <f>VLOOKUP(D196,products!$A$1:$G$49,3,FALSE)</f>
        <v>D</v>
      </c>
      <c r="K196" s="4">
        <f>VLOOKUP(D196,products!$A$1:$G$49,4,FALSE)</f>
        <v>0.5</v>
      </c>
      <c r="L196" s="6">
        <f>VLOOKUP(D196,products!$A$1:$G$49,5,FALSE)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VLOOKUP(Orders[[#This Row],[Customer ID]],customers!$A$1:$I$1001,9,FALSE)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VLOOKUP(C197,customers!$A$1:$I$1001,2,FALSE)</f>
        <v>Marlena Howsden</v>
      </c>
      <c r="G197" s="2" t="str">
        <f>IF(VLOOKUP(C197,customers!$A$1:$I$1001,3,FALSE)=0, "",VLOOKUP(C197,customers!$A$1:$I$1001,3,FALSE))</f>
        <v>mhowsden5f@infoseek.co.jp</v>
      </c>
      <c r="H197" s="2" t="str">
        <f>VLOOKUP(C197,customers!$A$1:$I$1001,7,FALSE)</f>
        <v>United States</v>
      </c>
      <c r="I197" t="str">
        <f>VLOOKUP(D197,products!$A$1:$G$49,2,FALSE)</f>
        <v>Ara</v>
      </c>
      <c r="J197" t="str">
        <f>VLOOKUP(D197,products!$A$1:$G$49,3,FALSE)</f>
        <v>L</v>
      </c>
      <c r="K197" s="4">
        <f>VLOOKUP(D197,products!$A$1:$G$49,4,FALSE)</f>
        <v>1</v>
      </c>
      <c r="L197" s="6">
        <f>VLOOKUP(D197,products!$A$1:$G$49,5,FALSE)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VLOOKUP(Orders[[#This Row],[Customer ID]],customers!$A$1:$I$1001,9,FALSE)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VLOOKUP(C198,customers!$A$1:$I$1001,2,FALSE)</f>
        <v>Nealson Cuttler</v>
      </c>
      <c r="G198" s="2" t="str">
        <f>IF(VLOOKUP(C198,customers!$A$1:$I$1001,3,FALSE)=0, "",VLOOKUP(C198,customers!$A$1:$I$1001,3,FALSE))</f>
        <v>ncuttler5g@parallels.com</v>
      </c>
      <c r="H198" s="2" t="str">
        <f>VLOOKUP(C198,customers!$A$1:$I$1001,7,FALSE)</f>
        <v>United States</v>
      </c>
      <c r="I198" t="str">
        <f>VLOOKUP(D198,products!$A$1:$G$49,2,FALSE)</f>
        <v>Exc</v>
      </c>
      <c r="J198" t="str">
        <f>VLOOKUP(D198,products!$A$1:$G$49,3,FALSE)</f>
        <v>L</v>
      </c>
      <c r="K198" s="4">
        <f>VLOOKUP(D198,products!$A$1:$G$49,4,FALSE)</f>
        <v>0.5</v>
      </c>
      <c r="L198" s="6">
        <f>VLOOKUP(D198,products!$A$1:$G$49,5,FALSE)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VLOOKUP(Orders[[#This Row],[Customer ID]],customers!$A$1:$I$1001,9,FALSE)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VLOOKUP(C199,customers!$A$1:$I$1001,2,FALSE)</f>
        <v>Nealson Cuttler</v>
      </c>
      <c r="G199" s="2" t="str">
        <f>IF(VLOOKUP(C199,customers!$A$1:$I$1001,3,FALSE)=0, "",VLOOKUP(C199,customers!$A$1:$I$1001,3,FALSE))</f>
        <v>ncuttler5g@parallels.com</v>
      </c>
      <c r="H199" s="2" t="str">
        <f>VLOOKUP(C199,customers!$A$1:$I$1001,7,FALSE)</f>
        <v>United States</v>
      </c>
      <c r="I199" t="str">
        <f>VLOOKUP(D199,products!$A$1:$G$49,2,FALSE)</f>
        <v>Lib</v>
      </c>
      <c r="J199" t="str">
        <f>VLOOKUP(D199,products!$A$1:$G$49,3,FALSE)</f>
        <v>D</v>
      </c>
      <c r="K199" s="4">
        <f>VLOOKUP(D199,products!$A$1:$G$49,4,FALSE)</f>
        <v>2.5</v>
      </c>
      <c r="L199" s="6">
        <f>VLOOKUP(D199,products!$A$1:$G$49,5,FALSE)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VLOOKUP(Orders[[#This Row],[Customer ID]],customers!$A$1:$I$1001,9,FALSE)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VLOOKUP(C200,customers!$A$1:$I$1001,2,FALSE)</f>
        <v>Nealson Cuttler</v>
      </c>
      <c r="G200" s="2" t="str">
        <f>IF(VLOOKUP(C200,customers!$A$1:$I$1001,3,FALSE)=0, "",VLOOKUP(C200,customers!$A$1:$I$1001,3,FALSE))</f>
        <v>ncuttler5g@parallels.com</v>
      </c>
      <c r="H200" s="2" t="str">
        <f>VLOOKUP(C200,customers!$A$1:$I$1001,7,FALSE)</f>
        <v>United States</v>
      </c>
      <c r="I200" t="str">
        <f>VLOOKUP(D200,products!$A$1:$G$49,2,FALSE)</f>
        <v>Lib</v>
      </c>
      <c r="J200" t="str">
        <f>VLOOKUP(D200,products!$A$1:$G$49,3,FALSE)</f>
        <v>D</v>
      </c>
      <c r="K200" s="4">
        <f>VLOOKUP(D200,products!$A$1:$G$49,4,FALSE)</f>
        <v>2.5</v>
      </c>
      <c r="L200" s="6">
        <f>VLOOKUP(D200,products!$A$1:$G$49,5,FALSE)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VLOOKUP(Orders[[#This Row],[Customer ID]],customers!$A$1:$I$1001,9,FALSE)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VLOOKUP(C201,customers!$A$1:$I$1001,2,FALSE)</f>
        <v>Nealson Cuttler</v>
      </c>
      <c r="G201" s="2" t="str">
        <f>IF(VLOOKUP(C201,customers!$A$1:$I$1001,3,FALSE)=0, "",VLOOKUP(C201,customers!$A$1:$I$1001,3,FALSE))</f>
        <v>ncuttler5g@parallels.com</v>
      </c>
      <c r="H201" s="2" t="str">
        <f>VLOOKUP(C201,customers!$A$1:$I$1001,7,FALSE)</f>
        <v>United States</v>
      </c>
      <c r="I201" t="str">
        <f>VLOOKUP(D201,products!$A$1:$G$49,2,FALSE)</f>
        <v>Lib</v>
      </c>
      <c r="J201" t="str">
        <f>VLOOKUP(D201,products!$A$1:$G$49,3,FALSE)</f>
        <v>L</v>
      </c>
      <c r="K201" s="4">
        <f>VLOOKUP(D201,products!$A$1:$G$49,4,FALSE)</f>
        <v>0.5</v>
      </c>
      <c r="L201" s="6">
        <f>VLOOKUP(D201,products!$A$1:$G$49,5,FALSE)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VLOOKUP(Orders[[#This Row],[Customer ID]],customers!$A$1:$I$1001,9,FALSE)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VLOOKUP(C202,customers!$A$1:$I$1001,2,FALSE)</f>
        <v>Nealson Cuttler</v>
      </c>
      <c r="G202" s="2" t="str">
        <f>IF(VLOOKUP(C202,customers!$A$1:$I$1001,3,FALSE)=0, "",VLOOKUP(C202,customers!$A$1:$I$1001,3,FALSE))</f>
        <v>ncuttler5g@parallels.com</v>
      </c>
      <c r="H202" s="2" t="str">
        <f>VLOOKUP(C202,customers!$A$1:$I$1001,7,FALSE)</f>
        <v>United States</v>
      </c>
      <c r="I202" t="str">
        <f>VLOOKUP(D202,products!$A$1:$G$49,2,FALSE)</f>
        <v>Exc</v>
      </c>
      <c r="J202" t="str">
        <f>VLOOKUP(D202,products!$A$1:$G$49,3,FALSE)</f>
        <v>M</v>
      </c>
      <c r="K202" s="4">
        <f>VLOOKUP(D202,products!$A$1:$G$49,4,FALSE)</f>
        <v>1</v>
      </c>
      <c r="L202" s="6">
        <f>VLOOKUP(D202,products!$A$1:$G$49,5,FALSE)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VLOOKUP(Orders[[#This Row],[Customer ID]],customers!$A$1:$I$1001,9,FALSE)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VLOOKUP(C203,customers!$A$1:$I$1001,2,FALSE)</f>
        <v>Adriana Lazarus</v>
      </c>
      <c r="G203" s="2" t="str">
        <f>IF(VLOOKUP(C203,customers!$A$1:$I$1001,3,FALSE)=0, "",VLOOKUP(C203,customers!$A$1:$I$1001,3,FALSE))</f>
        <v/>
      </c>
      <c r="H203" s="2" t="str">
        <f>VLOOKUP(C203,customers!$A$1:$I$1001,7,FALSE)</f>
        <v>United States</v>
      </c>
      <c r="I203" t="str">
        <f>VLOOKUP(D203,products!$A$1:$G$49,2,FALSE)</f>
        <v>Lib</v>
      </c>
      <c r="J203" t="str">
        <f>VLOOKUP(D203,products!$A$1:$G$49,3,FALSE)</f>
        <v>L</v>
      </c>
      <c r="K203" s="4">
        <f>VLOOKUP(D203,products!$A$1:$G$49,4,FALSE)</f>
        <v>0.5</v>
      </c>
      <c r="L203" s="6">
        <f>VLOOKUP(D203,products!$A$1:$G$49,5,FALSE)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VLOOKUP(Orders[[#This Row],[Customer ID]],customers!$A$1:$I$1001,9,FALSE)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VLOOKUP(C204,customers!$A$1:$I$1001,2,FALSE)</f>
        <v>Tallie felip</v>
      </c>
      <c r="G204" s="2" t="str">
        <f>IF(VLOOKUP(C204,customers!$A$1:$I$1001,3,FALSE)=0, "",VLOOKUP(C204,customers!$A$1:$I$1001,3,FALSE))</f>
        <v>tfelip5m@typepad.com</v>
      </c>
      <c r="H204" s="2" t="str">
        <f>VLOOKUP(C204,customers!$A$1:$I$1001,7,FALSE)</f>
        <v>United States</v>
      </c>
      <c r="I204" t="str">
        <f>VLOOKUP(D204,products!$A$1:$G$49,2,FALSE)</f>
        <v>Lib</v>
      </c>
      <c r="J204" t="str">
        <f>VLOOKUP(D204,products!$A$1:$G$49,3,FALSE)</f>
        <v>D</v>
      </c>
      <c r="K204" s="4">
        <f>VLOOKUP(D204,products!$A$1:$G$49,4,FALSE)</f>
        <v>2.5</v>
      </c>
      <c r="L204" s="6">
        <f>VLOOKUP(D204,products!$A$1:$G$49,5,FALSE)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VLOOKUP(Orders[[#This Row],[Customer ID]],customers!$A$1:$I$1001,9,FALSE)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VLOOKUP(C205,customers!$A$1:$I$1001,2,FALSE)</f>
        <v>Vanna Le - Count</v>
      </c>
      <c r="G205" s="2" t="str">
        <f>IF(VLOOKUP(C205,customers!$A$1:$I$1001,3,FALSE)=0, "",VLOOKUP(C205,customers!$A$1:$I$1001,3,FALSE))</f>
        <v>vle5n@disqus.com</v>
      </c>
      <c r="H205" s="2" t="str">
        <f>VLOOKUP(C205,customers!$A$1:$I$1001,7,FALSE)</f>
        <v>United States</v>
      </c>
      <c r="I205" t="str">
        <f>VLOOKUP(D205,products!$A$1:$G$49,2,FALSE)</f>
        <v>Lib</v>
      </c>
      <c r="J205" t="str">
        <f>VLOOKUP(D205,products!$A$1:$G$49,3,FALSE)</f>
        <v>L</v>
      </c>
      <c r="K205" s="4">
        <f>VLOOKUP(D205,products!$A$1:$G$49,4,FALSE)</f>
        <v>0.2</v>
      </c>
      <c r="L205" s="6">
        <f>VLOOKUP(D205,products!$A$1:$G$49,5,FALSE)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VLOOKUP(Orders[[#This Row],[Customer ID]],customers!$A$1:$I$1001,9,FALSE)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VLOOKUP(C206,customers!$A$1:$I$1001,2,FALSE)</f>
        <v>Sarette Ducarel</v>
      </c>
      <c r="G206" s="2" t="str">
        <f>IF(VLOOKUP(C206,customers!$A$1:$I$1001,3,FALSE)=0, "",VLOOKUP(C206,customers!$A$1:$I$1001,3,FALSE))</f>
        <v/>
      </c>
      <c r="H206" s="2" t="str">
        <f>VLOOKUP(C206,customers!$A$1:$I$1001,7,FALSE)</f>
        <v>United States</v>
      </c>
      <c r="I206" t="str">
        <f>VLOOKUP(D206,products!$A$1:$G$49,2,FALSE)</f>
        <v>Exc</v>
      </c>
      <c r="J206" t="str">
        <f>VLOOKUP(D206,products!$A$1:$G$49,3,FALSE)</f>
        <v>M</v>
      </c>
      <c r="K206" s="4">
        <f>VLOOKUP(D206,products!$A$1:$G$49,4,FALSE)</f>
        <v>1</v>
      </c>
      <c r="L206" s="6">
        <f>VLOOKUP(D206,products!$A$1:$G$49,5,FALSE)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VLOOKUP(Orders[[#This Row],[Customer ID]],customers!$A$1:$I$1001,9,FALSE)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VLOOKUP(C207,customers!$A$1:$I$1001,2,FALSE)</f>
        <v>Kendra Glison</v>
      </c>
      <c r="G207" s="2" t="str">
        <f>IF(VLOOKUP(C207,customers!$A$1:$I$1001,3,FALSE)=0, "",VLOOKUP(C207,customers!$A$1:$I$1001,3,FALSE))</f>
        <v/>
      </c>
      <c r="H207" s="2" t="str">
        <f>VLOOKUP(C207,customers!$A$1:$I$1001,7,FALSE)</f>
        <v>United States</v>
      </c>
      <c r="I207" t="str">
        <f>VLOOKUP(D207,products!$A$1:$G$49,2,FALSE)</f>
        <v>Rob</v>
      </c>
      <c r="J207" t="str">
        <f>VLOOKUP(D207,products!$A$1:$G$49,3,FALSE)</f>
        <v>D</v>
      </c>
      <c r="K207" s="4">
        <f>VLOOKUP(D207,products!$A$1:$G$49,4,FALSE)</f>
        <v>0.2</v>
      </c>
      <c r="L207" s="6">
        <f>VLOOKUP(D207,products!$A$1:$G$49,5,FALSE)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VLOOKUP(Orders[[#This Row],[Customer ID]],customers!$A$1:$I$1001,9,FALSE)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VLOOKUP(C208,customers!$A$1:$I$1001,2,FALSE)</f>
        <v>Nertie Poolman</v>
      </c>
      <c r="G208" s="2" t="str">
        <f>IF(VLOOKUP(C208,customers!$A$1:$I$1001,3,FALSE)=0, "",VLOOKUP(C208,customers!$A$1:$I$1001,3,FALSE))</f>
        <v>npoolman5q@howstuffworks.com</v>
      </c>
      <c r="H208" s="2" t="str">
        <f>VLOOKUP(C208,customers!$A$1:$I$1001,7,FALSE)</f>
        <v>United States</v>
      </c>
      <c r="I208" t="str">
        <f>VLOOKUP(D208,products!$A$1:$G$49,2,FALSE)</f>
        <v>Ara</v>
      </c>
      <c r="J208" t="str">
        <f>VLOOKUP(D208,products!$A$1:$G$49,3,FALSE)</f>
        <v>M</v>
      </c>
      <c r="K208" s="4">
        <f>VLOOKUP(D208,products!$A$1:$G$49,4,FALSE)</f>
        <v>1</v>
      </c>
      <c r="L208" s="6">
        <f>VLOOKUP(D208,products!$A$1:$G$49,5,FALSE)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VLOOKUP(Orders[[#This Row],[Customer ID]],customers!$A$1:$I$1001,9,FALSE)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VLOOKUP(C209,customers!$A$1:$I$1001,2,FALSE)</f>
        <v>Orbadiah Duny</v>
      </c>
      <c r="G209" s="2" t="str">
        <f>IF(VLOOKUP(C209,customers!$A$1:$I$1001,3,FALSE)=0, "",VLOOKUP(C209,customers!$A$1:$I$1001,3,FALSE))</f>
        <v>oduny5r@constantcontact.com</v>
      </c>
      <c r="H209" s="2" t="str">
        <f>VLOOKUP(C209,customers!$A$1:$I$1001,7,FALSE)</f>
        <v>United States</v>
      </c>
      <c r="I209" t="str">
        <f>VLOOKUP(D209,products!$A$1:$G$49,2,FALSE)</f>
        <v>Ara</v>
      </c>
      <c r="J209" t="str">
        <f>VLOOKUP(D209,products!$A$1:$G$49,3,FALSE)</f>
        <v>M</v>
      </c>
      <c r="K209" s="4">
        <f>VLOOKUP(D209,products!$A$1:$G$49,4,FALSE)</f>
        <v>0.5</v>
      </c>
      <c r="L209" s="6">
        <f>VLOOKUP(D209,products!$A$1:$G$49,5,FALSE)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VLOOKUP(Orders[[#This Row],[Customer ID]],customers!$A$1:$I$1001,9,FALSE)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VLOOKUP(C210,customers!$A$1:$I$1001,2,FALSE)</f>
        <v>Constance Halfhide</v>
      </c>
      <c r="G210" s="2" t="str">
        <f>IF(VLOOKUP(C210,customers!$A$1:$I$1001,3,FALSE)=0, "",VLOOKUP(C210,customers!$A$1:$I$1001,3,FALSE))</f>
        <v>chalfhide5s@google.ru</v>
      </c>
      <c r="H210" s="2" t="str">
        <f>VLOOKUP(C210,customers!$A$1:$I$1001,7,FALSE)</f>
        <v>Ireland</v>
      </c>
      <c r="I210" t="str">
        <f>VLOOKUP(D210,products!$A$1:$G$49,2,FALSE)</f>
        <v>Exc</v>
      </c>
      <c r="J210" t="str">
        <f>VLOOKUP(D210,products!$A$1:$G$49,3,FALSE)</f>
        <v>D</v>
      </c>
      <c r="K210" s="4">
        <f>VLOOKUP(D210,products!$A$1:$G$49,4,FALSE)</f>
        <v>0.5</v>
      </c>
      <c r="L210" s="6">
        <f>VLOOKUP(D210,products!$A$1:$G$49,5,FALSE)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VLOOKUP(Orders[[#This Row],[Customer ID]],customers!$A$1:$I$1001,9,FALSE)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VLOOKUP(C211,customers!$A$1:$I$1001,2,FALSE)</f>
        <v>Fransisco Malecky</v>
      </c>
      <c r="G211" s="2" t="str">
        <f>IF(VLOOKUP(C211,customers!$A$1:$I$1001,3,FALSE)=0, "",VLOOKUP(C211,customers!$A$1:$I$1001,3,FALSE))</f>
        <v>fmalecky5t@list-manage.com</v>
      </c>
      <c r="H211" s="2" t="str">
        <f>VLOOKUP(C211,customers!$A$1:$I$1001,7,FALSE)</f>
        <v>United Kingdom</v>
      </c>
      <c r="I211" t="str">
        <f>VLOOKUP(D211,products!$A$1:$G$49,2,FALSE)</f>
        <v>Ara</v>
      </c>
      <c r="J211" t="str">
        <f>VLOOKUP(D211,products!$A$1:$G$49,3,FALSE)</f>
        <v>M</v>
      </c>
      <c r="K211" s="4">
        <f>VLOOKUP(D211,products!$A$1:$G$49,4,FALSE)</f>
        <v>0.5</v>
      </c>
      <c r="L211" s="6">
        <f>VLOOKUP(D211,products!$A$1:$G$49,5,FALSE)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VLOOKUP(Orders[[#This Row],[Customer ID]],customers!$A$1:$I$1001,9,FALSE)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VLOOKUP(C212,customers!$A$1:$I$1001,2,FALSE)</f>
        <v>Anselma Attwater</v>
      </c>
      <c r="G212" s="2" t="str">
        <f>IF(VLOOKUP(C212,customers!$A$1:$I$1001,3,FALSE)=0, "",VLOOKUP(C212,customers!$A$1:$I$1001,3,FALSE))</f>
        <v>aattwater5u@wikia.com</v>
      </c>
      <c r="H212" s="2" t="str">
        <f>VLOOKUP(C212,customers!$A$1:$I$1001,7,FALSE)</f>
        <v>United States</v>
      </c>
      <c r="I212" t="str">
        <f>VLOOKUP(D212,products!$A$1:$G$49,2,FALSE)</f>
        <v>Lib</v>
      </c>
      <c r="J212" t="str">
        <f>VLOOKUP(D212,products!$A$1:$G$49,3,FALSE)</f>
        <v>D</v>
      </c>
      <c r="K212" s="4">
        <f>VLOOKUP(D212,products!$A$1:$G$49,4,FALSE)</f>
        <v>1</v>
      </c>
      <c r="L212" s="6">
        <f>VLOOKUP(D212,products!$A$1:$G$49,5,FALSE)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VLOOKUP(Orders[[#This Row],[Customer ID]],customers!$A$1:$I$1001,9,FALSE)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VLOOKUP(C213,customers!$A$1:$I$1001,2,FALSE)</f>
        <v>Minette Whellans</v>
      </c>
      <c r="G213" s="2" t="str">
        <f>IF(VLOOKUP(C213,customers!$A$1:$I$1001,3,FALSE)=0, "",VLOOKUP(C213,customers!$A$1:$I$1001,3,FALSE))</f>
        <v>mwhellans5v@mapquest.com</v>
      </c>
      <c r="H213" s="2" t="str">
        <f>VLOOKUP(C213,customers!$A$1:$I$1001,7,FALSE)</f>
        <v>United States</v>
      </c>
      <c r="I213" t="str">
        <f>VLOOKUP(D213,products!$A$1:$G$49,2,FALSE)</f>
        <v>Exc</v>
      </c>
      <c r="J213" t="str">
        <f>VLOOKUP(D213,products!$A$1:$G$49,3,FALSE)</f>
        <v>L</v>
      </c>
      <c r="K213" s="4">
        <f>VLOOKUP(D213,products!$A$1:$G$49,4,FALSE)</f>
        <v>0.5</v>
      </c>
      <c r="L213" s="6">
        <f>VLOOKUP(D213,products!$A$1:$G$49,5,FALSE)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VLOOKUP(Orders[[#This Row],[Customer ID]],customers!$A$1:$I$1001,9,FALSE)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VLOOKUP(C214,customers!$A$1:$I$1001,2,FALSE)</f>
        <v>Dael Camilletti</v>
      </c>
      <c r="G214" s="2" t="str">
        <f>IF(VLOOKUP(C214,customers!$A$1:$I$1001,3,FALSE)=0, "",VLOOKUP(C214,customers!$A$1:$I$1001,3,FALSE))</f>
        <v>dcamilletti5w@businesswire.com</v>
      </c>
      <c r="H214" s="2" t="str">
        <f>VLOOKUP(C214,customers!$A$1:$I$1001,7,FALSE)</f>
        <v>United States</v>
      </c>
      <c r="I214" t="str">
        <f>VLOOKUP(D214,products!$A$1:$G$49,2,FALSE)</f>
        <v>Exc</v>
      </c>
      <c r="J214" t="str">
        <f>VLOOKUP(D214,products!$A$1:$G$49,3,FALSE)</f>
        <v>D</v>
      </c>
      <c r="K214" s="4">
        <f>VLOOKUP(D214,products!$A$1:$G$49,4,FALSE)</f>
        <v>0.2</v>
      </c>
      <c r="L214" s="6">
        <f>VLOOKUP(D214,products!$A$1:$G$49,5,FALSE)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VLOOKUP(Orders[[#This Row],[Customer ID]],customers!$A$1:$I$1001,9,FALSE)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VLOOKUP(C215,customers!$A$1:$I$1001,2,FALSE)</f>
        <v>Emiline Galgey</v>
      </c>
      <c r="G215" s="2" t="str">
        <f>IF(VLOOKUP(C215,customers!$A$1:$I$1001,3,FALSE)=0, "",VLOOKUP(C215,customers!$A$1:$I$1001,3,FALSE))</f>
        <v>egalgey5x@wufoo.com</v>
      </c>
      <c r="H215" s="2" t="str">
        <f>VLOOKUP(C215,customers!$A$1:$I$1001,7,FALSE)</f>
        <v>United States</v>
      </c>
      <c r="I215" t="str">
        <f>VLOOKUP(D215,products!$A$1:$G$49,2,FALSE)</f>
        <v>Rob</v>
      </c>
      <c r="J215" t="str">
        <f>VLOOKUP(D215,products!$A$1:$G$49,3,FALSE)</f>
        <v>D</v>
      </c>
      <c r="K215" s="4">
        <f>VLOOKUP(D215,products!$A$1:$G$49,4,FALSE)</f>
        <v>2.5</v>
      </c>
      <c r="L215" s="6">
        <f>VLOOKUP(D215,products!$A$1:$G$49,5,FALSE)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VLOOKUP(Orders[[#This Row],[Customer ID]],customers!$A$1:$I$1001,9,FALSE)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VLOOKUP(C216,customers!$A$1:$I$1001,2,FALSE)</f>
        <v>Murdock Hame</v>
      </c>
      <c r="G216" s="2" t="str">
        <f>IF(VLOOKUP(C216,customers!$A$1:$I$1001,3,FALSE)=0, "",VLOOKUP(C216,customers!$A$1:$I$1001,3,FALSE))</f>
        <v>mhame5y@newsvine.com</v>
      </c>
      <c r="H216" s="2" t="str">
        <f>VLOOKUP(C216,customers!$A$1:$I$1001,7,FALSE)</f>
        <v>Ireland</v>
      </c>
      <c r="I216" t="str">
        <f>VLOOKUP(D216,products!$A$1:$G$49,2,FALSE)</f>
        <v>Lib</v>
      </c>
      <c r="J216" t="str">
        <f>VLOOKUP(D216,products!$A$1:$G$49,3,FALSE)</f>
        <v>L</v>
      </c>
      <c r="K216" s="4">
        <f>VLOOKUP(D216,products!$A$1:$G$49,4,FALSE)</f>
        <v>1</v>
      </c>
      <c r="L216" s="6">
        <f>VLOOKUP(D216,products!$A$1:$G$49,5,FALSE)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VLOOKUP(Orders[[#This Row],[Customer ID]],customers!$A$1:$I$1001,9,FALSE)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VLOOKUP(C217,customers!$A$1:$I$1001,2,FALSE)</f>
        <v>Ilka Gurnee</v>
      </c>
      <c r="G217" s="2" t="str">
        <f>IF(VLOOKUP(C217,customers!$A$1:$I$1001,3,FALSE)=0, "",VLOOKUP(C217,customers!$A$1:$I$1001,3,FALSE))</f>
        <v>igurnee5z@usnews.com</v>
      </c>
      <c r="H217" s="2" t="str">
        <f>VLOOKUP(C217,customers!$A$1:$I$1001,7,FALSE)</f>
        <v>United States</v>
      </c>
      <c r="I217" t="str">
        <f>VLOOKUP(D217,products!$A$1:$G$49,2,FALSE)</f>
        <v>Lib</v>
      </c>
      <c r="J217" t="str">
        <f>VLOOKUP(D217,products!$A$1:$G$49,3,FALSE)</f>
        <v>D</v>
      </c>
      <c r="K217" s="4">
        <f>VLOOKUP(D217,products!$A$1:$G$49,4,FALSE)</f>
        <v>0.2</v>
      </c>
      <c r="L217" s="6">
        <f>VLOOKUP(D217,products!$A$1:$G$49,5,FALSE)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VLOOKUP(Orders[[#This Row],[Customer ID]],customers!$A$1:$I$1001,9,FALSE)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VLOOKUP(C218,customers!$A$1:$I$1001,2,FALSE)</f>
        <v>Alfy Snowding</v>
      </c>
      <c r="G218" s="2" t="str">
        <f>IF(VLOOKUP(C218,customers!$A$1:$I$1001,3,FALSE)=0, "",VLOOKUP(C218,customers!$A$1:$I$1001,3,FALSE))</f>
        <v>asnowding60@comsenz.com</v>
      </c>
      <c r="H218" s="2" t="str">
        <f>VLOOKUP(C218,customers!$A$1:$I$1001,7,FALSE)</f>
        <v>United States</v>
      </c>
      <c r="I218" t="str">
        <f>VLOOKUP(D218,products!$A$1:$G$49,2,FALSE)</f>
        <v>Lib</v>
      </c>
      <c r="J218" t="str">
        <f>VLOOKUP(D218,products!$A$1:$G$49,3,FALSE)</f>
        <v>M</v>
      </c>
      <c r="K218" s="4">
        <f>VLOOKUP(D218,products!$A$1:$G$49,4,FALSE)</f>
        <v>1</v>
      </c>
      <c r="L218" s="6">
        <f>VLOOKUP(D218,products!$A$1:$G$49,5,FALSE)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VLOOKUP(Orders[[#This Row],[Customer ID]],customers!$A$1:$I$1001,9,FALSE)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VLOOKUP(C219,customers!$A$1:$I$1001,2,FALSE)</f>
        <v>Godfry Poinsett</v>
      </c>
      <c r="G219" s="2" t="str">
        <f>IF(VLOOKUP(C219,customers!$A$1:$I$1001,3,FALSE)=0, "",VLOOKUP(C219,customers!$A$1:$I$1001,3,FALSE))</f>
        <v>gpoinsett61@berkeley.edu</v>
      </c>
      <c r="H219" s="2" t="str">
        <f>VLOOKUP(C219,customers!$A$1:$I$1001,7,FALSE)</f>
        <v>United States</v>
      </c>
      <c r="I219" t="str">
        <f>VLOOKUP(D219,products!$A$1:$G$49,2,FALSE)</f>
        <v>Exc</v>
      </c>
      <c r="J219" t="str">
        <f>VLOOKUP(D219,products!$A$1:$G$49,3,FALSE)</f>
        <v>L</v>
      </c>
      <c r="K219" s="4">
        <f>VLOOKUP(D219,products!$A$1:$G$49,4,FALSE)</f>
        <v>0.5</v>
      </c>
      <c r="L219" s="6">
        <f>VLOOKUP(D219,products!$A$1:$G$49,5,FALSE)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VLOOKUP(Orders[[#This Row],[Customer ID]],customers!$A$1:$I$1001,9,FALSE)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VLOOKUP(C220,customers!$A$1:$I$1001,2,FALSE)</f>
        <v>Rem Furman</v>
      </c>
      <c r="G220" s="2" t="str">
        <f>IF(VLOOKUP(C220,customers!$A$1:$I$1001,3,FALSE)=0, "",VLOOKUP(C220,customers!$A$1:$I$1001,3,FALSE))</f>
        <v>rfurman62@t.co</v>
      </c>
      <c r="H220" s="2" t="str">
        <f>VLOOKUP(C220,customers!$A$1:$I$1001,7,FALSE)</f>
        <v>Ireland</v>
      </c>
      <c r="I220" t="str">
        <f>VLOOKUP(D220,products!$A$1:$G$49,2,FALSE)</f>
        <v>Ara</v>
      </c>
      <c r="J220" t="str">
        <f>VLOOKUP(D220,products!$A$1:$G$49,3,FALSE)</f>
        <v>M</v>
      </c>
      <c r="K220" s="4">
        <f>VLOOKUP(D220,products!$A$1:$G$49,4,FALSE)</f>
        <v>1</v>
      </c>
      <c r="L220" s="6">
        <f>VLOOKUP(D220,products!$A$1:$G$49,5,FALSE)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VLOOKUP(Orders[[#This Row],[Customer ID]],customers!$A$1:$I$1001,9,FALSE)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VLOOKUP(C221,customers!$A$1:$I$1001,2,FALSE)</f>
        <v>Charis Crosier</v>
      </c>
      <c r="G221" s="2" t="str">
        <f>IF(VLOOKUP(C221,customers!$A$1:$I$1001,3,FALSE)=0, "",VLOOKUP(C221,customers!$A$1:$I$1001,3,FALSE))</f>
        <v>ccrosier63@xrea.com</v>
      </c>
      <c r="H221" s="2" t="str">
        <f>VLOOKUP(C221,customers!$A$1:$I$1001,7,FALSE)</f>
        <v>United States</v>
      </c>
      <c r="I221" t="str">
        <f>VLOOKUP(D221,products!$A$1:$G$49,2,FALSE)</f>
        <v>Rob</v>
      </c>
      <c r="J221" t="str">
        <f>VLOOKUP(D221,products!$A$1:$G$49,3,FALSE)</f>
        <v>L</v>
      </c>
      <c r="K221" s="4">
        <f>VLOOKUP(D221,products!$A$1:$G$49,4,FALSE)</f>
        <v>0.2</v>
      </c>
      <c r="L221" s="6">
        <f>VLOOKUP(D221,products!$A$1:$G$49,5,FALSE)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VLOOKUP(Orders[[#This Row],[Customer ID]],customers!$A$1:$I$1001,9,FALSE)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VLOOKUP(C222,customers!$A$1:$I$1001,2,FALSE)</f>
        <v>Charis Crosier</v>
      </c>
      <c r="G222" s="2" t="str">
        <f>IF(VLOOKUP(C222,customers!$A$1:$I$1001,3,FALSE)=0, "",VLOOKUP(C222,customers!$A$1:$I$1001,3,FALSE))</f>
        <v>ccrosier63@xrea.com</v>
      </c>
      <c r="H222" s="2" t="str">
        <f>VLOOKUP(C222,customers!$A$1:$I$1001,7,FALSE)</f>
        <v>United States</v>
      </c>
      <c r="I222" t="str">
        <f>VLOOKUP(D222,products!$A$1:$G$49,2,FALSE)</f>
        <v>Rob</v>
      </c>
      <c r="J222" t="str">
        <f>VLOOKUP(D222,products!$A$1:$G$49,3,FALSE)</f>
        <v>M</v>
      </c>
      <c r="K222" s="4">
        <f>VLOOKUP(D222,products!$A$1:$G$49,4,FALSE)</f>
        <v>0.2</v>
      </c>
      <c r="L222" s="6">
        <f>VLOOKUP(D222,products!$A$1:$G$49,5,FALSE)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VLOOKUP(Orders[[#This Row],[Customer ID]],customers!$A$1:$I$1001,9,FALSE)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VLOOKUP(C223,customers!$A$1:$I$1001,2,FALSE)</f>
        <v>Lenka Rushmer</v>
      </c>
      <c r="G223" s="2" t="str">
        <f>IF(VLOOKUP(C223,customers!$A$1:$I$1001,3,FALSE)=0, "",VLOOKUP(C223,customers!$A$1:$I$1001,3,FALSE))</f>
        <v>lrushmer65@europa.eu</v>
      </c>
      <c r="H223" s="2" t="str">
        <f>VLOOKUP(C223,customers!$A$1:$I$1001,7,FALSE)</f>
        <v>United States</v>
      </c>
      <c r="I223" t="str">
        <f>VLOOKUP(D223,products!$A$1:$G$49,2,FALSE)</f>
        <v>Ara</v>
      </c>
      <c r="J223" t="str">
        <f>VLOOKUP(D223,products!$A$1:$G$49,3,FALSE)</f>
        <v>L</v>
      </c>
      <c r="K223" s="4">
        <f>VLOOKUP(D223,products!$A$1:$G$49,4,FALSE)</f>
        <v>1</v>
      </c>
      <c r="L223" s="6">
        <f>VLOOKUP(D223,products!$A$1:$G$49,5,FALSE)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VLOOKUP(Orders[[#This Row],[Customer ID]],customers!$A$1:$I$1001,9,FALSE)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VLOOKUP(C224,customers!$A$1:$I$1001,2,FALSE)</f>
        <v>Waneta Edinborough</v>
      </c>
      <c r="G224" s="2" t="str">
        <f>IF(VLOOKUP(C224,customers!$A$1:$I$1001,3,FALSE)=0, "",VLOOKUP(C224,customers!$A$1:$I$1001,3,FALSE))</f>
        <v>wedinborough66@github.io</v>
      </c>
      <c r="H224" s="2" t="str">
        <f>VLOOKUP(C224,customers!$A$1:$I$1001,7,FALSE)</f>
        <v>United States</v>
      </c>
      <c r="I224" t="str">
        <f>VLOOKUP(D224,products!$A$1:$G$49,2,FALSE)</f>
        <v>Lib</v>
      </c>
      <c r="J224" t="str">
        <f>VLOOKUP(D224,products!$A$1:$G$49,3,FALSE)</f>
        <v>D</v>
      </c>
      <c r="K224" s="4">
        <f>VLOOKUP(D224,products!$A$1:$G$49,4,FALSE)</f>
        <v>0.5</v>
      </c>
      <c r="L224" s="6">
        <f>VLOOKUP(D224,products!$A$1:$G$49,5,FALSE)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VLOOKUP(Orders[[#This Row],[Customer ID]],customers!$A$1:$I$1001,9,FALSE)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VLOOKUP(C225,customers!$A$1:$I$1001,2,FALSE)</f>
        <v>Bobbe Piggott</v>
      </c>
      <c r="G225" s="2" t="str">
        <f>IF(VLOOKUP(C225,customers!$A$1:$I$1001,3,FALSE)=0, "",VLOOKUP(C225,customers!$A$1:$I$1001,3,FALSE))</f>
        <v/>
      </c>
      <c r="H225" s="2" t="str">
        <f>VLOOKUP(C225,customers!$A$1:$I$1001,7,FALSE)</f>
        <v>United States</v>
      </c>
      <c r="I225" t="str">
        <f>VLOOKUP(D225,products!$A$1:$G$49,2,FALSE)</f>
        <v>Exc</v>
      </c>
      <c r="J225" t="str">
        <f>VLOOKUP(D225,products!$A$1:$G$49,3,FALSE)</f>
        <v>L</v>
      </c>
      <c r="K225" s="4">
        <f>VLOOKUP(D225,products!$A$1:$G$49,4,FALSE)</f>
        <v>1</v>
      </c>
      <c r="L225" s="6">
        <f>VLOOKUP(D225,products!$A$1:$G$49,5,FALSE)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VLOOKUP(Orders[[#This Row],[Customer ID]],customers!$A$1:$I$1001,9,FALSE)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VLOOKUP(C226,customers!$A$1:$I$1001,2,FALSE)</f>
        <v>Ketty Bromehead</v>
      </c>
      <c r="G226" s="2" t="str">
        <f>IF(VLOOKUP(C226,customers!$A$1:$I$1001,3,FALSE)=0, "",VLOOKUP(C226,customers!$A$1:$I$1001,3,FALSE))</f>
        <v>kbromehead68@un.org</v>
      </c>
      <c r="H226" s="2" t="str">
        <f>VLOOKUP(C226,customers!$A$1:$I$1001,7,FALSE)</f>
        <v>United States</v>
      </c>
      <c r="I226" t="str">
        <f>VLOOKUP(D226,products!$A$1:$G$49,2,FALSE)</f>
        <v>Lib</v>
      </c>
      <c r="J226" t="str">
        <f>VLOOKUP(D226,products!$A$1:$G$49,3,FALSE)</f>
        <v>D</v>
      </c>
      <c r="K226" s="4">
        <f>VLOOKUP(D226,products!$A$1:$G$49,4,FALSE)</f>
        <v>2.5</v>
      </c>
      <c r="L226" s="6">
        <f>VLOOKUP(D226,products!$A$1:$G$49,5,FALSE)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VLOOKUP(Orders[[#This Row],[Customer ID]],customers!$A$1:$I$1001,9,FALSE)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VLOOKUP(C227,customers!$A$1:$I$1001,2,FALSE)</f>
        <v>Elsbeth Westerman</v>
      </c>
      <c r="G227" s="2" t="str">
        <f>IF(VLOOKUP(C227,customers!$A$1:$I$1001,3,FALSE)=0, "",VLOOKUP(C227,customers!$A$1:$I$1001,3,FALSE))</f>
        <v>ewesterman69@si.edu</v>
      </c>
      <c r="H227" s="2" t="str">
        <f>VLOOKUP(C227,customers!$A$1:$I$1001,7,FALSE)</f>
        <v>Ireland</v>
      </c>
      <c r="I227" t="str">
        <f>VLOOKUP(D227,products!$A$1:$G$49,2,FALSE)</f>
        <v>Rob</v>
      </c>
      <c r="J227" t="str">
        <f>VLOOKUP(D227,products!$A$1:$G$49,3,FALSE)</f>
        <v>L</v>
      </c>
      <c r="K227" s="4">
        <f>VLOOKUP(D227,products!$A$1:$G$49,4,FALSE)</f>
        <v>0.2</v>
      </c>
      <c r="L227" s="6">
        <f>VLOOKUP(D227,products!$A$1:$G$49,5,FALSE)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VLOOKUP(Orders[[#This Row],[Customer ID]],customers!$A$1:$I$1001,9,FALSE)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VLOOKUP(C228,customers!$A$1:$I$1001,2,FALSE)</f>
        <v>Anabelle Hutchens</v>
      </c>
      <c r="G228" s="2" t="str">
        <f>IF(VLOOKUP(C228,customers!$A$1:$I$1001,3,FALSE)=0, "",VLOOKUP(C228,customers!$A$1:$I$1001,3,FALSE))</f>
        <v>ahutchens6a@amazonaws.com</v>
      </c>
      <c r="H228" s="2" t="str">
        <f>VLOOKUP(C228,customers!$A$1:$I$1001,7,FALSE)</f>
        <v>United States</v>
      </c>
      <c r="I228" t="str">
        <f>VLOOKUP(D228,products!$A$1:$G$49,2,FALSE)</f>
        <v>Ara</v>
      </c>
      <c r="J228" t="str">
        <f>VLOOKUP(D228,products!$A$1:$G$49,3,FALSE)</f>
        <v>M</v>
      </c>
      <c r="K228" s="4">
        <f>VLOOKUP(D228,products!$A$1:$G$49,4,FALSE)</f>
        <v>2.5</v>
      </c>
      <c r="L228" s="6">
        <f>VLOOKUP(D228,products!$A$1:$G$49,5,FALSE)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VLOOKUP(Orders[[#This Row],[Customer ID]],customers!$A$1:$I$1001,9,FALSE)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VLOOKUP(C229,customers!$A$1:$I$1001,2,FALSE)</f>
        <v>Noak Wyvill</v>
      </c>
      <c r="G229" s="2" t="str">
        <f>IF(VLOOKUP(C229,customers!$A$1:$I$1001,3,FALSE)=0, "",VLOOKUP(C229,customers!$A$1:$I$1001,3,FALSE))</f>
        <v>nwyvill6b@naver.com</v>
      </c>
      <c r="H229" s="2" t="str">
        <f>VLOOKUP(C229,customers!$A$1:$I$1001,7,FALSE)</f>
        <v>United Kingdom</v>
      </c>
      <c r="I229" t="str">
        <f>VLOOKUP(D229,products!$A$1:$G$49,2,FALSE)</f>
        <v>Rob</v>
      </c>
      <c r="J229" t="str">
        <f>VLOOKUP(D229,products!$A$1:$G$49,3,FALSE)</f>
        <v>D</v>
      </c>
      <c r="K229" s="4">
        <f>VLOOKUP(D229,products!$A$1:$G$49,4,FALSE)</f>
        <v>0.2</v>
      </c>
      <c r="L229" s="6">
        <f>VLOOKUP(D229,products!$A$1:$G$49,5,FALSE)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VLOOKUP(Orders[[#This Row],[Customer ID]],customers!$A$1:$I$1001,9,FALSE)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VLOOKUP(C230,customers!$A$1:$I$1001,2,FALSE)</f>
        <v>Beltran Mathon</v>
      </c>
      <c r="G230" s="2" t="str">
        <f>IF(VLOOKUP(C230,customers!$A$1:$I$1001,3,FALSE)=0, "",VLOOKUP(C230,customers!$A$1:$I$1001,3,FALSE))</f>
        <v>bmathon6c@barnesandnoble.com</v>
      </c>
      <c r="H230" s="2" t="str">
        <f>VLOOKUP(C230,customers!$A$1:$I$1001,7,FALSE)</f>
        <v>United States</v>
      </c>
      <c r="I230" t="str">
        <f>VLOOKUP(D230,products!$A$1:$G$49,2,FALSE)</f>
        <v>Rob</v>
      </c>
      <c r="J230" t="str">
        <f>VLOOKUP(D230,products!$A$1:$G$49,3,FALSE)</f>
        <v>L</v>
      </c>
      <c r="K230" s="4">
        <f>VLOOKUP(D230,products!$A$1:$G$49,4,FALSE)</f>
        <v>0.2</v>
      </c>
      <c r="L230" s="6">
        <f>VLOOKUP(D230,products!$A$1:$G$49,5,FALSE)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VLOOKUP(Orders[[#This Row],[Customer ID]],customers!$A$1:$I$1001,9,FALSE)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VLOOKUP(C231,customers!$A$1:$I$1001,2,FALSE)</f>
        <v>Kristos Streight</v>
      </c>
      <c r="G231" s="2" t="str">
        <f>IF(VLOOKUP(C231,customers!$A$1:$I$1001,3,FALSE)=0, "",VLOOKUP(C231,customers!$A$1:$I$1001,3,FALSE))</f>
        <v>kstreight6d@about.com</v>
      </c>
      <c r="H231" s="2" t="str">
        <f>VLOOKUP(C231,customers!$A$1:$I$1001,7,FALSE)</f>
        <v>United States</v>
      </c>
      <c r="I231" t="str">
        <f>VLOOKUP(D231,products!$A$1:$G$49,2,FALSE)</f>
        <v>Lib</v>
      </c>
      <c r="J231" t="str">
        <f>VLOOKUP(D231,products!$A$1:$G$49,3,FALSE)</f>
        <v>M</v>
      </c>
      <c r="K231" s="4">
        <f>VLOOKUP(D231,products!$A$1:$G$49,4,FALSE)</f>
        <v>0.2</v>
      </c>
      <c r="L231" s="6">
        <f>VLOOKUP(D231,products!$A$1:$G$49,5,FALSE)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VLOOKUP(Orders[[#This Row],[Customer ID]],customers!$A$1:$I$1001,9,FALSE)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VLOOKUP(C232,customers!$A$1:$I$1001,2,FALSE)</f>
        <v>Portie Cutchie</v>
      </c>
      <c r="G232" s="2" t="str">
        <f>IF(VLOOKUP(C232,customers!$A$1:$I$1001,3,FALSE)=0, "",VLOOKUP(C232,customers!$A$1:$I$1001,3,FALSE))</f>
        <v>pcutchie6e@globo.com</v>
      </c>
      <c r="H232" s="2" t="str">
        <f>VLOOKUP(C232,customers!$A$1:$I$1001,7,FALSE)</f>
        <v>United States</v>
      </c>
      <c r="I232" t="str">
        <f>VLOOKUP(D232,products!$A$1:$G$49,2,FALSE)</f>
        <v>Ara</v>
      </c>
      <c r="J232" t="str">
        <f>VLOOKUP(D232,products!$A$1:$G$49,3,FALSE)</f>
        <v>M</v>
      </c>
      <c r="K232" s="4">
        <f>VLOOKUP(D232,products!$A$1:$G$49,4,FALSE)</f>
        <v>2.5</v>
      </c>
      <c r="L232" s="6">
        <f>VLOOKUP(D232,products!$A$1:$G$49,5,FALSE)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VLOOKUP(Orders[[#This Row],[Customer ID]],customers!$A$1:$I$1001,9,FALSE)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VLOOKUP(C233,customers!$A$1:$I$1001,2,FALSE)</f>
        <v>Sinclare Edsell</v>
      </c>
      <c r="G233" s="2" t="str">
        <f>IF(VLOOKUP(C233,customers!$A$1:$I$1001,3,FALSE)=0, "",VLOOKUP(C233,customers!$A$1:$I$1001,3,FALSE))</f>
        <v/>
      </c>
      <c r="H233" s="2" t="str">
        <f>VLOOKUP(C233,customers!$A$1:$I$1001,7,FALSE)</f>
        <v>United States</v>
      </c>
      <c r="I233" t="str">
        <f>VLOOKUP(D233,products!$A$1:$G$49,2,FALSE)</f>
        <v>Lib</v>
      </c>
      <c r="J233" t="str">
        <f>VLOOKUP(D233,products!$A$1:$G$49,3,FALSE)</f>
        <v>M</v>
      </c>
      <c r="K233" s="4">
        <f>VLOOKUP(D233,products!$A$1:$G$49,4,FALSE)</f>
        <v>0.2</v>
      </c>
      <c r="L233" s="6">
        <f>VLOOKUP(D233,products!$A$1:$G$49,5,FALSE)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VLOOKUP(Orders[[#This Row],[Customer ID]],customers!$A$1:$I$1001,9,FALSE)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VLOOKUP(C234,customers!$A$1:$I$1001,2,FALSE)</f>
        <v>Conny Gheraldi</v>
      </c>
      <c r="G234" s="2" t="str">
        <f>IF(VLOOKUP(C234,customers!$A$1:$I$1001,3,FALSE)=0, "",VLOOKUP(C234,customers!$A$1:$I$1001,3,FALSE))</f>
        <v>cgheraldi6g@opera.com</v>
      </c>
      <c r="H234" s="2" t="str">
        <f>VLOOKUP(C234,customers!$A$1:$I$1001,7,FALSE)</f>
        <v>United Kingdom</v>
      </c>
      <c r="I234" t="str">
        <f>VLOOKUP(D234,products!$A$1:$G$49,2,FALSE)</f>
        <v>Lib</v>
      </c>
      <c r="J234" t="str">
        <f>VLOOKUP(D234,products!$A$1:$G$49,3,FALSE)</f>
        <v>L</v>
      </c>
      <c r="K234" s="4">
        <f>VLOOKUP(D234,products!$A$1:$G$49,4,FALSE)</f>
        <v>0.2</v>
      </c>
      <c r="L234" s="6">
        <f>VLOOKUP(D234,products!$A$1:$G$49,5,FALSE)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VLOOKUP(Orders[[#This Row],[Customer ID]],customers!$A$1:$I$1001,9,FALSE)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VLOOKUP(C235,customers!$A$1:$I$1001,2,FALSE)</f>
        <v>Beryle Kenwell</v>
      </c>
      <c r="G235" s="2" t="str">
        <f>IF(VLOOKUP(C235,customers!$A$1:$I$1001,3,FALSE)=0, "",VLOOKUP(C235,customers!$A$1:$I$1001,3,FALSE))</f>
        <v>bkenwell6h@over-blog.com</v>
      </c>
      <c r="H235" s="2" t="str">
        <f>VLOOKUP(C235,customers!$A$1:$I$1001,7,FALSE)</f>
        <v>United States</v>
      </c>
      <c r="I235" t="str">
        <f>VLOOKUP(D235,products!$A$1:$G$49,2,FALSE)</f>
        <v>Exc</v>
      </c>
      <c r="J235" t="str">
        <f>VLOOKUP(D235,products!$A$1:$G$49,3,FALSE)</f>
        <v>M</v>
      </c>
      <c r="K235" s="4">
        <f>VLOOKUP(D235,products!$A$1:$G$49,4,FALSE)</f>
        <v>0.2</v>
      </c>
      <c r="L235" s="6">
        <f>VLOOKUP(D235,products!$A$1:$G$49,5,FALSE)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VLOOKUP(Orders[[#This Row],[Customer ID]],customers!$A$1:$I$1001,9,FALSE)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VLOOKUP(C236,customers!$A$1:$I$1001,2,FALSE)</f>
        <v>Tomas Sutty</v>
      </c>
      <c r="G236" s="2" t="str">
        <f>IF(VLOOKUP(C236,customers!$A$1:$I$1001,3,FALSE)=0, "",VLOOKUP(C236,customers!$A$1:$I$1001,3,FALSE))</f>
        <v>tsutty6i@google.es</v>
      </c>
      <c r="H236" s="2" t="str">
        <f>VLOOKUP(C236,customers!$A$1:$I$1001,7,FALSE)</f>
        <v>United States</v>
      </c>
      <c r="I236" t="str">
        <f>VLOOKUP(D236,products!$A$1:$G$49,2,FALSE)</f>
        <v>Lib</v>
      </c>
      <c r="J236" t="str">
        <f>VLOOKUP(D236,products!$A$1:$G$49,3,FALSE)</f>
        <v>L</v>
      </c>
      <c r="K236" s="4">
        <f>VLOOKUP(D236,products!$A$1:$G$49,4,FALSE)</f>
        <v>2.5</v>
      </c>
      <c r="L236" s="6">
        <f>VLOOKUP(D236,products!$A$1:$G$49,5,FALSE)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VLOOKUP(Orders[[#This Row],[Customer ID]],customers!$A$1:$I$1001,9,FALSE)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VLOOKUP(C237,customers!$A$1:$I$1001,2,FALSE)</f>
        <v>Samuele Ales0</v>
      </c>
      <c r="G237" s="2" t="str">
        <f>IF(VLOOKUP(C237,customers!$A$1:$I$1001,3,FALSE)=0, "",VLOOKUP(C237,customers!$A$1:$I$1001,3,FALSE))</f>
        <v/>
      </c>
      <c r="H237" s="2" t="str">
        <f>VLOOKUP(C237,customers!$A$1:$I$1001,7,FALSE)</f>
        <v>Ireland</v>
      </c>
      <c r="I237" t="str">
        <f>VLOOKUP(D237,products!$A$1:$G$49,2,FALSE)</f>
        <v>Lib</v>
      </c>
      <c r="J237" t="str">
        <f>VLOOKUP(D237,products!$A$1:$G$49,3,FALSE)</f>
        <v>L</v>
      </c>
      <c r="K237" s="4">
        <f>VLOOKUP(D237,products!$A$1:$G$49,4,FALSE)</f>
        <v>2.5</v>
      </c>
      <c r="L237" s="6">
        <f>VLOOKUP(D237,products!$A$1:$G$49,5,FALSE)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VLOOKUP(Orders[[#This Row],[Customer ID]],customers!$A$1:$I$1001,9,FALSE)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VLOOKUP(C238,customers!$A$1:$I$1001,2,FALSE)</f>
        <v>Carlie Harce</v>
      </c>
      <c r="G238" s="2" t="str">
        <f>IF(VLOOKUP(C238,customers!$A$1:$I$1001,3,FALSE)=0, "",VLOOKUP(C238,customers!$A$1:$I$1001,3,FALSE))</f>
        <v>charce6k@cafepress.com</v>
      </c>
      <c r="H238" s="2" t="str">
        <f>VLOOKUP(C238,customers!$A$1:$I$1001,7,FALSE)</f>
        <v>Ireland</v>
      </c>
      <c r="I238" t="str">
        <f>VLOOKUP(D238,products!$A$1:$G$49,2,FALSE)</f>
        <v>Lib</v>
      </c>
      <c r="J238" t="str">
        <f>VLOOKUP(D238,products!$A$1:$G$49,3,FALSE)</f>
        <v>D</v>
      </c>
      <c r="K238" s="4">
        <f>VLOOKUP(D238,products!$A$1:$G$49,4,FALSE)</f>
        <v>2.5</v>
      </c>
      <c r="L238" s="6">
        <f>VLOOKUP(D238,products!$A$1:$G$49,5,FALSE)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VLOOKUP(Orders[[#This Row],[Customer ID]],customers!$A$1:$I$1001,9,FALSE)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VLOOKUP(C239,customers!$A$1:$I$1001,2,FALSE)</f>
        <v>Craggy Bril</v>
      </c>
      <c r="G239" s="2" t="str">
        <f>IF(VLOOKUP(C239,customers!$A$1:$I$1001,3,FALSE)=0, "",VLOOKUP(C239,customers!$A$1:$I$1001,3,FALSE))</f>
        <v/>
      </c>
      <c r="H239" s="2" t="str">
        <f>VLOOKUP(C239,customers!$A$1:$I$1001,7,FALSE)</f>
        <v>United States</v>
      </c>
      <c r="I239" t="str">
        <f>VLOOKUP(D239,products!$A$1:$G$49,2,FALSE)</f>
        <v>Rob</v>
      </c>
      <c r="J239" t="str">
        <f>VLOOKUP(D239,products!$A$1:$G$49,3,FALSE)</f>
        <v>L</v>
      </c>
      <c r="K239" s="4">
        <f>VLOOKUP(D239,products!$A$1:$G$49,4,FALSE)</f>
        <v>0.2</v>
      </c>
      <c r="L239" s="6">
        <f>VLOOKUP(D239,products!$A$1:$G$49,5,FALSE)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VLOOKUP(Orders[[#This Row],[Customer ID]],customers!$A$1:$I$1001,9,FALSE)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VLOOKUP(C240,customers!$A$1:$I$1001,2,FALSE)</f>
        <v>Friederike Drysdale</v>
      </c>
      <c r="G240" s="2" t="str">
        <f>IF(VLOOKUP(C240,customers!$A$1:$I$1001,3,FALSE)=0, "",VLOOKUP(C240,customers!$A$1:$I$1001,3,FALSE))</f>
        <v>fdrysdale6m@symantec.com</v>
      </c>
      <c r="H240" s="2" t="str">
        <f>VLOOKUP(C240,customers!$A$1:$I$1001,7,FALSE)</f>
        <v>United States</v>
      </c>
      <c r="I240" t="str">
        <f>VLOOKUP(D240,products!$A$1:$G$49,2,FALSE)</f>
        <v>Rob</v>
      </c>
      <c r="J240" t="str">
        <f>VLOOKUP(D240,products!$A$1:$G$49,3,FALSE)</f>
        <v>M</v>
      </c>
      <c r="K240" s="4">
        <f>VLOOKUP(D240,products!$A$1:$G$49,4,FALSE)</f>
        <v>2.5</v>
      </c>
      <c r="L240" s="6">
        <f>VLOOKUP(D240,products!$A$1:$G$49,5,FALSE)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VLOOKUP(Orders[[#This Row],[Customer ID]],customers!$A$1:$I$1001,9,FALSE)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VLOOKUP(C241,customers!$A$1:$I$1001,2,FALSE)</f>
        <v>Devon Magowan</v>
      </c>
      <c r="G241" s="2" t="str">
        <f>IF(VLOOKUP(C241,customers!$A$1:$I$1001,3,FALSE)=0, "",VLOOKUP(C241,customers!$A$1:$I$1001,3,FALSE))</f>
        <v>dmagowan6n@fc2.com</v>
      </c>
      <c r="H241" s="2" t="str">
        <f>VLOOKUP(C241,customers!$A$1:$I$1001,7,FALSE)</f>
        <v>United States</v>
      </c>
      <c r="I241" t="str">
        <f>VLOOKUP(D241,products!$A$1:$G$49,2,FALSE)</f>
        <v>Exc</v>
      </c>
      <c r="J241" t="str">
        <f>VLOOKUP(D241,products!$A$1:$G$49,3,FALSE)</f>
        <v>L</v>
      </c>
      <c r="K241" s="4">
        <f>VLOOKUP(D241,products!$A$1:$G$49,4,FALSE)</f>
        <v>1</v>
      </c>
      <c r="L241" s="6">
        <f>VLOOKUP(D241,products!$A$1:$G$49,5,FALSE)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VLOOKUP(Orders[[#This Row],[Customer ID]],customers!$A$1:$I$1001,9,FALSE)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VLOOKUP(C242,customers!$A$1:$I$1001,2,FALSE)</f>
        <v>Codi Littrell</v>
      </c>
      <c r="G242" s="2" t="str">
        <f>IF(VLOOKUP(C242,customers!$A$1:$I$1001,3,FALSE)=0, "",VLOOKUP(C242,customers!$A$1:$I$1001,3,FALSE))</f>
        <v/>
      </c>
      <c r="H242" s="2" t="str">
        <f>VLOOKUP(C242,customers!$A$1:$I$1001,7,FALSE)</f>
        <v>United States</v>
      </c>
      <c r="I242" t="str">
        <f>VLOOKUP(D242,products!$A$1:$G$49,2,FALSE)</f>
        <v>Ara</v>
      </c>
      <c r="J242" t="str">
        <f>VLOOKUP(D242,products!$A$1:$G$49,3,FALSE)</f>
        <v>M</v>
      </c>
      <c r="K242" s="4">
        <f>VLOOKUP(D242,products!$A$1:$G$49,4,FALSE)</f>
        <v>2.5</v>
      </c>
      <c r="L242" s="6">
        <f>VLOOKUP(D242,products!$A$1:$G$49,5,FALSE)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VLOOKUP(Orders[[#This Row],[Customer ID]],customers!$A$1:$I$1001,9,FALSE)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VLOOKUP(C243,customers!$A$1:$I$1001,2,FALSE)</f>
        <v>Christel Speak</v>
      </c>
      <c r="G243" s="2" t="str">
        <f>IF(VLOOKUP(C243,customers!$A$1:$I$1001,3,FALSE)=0, "",VLOOKUP(C243,customers!$A$1:$I$1001,3,FALSE))</f>
        <v/>
      </c>
      <c r="H243" s="2" t="str">
        <f>VLOOKUP(C243,customers!$A$1:$I$1001,7,FALSE)</f>
        <v>United States</v>
      </c>
      <c r="I243" t="str">
        <f>VLOOKUP(D243,products!$A$1:$G$49,2,FALSE)</f>
        <v>Rob</v>
      </c>
      <c r="J243" t="str">
        <f>VLOOKUP(D243,products!$A$1:$G$49,3,FALSE)</f>
        <v>M</v>
      </c>
      <c r="K243" s="4">
        <f>VLOOKUP(D243,products!$A$1:$G$49,4,FALSE)</f>
        <v>2.5</v>
      </c>
      <c r="L243" s="6">
        <f>VLOOKUP(D243,products!$A$1:$G$49,5,FALSE)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VLOOKUP(Orders[[#This Row],[Customer ID]],customers!$A$1:$I$1001,9,FALSE)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VLOOKUP(C244,customers!$A$1:$I$1001,2,FALSE)</f>
        <v>Sibella Rushbrooke</v>
      </c>
      <c r="G244" s="2" t="str">
        <f>IF(VLOOKUP(C244,customers!$A$1:$I$1001,3,FALSE)=0, "",VLOOKUP(C244,customers!$A$1:$I$1001,3,FALSE))</f>
        <v>srushbrooke6q@youku.com</v>
      </c>
      <c r="H244" s="2" t="str">
        <f>VLOOKUP(C244,customers!$A$1:$I$1001,7,FALSE)</f>
        <v>United States</v>
      </c>
      <c r="I244" t="str">
        <f>VLOOKUP(D244,products!$A$1:$G$49,2,FALSE)</f>
        <v>Exc</v>
      </c>
      <c r="J244" t="str">
        <f>VLOOKUP(D244,products!$A$1:$G$49,3,FALSE)</f>
        <v>D</v>
      </c>
      <c r="K244" s="4">
        <f>VLOOKUP(D244,products!$A$1:$G$49,4,FALSE)</f>
        <v>1</v>
      </c>
      <c r="L244" s="6">
        <f>VLOOKUP(D244,products!$A$1:$G$49,5,FALSE)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VLOOKUP(Orders[[#This Row],[Customer ID]],customers!$A$1:$I$1001,9,FALSE)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VLOOKUP(C245,customers!$A$1:$I$1001,2,FALSE)</f>
        <v>Tammie Drynan</v>
      </c>
      <c r="G245" s="2" t="str">
        <f>IF(VLOOKUP(C245,customers!$A$1:$I$1001,3,FALSE)=0, "",VLOOKUP(C245,customers!$A$1:$I$1001,3,FALSE))</f>
        <v>tdrynan6r@deviantart.com</v>
      </c>
      <c r="H245" s="2" t="str">
        <f>VLOOKUP(C245,customers!$A$1:$I$1001,7,FALSE)</f>
        <v>United States</v>
      </c>
      <c r="I245" t="str">
        <f>VLOOKUP(D245,products!$A$1:$G$49,2,FALSE)</f>
        <v>Exc</v>
      </c>
      <c r="J245" t="str">
        <f>VLOOKUP(D245,products!$A$1:$G$49,3,FALSE)</f>
        <v>D</v>
      </c>
      <c r="K245" s="4">
        <f>VLOOKUP(D245,products!$A$1:$G$49,4,FALSE)</f>
        <v>0.5</v>
      </c>
      <c r="L245" s="6">
        <f>VLOOKUP(D245,products!$A$1:$G$49,5,FALSE)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VLOOKUP(Orders[[#This Row],[Customer ID]],customers!$A$1:$I$1001,9,FALSE)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VLOOKUP(C246,customers!$A$1:$I$1001,2,FALSE)</f>
        <v>Effie Yurkov</v>
      </c>
      <c r="G246" s="2" t="str">
        <f>IF(VLOOKUP(C246,customers!$A$1:$I$1001,3,FALSE)=0, "",VLOOKUP(C246,customers!$A$1:$I$1001,3,FALSE))</f>
        <v>eyurkov6s@hud.gov</v>
      </c>
      <c r="H246" s="2" t="str">
        <f>VLOOKUP(C246,customers!$A$1:$I$1001,7,FALSE)</f>
        <v>United States</v>
      </c>
      <c r="I246" t="str">
        <f>VLOOKUP(D246,products!$A$1:$G$49,2,FALSE)</f>
        <v>Lib</v>
      </c>
      <c r="J246" t="str">
        <f>VLOOKUP(D246,products!$A$1:$G$49,3,FALSE)</f>
        <v>M</v>
      </c>
      <c r="K246" s="4">
        <f>VLOOKUP(D246,products!$A$1:$G$49,4,FALSE)</f>
        <v>2.5</v>
      </c>
      <c r="L246" s="6">
        <f>VLOOKUP(D246,products!$A$1:$G$49,5,FALSE)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VLOOKUP(Orders[[#This Row],[Customer ID]],customers!$A$1:$I$1001,9,FALSE)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VLOOKUP(C247,customers!$A$1:$I$1001,2,FALSE)</f>
        <v>Lexie Mallan</v>
      </c>
      <c r="G247" s="2" t="str">
        <f>IF(VLOOKUP(C247,customers!$A$1:$I$1001,3,FALSE)=0, "",VLOOKUP(C247,customers!$A$1:$I$1001,3,FALSE))</f>
        <v>lmallan6t@state.gov</v>
      </c>
      <c r="H247" s="2" t="str">
        <f>VLOOKUP(C247,customers!$A$1:$I$1001,7,FALSE)</f>
        <v>United States</v>
      </c>
      <c r="I247" t="str">
        <f>VLOOKUP(D247,products!$A$1:$G$49,2,FALSE)</f>
        <v>Lib</v>
      </c>
      <c r="J247" t="str">
        <f>VLOOKUP(D247,products!$A$1:$G$49,3,FALSE)</f>
        <v>L</v>
      </c>
      <c r="K247" s="4">
        <f>VLOOKUP(D247,products!$A$1:$G$49,4,FALSE)</f>
        <v>0.2</v>
      </c>
      <c r="L247" s="6">
        <f>VLOOKUP(D247,products!$A$1:$G$49,5,FALSE)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VLOOKUP(Orders[[#This Row],[Customer ID]],customers!$A$1:$I$1001,9,FALSE)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VLOOKUP(C248,customers!$A$1:$I$1001,2,FALSE)</f>
        <v>Georgena Bentjens</v>
      </c>
      <c r="G248" s="2" t="str">
        <f>IF(VLOOKUP(C248,customers!$A$1:$I$1001,3,FALSE)=0, "",VLOOKUP(C248,customers!$A$1:$I$1001,3,FALSE))</f>
        <v>gbentjens6u@netlog.com</v>
      </c>
      <c r="H248" s="2" t="str">
        <f>VLOOKUP(C248,customers!$A$1:$I$1001,7,FALSE)</f>
        <v>United Kingdom</v>
      </c>
      <c r="I248" t="str">
        <f>VLOOKUP(D248,products!$A$1:$G$49,2,FALSE)</f>
        <v>Lib</v>
      </c>
      <c r="J248" t="str">
        <f>VLOOKUP(D248,products!$A$1:$G$49,3,FALSE)</f>
        <v>D</v>
      </c>
      <c r="K248" s="4">
        <f>VLOOKUP(D248,products!$A$1:$G$49,4,FALSE)</f>
        <v>1</v>
      </c>
      <c r="L248" s="6">
        <f>VLOOKUP(D248,products!$A$1:$G$49,5,FALSE)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VLOOKUP(Orders[[#This Row],[Customer ID]],customers!$A$1:$I$1001,9,FALSE)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VLOOKUP(C249,customers!$A$1:$I$1001,2,FALSE)</f>
        <v>Delmar Beasant</v>
      </c>
      <c r="G249" s="2" t="str">
        <f>IF(VLOOKUP(C249,customers!$A$1:$I$1001,3,FALSE)=0, "",VLOOKUP(C249,customers!$A$1:$I$1001,3,FALSE))</f>
        <v/>
      </c>
      <c r="H249" s="2" t="str">
        <f>VLOOKUP(C249,customers!$A$1:$I$1001,7,FALSE)</f>
        <v>Ireland</v>
      </c>
      <c r="I249" t="str">
        <f>VLOOKUP(D249,products!$A$1:$G$49,2,FALSE)</f>
        <v>Rob</v>
      </c>
      <c r="J249" t="str">
        <f>VLOOKUP(D249,products!$A$1:$G$49,3,FALSE)</f>
        <v>L</v>
      </c>
      <c r="K249" s="4">
        <f>VLOOKUP(D249,products!$A$1:$G$49,4,FALSE)</f>
        <v>0.2</v>
      </c>
      <c r="L249" s="6">
        <f>VLOOKUP(D249,products!$A$1:$G$49,5,FALSE)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VLOOKUP(Orders[[#This Row],[Customer ID]],customers!$A$1:$I$1001,9,FALSE)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VLOOKUP(C250,customers!$A$1:$I$1001,2,FALSE)</f>
        <v>Lyn Entwistle</v>
      </c>
      <c r="G250" s="2" t="str">
        <f>IF(VLOOKUP(C250,customers!$A$1:$I$1001,3,FALSE)=0, "",VLOOKUP(C250,customers!$A$1:$I$1001,3,FALSE))</f>
        <v>lentwistle6w@omniture.com</v>
      </c>
      <c r="H250" s="2" t="str">
        <f>VLOOKUP(C250,customers!$A$1:$I$1001,7,FALSE)</f>
        <v>United States</v>
      </c>
      <c r="I250" t="str">
        <f>VLOOKUP(D250,products!$A$1:$G$49,2,FALSE)</f>
        <v>Ara</v>
      </c>
      <c r="J250" t="str">
        <f>VLOOKUP(D250,products!$A$1:$G$49,3,FALSE)</f>
        <v>D</v>
      </c>
      <c r="K250" s="4">
        <f>VLOOKUP(D250,products!$A$1:$G$49,4,FALSE)</f>
        <v>1</v>
      </c>
      <c r="L250" s="6">
        <f>VLOOKUP(D250,products!$A$1:$G$49,5,FALSE)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VLOOKUP(Orders[[#This Row],[Customer ID]],customers!$A$1:$I$1001,9,FALSE)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VLOOKUP(C251,customers!$A$1:$I$1001,2,FALSE)</f>
        <v>Zacharias Kiffe</v>
      </c>
      <c r="G251" s="2" t="str">
        <f>IF(VLOOKUP(C251,customers!$A$1:$I$1001,3,FALSE)=0, "",VLOOKUP(C251,customers!$A$1:$I$1001,3,FALSE))</f>
        <v>zkiffe74@cyberchimps.com</v>
      </c>
      <c r="H251" s="2" t="str">
        <f>VLOOKUP(C251,customers!$A$1:$I$1001,7,FALSE)</f>
        <v>United States</v>
      </c>
      <c r="I251" t="str">
        <f>VLOOKUP(D251,products!$A$1:$G$49,2,FALSE)</f>
        <v>Lib</v>
      </c>
      <c r="J251" t="str">
        <f>VLOOKUP(D251,products!$A$1:$G$49,3,FALSE)</f>
        <v>L</v>
      </c>
      <c r="K251" s="4">
        <f>VLOOKUP(D251,products!$A$1:$G$49,4,FALSE)</f>
        <v>1</v>
      </c>
      <c r="L251" s="6">
        <f>VLOOKUP(D251,products!$A$1:$G$49,5,FALSE)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VLOOKUP(Orders[[#This Row],[Customer ID]],customers!$A$1:$I$1001,9,FALSE)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VLOOKUP(C252,customers!$A$1:$I$1001,2,FALSE)</f>
        <v>Mercedes Acott</v>
      </c>
      <c r="G252" s="2" t="str">
        <f>IF(VLOOKUP(C252,customers!$A$1:$I$1001,3,FALSE)=0, "",VLOOKUP(C252,customers!$A$1:$I$1001,3,FALSE))</f>
        <v>macott6y@pagesperso-orange.fr</v>
      </c>
      <c r="H252" s="2" t="str">
        <f>VLOOKUP(C252,customers!$A$1:$I$1001,7,FALSE)</f>
        <v>United States</v>
      </c>
      <c r="I252" t="str">
        <f>VLOOKUP(D252,products!$A$1:$G$49,2,FALSE)</f>
        <v>Rob</v>
      </c>
      <c r="J252" t="str">
        <f>VLOOKUP(D252,products!$A$1:$G$49,3,FALSE)</f>
        <v>M</v>
      </c>
      <c r="K252" s="4">
        <f>VLOOKUP(D252,products!$A$1:$G$49,4,FALSE)</f>
        <v>0.2</v>
      </c>
      <c r="L252" s="6">
        <f>VLOOKUP(D252,products!$A$1:$G$49,5,FALSE)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VLOOKUP(Orders[[#This Row],[Customer ID]],customers!$A$1:$I$1001,9,FALSE)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VLOOKUP(C253,customers!$A$1:$I$1001,2,FALSE)</f>
        <v>Connor Heaviside</v>
      </c>
      <c r="G253" s="2" t="str">
        <f>IF(VLOOKUP(C253,customers!$A$1:$I$1001,3,FALSE)=0, "",VLOOKUP(C253,customers!$A$1:$I$1001,3,FALSE))</f>
        <v>cheaviside6z@rediff.com</v>
      </c>
      <c r="H253" s="2" t="str">
        <f>VLOOKUP(C253,customers!$A$1:$I$1001,7,FALSE)</f>
        <v>United States</v>
      </c>
      <c r="I253" t="str">
        <f>VLOOKUP(D253,products!$A$1:$G$49,2,FALSE)</f>
        <v>Exc</v>
      </c>
      <c r="J253" t="str">
        <f>VLOOKUP(D253,products!$A$1:$G$49,3,FALSE)</f>
        <v>M</v>
      </c>
      <c r="K253" s="4">
        <f>VLOOKUP(D253,products!$A$1:$G$49,4,FALSE)</f>
        <v>1</v>
      </c>
      <c r="L253" s="6">
        <f>VLOOKUP(D253,products!$A$1:$G$49,5,FALSE)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VLOOKUP(Orders[[#This Row],[Customer ID]],customers!$A$1:$I$1001,9,FALSE)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VLOOKUP(C254,customers!$A$1:$I$1001,2,FALSE)</f>
        <v>Devy Bulbrook</v>
      </c>
      <c r="G254" s="2" t="str">
        <f>IF(VLOOKUP(C254,customers!$A$1:$I$1001,3,FALSE)=0, "",VLOOKUP(C254,customers!$A$1:$I$1001,3,FALSE))</f>
        <v/>
      </c>
      <c r="H254" s="2" t="str">
        <f>VLOOKUP(C254,customers!$A$1:$I$1001,7,FALSE)</f>
        <v>United States</v>
      </c>
      <c r="I254" t="str">
        <f>VLOOKUP(D254,products!$A$1:$G$49,2,FALSE)</f>
        <v>Ara</v>
      </c>
      <c r="J254" t="str">
        <f>VLOOKUP(D254,products!$A$1:$G$49,3,FALSE)</f>
        <v>D</v>
      </c>
      <c r="K254" s="4">
        <f>VLOOKUP(D254,products!$A$1:$G$49,4,FALSE)</f>
        <v>1</v>
      </c>
      <c r="L254" s="6">
        <f>VLOOKUP(D254,products!$A$1:$G$49,5,FALSE)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VLOOKUP(Orders[[#This Row],[Customer ID]],customers!$A$1:$I$1001,9,FALSE)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VLOOKUP(C255,customers!$A$1:$I$1001,2,FALSE)</f>
        <v>Leia Kernan</v>
      </c>
      <c r="G255" s="2" t="str">
        <f>IF(VLOOKUP(C255,customers!$A$1:$I$1001,3,FALSE)=0, "",VLOOKUP(C255,customers!$A$1:$I$1001,3,FALSE))</f>
        <v>lkernan71@wsj.com</v>
      </c>
      <c r="H255" s="2" t="str">
        <f>VLOOKUP(C255,customers!$A$1:$I$1001,7,FALSE)</f>
        <v>United States</v>
      </c>
      <c r="I255" t="str">
        <f>VLOOKUP(D255,products!$A$1:$G$49,2,FALSE)</f>
        <v>Lib</v>
      </c>
      <c r="J255" t="str">
        <f>VLOOKUP(D255,products!$A$1:$G$49,3,FALSE)</f>
        <v>M</v>
      </c>
      <c r="K255" s="4">
        <f>VLOOKUP(D255,products!$A$1:$G$49,4,FALSE)</f>
        <v>1</v>
      </c>
      <c r="L255" s="6">
        <f>VLOOKUP(D255,products!$A$1:$G$49,5,FALSE)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VLOOKUP(Orders[[#This Row],[Customer ID]],customers!$A$1:$I$1001,9,FALSE)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VLOOKUP(C256,customers!$A$1:$I$1001,2,FALSE)</f>
        <v>Rosaline McLae</v>
      </c>
      <c r="G256" s="2" t="str">
        <f>IF(VLOOKUP(C256,customers!$A$1:$I$1001,3,FALSE)=0, "",VLOOKUP(C256,customers!$A$1:$I$1001,3,FALSE))</f>
        <v>rmclae72@dailymotion.com</v>
      </c>
      <c r="H256" s="2" t="str">
        <f>VLOOKUP(C256,customers!$A$1:$I$1001,7,FALSE)</f>
        <v>United Kingdom</v>
      </c>
      <c r="I256" t="str">
        <f>VLOOKUP(D256,products!$A$1:$G$49,2,FALSE)</f>
        <v>Rob</v>
      </c>
      <c r="J256" t="str">
        <f>VLOOKUP(D256,products!$A$1:$G$49,3,FALSE)</f>
        <v>L</v>
      </c>
      <c r="K256" s="4">
        <f>VLOOKUP(D256,products!$A$1:$G$49,4,FALSE)</f>
        <v>0.5</v>
      </c>
      <c r="L256" s="6">
        <f>VLOOKUP(D256,products!$A$1:$G$49,5,FALSE)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VLOOKUP(Orders[[#This Row],[Customer ID]],customers!$A$1:$I$1001,9,FALSE)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VLOOKUP(C257,customers!$A$1:$I$1001,2,FALSE)</f>
        <v>Cleve Blowfelde</v>
      </c>
      <c r="G257" s="2" t="str">
        <f>IF(VLOOKUP(C257,customers!$A$1:$I$1001,3,FALSE)=0, "",VLOOKUP(C257,customers!$A$1:$I$1001,3,FALSE))</f>
        <v>cblowfelde73@ustream.tv</v>
      </c>
      <c r="H257" s="2" t="str">
        <f>VLOOKUP(C257,customers!$A$1:$I$1001,7,FALSE)</f>
        <v>United States</v>
      </c>
      <c r="I257" t="str">
        <f>VLOOKUP(D257,products!$A$1:$G$49,2,FALSE)</f>
        <v>Rob</v>
      </c>
      <c r="J257" t="str">
        <f>VLOOKUP(D257,products!$A$1:$G$49,3,FALSE)</f>
        <v>L</v>
      </c>
      <c r="K257" s="4">
        <f>VLOOKUP(D257,products!$A$1:$G$49,4,FALSE)</f>
        <v>0.5</v>
      </c>
      <c r="L257" s="6">
        <f>VLOOKUP(D257,products!$A$1:$G$49,5,FALSE)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VLOOKUP(Orders[[#This Row],[Customer ID]],customers!$A$1:$I$1001,9,FALSE)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VLOOKUP(C258,customers!$A$1:$I$1001,2,FALSE)</f>
        <v>Zacharias Kiffe</v>
      </c>
      <c r="G258" s="2" t="str">
        <f>IF(VLOOKUP(C258,customers!$A$1:$I$1001,3,FALSE)=0, "",VLOOKUP(C258,customers!$A$1:$I$1001,3,FALSE))</f>
        <v>zkiffe74@cyberchimps.com</v>
      </c>
      <c r="H258" s="2" t="str">
        <f>VLOOKUP(C258,customers!$A$1:$I$1001,7,FALSE)</f>
        <v>United States</v>
      </c>
      <c r="I258" t="str">
        <f>VLOOKUP(D258,products!$A$1:$G$49,2,FALSE)</f>
        <v>Lib</v>
      </c>
      <c r="J258" t="str">
        <f>VLOOKUP(D258,products!$A$1:$G$49,3,FALSE)</f>
        <v>M</v>
      </c>
      <c r="K258" s="4">
        <f>VLOOKUP(D258,products!$A$1:$G$49,4,FALSE)</f>
        <v>0.5</v>
      </c>
      <c r="L258" s="6">
        <f>VLOOKUP(D258,products!$A$1:$G$49,5,FALSE)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VLOOKUP(Orders[[#This Row],[Customer ID]],customers!$A$1:$I$1001,9,FALSE)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VLOOKUP(C259,customers!$A$1:$I$1001,2,FALSE)</f>
        <v>Denyse O'Calleran</v>
      </c>
      <c r="G259" s="2" t="str">
        <f>IF(VLOOKUP(C259,customers!$A$1:$I$1001,3,FALSE)=0, "",VLOOKUP(C259,customers!$A$1:$I$1001,3,FALSE))</f>
        <v>docalleran75@ucla.edu</v>
      </c>
      <c r="H259" s="2" t="str">
        <f>VLOOKUP(C259,customers!$A$1:$I$1001,7,FALSE)</f>
        <v>United States</v>
      </c>
      <c r="I259" t="str">
        <f>VLOOKUP(D259,products!$A$1:$G$49,2,FALSE)</f>
        <v>Exc</v>
      </c>
      <c r="J259" t="str">
        <f>VLOOKUP(D259,products!$A$1:$G$49,3,FALSE)</f>
        <v>D</v>
      </c>
      <c r="K259" s="4">
        <f>VLOOKUP(D259,products!$A$1:$G$49,4,FALSE)</f>
        <v>2.5</v>
      </c>
      <c r="L259" s="6">
        <f>VLOOKUP(D259,products!$A$1:$G$49,5,FALSE)</f>
        <v>27.945</v>
      </c>
      <c r="M259" s="6">
        <f t="shared" ref="M259:M322" si="12">E259*L259</f>
        <v>27.945</v>
      </c>
      <c r="N259" t="str">
        <f t="shared" ref="N259:N322" si="13">_xlfn.IFS(I259="Rob","Robusta",I259="Exc","Excelsa",I259="Ara","Arabica",I259="Lib","Liberica")</f>
        <v>Excelsa</v>
      </c>
      <c r="O259" t="str">
        <f t="shared" ref="O259:O322" si="14">_xlfn.IFS(J259="M","Medium",J259="L","Light",J259="D","Dark")</f>
        <v>Dark</v>
      </c>
      <c r="P259" t="str">
        <f>VLOOKUP(Orders[[#This Row],[Customer ID]],customers!$A$1:$I$1001,9,FALSE)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VLOOKUP(C260,customers!$A$1:$I$1001,2,FALSE)</f>
        <v>Cobby Cromwell</v>
      </c>
      <c r="G260" s="2" t="str">
        <f>IF(VLOOKUP(C260,customers!$A$1:$I$1001,3,FALSE)=0, "",VLOOKUP(C260,customers!$A$1:$I$1001,3,FALSE))</f>
        <v>ccromwell76@desdev.cn</v>
      </c>
      <c r="H260" s="2" t="str">
        <f>VLOOKUP(C260,customers!$A$1:$I$1001,7,FALSE)</f>
        <v>United States</v>
      </c>
      <c r="I260" t="str">
        <f>VLOOKUP(D260,products!$A$1:$G$49,2,FALSE)</f>
        <v>Exc</v>
      </c>
      <c r="J260" t="str">
        <f>VLOOKUP(D260,products!$A$1:$G$49,3,FALSE)</f>
        <v>D</v>
      </c>
      <c r="K260" s="4">
        <f>VLOOKUP(D260,products!$A$1:$G$49,4,FALSE)</f>
        <v>2.5</v>
      </c>
      <c r="L260" s="6">
        <f>VLOOKUP(D260,products!$A$1:$G$49,5,FALSE)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VLOOKUP(Orders[[#This Row],[Customer ID]],customers!$A$1:$I$1001,9,FALSE)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VLOOKUP(C261,customers!$A$1:$I$1001,2,FALSE)</f>
        <v>Irv Hay</v>
      </c>
      <c r="G261" s="2" t="str">
        <f>IF(VLOOKUP(C261,customers!$A$1:$I$1001,3,FALSE)=0, "",VLOOKUP(C261,customers!$A$1:$I$1001,3,FALSE))</f>
        <v>ihay77@lulu.com</v>
      </c>
      <c r="H261" s="2" t="str">
        <f>VLOOKUP(C261,customers!$A$1:$I$1001,7,FALSE)</f>
        <v>United Kingdom</v>
      </c>
      <c r="I261" t="str">
        <f>VLOOKUP(D261,products!$A$1:$G$49,2,FALSE)</f>
        <v>Rob</v>
      </c>
      <c r="J261" t="str">
        <f>VLOOKUP(D261,products!$A$1:$G$49,3,FALSE)</f>
        <v>M</v>
      </c>
      <c r="K261" s="4">
        <f>VLOOKUP(D261,products!$A$1:$G$49,4,FALSE)</f>
        <v>0.2</v>
      </c>
      <c r="L261" s="6">
        <f>VLOOKUP(D261,products!$A$1:$G$49,5,FALSE)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VLOOKUP(Orders[[#This Row],[Customer ID]],customers!$A$1:$I$1001,9,FALSE)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VLOOKUP(C262,customers!$A$1:$I$1001,2,FALSE)</f>
        <v>Tani Taffarello</v>
      </c>
      <c r="G262" s="2" t="str">
        <f>IF(VLOOKUP(C262,customers!$A$1:$I$1001,3,FALSE)=0, "",VLOOKUP(C262,customers!$A$1:$I$1001,3,FALSE))</f>
        <v>ttaffarello78@sciencedaily.com</v>
      </c>
      <c r="H262" s="2" t="str">
        <f>VLOOKUP(C262,customers!$A$1:$I$1001,7,FALSE)</f>
        <v>United States</v>
      </c>
      <c r="I262" t="str">
        <f>VLOOKUP(D262,products!$A$1:$G$49,2,FALSE)</f>
        <v>Rob</v>
      </c>
      <c r="J262" t="str">
        <f>VLOOKUP(D262,products!$A$1:$G$49,3,FALSE)</f>
        <v>L</v>
      </c>
      <c r="K262" s="4">
        <f>VLOOKUP(D262,products!$A$1:$G$49,4,FALSE)</f>
        <v>2.5</v>
      </c>
      <c r="L262" s="6">
        <f>VLOOKUP(D262,products!$A$1:$G$49,5,FALSE)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VLOOKUP(Orders[[#This Row],[Customer ID]],customers!$A$1:$I$1001,9,FALSE)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VLOOKUP(C263,customers!$A$1:$I$1001,2,FALSE)</f>
        <v>Monique Canty</v>
      </c>
      <c r="G263" s="2" t="str">
        <f>IF(VLOOKUP(C263,customers!$A$1:$I$1001,3,FALSE)=0, "",VLOOKUP(C263,customers!$A$1:$I$1001,3,FALSE))</f>
        <v>mcanty79@jigsy.com</v>
      </c>
      <c r="H263" s="2" t="str">
        <f>VLOOKUP(C263,customers!$A$1:$I$1001,7,FALSE)</f>
        <v>United States</v>
      </c>
      <c r="I263" t="str">
        <f>VLOOKUP(D263,products!$A$1:$G$49,2,FALSE)</f>
        <v>Rob</v>
      </c>
      <c r="J263" t="str">
        <f>VLOOKUP(D263,products!$A$1:$G$49,3,FALSE)</f>
        <v>L</v>
      </c>
      <c r="K263" s="4">
        <f>VLOOKUP(D263,products!$A$1:$G$49,4,FALSE)</f>
        <v>1</v>
      </c>
      <c r="L263" s="6">
        <f>VLOOKUP(D263,products!$A$1:$G$49,5,FALSE)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VLOOKUP(Orders[[#This Row],[Customer ID]],customers!$A$1:$I$1001,9,FALSE)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VLOOKUP(C264,customers!$A$1:$I$1001,2,FALSE)</f>
        <v>Javier Kopke</v>
      </c>
      <c r="G264" s="2" t="str">
        <f>IF(VLOOKUP(C264,customers!$A$1:$I$1001,3,FALSE)=0, "",VLOOKUP(C264,customers!$A$1:$I$1001,3,FALSE))</f>
        <v>jkopke7a@auda.org.au</v>
      </c>
      <c r="H264" s="2" t="str">
        <f>VLOOKUP(C264,customers!$A$1:$I$1001,7,FALSE)</f>
        <v>United States</v>
      </c>
      <c r="I264" t="str">
        <f>VLOOKUP(D264,products!$A$1:$G$49,2,FALSE)</f>
        <v>Exc</v>
      </c>
      <c r="J264" t="str">
        <f>VLOOKUP(D264,products!$A$1:$G$49,3,FALSE)</f>
        <v>M</v>
      </c>
      <c r="K264" s="4">
        <f>VLOOKUP(D264,products!$A$1:$G$49,4,FALSE)</f>
        <v>1</v>
      </c>
      <c r="L264" s="6">
        <f>VLOOKUP(D264,products!$A$1:$G$49,5,FALSE)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VLOOKUP(Orders[[#This Row],[Customer ID]],customers!$A$1:$I$1001,9,FALSE)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VLOOKUP(C265,customers!$A$1:$I$1001,2,FALSE)</f>
        <v>Mar McIver</v>
      </c>
      <c r="G265" s="2" t="str">
        <f>IF(VLOOKUP(C265,customers!$A$1:$I$1001,3,FALSE)=0, "",VLOOKUP(C265,customers!$A$1:$I$1001,3,FALSE))</f>
        <v/>
      </c>
      <c r="H265" s="2" t="str">
        <f>VLOOKUP(C265,customers!$A$1:$I$1001,7,FALSE)</f>
        <v>United States</v>
      </c>
      <c r="I265" t="str">
        <f>VLOOKUP(D265,products!$A$1:$G$49,2,FALSE)</f>
        <v>Lib</v>
      </c>
      <c r="J265" t="str">
        <f>VLOOKUP(D265,products!$A$1:$G$49,3,FALSE)</f>
        <v>M</v>
      </c>
      <c r="K265" s="4">
        <f>VLOOKUP(D265,products!$A$1:$G$49,4,FALSE)</f>
        <v>2.5</v>
      </c>
      <c r="L265" s="6">
        <f>VLOOKUP(D265,products!$A$1:$G$49,5,FALSE)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VLOOKUP(Orders[[#This Row],[Customer ID]],customers!$A$1:$I$1001,9,FALSE)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VLOOKUP(C266,customers!$A$1:$I$1001,2,FALSE)</f>
        <v>Arabella Fransewich</v>
      </c>
      <c r="G266" s="2" t="str">
        <f>IF(VLOOKUP(C266,customers!$A$1:$I$1001,3,FALSE)=0, "",VLOOKUP(C266,customers!$A$1:$I$1001,3,FALSE))</f>
        <v/>
      </c>
      <c r="H266" s="2" t="str">
        <f>VLOOKUP(C266,customers!$A$1:$I$1001,7,FALSE)</f>
        <v>Ireland</v>
      </c>
      <c r="I266" t="str">
        <f>VLOOKUP(D266,products!$A$1:$G$49,2,FALSE)</f>
        <v>Rob</v>
      </c>
      <c r="J266" t="str">
        <f>VLOOKUP(D266,products!$A$1:$G$49,3,FALSE)</f>
        <v>L</v>
      </c>
      <c r="K266" s="4">
        <f>VLOOKUP(D266,products!$A$1:$G$49,4,FALSE)</f>
        <v>1</v>
      </c>
      <c r="L266" s="6">
        <f>VLOOKUP(D266,products!$A$1:$G$49,5,FALSE)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VLOOKUP(Orders[[#This Row],[Customer ID]],customers!$A$1:$I$1001,9,FALSE)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VLOOKUP(C267,customers!$A$1:$I$1001,2,FALSE)</f>
        <v>Violette Hellmore</v>
      </c>
      <c r="G267" s="2" t="str">
        <f>IF(VLOOKUP(C267,customers!$A$1:$I$1001,3,FALSE)=0, "",VLOOKUP(C267,customers!$A$1:$I$1001,3,FALSE))</f>
        <v>vhellmore7d@bbc.co.uk</v>
      </c>
      <c r="H267" s="2" t="str">
        <f>VLOOKUP(C267,customers!$A$1:$I$1001,7,FALSE)</f>
        <v>United States</v>
      </c>
      <c r="I267" t="str">
        <f>VLOOKUP(D267,products!$A$1:$G$49,2,FALSE)</f>
        <v>Ara</v>
      </c>
      <c r="J267" t="str">
        <f>VLOOKUP(D267,products!$A$1:$G$49,3,FALSE)</f>
        <v>D</v>
      </c>
      <c r="K267" s="4">
        <f>VLOOKUP(D267,products!$A$1:$G$49,4,FALSE)</f>
        <v>0.5</v>
      </c>
      <c r="L267" s="6">
        <f>VLOOKUP(D267,products!$A$1:$G$49,5,FALSE)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VLOOKUP(Orders[[#This Row],[Customer ID]],customers!$A$1:$I$1001,9,FALSE)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VLOOKUP(C268,customers!$A$1:$I$1001,2,FALSE)</f>
        <v>Myles Seawright</v>
      </c>
      <c r="G268" s="2" t="str">
        <f>IF(VLOOKUP(C268,customers!$A$1:$I$1001,3,FALSE)=0, "",VLOOKUP(C268,customers!$A$1:$I$1001,3,FALSE))</f>
        <v>mseawright7e@nbcnews.com</v>
      </c>
      <c r="H268" s="2" t="str">
        <f>VLOOKUP(C268,customers!$A$1:$I$1001,7,FALSE)</f>
        <v>United Kingdom</v>
      </c>
      <c r="I268" t="str">
        <f>VLOOKUP(D268,products!$A$1:$G$49,2,FALSE)</f>
        <v>Exc</v>
      </c>
      <c r="J268" t="str">
        <f>VLOOKUP(D268,products!$A$1:$G$49,3,FALSE)</f>
        <v>D</v>
      </c>
      <c r="K268" s="4">
        <f>VLOOKUP(D268,products!$A$1:$G$49,4,FALSE)</f>
        <v>1</v>
      </c>
      <c r="L268" s="6">
        <f>VLOOKUP(D268,products!$A$1:$G$49,5,FALSE)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VLOOKUP(Orders[[#This Row],[Customer ID]],customers!$A$1:$I$1001,9,FALSE)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VLOOKUP(C269,customers!$A$1:$I$1001,2,FALSE)</f>
        <v>Silvana Northeast</v>
      </c>
      <c r="G269" s="2" t="str">
        <f>IF(VLOOKUP(C269,customers!$A$1:$I$1001,3,FALSE)=0, "",VLOOKUP(C269,customers!$A$1:$I$1001,3,FALSE))</f>
        <v>snortheast7f@mashable.com</v>
      </c>
      <c r="H269" s="2" t="str">
        <f>VLOOKUP(C269,customers!$A$1:$I$1001,7,FALSE)</f>
        <v>United States</v>
      </c>
      <c r="I269" t="str">
        <f>VLOOKUP(D269,products!$A$1:$G$49,2,FALSE)</f>
        <v>Exc</v>
      </c>
      <c r="J269" t="str">
        <f>VLOOKUP(D269,products!$A$1:$G$49,3,FALSE)</f>
        <v>D</v>
      </c>
      <c r="K269" s="4">
        <f>VLOOKUP(D269,products!$A$1:$G$49,4,FALSE)</f>
        <v>0.2</v>
      </c>
      <c r="L269" s="6">
        <f>VLOOKUP(D269,products!$A$1:$G$49,5,FALSE)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VLOOKUP(Orders[[#This Row],[Customer ID]],customers!$A$1:$I$1001,9,FALSE)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VLOOKUP(C270,customers!$A$1:$I$1001,2,FALSE)</f>
        <v>Anselma Attwater</v>
      </c>
      <c r="G270" s="2" t="str">
        <f>IF(VLOOKUP(C270,customers!$A$1:$I$1001,3,FALSE)=0, "",VLOOKUP(C270,customers!$A$1:$I$1001,3,FALSE))</f>
        <v>aattwater5u@wikia.com</v>
      </c>
      <c r="H270" s="2" t="str">
        <f>VLOOKUP(C270,customers!$A$1:$I$1001,7,FALSE)</f>
        <v>United States</v>
      </c>
      <c r="I270" t="str">
        <f>VLOOKUP(D270,products!$A$1:$G$49,2,FALSE)</f>
        <v>Ara</v>
      </c>
      <c r="J270" t="str">
        <f>VLOOKUP(D270,products!$A$1:$G$49,3,FALSE)</f>
        <v>D</v>
      </c>
      <c r="K270" s="4">
        <f>VLOOKUP(D270,products!$A$1:$G$49,4,FALSE)</f>
        <v>1</v>
      </c>
      <c r="L270" s="6">
        <f>VLOOKUP(D270,products!$A$1:$G$49,5,FALSE)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VLOOKUP(Orders[[#This Row],[Customer ID]],customers!$A$1:$I$1001,9,FALSE)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VLOOKUP(C271,customers!$A$1:$I$1001,2,FALSE)</f>
        <v>Monica Fearon</v>
      </c>
      <c r="G271" s="2" t="str">
        <f>IF(VLOOKUP(C271,customers!$A$1:$I$1001,3,FALSE)=0, "",VLOOKUP(C271,customers!$A$1:$I$1001,3,FALSE))</f>
        <v>mfearon7h@reverbnation.com</v>
      </c>
      <c r="H271" s="2" t="str">
        <f>VLOOKUP(C271,customers!$A$1:$I$1001,7,FALSE)</f>
        <v>United States</v>
      </c>
      <c r="I271" t="str">
        <f>VLOOKUP(D271,products!$A$1:$G$49,2,FALSE)</f>
        <v>Ara</v>
      </c>
      <c r="J271" t="str">
        <f>VLOOKUP(D271,products!$A$1:$G$49,3,FALSE)</f>
        <v>D</v>
      </c>
      <c r="K271" s="4">
        <f>VLOOKUP(D271,products!$A$1:$G$49,4,FALSE)</f>
        <v>0.2</v>
      </c>
      <c r="L271" s="6">
        <f>VLOOKUP(D271,products!$A$1:$G$49,5,FALSE)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VLOOKUP(Orders[[#This Row],[Customer ID]],customers!$A$1:$I$1001,9,FALSE)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VLOOKUP(C272,customers!$A$1:$I$1001,2,FALSE)</f>
        <v>Barney Chisnell</v>
      </c>
      <c r="G272" s="2" t="str">
        <f>IF(VLOOKUP(C272,customers!$A$1:$I$1001,3,FALSE)=0, "",VLOOKUP(C272,customers!$A$1:$I$1001,3,FALSE))</f>
        <v/>
      </c>
      <c r="H272" s="2" t="str">
        <f>VLOOKUP(C272,customers!$A$1:$I$1001,7,FALSE)</f>
        <v>Ireland</v>
      </c>
      <c r="I272" t="str">
        <f>VLOOKUP(D272,products!$A$1:$G$49,2,FALSE)</f>
        <v>Exc</v>
      </c>
      <c r="J272" t="str">
        <f>VLOOKUP(D272,products!$A$1:$G$49,3,FALSE)</f>
        <v>D</v>
      </c>
      <c r="K272" s="4">
        <f>VLOOKUP(D272,products!$A$1:$G$49,4,FALSE)</f>
        <v>0.5</v>
      </c>
      <c r="L272" s="6">
        <f>VLOOKUP(D272,products!$A$1:$G$49,5,FALSE)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VLOOKUP(Orders[[#This Row],[Customer ID]],customers!$A$1:$I$1001,9,FALSE)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VLOOKUP(C273,customers!$A$1:$I$1001,2,FALSE)</f>
        <v>Jasper Sisneros</v>
      </c>
      <c r="G273" s="2" t="str">
        <f>IF(VLOOKUP(C273,customers!$A$1:$I$1001,3,FALSE)=0, "",VLOOKUP(C273,customers!$A$1:$I$1001,3,FALSE))</f>
        <v>jsisneros7j@a8.net</v>
      </c>
      <c r="H273" s="2" t="str">
        <f>VLOOKUP(C273,customers!$A$1:$I$1001,7,FALSE)</f>
        <v>United States</v>
      </c>
      <c r="I273" t="str">
        <f>VLOOKUP(D273,products!$A$1:$G$49,2,FALSE)</f>
        <v>Ara</v>
      </c>
      <c r="J273" t="str">
        <f>VLOOKUP(D273,products!$A$1:$G$49,3,FALSE)</f>
        <v>D</v>
      </c>
      <c r="K273" s="4">
        <f>VLOOKUP(D273,products!$A$1:$G$49,4,FALSE)</f>
        <v>0.2</v>
      </c>
      <c r="L273" s="6">
        <f>VLOOKUP(D273,products!$A$1:$G$49,5,FALSE)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VLOOKUP(Orders[[#This Row],[Customer ID]],customers!$A$1:$I$1001,9,FALSE)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VLOOKUP(C274,customers!$A$1:$I$1001,2,FALSE)</f>
        <v>Zachariah Carlson</v>
      </c>
      <c r="G274" s="2" t="str">
        <f>IF(VLOOKUP(C274,customers!$A$1:$I$1001,3,FALSE)=0, "",VLOOKUP(C274,customers!$A$1:$I$1001,3,FALSE))</f>
        <v>zcarlson7k@bigcartel.com</v>
      </c>
      <c r="H274" s="2" t="str">
        <f>VLOOKUP(C274,customers!$A$1:$I$1001,7,FALSE)</f>
        <v>Ireland</v>
      </c>
      <c r="I274" t="str">
        <f>VLOOKUP(D274,products!$A$1:$G$49,2,FALSE)</f>
        <v>Rob</v>
      </c>
      <c r="J274" t="str">
        <f>VLOOKUP(D274,products!$A$1:$G$49,3,FALSE)</f>
        <v>L</v>
      </c>
      <c r="K274" s="4">
        <f>VLOOKUP(D274,products!$A$1:$G$49,4,FALSE)</f>
        <v>1</v>
      </c>
      <c r="L274" s="6">
        <f>VLOOKUP(D274,products!$A$1:$G$49,5,FALSE)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VLOOKUP(Orders[[#This Row],[Customer ID]],customers!$A$1:$I$1001,9,FALSE)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VLOOKUP(C275,customers!$A$1:$I$1001,2,FALSE)</f>
        <v>Warner Maddox</v>
      </c>
      <c r="G275" s="2" t="str">
        <f>IF(VLOOKUP(C275,customers!$A$1:$I$1001,3,FALSE)=0, "",VLOOKUP(C275,customers!$A$1:$I$1001,3,FALSE))</f>
        <v>wmaddox7l@timesonline.co.uk</v>
      </c>
      <c r="H275" s="2" t="str">
        <f>VLOOKUP(C275,customers!$A$1:$I$1001,7,FALSE)</f>
        <v>United States</v>
      </c>
      <c r="I275" t="str">
        <f>VLOOKUP(D275,products!$A$1:$G$49,2,FALSE)</f>
        <v>Ara</v>
      </c>
      <c r="J275" t="str">
        <f>VLOOKUP(D275,products!$A$1:$G$49,3,FALSE)</f>
        <v>L</v>
      </c>
      <c r="K275" s="4">
        <f>VLOOKUP(D275,products!$A$1:$G$49,4,FALSE)</f>
        <v>0.2</v>
      </c>
      <c r="L275" s="6">
        <f>VLOOKUP(D275,products!$A$1:$G$49,5,FALSE)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VLOOKUP(Orders[[#This Row],[Customer ID]],customers!$A$1:$I$1001,9,FALSE)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VLOOKUP(C276,customers!$A$1:$I$1001,2,FALSE)</f>
        <v>Donnie Hedlestone</v>
      </c>
      <c r="G276" s="2" t="str">
        <f>IF(VLOOKUP(C276,customers!$A$1:$I$1001,3,FALSE)=0, "",VLOOKUP(C276,customers!$A$1:$I$1001,3,FALSE))</f>
        <v>dhedlestone7m@craigslist.org</v>
      </c>
      <c r="H276" s="2" t="str">
        <f>VLOOKUP(C276,customers!$A$1:$I$1001,7,FALSE)</f>
        <v>United States</v>
      </c>
      <c r="I276" t="str">
        <f>VLOOKUP(D276,products!$A$1:$G$49,2,FALSE)</f>
        <v>Ara</v>
      </c>
      <c r="J276" t="str">
        <f>VLOOKUP(D276,products!$A$1:$G$49,3,FALSE)</f>
        <v>M</v>
      </c>
      <c r="K276" s="4">
        <f>VLOOKUP(D276,products!$A$1:$G$49,4,FALSE)</f>
        <v>2.5</v>
      </c>
      <c r="L276" s="6">
        <f>VLOOKUP(D276,products!$A$1:$G$49,5,FALSE)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VLOOKUP(Orders[[#This Row],[Customer ID]],customers!$A$1:$I$1001,9,FALSE)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VLOOKUP(C277,customers!$A$1:$I$1001,2,FALSE)</f>
        <v>Teddi Crowthe</v>
      </c>
      <c r="G277" s="2" t="str">
        <f>IF(VLOOKUP(C277,customers!$A$1:$I$1001,3,FALSE)=0, "",VLOOKUP(C277,customers!$A$1:$I$1001,3,FALSE))</f>
        <v>tcrowthe7n@europa.eu</v>
      </c>
      <c r="H277" s="2" t="str">
        <f>VLOOKUP(C277,customers!$A$1:$I$1001,7,FALSE)</f>
        <v>United States</v>
      </c>
      <c r="I277" t="str">
        <f>VLOOKUP(D277,products!$A$1:$G$49,2,FALSE)</f>
        <v>Exc</v>
      </c>
      <c r="J277" t="str">
        <f>VLOOKUP(D277,products!$A$1:$G$49,3,FALSE)</f>
        <v>L</v>
      </c>
      <c r="K277" s="4">
        <f>VLOOKUP(D277,products!$A$1:$G$49,4,FALSE)</f>
        <v>2.5</v>
      </c>
      <c r="L277" s="6">
        <f>VLOOKUP(D277,products!$A$1:$G$49,5,FALSE)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VLOOKUP(Orders[[#This Row],[Customer ID]],customers!$A$1:$I$1001,9,FALSE)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VLOOKUP(C278,customers!$A$1:$I$1001,2,FALSE)</f>
        <v>Dorelia Bury</v>
      </c>
      <c r="G278" s="2" t="str">
        <f>IF(VLOOKUP(C278,customers!$A$1:$I$1001,3,FALSE)=0, "",VLOOKUP(C278,customers!$A$1:$I$1001,3,FALSE))</f>
        <v>dbury7o@tinyurl.com</v>
      </c>
      <c r="H278" s="2" t="str">
        <f>VLOOKUP(C278,customers!$A$1:$I$1001,7,FALSE)</f>
        <v>Ireland</v>
      </c>
      <c r="I278" t="str">
        <f>VLOOKUP(D278,products!$A$1:$G$49,2,FALSE)</f>
        <v>Rob</v>
      </c>
      <c r="J278" t="str">
        <f>VLOOKUP(D278,products!$A$1:$G$49,3,FALSE)</f>
        <v>L</v>
      </c>
      <c r="K278" s="4">
        <f>VLOOKUP(D278,products!$A$1:$G$49,4,FALSE)</f>
        <v>2.5</v>
      </c>
      <c r="L278" s="6">
        <f>VLOOKUP(D278,products!$A$1:$G$49,5,FALSE)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VLOOKUP(Orders[[#This Row],[Customer ID]],customers!$A$1:$I$1001,9,FALSE)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VLOOKUP(C279,customers!$A$1:$I$1001,2,FALSE)</f>
        <v>Gussy Broadbear</v>
      </c>
      <c r="G279" s="2" t="str">
        <f>IF(VLOOKUP(C279,customers!$A$1:$I$1001,3,FALSE)=0, "",VLOOKUP(C279,customers!$A$1:$I$1001,3,FALSE))</f>
        <v>gbroadbear7p@omniture.com</v>
      </c>
      <c r="H279" s="2" t="str">
        <f>VLOOKUP(C279,customers!$A$1:$I$1001,7,FALSE)</f>
        <v>United States</v>
      </c>
      <c r="I279" t="str">
        <f>VLOOKUP(D279,products!$A$1:$G$49,2,FALSE)</f>
        <v>Exc</v>
      </c>
      <c r="J279" t="str">
        <f>VLOOKUP(D279,products!$A$1:$G$49,3,FALSE)</f>
        <v>L</v>
      </c>
      <c r="K279" s="4">
        <f>VLOOKUP(D279,products!$A$1:$G$49,4,FALSE)</f>
        <v>1</v>
      </c>
      <c r="L279" s="6">
        <f>VLOOKUP(D279,products!$A$1:$G$49,5,FALSE)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VLOOKUP(Orders[[#This Row],[Customer ID]],customers!$A$1:$I$1001,9,FALSE)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VLOOKUP(C280,customers!$A$1:$I$1001,2,FALSE)</f>
        <v>Emlynne Palfrey</v>
      </c>
      <c r="G280" s="2" t="str">
        <f>IF(VLOOKUP(C280,customers!$A$1:$I$1001,3,FALSE)=0, "",VLOOKUP(C280,customers!$A$1:$I$1001,3,FALSE))</f>
        <v>epalfrey7q@devhub.com</v>
      </c>
      <c r="H280" s="2" t="str">
        <f>VLOOKUP(C280,customers!$A$1:$I$1001,7,FALSE)</f>
        <v>United States</v>
      </c>
      <c r="I280" t="str">
        <f>VLOOKUP(D280,products!$A$1:$G$49,2,FALSE)</f>
        <v>Ara</v>
      </c>
      <c r="J280" t="str">
        <f>VLOOKUP(D280,products!$A$1:$G$49,3,FALSE)</f>
        <v>L</v>
      </c>
      <c r="K280" s="4">
        <f>VLOOKUP(D280,products!$A$1:$G$49,4,FALSE)</f>
        <v>0.2</v>
      </c>
      <c r="L280" s="6">
        <f>VLOOKUP(D280,products!$A$1:$G$49,5,FALSE)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VLOOKUP(Orders[[#This Row],[Customer ID]],customers!$A$1:$I$1001,9,FALSE)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VLOOKUP(C281,customers!$A$1:$I$1001,2,FALSE)</f>
        <v>Parsifal Metrick</v>
      </c>
      <c r="G281" s="2" t="str">
        <f>IF(VLOOKUP(C281,customers!$A$1:$I$1001,3,FALSE)=0, "",VLOOKUP(C281,customers!$A$1:$I$1001,3,FALSE))</f>
        <v>pmetrick7r@rakuten.co.jp</v>
      </c>
      <c r="H281" s="2" t="str">
        <f>VLOOKUP(C281,customers!$A$1:$I$1001,7,FALSE)</f>
        <v>United States</v>
      </c>
      <c r="I281" t="str">
        <f>VLOOKUP(D281,products!$A$1:$G$49,2,FALSE)</f>
        <v>Lib</v>
      </c>
      <c r="J281" t="str">
        <f>VLOOKUP(D281,products!$A$1:$G$49,3,FALSE)</f>
        <v>M</v>
      </c>
      <c r="K281" s="4">
        <f>VLOOKUP(D281,products!$A$1:$G$49,4,FALSE)</f>
        <v>2.5</v>
      </c>
      <c r="L281" s="6">
        <f>VLOOKUP(D281,products!$A$1:$G$49,5,FALSE)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VLOOKUP(Orders[[#This Row],[Customer ID]],customers!$A$1:$I$1001,9,FALSE)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VLOOKUP(C282,customers!$A$1:$I$1001,2,FALSE)</f>
        <v>Christopher Grieveson</v>
      </c>
      <c r="G282" s="2" t="str">
        <f>IF(VLOOKUP(C282,customers!$A$1:$I$1001,3,FALSE)=0, "",VLOOKUP(C282,customers!$A$1:$I$1001,3,FALSE))</f>
        <v/>
      </c>
      <c r="H282" s="2" t="str">
        <f>VLOOKUP(C282,customers!$A$1:$I$1001,7,FALSE)</f>
        <v>United States</v>
      </c>
      <c r="I282" t="str">
        <f>VLOOKUP(D282,products!$A$1:$G$49,2,FALSE)</f>
        <v>Exc</v>
      </c>
      <c r="J282" t="str">
        <f>VLOOKUP(D282,products!$A$1:$G$49,3,FALSE)</f>
        <v>M</v>
      </c>
      <c r="K282" s="4">
        <f>VLOOKUP(D282,products!$A$1:$G$49,4,FALSE)</f>
        <v>0.5</v>
      </c>
      <c r="L282" s="6">
        <f>VLOOKUP(D282,products!$A$1:$G$49,5,FALSE)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VLOOKUP(Orders[[#This Row],[Customer ID]],customers!$A$1:$I$1001,9,FALSE)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VLOOKUP(C283,customers!$A$1:$I$1001,2,FALSE)</f>
        <v>Karlan Karby</v>
      </c>
      <c r="G283" s="2" t="str">
        <f>IF(VLOOKUP(C283,customers!$A$1:$I$1001,3,FALSE)=0, "",VLOOKUP(C283,customers!$A$1:$I$1001,3,FALSE))</f>
        <v>kkarby7t@sbwire.com</v>
      </c>
      <c r="H283" s="2" t="str">
        <f>VLOOKUP(C283,customers!$A$1:$I$1001,7,FALSE)</f>
        <v>United States</v>
      </c>
      <c r="I283" t="str">
        <f>VLOOKUP(D283,products!$A$1:$G$49,2,FALSE)</f>
        <v>Exc</v>
      </c>
      <c r="J283" t="str">
        <f>VLOOKUP(D283,products!$A$1:$G$49,3,FALSE)</f>
        <v>L</v>
      </c>
      <c r="K283" s="4">
        <f>VLOOKUP(D283,products!$A$1:$G$49,4,FALSE)</f>
        <v>1</v>
      </c>
      <c r="L283" s="6">
        <f>VLOOKUP(D283,products!$A$1:$G$49,5,FALSE)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VLOOKUP(Orders[[#This Row],[Customer ID]],customers!$A$1:$I$1001,9,FALSE)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VLOOKUP(C284,customers!$A$1:$I$1001,2,FALSE)</f>
        <v>Flory Crumpe</v>
      </c>
      <c r="G284" s="2" t="str">
        <f>IF(VLOOKUP(C284,customers!$A$1:$I$1001,3,FALSE)=0, "",VLOOKUP(C284,customers!$A$1:$I$1001,3,FALSE))</f>
        <v>fcrumpe7u@ftc.gov</v>
      </c>
      <c r="H284" s="2" t="str">
        <f>VLOOKUP(C284,customers!$A$1:$I$1001,7,FALSE)</f>
        <v>United Kingdom</v>
      </c>
      <c r="I284" t="str">
        <f>VLOOKUP(D284,products!$A$1:$G$49,2,FALSE)</f>
        <v>Ara</v>
      </c>
      <c r="J284" t="str">
        <f>VLOOKUP(D284,products!$A$1:$G$49,3,FALSE)</f>
        <v>L</v>
      </c>
      <c r="K284" s="4">
        <f>VLOOKUP(D284,products!$A$1:$G$49,4,FALSE)</f>
        <v>0.5</v>
      </c>
      <c r="L284" s="6">
        <f>VLOOKUP(D284,products!$A$1:$G$49,5,FALSE)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VLOOKUP(Orders[[#This Row],[Customer ID]],customers!$A$1:$I$1001,9,FALSE)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VLOOKUP(C285,customers!$A$1:$I$1001,2,FALSE)</f>
        <v>Amity Chatto</v>
      </c>
      <c r="G285" s="2" t="str">
        <f>IF(VLOOKUP(C285,customers!$A$1:$I$1001,3,FALSE)=0, "",VLOOKUP(C285,customers!$A$1:$I$1001,3,FALSE))</f>
        <v>achatto7v@sakura.ne.jp</v>
      </c>
      <c r="H285" s="2" t="str">
        <f>VLOOKUP(C285,customers!$A$1:$I$1001,7,FALSE)</f>
        <v>United Kingdom</v>
      </c>
      <c r="I285" t="str">
        <f>VLOOKUP(D285,products!$A$1:$G$49,2,FALSE)</f>
        <v>Rob</v>
      </c>
      <c r="J285" t="str">
        <f>VLOOKUP(D285,products!$A$1:$G$49,3,FALSE)</f>
        <v>D</v>
      </c>
      <c r="K285" s="4">
        <f>VLOOKUP(D285,products!$A$1:$G$49,4,FALSE)</f>
        <v>0.5</v>
      </c>
      <c r="L285" s="6">
        <f>VLOOKUP(D285,products!$A$1:$G$49,5,FALSE)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VLOOKUP(Orders[[#This Row],[Customer ID]],customers!$A$1:$I$1001,9,FALSE)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VLOOKUP(C286,customers!$A$1:$I$1001,2,FALSE)</f>
        <v>Nanine McCarthy</v>
      </c>
      <c r="G286" s="2" t="str">
        <f>IF(VLOOKUP(C286,customers!$A$1:$I$1001,3,FALSE)=0, "",VLOOKUP(C286,customers!$A$1:$I$1001,3,FALSE))</f>
        <v/>
      </c>
      <c r="H286" s="2" t="str">
        <f>VLOOKUP(C286,customers!$A$1:$I$1001,7,FALSE)</f>
        <v>United States</v>
      </c>
      <c r="I286" t="str">
        <f>VLOOKUP(D286,products!$A$1:$G$49,2,FALSE)</f>
        <v>Exc</v>
      </c>
      <c r="J286" t="str">
        <f>VLOOKUP(D286,products!$A$1:$G$49,3,FALSE)</f>
        <v>M</v>
      </c>
      <c r="K286" s="4">
        <f>VLOOKUP(D286,products!$A$1:$G$49,4,FALSE)</f>
        <v>2.5</v>
      </c>
      <c r="L286" s="6">
        <f>VLOOKUP(D286,products!$A$1:$G$49,5,FALSE)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VLOOKUP(Orders[[#This Row],[Customer ID]],customers!$A$1:$I$1001,9,FALSE)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VLOOKUP(C287,customers!$A$1:$I$1001,2,FALSE)</f>
        <v>Lyndsey Megany</v>
      </c>
      <c r="G287" s="2" t="str">
        <f>IF(VLOOKUP(C287,customers!$A$1:$I$1001,3,FALSE)=0, "",VLOOKUP(C287,customers!$A$1:$I$1001,3,FALSE))</f>
        <v/>
      </c>
      <c r="H287" s="2" t="str">
        <f>VLOOKUP(C287,customers!$A$1:$I$1001,7,FALSE)</f>
        <v>United States</v>
      </c>
      <c r="I287" t="str">
        <f>VLOOKUP(D287,products!$A$1:$G$49,2,FALSE)</f>
        <v>Lib</v>
      </c>
      <c r="J287" t="str">
        <f>VLOOKUP(D287,products!$A$1:$G$49,3,FALSE)</f>
        <v>L</v>
      </c>
      <c r="K287" s="4">
        <f>VLOOKUP(D287,products!$A$1:$G$49,4,FALSE)</f>
        <v>2.5</v>
      </c>
      <c r="L287" s="6">
        <f>VLOOKUP(D287,products!$A$1:$G$49,5,FALSE)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VLOOKUP(Orders[[#This Row],[Customer ID]],customers!$A$1:$I$1001,9,FALSE)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VLOOKUP(C288,customers!$A$1:$I$1001,2,FALSE)</f>
        <v>Byram Mergue</v>
      </c>
      <c r="G288" s="2" t="str">
        <f>IF(VLOOKUP(C288,customers!$A$1:$I$1001,3,FALSE)=0, "",VLOOKUP(C288,customers!$A$1:$I$1001,3,FALSE))</f>
        <v>bmergue7y@umn.edu</v>
      </c>
      <c r="H288" s="2" t="str">
        <f>VLOOKUP(C288,customers!$A$1:$I$1001,7,FALSE)</f>
        <v>United States</v>
      </c>
      <c r="I288" t="str">
        <f>VLOOKUP(D288,products!$A$1:$G$49,2,FALSE)</f>
        <v>Ara</v>
      </c>
      <c r="J288" t="str">
        <f>VLOOKUP(D288,products!$A$1:$G$49,3,FALSE)</f>
        <v>M</v>
      </c>
      <c r="K288" s="4">
        <f>VLOOKUP(D288,products!$A$1:$G$49,4,FALSE)</f>
        <v>0.2</v>
      </c>
      <c r="L288" s="6">
        <f>VLOOKUP(D288,products!$A$1:$G$49,5,FALSE)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VLOOKUP(Orders[[#This Row],[Customer ID]],customers!$A$1:$I$1001,9,FALSE)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VLOOKUP(C289,customers!$A$1:$I$1001,2,FALSE)</f>
        <v>Kerr Patise</v>
      </c>
      <c r="G289" s="2" t="str">
        <f>IF(VLOOKUP(C289,customers!$A$1:$I$1001,3,FALSE)=0, "",VLOOKUP(C289,customers!$A$1:$I$1001,3,FALSE))</f>
        <v>kpatise7z@jigsy.com</v>
      </c>
      <c r="H289" s="2" t="str">
        <f>VLOOKUP(C289,customers!$A$1:$I$1001,7,FALSE)</f>
        <v>United States</v>
      </c>
      <c r="I289" t="str">
        <f>VLOOKUP(D289,products!$A$1:$G$49,2,FALSE)</f>
        <v>Rob</v>
      </c>
      <c r="J289" t="str">
        <f>VLOOKUP(D289,products!$A$1:$G$49,3,FALSE)</f>
        <v>L</v>
      </c>
      <c r="K289" s="4">
        <f>VLOOKUP(D289,products!$A$1:$G$49,4,FALSE)</f>
        <v>0.2</v>
      </c>
      <c r="L289" s="6">
        <f>VLOOKUP(D289,products!$A$1:$G$49,5,FALSE)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VLOOKUP(Orders[[#This Row],[Customer ID]],customers!$A$1:$I$1001,9,FALSE)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VLOOKUP(C290,customers!$A$1:$I$1001,2,FALSE)</f>
        <v>Mathew Goulter</v>
      </c>
      <c r="G290" s="2" t="str">
        <f>IF(VLOOKUP(C290,customers!$A$1:$I$1001,3,FALSE)=0, "",VLOOKUP(C290,customers!$A$1:$I$1001,3,FALSE))</f>
        <v/>
      </c>
      <c r="H290" s="2" t="str">
        <f>VLOOKUP(C290,customers!$A$1:$I$1001,7,FALSE)</f>
        <v>Ireland</v>
      </c>
      <c r="I290" t="str">
        <f>VLOOKUP(D290,products!$A$1:$G$49,2,FALSE)</f>
        <v>Exc</v>
      </c>
      <c r="J290" t="str">
        <f>VLOOKUP(D290,products!$A$1:$G$49,3,FALSE)</f>
        <v>M</v>
      </c>
      <c r="K290" s="4">
        <f>VLOOKUP(D290,products!$A$1:$G$49,4,FALSE)</f>
        <v>0.5</v>
      </c>
      <c r="L290" s="6">
        <f>VLOOKUP(D290,products!$A$1:$G$49,5,FALSE)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VLOOKUP(Orders[[#This Row],[Customer ID]],customers!$A$1:$I$1001,9,FALSE)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VLOOKUP(C291,customers!$A$1:$I$1001,2,FALSE)</f>
        <v>Marris Grcic</v>
      </c>
      <c r="G291" s="2" t="str">
        <f>IF(VLOOKUP(C291,customers!$A$1:$I$1001,3,FALSE)=0, "",VLOOKUP(C291,customers!$A$1:$I$1001,3,FALSE))</f>
        <v/>
      </c>
      <c r="H291" s="2" t="str">
        <f>VLOOKUP(C291,customers!$A$1:$I$1001,7,FALSE)</f>
        <v>United States</v>
      </c>
      <c r="I291" t="str">
        <f>VLOOKUP(D291,products!$A$1:$G$49,2,FALSE)</f>
        <v>Rob</v>
      </c>
      <c r="J291" t="str">
        <f>VLOOKUP(D291,products!$A$1:$G$49,3,FALSE)</f>
        <v>D</v>
      </c>
      <c r="K291" s="4">
        <f>VLOOKUP(D291,products!$A$1:$G$49,4,FALSE)</f>
        <v>0.2</v>
      </c>
      <c r="L291" s="6">
        <f>VLOOKUP(D291,products!$A$1:$G$49,5,FALSE)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VLOOKUP(Orders[[#This Row],[Customer ID]],customers!$A$1:$I$1001,9,FALSE)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VLOOKUP(C292,customers!$A$1:$I$1001,2,FALSE)</f>
        <v>Domeniga Duke</v>
      </c>
      <c r="G292" s="2" t="str">
        <f>IF(VLOOKUP(C292,customers!$A$1:$I$1001,3,FALSE)=0, "",VLOOKUP(C292,customers!$A$1:$I$1001,3,FALSE))</f>
        <v>dduke82@vkontakte.ru</v>
      </c>
      <c r="H292" s="2" t="str">
        <f>VLOOKUP(C292,customers!$A$1:$I$1001,7,FALSE)</f>
        <v>United States</v>
      </c>
      <c r="I292" t="str">
        <f>VLOOKUP(D292,products!$A$1:$G$49,2,FALSE)</f>
        <v>Ara</v>
      </c>
      <c r="J292" t="str">
        <f>VLOOKUP(D292,products!$A$1:$G$49,3,FALSE)</f>
        <v>D</v>
      </c>
      <c r="K292" s="4">
        <f>VLOOKUP(D292,products!$A$1:$G$49,4,FALSE)</f>
        <v>1</v>
      </c>
      <c r="L292" s="6">
        <f>VLOOKUP(D292,products!$A$1:$G$49,5,FALSE)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VLOOKUP(Orders[[#This Row],[Customer ID]],customers!$A$1:$I$1001,9,FALSE)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VLOOKUP(C293,customers!$A$1:$I$1001,2,FALSE)</f>
        <v>Violante Skouling</v>
      </c>
      <c r="G293" s="2" t="str">
        <f>IF(VLOOKUP(C293,customers!$A$1:$I$1001,3,FALSE)=0, "",VLOOKUP(C293,customers!$A$1:$I$1001,3,FALSE))</f>
        <v/>
      </c>
      <c r="H293" s="2" t="str">
        <f>VLOOKUP(C293,customers!$A$1:$I$1001,7,FALSE)</f>
        <v>Ireland</v>
      </c>
      <c r="I293" t="str">
        <f>VLOOKUP(D293,products!$A$1:$G$49,2,FALSE)</f>
        <v>Exc</v>
      </c>
      <c r="J293" t="str">
        <f>VLOOKUP(D293,products!$A$1:$G$49,3,FALSE)</f>
        <v>M</v>
      </c>
      <c r="K293" s="4">
        <f>VLOOKUP(D293,products!$A$1:$G$49,4,FALSE)</f>
        <v>0.5</v>
      </c>
      <c r="L293" s="6">
        <f>VLOOKUP(D293,products!$A$1:$G$49,5,FALSE)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VLOOKUP(Orders[[#This Row],[Customer ID]],customers!$A$1:$I$1001,9,FALSE)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VLOOKUP(C294,customers!$A$1:$I$1001,2,FALSE)</f>
        <v>Isidore Hussey</v>
      </c>
      <c r="G294" s="2" t="str">
        <f>IF(VLOOKUP(C294,customers!$A$1:$I$1001,3,FALSE)=0, "",VLOOKUP(C294,customers!$A$1:$I$1001,3,FALSE))</f>
        <v>ihussey84@mapy.cz</v>
      </c>
      <c r="H294" s="2" t="str">
        <f>VLOOKUP(C294,customers!$A$1:$I$1001,7,FALSE)</f>
        <v>United States</v>
      </c>
      <c r="I294" t="str">
        <f>VLOOKUP(D294,products!$A$1:$G$49,2,FALSE)</f>
        <v>Ara</v>
      </c>
      <c r="J294" t="str">
        <f>VLOOKUP(D294,products!$A$1:$G$49,3,FALSE)</f>
        <v>D</v>
      </c>
      <c r="K294" s="4">
        <f>VLOOKUP(D294,products!$A$1:$G$49,4,FALSE)</f>
        <v>0.5</v>
      </c>
      <c r="L294" s="6">
        <f>VLOOKUP(D294,products!$A$1:$G$49,5,FALSE)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VLOOKUP(Orders[[#This Row],[Customer ID]],customers!$A$1:$I$1001,9,FALSE)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VLOOKUP(C295,customers!$A$1:$I$1001,2,FALSE)</f>
        <v>Cassie Pinkerton</v>
      </c>
      <c r="G295" s="2" t="str">
        <f>IF(VLOOKUP(C295,customers!$A$1:$I$1001,3,FALSE)=0, "",VLOOKUP(C295,customers!$A$1:$I$1001,3,FALSE))</f>
        <v>cpinkerton85@upenn.edu</v>
      </c>
      <c r="H295" s="2" t="str">
        <f>VLOOKUP(C295,customers!$A$1:$I$1001,7,FALSE)</f>
        <v>United States</v>
      </c>
      <c r="I295" t="str">
        <f>VLOOKUP(D295,products!$A$1:$G$49,2,FALSE)</f>
        <v>Ara</v>
      </c>
      <c r="J295" t="str">
        <f>VLOOKUP(D295,products!$A$1:$G$49,3,FALSE)</f>
        <v>D</v>
      </c>
      <c r="K295" s="4">
        <f>VLOOKUP(D295,products!$A$1:$G$49,4,FALSE)</f>
        <v>0.5</v>
      </c>
      <c r="L295" s="6">
        <f>VLOOKUP(D295,products!$A$1:$G$49,5,FALSE)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VLOOKUP(Orders[[#This Row],[Customer ID]],customers!$A$1:$I$1001,9,FALSE)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VLOOKUP(C296,customers!$A$1:$I$1001,2,FALSE)</f>
        <v>Micki Fero</v>
      </c>
      <c r="G296" s="2" t="str">
        <f>IF(VLOOKUP(C296,customers!$A$1:$I$1001,3,FALSE)=0, "",VLOOKUP(C296,customers!$A$1:$I$1001,3,FALSE))</f>
        <v/>
      </c>
      <c r="H296" s="2" t="str">
        <f>VLOOKUP(C296,customers!$A$1:$I$1001,7,FALSE)</f>
        <v>United States</v>
      </c>
      <c r="I296" t="str">
        <f>VLOOKUP(D296,products!$A$1:$G$49,2,FALSE)</f>
        <v>Exc</v>
      </c>
      <c r="J296" t="str">
        <f>VLOOKUP(D296,products!$A$1:$G$49,3,FALSE)</f>
        <v>L</v>
      </c>
      <c r="K296" s="4">
        <f>VLOOKUP(D296,products!$A$1:$G$49,4,FALSE)</f>
        <v>1</v>
      </c>
      <c r="L296" s="6">
        <f>VLOOKUP(D296,products!$A$1:$G$49,5,FALSE)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VLOOKUP(Orders[[#This Row],[Customer ID]],customers!$A$1:$I$1001,9,FALSE)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VLOOKUP(C297,customers!$A$1:$I$1001,2,FALSE)</f>
        <v>Cybill Graddell</v>
      </c>
      <c r="G297" s="2" t="str">
        <f>IF(VLOOKUP(C297,customers!$A$1:$I$1001,3,FALSE)=0, "",VLOOKUP(C297,customers!$A$1:$I$1001,3,FALSE))</f>
        <v/>
      </c>
      <c r="H297" s="2" t="str">
        <f>VLOOKUP(C297,customers!$A$1:$I$1001,7,FALSE)</f>
        <v>United States</v>
      </c>
      <c r="I297" t="str">
        <f>VLOOKUP(D297,products!$A$1:$G$49,2,FALSE)</f>
        <v>Exc</v>
      </c>
      <c r="J297" t="str">
        <f>VLOOKUP(D297,products!$A$1:$G$49,3,FALSE)</f>
        <v>M</v>
      </c>
      <c r="K297" s="4">
        <f>VLOOKUP(D297,products!$A$1:$G$49,4,FALSE)</f>
        <v>1</v>
      </c>
      <c r="L297" s="6">
        <f>VLOOKUP(D297,products!$A$1:$G$49,5,FALSE)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VLOOKUP(Orders[[#This Row],[Customer ID]],customers!$A$1:$I$1001,9,FALSE)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VLOOKUP(C298,customers!$A$1:$I$1001,2,FALSE)</f>
        <v>Dorian Vizor</v>
      </c>
      <c r="G298" s="2" t="str">
        <f>IF(VLOOKUP(C298,customers!$A$1:$I$1001,3,FALSE)=0, "",VLOOKUP(C298,customers!$A$1:$I$1001,3,FALSE))</f>
        <v>dvizor88@furl.net</v>
      </c>
      <c r="H298" s="2" t="str">
        <f>VLOOKUP(C298,customers!$A$1:$I$1001,7,FALSE)</f>
        <v>United States</v>
      </c>
      <c r="I298" t="str">
        <f>VLOOKUP(D298,products!$A$1:$G$49,2,FALSE)</f>
        <v>Rob</v>
      </c>
      <c r="J298" t="str">
        <f>VLOOKUP(D298,products!$A$1:$G$49,3,FALSE)</f>
        <v>M</v>
      </c>
      <c r="K298" s="4">
        <f>VLOOKUP(D298,products!$A$1:$G$49,4,FALSE)</f>
        <v>0.5</v>
      </c>
      <c r="L298" s="6">
        <f>VLOOKUP(D298,products!$A$1:$G$49,5,FALSE)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VLOOKUP(Orders[[#This Row],[Customer ID]],customers!$A$1:$I$1001,9,FALSE)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VLOOKUP(C299,customers!$A$1:$I$1001,2,FALSE)</f>
        <v>Eddi Sedgebeer</v>
      </c>
      <c r="G299" s="2" t="str">
        <f>IF(VLOOKUP(C299,customers!$A$1:$I$1001,3,FALSE)=0, "",VLOOKUP(C299,customers!$A$1:$I$1001,3,FALSE))</f>
        <v>esedgebeer89@oaic.gov.au</v>
      </c>
      <c r="H299" s="2" t="str">
        <f>VLOOKUP(C299,customers!$A$1:$I$1001,7,FALSE)</f>
        <v>United States</v>
      </c>
      <c r="I299" t="str">
        <f>VLOOKUP(D299,products!$A$1:$G$49,2,FALSE)</f>
        <v>Rob</v>
      </c>
      <c r="J299" t="str">
        <f>VLOOKUP(D299,products!$A$1:$G$49,3,FALSE)</f>
        <v>D</v>
      </c>
      <c r="K299" s="4">
        <f>VLOOKUP(D299,products!$A$1:$G$49,4,FALSE)</f>
        <v>0.5</v>
      </c>
      <c r="L299" s="6">
        <f>VLOOKUP(D299,products!$A$1:$G$49,5,FALSE)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VLOOKUP(Orders[[#This Row],[Customer ID]],customers!$A$1:$I$1001,9,FALSE)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VLOOKUP(C300,customers!$A$1:$I$1001,2,FALSE)</f>
        <v>Ken Lestrange</v>
      </c>
      <c r="G300" s="2" t="str">
        <f>IF(VLOOKUP(C300,customers!$A$1:$I$1001,3,FALSE)=0, "",VLOOKUP(C300,customers!$A$1:$I$1001,3,FALSE))</f>
        <v>klestrange8a@lulu.com</v>
      </c>
      <c r="H300" s="2" t="str">
        <f>VLOOKUP(C300,customers!$A$1:$I$1001,7,FALSE)</f>
        <v>United States</v>
      </c>
      <c r="I300" t="str">
        <f>VLOOKUP(D300,products!$A$1:$G$49,2,FALSE)</f>
        <v>Exc</v>
      </c>
      <c r="J300" t="str">
        <f>VLOOKUP(D300,products!$A$1:$G$49,3,FALSE)</f>
        <v>L</v>
      </c>
      <c r="K300" s="4">
        <f>VLOOKUP(D300,products!$A$1:$G$49,4,FALSE)</f>
        <v>0.2</v>
      </c>
      <c r="L300" s="6">
        <f>VLOOKUP(D300,products!$A$1:$G$49,5,FALSE)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VLOOKUP(Orders[[#This Row],[Customer ID]],customers!$A$1:$I$1001,9,FALSE)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VLOOKUP(C301,customers!$A$1:$I$1001,2,FALSE)</f>
        <v>Lacee Tanti</v>
      </c>
      <c r="G301" s="2" t="str">
        <f>IF(VLOOKUP(C301,customers!$A$1:$I$1001,3,FALSE)=0, "",VLOOKUP(C301,customers!$A$1:$I$1001,3,FALSE))</f>
        <v>ltanti8b@techcrunch.com</v>
      </c>
      <c r="H301" s="2" t="str">
        <f>VLOOKUP(C301,customers!$A$1:$I$1001,7,FALSE)</f>
        <v>United States</v>
      </c>
      <c r="I301" t="str">
        <f>VLOOKUP(D301,products!$A$1:$G$49,2,FALSE)</f>
        <v>Exc</v>
      </c>
      <c r="J301" t="str">
        <f>VLOOKUP(D301,products!$A$1:$G$49,3,FALSE)</f>
        <v>L</v>
      </c>
      <c r="K301" s="4">
        <f>VLOOKUP(D301,products!$A$1:$G$49,4,FALSE)</f>
        <v>2.5</v>
      </c>
      <c r="L301" s="6">
        <f>VLOOKUP(D301,products!$A$1:$G$49,5,FALSE)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VLOOKUP(Orders[[#This Row],[Customer ID]],customers!$A$1:$I$1001,9,FALSE)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VLOOKUP(C302,customers!$A$1:$I$1001,2,FALSE)</f>
        <v>Arel De Lasci</v>
      </c>
      <c r="G302" s="2" t="str">
        <f>IF(VLOOKUP(C302,customers!$A$1:$I$1001,3,FALSE)=0, "",VLOOKUP(C302,customers!$A$1:$I$1001,3,FALSE))</f>
        <v>ade8c@1und1.de</v>
      </c>
      <c r="H302" s="2" t="str">
        <f>VLOOKUP(C302,customers!$A$1:$I$1001,7,FALSE)</f>
        <v>United States</v>
      </c>
      <c r="I302" t="str">
        <f>VLOOKUP(D302,products!$A$1:$G$49,2,FALSE)</f>
        <v>Ara</v>
      </c>
      <c r="J302" t="str">
        <f>VLOOKUP(D302,products!$A$1:$G$49,3,FALSE)</f>
        <v>L</v>
      </c>
      <c r="K302" s="4">
        <f>VLOOKUP(D302,products!$A$1:$G$49,4,FALSE)</f>
        <v>1</v>
      </c>
      <c r="L302" s="6">
        <f>VLOOKUP(D302,products!$A$1:$G$49,5,FALSE)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VLOOKUP(Orders[[#This Row],[Customer ID]],customers!$A$1:$I$1001,9,FALSE)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VLOOKUP(C303,customers!$A$1:$I$1001,2,FALSE)</f>
        <v>Trescha Jedrachowicz</v>
      </c>
      <c r="G303" s="2" t="str">
        <f>IF(VLOOKUP(C303,customers!$A$1:$I$1001,3,FALSE)=0, "",VLOOKUP(C303,customers!$A$1:$I$1001,3,FALSE))</f>
        <v>tjedrachowicz8d@acquirethisname.com</v>
      </c>
      <c r="H303" s="2" t="str">
        <f>VLOOKUP(C303,customers!$A$1:$I$1001,7,FALSE)</f>
        <v>United States</v>
      </c>
      <c r="I303" t="str">
        <f>VLOOKUP(D303,products!$A$1:$G$49,2,FALSE)</f>
        <v>Lib</v>
      </c>
      <c r="J303" t="str">
        <f>VLOOKUP(D303,products!$A$1:$G$49,3,FALSE)</f>
        <v>D</v>
      </c>
      <c r="K303" s="4">
        <f>VLOOKUP(D303,products!$A$1:$G$49,4,FALSE)</f>
        <v>0.2</v>
      </c>
      <c r="L303" s="6">
        <f>VLOOKUP(D303,products!$A$1:$G$49,5,FALSE)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VLOOKUP(Orders[[#This Row],[Customer ID]],customers!$A$1:$I$1001,9,FALSE)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VLOOKUP(C304,customers!$A$1:$I$1001,2,FALSE)</f>
        <v>Perkin Stonner</v>
      </c>
      <c r="G304" s="2" t="str">
        <f>IF(VLOOKUP(C304,customers!$A$1:$I$1001,3,FALSE)=0, "",VLOOKUP(C304,customers!$A$1:$I$1001,3,FALSE))</f>
        <v>pstonner8e@moonfruit.com</v>
      </c>
      <c r="H304" s="2" t="str">
        <f>VLOOKUP(C304,customers!$A$1:$I$1001,7,FALSE)</f>
        <v>United States</v>
      </c>
      <c r="I304" t="str">
        <f>VLOOKUP(D304,products!$A$1:$G$49,2,FALSE)</f>
        <v>Ara</v>
      </c>
      <c r="J304" t="str">
        <f>VLOOKUP(D304,products!$A$1:$G$49,3,FALSE)</f>
        <v>M</v>
      </c>
      <c r="K304" s="4">
        <f>VLOOKUP(D304,products!$A$1:$G$49,4,FALSE)</f>
        <v>0.5</v>
      </c>
      <c r="L304" s="6">
        <f>VLOOKUP(D304,products!$A$1:$G$49,5,FALSE)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VLOOKUP(Orders[[#This Row],[Customer ID]],customers!$A$1:$I$1001,9,FALSE)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VLOOKUP(C305,customers!$A$1:$I$1001,2,FALSE)</f>
        <v>Darrin Tingly</v>
      </c>
      <c r="G305" s="2" t="str">
        <f>IF(VLOOKUP(C305,customers!$A$1:$I$1001,3,FALSE)=0, "",VLOOKUP(C305,customers!$A$1:$I$1001,3,FALSE))</f>
        <v>dtingly8f@goo.ne.jp</v>
      </c>
      <c r="H305" s="2" t="str">
        <f>VLOOKUP(C305,customers!$A$1:$I$1001,7,FALSE)</f>
        <v>United States</v>
      </c>
      <c r="I305" t="str">
        <f>VLOOKUP(D305,products!$A$1:$G$49,2,FALSE)</f>
        <v>Exc</v>
      </c>
      <c r="J305" t="str">
        <f>VLOOKUP(D305,products!$A$1:$G$49,3,FALSE)</f>
        <v>D</v>
      </c>
      <c r="K305" s="4">
        <f>VLOOKUP(D305,products!$A$1:$G$49,4,FALSE)</f>
        <v>2.5</v>
      </c>
      <c r="L305" s="6">
        <f>VLOOKUP(D305,products!$A$1:$G$49,5,FALSE)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VLOOKUP(Orders[[#This Row],[Customer ID]],customers!$A$1:$I$1001,9,FALSE)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VLOOKUP(C306,customers!$A$1:$I$1001,2,FALSE)</f>
        <v>Claudetta Rushe</v>
      </c>
      <c r="G306" s="2" t="str">
        <f>IF(VLOOKUP(C306,customers!$A$1:$I$1001,3,FALSE)=0, "",VLOOKUP(C306,customers!$A$1:$I$1001,3,FALSE))</f>
        <v>crushe8n@about.me</v>
      </c>
      <c r="H306" s="2" t="str">
        <f>VLOOKUP(C306,customers!$A$1:$I$1001,7,FALSE)</f>
        <v>United States</v>
      </c>
      <c r="I306" t="str">
        <f>VLOOKUP(D306,products!$A$1:$G$49,2,FALSE)</f>
        <v>Ara</v>
      </c>
      <c r="J306" t="str">
        <f>VLOOKUP(D306,products!$A$1:$G$49,3,FALSE)</f>
        <v>L</v>
      </c>
      <c r="K306" s="4">
        <f>VLOOKUP(D306,products!$A$1:$G$49,4,FALSE)</f>
        <v>0.2</v>
      </c>
      <c r="L306" s="6">
        <f>VLOOKUP(D306,products!$A$1:$G$49,5,FALSE)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VLOOKUP(Orders[[#This Row],[Customer ID]],customers!$A$1:$I$1001,9,FALSE)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VLOOKUP(C307,customers!$A$1:$I$1001,2,FALSE)</f>
        <v>Benn Checci</v>
      </c>
      <c r="G307" s="2" t="str">
        <f>IF(VLOOKUP(C307,customers!$A$1:$I$1001,3,FALSE)=0, "",VLOOKUP(C307,customers!$A$1:$I$1001,3,FALSE))</f>
        <v>bchecci8h@usa.gov</v>
      </c>
      <c r="H307" s="2" t="str">
        <f>VLOOKUP(C307,customers!$A$1:$I$1001,7,FALSE)</f>
        <v>United Kingdom</v>
      </c>
      <c r="I307" t="str">
        <f>VLOOKUP(D307,products!$A$1:$G$49,2,FALSE)</f>
        <v>Lib</v>
      </c>
      <c r="J307" t="str">
        <f>VLOOKUP(D307,products!$A$1:$G$49,3,FALSE)</f>
        <v>M</v>
      </c>
      <c r="K307" s="4">
        <f>VLOOKUP(D307,products!$A$1:$G$49,4,FALSE)</f>
        <v>0.2</v>
      </c>
      <c r="L307" s="6">
        <f>VLOOKUP(D307,products!$A$1:$G$49,5,FALSE)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VLOOKUP(Orders[[#This Row],[Customer ID]],customers!$A$1:$I$1001,9,FALSE)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VLOOKUP(C308,customers!$A$1:$I$1001,2,FALSE)</f>
        <v>Janifer Bagot</v>
      </c>
      <c r="G308" s="2" t="str">
        <f>IF(VLOOKUP(C308,customers!$A$1:$I$1001,3,FALSE)=0, "",VLOOKUP(C308,customers!$A$1:$I$1001,3,FALSE))</f>
        <v>jbagot8i@mac.com</v>
      </c>
      <c r="H308" s="2" t="str">
        <f>VLOOKUP(C308,customers!$A$1:$I$1001,7,FALSE)</f>
        <v>United States</v>
      </c>
      <c r="I308" t="str">
        <f>VLOOKUP(D308,products!$A$1:$G$49,2,FALSE)</f>
        <v>Rob</v>
      </c>
      <c r="J308" t="str">
        <f>VLOOKUP(D308,products!$A$1:$G$49,3,FALSE)</f>
        <v>M</v>
      </c>
      <c r="K308" s="4">
        <f>VLOOKUP(D308,products!$A$1:$G$49,4,FALSE)</f>
        <v>0.2</v>
      </c>
      <c r="L308" s="6">
        <f>VLOOKUP(D308,products!$A$1:$G$49,5,FALSE)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VLOOKUP(Orders[[#This Row],[Customer ID]],customers!$A$1:$I$1001,9,FALSE)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VLOOKUP(C309,customers!$A$1:$I$1001,2,FALSE)</f>
        <v>Ermin Beeble</v>
      </c>
      <c r="G309" s="2" t="str">
        <f>IF(VLOOKUP(C309,customers!$A$1:$I$1001,3,FALSE)=0, "",VLOOKUP(C309,customers!$A$1:$I$1001,3,FALSE))</f>
        <v>ebeeble8j@soundcloud.com</v>
      </c>
      <c r="H309" s="2" t="str">
        <f>VLOOKUP(C309,customers!$A$1:$I$1001,7,FALSE)</f>
        <v>United States</v>
      </c>
      <c r="I309" t="str">
        <f>VLOOKUP(D309,products!$A$1:$G$49,2,FALSE)</f>
        <v>Ara</v>
      </c>
      <c r="J309" t="str">
        <f>VLOOKUP(D309,products!$A$1:$G$49,3,FALSE)</f>
        <v>M</v>
      </c>
      <c r="K309" s="4">
        <f>VLOOKUP(D309,products!$A$1:$G$49,4,FALSE)</f>
        <v>1</v>
      </c>
      <c r="L309" s="6">
        <f>VLOOKUP(D309,products!$A$1:$G$49,5,FALSE)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VLOOKUP(Orders[[#This Row],[Customer ID]],customers!$A$1:$I$1001,9,FALSE)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VLOOKUP(C310,customers!$A$1:$I$1001,2,FALSE)</f>
        <v>Cos Fluin</v>
      </c>
      <c r="G310" s="2" t="str">
        <f>IF(VLOOKUP(C310,customers!$A$1:$I$1001,3,FALSE)=0, "",VLOOKUP(C310,customers!$A$1:$I$1001,3,FALSE))</f>
        <v>cfluin8k@flickr.com</v>
      </c>
      <c r="H310" s="2" t="str">
        <f>VLOOKUP(C310,customers!$A$1:$I$1001,7,FALSE)</f>
        <v>United Kingdom</v>
      </c>
      <c r="I310" t="str">
        <f>VLOOKUP(D310,products!$A$1:$G$49,2,FALSE)</f>
        <v>Ara</v>
      </c>
      <c r="J310" t="str">
        <f>VLOOKUP(D310,products!$A$1:$G$49,3,FALSE)</f>
        <v>M</v>
      </c>
      <c r="K310" s="4">
        <f>VLOOKUP(D310,products!$A$1:$G$49,4,FALSE)</f>
        <v>1</v>
      </c>
      <c r="L310" s="6">
        <f>VLOOKUP(D310,products!$A$1:$G$49,5,FALSE)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VLOOKUP(Orders[[#This Row],[Customer ID]],customers!$A$1:$I$1001,9,FALSE)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VLOOKUP(C311,customers!$A$1:$I$1001,2,FALSE)</f>
        <v>Eveleen Bletsor</v>
      </c>
      <c r="G311" s="2" t="str">
        <f>IF(VLOOKUP(C311,customers!$A$1:$I$1001,3,FALSE)=0, "",VLOOKUP(C311,customers!$A$1:$I$1001,3,FALSE))</f>
        <v>ebletsor8l@vinaora.com</v>
      </c>
      <c r="H311" s="2" t="str">
        <f>VLOOKUP(C311,customers!$A$1:$I$1001,7,FALSE)</f>
        <v>United States</v>
      </c>
      <c r="I311" t="str">
        <f>VLOOKUP(D311,products!$A$1:$G$49,2,FALSE)</f>
        <v>Lib</v>
      </c>
      <c r="J311" t="str">
        <f>VLOOKUP(D311,products!$A$1:$G$49,3,FALSE)</f>
        <v>M</v>
      </c>
      <c r="K311" s="4">
        <f>VLOOKUP(D311,products!$A$1:$G$49,4,FALSE)</f>
        <v>0.2</v>
      </c>
      <c r="L311" s="6">
        <f>VLOOKUP(D311,products!$A$1:$G$49,5,FALSE)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VLOOKUP(Orders[[#This Row],[Customer ID]],customers!$A$1:$I$1001,9,FALSE)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VLOOKUP(C312,customers!$A$1:$I$1001,2,FALSE)</f>
        <v>Paola Brydell</v>
      </c>
      <c r="G312" s="2" t="str">
        <f>IF(VLOOKUP(C312,customers!$A$1:$I$1001,3,FALSE)=0, "",VLOOKUP(C312,customers!$A$1:$I$1001,3,FALSE))</f>
        <v>pbrydell8m@bloglovin.com</v>
      </c>
      <c r="H312" s="2" t="str">
        <f>VLOOKUP(C312,customers!$A$1:$I$1001,7,FALSE)</f>
        <v>Ireland</v>
      </c>
      <c r="I312" t="str">
        <f>VLOOKUP(D312,products!$A$1:$G$49,2,FALSE)</f>
        <v>Exc</v>
      </c>
      <c r="J312" t="str">
        <f>VLOOKUP(D312,products!$A$1:$G$49,3,FALSE)</f>
        <v>L</v>
      </c>
      <c r="K312" s="4">
        <f>VLOOKUP(D312,products!$A$1:$G$49,4,FALSE)</f>
        <v>1</v>
      </c>
      <c r="L312" s="6">
        <f>VLOOKUP(D312,products!$A$1:$G$49,5,FALSE)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VLOOKUP(Orders[[#This Row],[Customer ID]],customers!$A$1:$I$1001,9,FALSE)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VLOOKUP(C313,customers!$A$1:$I$1001,2,FALSE)</f>
        <v>Claudetta Rushe</v>
      </c>
      <c r="G313" s="2" t="str">
        <f>IF(VLOOKUP(C313,customers!$A$1:$I$1001,3,FALSE)=0, "",VLOOKUP(C313,customers!$A$1:$I$1001,3,FALSE))</f>
        <v>crushe8n@about.me</v>
      </c>
      <c r="H313" s="2" t="str">
        <f>VLOOKUP(C313,customers!$A$1:$I$1001,7,FALSE)</f>
        <v>United States</v>
      </c>
      <c r="I313" t="str">
        <f>VLOOKUP(D313,products!$A$1:$G$49,2,FALSE)</f>
        <v>Exc</v>
      </c>
      <c r="J313" t="str">
        <f>VLOOKUP(D313,products!$A$1:$G$49,3,FALSE)</f>
        <v>M</v>
      </c>
      <c r="K313" s="4">
        <f>VLOOKUP(D313,products!$A$1:$G$49,4,FALSE)</f>
        <v>2.5</v>
      </c>
      <c r="L313" s="6">
        <f>VLOOKUP(D313,products!$A$1:$G$49,5,FALSE)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VLOOKUP(Orders[[#This Row],[Customer ID]],customers!$A$1:$I$1001,9,FALSE)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VLOOKUP(C314,customers!$A$1:$I$1001,2,FALSE)</f>
        <v>Natka Leethem</v>
      </c>
      <c r="G314" s="2" t="str">
        <f>IF(VLOOKUP(C314,customers!$A$1:$I$1001,3,FALSE)=0, "",VLOOKUP(C314,customers!$A$1:$I$1001,3,FALSE))</f>
        <v>nleethem8o@mac.com</v>
      </c>
      <c r="H314" s="2" t="str">
        <f>VLOOKUP(C314,customers!$A$1:$I$1001,7,FALSE)</f>
        <v>United States</v>
      </c>
      <c r="I314" t="str">
        <f>VLOOKUP(D314,products!$A$1:$G$49,2,FALSE)</f>
        <v>Rob</v>
      </c>
      <c r="J314" t="str">
        <f>VLOOKUP(D314,products!$A$1:$G$49,3,FALSE)</f>
        <v>M</v>
      </c>
      <c r="K314" s="4">
        <f>VLOOKUP(D314,products!$A$1:$G$49,4,FALSE)</f>
        <v>0.5</v>
      </c>
      <c r="L314" s="6">
        <f>VLOOKUP(D314,products!$A$1:$G$49,5,FALSE)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VLOOKUP(Orders[[#This Row],[Customer ID]],customers!$A$1:$I$1001,9,FALSE)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VLOOKUP(C315,customers!$A$1:$I$1001,2,FALSE)</f>
        <v>Ailene Nesfield</v>
      </c>
      <c r="G315" s="2" t="str">
        <f>IF(VLOOKUP(C315,customers!$A$1:$I$1001,3,FALSE)=0, "",VLOOKUP(C315,customers!$A$1:$I$1001,3,FALSE))</f>
        <v>anesfield8p@people.com.cn</v>
      </c>
      <c r="H315" s="2" t="str">
        <f>VLOOKUP(C315,customers!$A$1:$I$1001,7,FALSE)</f>
        <v>United Kingdom</v>
      </c>
      <c r="I315" t="str">
        <f>VLOOKUP(D315,products!$A$1:$G$49,2,FALSE)</f>
        <v>Rob</v>
      </c>
      <c r="J315" t="str">
        <f>VLOOKUP(D315,products!$A$1:$G$49,3,FALSE)</f>
        <v>M</v>
      </c>
      <c r="K315" s="4">
        <f>VLOOKUP(D315,products!$A$1:$G$49,4,FALSE)</f>
        <v>1</v>
      </c>
      <c r="L315" s="6">
        <f>VLOOKUP(D315,products!$A$1:$G$49,5,FALSE)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VLOOKUP(Orders[[#This Row],[Customer ID]],customers!$A$1:$I$1001,9,FALSE)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VLOOKUP(C316,customers!$A$1:$I$1001,2,FALSE)</f>
        <v>Stacy Pickworth</v>
      </c>
      <c r="G316" s="2" t="str">
        <f>IF(VLOOKUP(C316,customers!$A$1:$I$1001,3,FALSE)=0, "",VLOOKUP(C316,customers!$A$1:$I$1001,3,FALSE))</f>
        <v/>
      </c>
      <c r="H316" s="2" t="str">
        <f>VLOOKUP(C316,customers!$A$1:$I$1001,7,FALSE)</f>
        <v>United States</v>
      </c>
      <c r="I316" t="str">
        <f>VLOOKUP(D316,products!$A$1:$G$49,2,FALSE)</f>
        <v>Rob</v>
      </c>
      <c r="J316" t="str">
        <f>VLOOKUP(D316,products!$A$1:$G$49,3,FALSE)</f>
        <v>D</v>
      </c>
      <c r="K316" s="4">
        <f>VLOOKUP(D316,products!$A$1:$G$49,4,FALSE)</f>
        <v>1</v>
      </c>
      <c r="L316" s="6">
        <f>VLOOKUP(D316,products!$A$1:$G$49,5,FALSE)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VLOOKUP(Orders[[#This Row],[Customer ID]],customers!$A$1:$I$1001,9,FALSE)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VLOOKUP(C317,customers!$A$1:$I$1001,2,FALSE)</f>
        <v>Melli Brockway</v>
      </c>
      <c r="G317" s="2" t="str">
        <f>IF(VLOOKUP(C317,customers!$A$1:$I$1001,3,FALSE)=0, "",VLOOKUP(C317,customers!$A$1:$I$1001,3,FALSE))</f>
        <v>mbrockway8r@ibm.com</v>
      </c>
      <c r="H317" s="2" t="str">
        <f>VLOOKUP(C317,customers!$A$1:$I$1001,7,FALSE)</f>
        <v>United States</v>
      </c>
      <c r="I317" t="str">
        <f>VLOOKUP(D317,products!$A$1:$G$49,2,FALSE)</f>
        <v>Exc</v>
      </c>
      <c r="J317" t="str">
        <f>VLOOKUP(D317,products!$A$1:$G$49,3,FALSE)</f>
        <v>L</v>
      </c>
      <c r="K317" s="4">
        <f>VLOOKUP(D317,products!$A$1:$G$49,4,FALSE)</f>
        <v>2.5</v>
      </c>
      <c r="L317" s="6">
        <f>VLOOKUP(D317,products!$A$1:$G$49,5,FALSE)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VLOOKUP(Orders[[#This Row],[Customer ID]],customers!$A$1:$I$1001,9,FALSE)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VLOOKUP(C318,customers!$A$1:$I$1001,2,FALSE)</f>
        <v>Nanny Lush</v>
      </c>
      <c r="G318" s="2" t="str">
        <f>IF(VLOOKUP(C318,customers!$A$1:$I$1001,3,FALSE)=0, "",VLOOKUP(C318,customers!$A$1:$I$1001,3,FALSE))</f>
        <v>nlush8s@dedecms.com</v>
      </c>
      <c r="H318" s="2" t="str">
        <f>VLOOKUP(C318,customers!$A$1:$I$1001,7,FALSE)</f>
        <v>Ireland</v>
      </c>
      <c r="I318" t="str">
        <f>VLOOKUP(D318,products!$A$1:$G$49,2,FALSE)</f>
        <v>Exc</v>
      </c>
      <c r="J318" t="str">
        <f>VLOOKUP(D318,products!$A$1:$G$49,3,FALSE)</f>
        <v>L</v>
      </c>
      <c r="K318" s="4">
        <f>VLOOKUP(D318,products!$A$1:$G$49,4,FALSE)</f>
        <v>2.5</v>
      </c>
      <c r="L318" s="6">
        <f>VLOOKUP(D318,products!$A$1:$G$49,5,FALSE)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VLOOKUP(Orders[[#This Row],[Customer ID]],customers!$A$1:$I$1001,9,FALSE)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VLOOKUP(C319,customers!$A$1:$I$1001,2,FALSE)</f>
        <v>Selma McMillian</v>
      </c>
      <c r="G319" s="2" t="str">
        <f>IF(VLOOKUP(C319,customers!$A$1:$I$1001,3,FALSE)=0, "",VLOOKUP(C319,customers!$A$1:$I$1001,3,FALSE))</f>
        <v>smcmillian8t@csmonitor.com</v>
      </c>
      <c r="H319" s="2" t="str">
        <f>VLOOKUP(C319,customers!$A$1:$I$1001,7,FALSE)</f>
        <v>United States</v>
      </c>
      <c r="I319" t="str">
        <f>VLOOKUP(D319,products!$A$1:$G$49,2,FALSE)</f>
        <v>Exc</v>
      </c>
      <c r="J319" t="str">
        <f>VLOOKUP(D319,products!$A$1:$G$49,3,FALSE)</f>
        <v>D</v>
      </c>
      <c r="K319" s="4">
        <f>VLOOKUP(D319,products!$A$1:$G$49,4,FALSE)</f>
        <v>0.5</v>
      </c>
      <c r="L319" s="6">
        <f>VLOOKUP(D319,products!$A$1:$G$49,5,FALSE)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VLOOKUP(Orders[[#This Row],[Customer ID]],customers!$A$1:$I$1001,9,FALSE)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VLOOKUP(C320,customers!$A$1:$I$1001,2,FALSE)</f>
        <v>Tess Bennison</v>
      </c>
      <c r="G320" s="2" t="str">
        <f>IF(VLOOKUP(C320,customers!$A$1:$I$1001,3,FALSE)=0, "",VLOOKUP(C320,customers!$A$1:$I$1001,3,FALSE))</f>
        <v>tbennison8u@google.cn</v>
      </c>
      <c r="H320" s="2" t="str">
        <f>VLOOKUP(C320,customers!$A$1:$I$1001,7,FALSE)</f>
        <v>United States</v>
      </c>
      <c r="I320" t="str">
        <f>VLOOKUP(D320,products!$A$1:$G$49,2,FALSE)</f>
        <v>Ara</v>
      </c>
      <c r="J320" t="str">
        <f>VLOOKUP(D320,products!$A$1:$G$49,3,FALSE)</f>
        <v>M</v>
      </c>
      <c r="K320" s="4">
        <f>VLOOKUP(D320,products!$A$1:$G$49,4,FALSE)</f>
        <v>2.5</v>
      </c>
      <c r="L320" s="6">
        <f>VLOOKUP(D320,products!$A$1:$G$49,5,FALSE)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VLOOKUP(Orders[[#This Row],[Customer ID]],customers!$A$1:$I$1001,9,FALSE)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VLOOKUP(C321,customers!$A$1:$I$1001,2,FALSE)</f>
        <v>Gabie Tweed</v>
      </c>
      <c r="G321" s="2" t="str">
        <f>IF(VLOOKUP(C321,customers!$A$1:$I$1001,3,FALSE)=0, "",VLOOKUP(C321,customers!$A$1:$I$1001,3,FALSE))</f>
        <v>gtweed8v@yolasite.com</v>
      </c>
      <c r="H321" s="2" t="str">
        <f>VLOOKUP(C321,customers!$A$1:$I$1001,7,FALSE)</f>
        <v>United States</v>
      </c>
      <c r="I321" t="str">
        <f>VLOOKUP(D321,products!$A$1:$G$49,2,FALSE)</f>
        <v>Exc</v>
      </c>
      <c r="J321" t="str">
        <f>VLOOKUP(D321,products!$A$1:$G$49,3,FALSE)</f>
        <v>M</v>
      </c>
      <c r="K321" s="4">
        <f>VLOOKUP(D321,products!$A$1:$G$49,4,FALSE)</f>
        <v>0.2</v>
      </c>
      <c r="L321" s="6">
        <f>VLOOKUP(D321,products!$A$1:$G$49,5,FALSE)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VLOOKUP(Orders[[#This Row],[Customer ID]],customers!$A$1:$I$1001,9,FALSE)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VLOOKUP(C322,customers!$A$1:$I$1001,2,FALSE)</f>
        <v>Gabie Tweed</v>
      </c>
      <c r="G322" s="2" t="str">
        <f>IF(VLOOKUP(C322,customers!$A$1:$I$1001,3,FALSE)=0, "",VLOOKUP(C322,customers!$A$1:$I$1001,3,FALSE))</f>
        <v>gtweed8v@yolasite.com</v>
      </c>
      <c r="H322" s="2" t="str">
        <f>VLOOKUP(C322,customers!$A$1:$I$1001,7,FALSE)</f>
        <v>United States</v>
      </c>
      <c r="I322" t="str">
        <f>VLOOKUP(D322,products!$A$1:$G$49,2,FALSE)</f>
        <v>Ara</v>
      </c>
      <c r="J322" t="str">
        <f>VLOOKUP(D322,products!$A$1:$G$49,3,FALSE)</f>
        <v>L</v>
      </c>
      <c r="K322" s="4">
        <f>VLOOKUP(D322,products!$A$1:$G$49,4,FALSE)</f>
        <v>0.2</v>
      </c>
      <c r="L322" s="6">
        <f>VLOOKUP(D322,products!$A$1:$G$49,5,FALSE)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VLOOKUP(Orders[[#This Row],[Customer ID]],customers!$A$1:$I$1001,9,FALSE)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VLOOKUP(C323,customers!$A$1:$I$1001,2,FALSE)</f>
        <v>Gaile Goggin</v>
      </c>
      <c r="G323" s="2" t="str">
        <f>IF(VLOOKUP(C323,customers!$A$1:$I$1001,3,FALSE)=0, "",VLOOKUP(C323,customers!$A$1:$I$1001,3,FALSE))</f>
        <v>ggoggin8x@wix.com</v>
      </c>
      <c r="H323" s="2" t="str">
        <f>VLOOKUP(C323,customers!$A$1:$I$1001,7,FALSE)</f>
        <v>Ireland</v>
      </c>
      <c r="I323" t="str">
        <f>VLOOKUP(D323,products!$A$1:$G$49,2,FALSE)</f>
        <v>Ara</v>
      </c>
      <c r="J323" t="str">
        <f>VLOOKUP(D323,products!$A$1:$G$49,3,FALSE)</f>
        <v>M</v>
      </c>
      <c r="K323" s="4">
        <f>VLOOKUP(D323,products!$A$1:$G$49,4,FALSE)</f>
        <v>0.2</v>
      </c>
      <c r="L323" s="6">
        <f>VLOOKUP(D323,products!$A$1:$G$49,5,FALSE)</f>
        <v>3.375</v>
      </c>
      <c r="M323" s="6">
        <f t="shared" ref="M323:M386" si="15">E323*L323</f>
        <v>20.25</v>
      </c>
      <c r="N323" t="str">
        <f t="shared" ref="N323:N386" si="16">_xlfn.IFS(I323="Rob","Robusta",I323="Exc","Excelsa",I323="Ara","Arabica",I323="Lib","Liberica")</f>
        <v>Arabica</v>
      </c>
      <c r="O323" t="str">
        <f t="shared" ref="O323:O386" si="17">_xlfn.IFS(J323="M","Medium",J323="L","Light",J323="D","Dark")</f>
        <v>Medium</v>
      </c>
      <c r="P323" t="str">
        <f>VLOOKUP(Orders[[#This Row],[Customer ID]],customers!$A$1:$I$1001,9,FALSE)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VLOOKUP(C324,customers!$A$1:$I$1001,2,FALSE)</f>
        <v>Skylar Jeyness</v>
      </c>
      <c r="G324" s="2" t="str">
        <f>IF(VLOOKUP(C324,customers!$A$1:$I$1001,3,FALSE)=0, "",VLOOKUP(C324,customers!$A$1:$I$1001,3,FALSE))</f>
        <v>sjeyness8y@biglobe.ne.jp</v>
      </c>
      <c r="H324" s="2" t="str">
        <f>VLOOKUP(C324,customers!$A$1:$I$1001,7,FALSE)</f>
        <v>Ireland</v>
      </c>
      <c r="I324" t="str">
        <f>VLOOKUP(D324,products!$A$1:$G$49,2,FALSE)</f>
        <v>Lib</v>
      </c>
      <c r="J324" t="str">
        <f>VLOOKUP(D324,products!$A$1:$G$49,3,FALSE)</f>
        <v>D</v>
      </c>
      <c r="K324" s="4">
        <f>VLOOKUP(D324,products!$A$1:$G$49,4,FALSE)</f>
        <v>0.5</v>
      </c>
      <c r="L324" s="6">
        <f>VLOOKUP(D324,products!$A$1:$G$49,5,FALSE)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VLOOKUP(Orders[[#This Row],[Customer ID]],customers!$A$1:$I$1001,9,FALSE)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VLOOKUP(C325,customers!$A$1:$I$1001,2,FALSE)</f>
        <v>Donica Bonhome</v>
      </c>
      <c r="G325" s="2" t="str">
        <f>IF(VLOOKUP(C325,customers!$A$1:$I$1001,3,FALSE)=0, "",VLOOKUP(C325,customers!$A$1:$I$1001,3,FALSE))</f>
        <v>dbonhome8z@shinystat.com</v>
      </c>
      <c r="H325" s="2" t="str">
        <f>VLOOKUP(C325,customers!$A$1:$I$1001,7,FALSE)</f>
        <v>United States</v>
      </c>
      <c r="I325" t="str">
        <f>VLOOKUP(D325,products!$A$1:$G$49,2,FALSE)</f>
        <v>Exc</v>
      </c>
      <c r="J325" t="str">
        <f>VLOOKUP(D325,products!$A$1:$G$49,3,FALSE)</f>
        <v>D</v>
      </c>
      <c r="K325" s="4">
        <f>VLOOKUP(D325,products!$A$1:$G$49,4,FALSE)</f>
        <v>0.2</v>
      </c>
      <c r="L325" s="6">
        <f>VLOOKUP(D325,products!$A$1:$G$49,5,FALSE)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VLOOKUP(Orders[[#This Row],[Customer ID]],customers!$A$1:$I$1001,9,FALSE)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VLOOKUP(C326,customers!$A$1:$I$1001,2,FALSE)</f>
        <v>Diena Peetermann</v>
      </c>
      <c r="G326" s="2" t="str">
        <f>IF(VLOOKUP(C326,customers!$A$1:$I$1001,3,FALSE)=0, "",VLOOKUP(C326,customers!$A$1:$I$1001,3,FALSE))</f>
        <v/>
      </c>
      <c r="H326" s="2" t="str">
        <f>VLOOKUP(C326,customers!$A$1:$I$1001,7,FALSE)</f>
        <v>United States</v>
      </c>
      <c r="I326" t="str">
        <f>VLOOKUP(D326,products!$A$1:$G$49,2,FALSE)</f>
        <v>Exc</v>
      </c>
      <c r="J326" t="str">
        <f>VLOOKUP(D326,products!$A$1:$G$49,3,FALSE)</f>
        <v>M</v>
      </c>
      <c r="K326" s="4">
        <f>VLOOKUP(D326,products!$A$1:$G$49,4,FALSE)</f>
        <v>1</v>
      </c>
      <c r="L326" s="6">
        <f>VLOOKUP(D326,products!$A$1:$G$49,5,FALSE)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VLOOKUP(Orders[[#This Row],[Customer ID]],customers!$A$1:$I$1001,9,FALSE)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VLOOKUP(C327,customers!$A$1:$I$1001,2,FALSE)</f>
        <v>Trina Le Sarr</v>
      </c>
      <c r="G327" s="2" t="str">
        <f>IF(VLOOKUP(C327,customers!$A$1:$I$1001,3,FALSE)=0, "",VLOOKUP(C327,customers!$A$1:$I$1001,3,FALSE))</f>
        <v>tle91@epa.gov</v>
      </c>
      <c r="H327" s="2" t="str">
        <f>VLOOKUP(C327,customers!$A$1:$I$1001,7,FALSE)</f>
        <v>United States</v>
      </c>
      <c r="I327" t="str">
        <f>VLOOKUP(D327,products!$A$1:$G$49,2,FALSE)</f>
        <v>Ara</v>
      </c>
      <c r="J327" t="str">
        <f>VLOOKUP(D327,products!$A$1:$G$49,3,FALSE)</f>
        <v>L</v>
      </c>
      <c r="K327" s="4">
        <f>VLOOKUP(D327,products!$A$1:$G$49,4,FALSE)</f>
        <v>2.5</v>
      </c>
      <c r="L327" s="6">
        <f>VLOOKUP(D327,products!$A$1:$G$49,5,FALSE)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VLOOKUP(Orders[[#This Row],[Customer ID]],customers!$A$1:$I$1001,9,FALSE)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VLOOKUP(C328,customers!$A$1:$I$1001,2,FALSE)</f>
        <v>Flynn Antony</v>
      </c>
      <c r="G328" s="2" t="str">
        <f>IF(VLOOKUP(C328,customers!$A$1:$I$1001,3,FALSE)=0, "",VLOOKUP(C328,customers!$A$1:$I$1001,3,FALSE))</f>
        <v/>
      </c>
      <c r="H328" s="2" t="str">
        <f>VLOOKUP(C328,customers!$A$1:$I$1001,7,FALSE)</f>
        <v>United States</v>
      </c>
      <c r="I328" t="str">
        <f>VLOOKUP(D328,products!$A$1:$G$49,2,FALSE)</f>
        <v>Rob</v>
      </c>
      <c r="J328" t="str">
        <f>VLOOKUP(D328,products!$A$1:$G$49,3,FALSE)</f>
        <v>D</v>
      </c>
      <c r="K328" s="4">
        <f>VLOOKUP(D328,products!$A$1:$G$49,4,FALSE)</f>
        <v>1</v>
      </c>
      <c r="L328" s="6">
        <f>VLOOKUP(D328,products!$A$1:$G$49,5,FALSE)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VLOOKUP(Orders[[#This Row],[Customer ID]],customers!$A$1:$I$1001,9,FALSE)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VLOOKUP(C329,customers!$A$1:$I$1001,2,FALSE)</f>
        <v>Baudoin Alldridge</v>
      </c>
      <c r="G329" s="2" t="str">
        <f>IF(VLOOKUP(C329,customers!$A$1:$I$1001,3,FALSE)=0, "",VLOOKUP(C329,customers!$A$1:$I$1001,3,FALSE))</f>
        <v>balldridge93@yandex.ru</v>
      </c>
      <c r="H329" s="2" t="str">
        <f>VLOOKUP(C329,customers!$A$1:$I$1001,7,FALSE)</f>
        <v>United States</v>
      </c>
      <c r="I329" t="str">
        <f>VLOOKUP(D329,products!$A$1:$G$49,2,FALSE)</f>
        <v>Rob</v>
      </c>
      <c r="J329" t="str">
        <f>VLOOKUP(D329,products!$A$1:$G$49,3,FALSE)</f>
        <v>D</v>
      </c>
      <c r="K329" s="4">
        <f>VLOOKUP(D329,products!$A$1:$G$49,4,FALSE)</f>
        <v>1</v>
      </c>
      <c r="L329" s="6">
        <f>VLOOKUP(D329,products!$A$1:$G$49,5,FALSE)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VLOOKUP(Orders[[#This Row],[Customer ID]],customers!$A$1:$I$1001,9,FALSE)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VLOOKUP(C330,customers!$A$1:$I$1001,2,FALSE)</f>
        <v>Homer Dulany</v>
      </c>
      <c r="G330" s="2" t="str">
        <f>IF(VLOOKUP(C330,customers!$A$1:$I$1001,3,FALSE)=0, "",VLOOKUP(C330,customers!$A$1:$I$1001,3,FALSE))</f>
        <v/>
      </c>
      <c r="H330" s="2" t="str">
        <f>VLOOKUP(C330,customers!$A$1:$I$1001,7,FALSE)</f>
        <v>United States</v>
      </c>
      <c r="I330" t="str">
        <f>VLOOKUP(D330,products!$A$1:$G$49,2,FALSE)</f>
        <v>Lib</v>
      </c>
      <c r="J330" t="str">
        <f>VLOOKUP(D330,products!$A$1:$G$49,3,FALSE)</f>
        <v>L</v>
      </c>
      <c r="K330" s="4">
        <f>VLOOKUP(D330,products!$A$1:$G$49,4,FALSE)</f>
        <v>0.5</v>
      </c>
      <c r="L330" s="6">
        <f>VLOOKUP(D330,products!$A$1:$G$49,5,FALSE)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VLOOKUP(Orders[[#This Row],[Customer ID]],customers!$A$1:$I$1001,9,FALSE)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VLOOKUP(C331,customers!$A$1:$I$1001,2,FALSE)</f>
        <v>Lisa Goodger</v>
      </c>
      <c r="G331" s="2" t="str">
        <f>IF(VLOOKUP(C331,customers!$A$1:$I$1001,3,FALSE)=0, "",VLOOKUP(C331,customers!$A$1:$I$1001,3,FALSE))</f>
        <v>lgoodger95@guardian.co.uk</v>
      </c>
      <c r="H331" s="2" t="str">
        <f>VLOOKUP(C331,customers!$A$1:$I$1001,7,FALSE)</f>
        <v>United States</v>
      </c>
      <c r="I331" t="str">
        <f>VLOOKUP(D331,products!$A$1:$G$49,2,FALSE)</f>
        <v>Rob</v>
      </c>
      <c r="J331" t="str">
        <f>VLOOKUP(D331,products!$A$1:$G$49,3,FALSE)</f>
        <v>D</v>
      </c>
      <c r="K331" s="4">
        <f>VLOOKUP(D331,products!$A$1:$G$49,4,FALSE)</f>
        <v>0.5</v>
      </c>
      <c r="L331" s="6">
        <f>VLOOKUP(D331,products!$A$1:$G$49,5,FALSE)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VLOOKUP(Orders[[#This Row],[Customer ID]],customers!$A$1:$I$1001,9,FALSE)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VLOOKUP(C332,customers!$A$1:$I$1001,2,FALSE)</f>
        <v>Selma McMillian</v>
      </c>
      <c r="G332" s="2" t="str">
        <f>IF(VLOOKUP(C332,customers!$A$1:$I$1001,3,FALSE)=0, "",VLOOKUP(C332,customers!$A$1:$I$1001,3,FALSE))</f>
        <v>smcmillian8t@csmonitor.com</v>
      </c>
      <c r="H332" s="2" t="str">
        <f>VLOOKUP(C332,customers!$A$1:$I$1001,7,FALSE)</f>
        <v>United States</v>
      </c>
      <c r="I332" t="str">
        <f>VLOOKUP(D332,products!$A$1:$G$49,2,FALSE)</f>
        <v>Rob</v>
      </c>
      <c r="J332" t="str">
        <f>VLOOKUP(D332,products!$A$1:$G$49,3,FALSE)</f>
        <v>D</v>
      </c>
      <c r="K332" s="4">
        <f>VLOOKUP(D332,products!$A$1:$G$49,4,FALSE)</f>
        <v>0.5</v>
      </c>
      <c r="L332" s="6">
        <f>VLOOKUP(D332,products!$A$1:$G$49,5,FALSE)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VLOOKUP(Orders[[#This Row],[Customer ID]],customers!$A$1:$I$1001,9,FALSE)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VLOOKUP(C333,customers!$A$1:$I$1001,2,FALSE)</f>
        <v>Corine Drewett</v>
      </c>
      <c r="G333" s="2" t="str">
        <f>IF(VLOOKUP(C333,customers!$A$1:$I$1001,3,FALSE)=0, "",VLOOKUP(C333,customers!$A$1:$I$1001,3,FALSE))</f>
        <v>cdrewett97@wikipedia.org</v>
      </c>
      <c r="H333" s="2" t="str">
        <f>VLOOKUP(C333,customers!$A$1:$I$1001,7,FALSE)</f>
        <v>United States</v>
      </c>
      <c r="I333" t="str">
        <f>VLOOKUP(D333,products!$A$1:$G$49,2,FALSE)</f>
        <v>Rob</v>
      </c>
      <c r="J333" t="str">
        <f>VLOOKUP(D333,products!$A$1:$G$49,3,FALSE)</f>
        <v>M</v>
      </c>
      <c r="K333" s="4">
        <f>VLOOKUP(D333,products!$A$1:$G$49,4,FALSE)</f>
        <v>2.5</v>
      </c>
      <c r="L333" s="6">
        <f>VLOOKUP(D333,products!$A$1:$G$49,5,FALSE)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VLOOKUP(Orders[[#This Row],[Customer ID]],customers!$A$1:$I$1001,9,FALSE)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VLOOKUP(C334,customers!$A$1:$I$1001,2,FALSE)</f>
        <v>Quinn Parsons</v>
      </c>
      <c r="G334" s="2" t="str">
        <f>IF(VLOOKUP(C334,customers!$A$1:$I$1001,3,FALSE)=0, "",VLOOKUP(C334,customers!$A$1:$I$1001,3,FALSE))</f>
        <v>qparsons98@blogtalkradio.com</v>
      </c>
      <c r="H334" s="2" t="str">
        <f>VLOOKUP(C334,customers!$A$1:$I$1001,7,FALSE)</f>
        <v>United States</v>
      </c>
      <c r="I334" t="str">
        <f>VLOOKUP(D334,products!$A$1:$G$49,2,FALSE)</f>
        <v>Ara</v>
      </c>
      <c r="J334" t="str">
        <f>VLOOKUP(D334,products!$A$1:$G$49,3,FALSE)</f>
        <v>D</v>
      </c>
      <c r="K334" s="4">
        <f>VLOOKUP(D334,products!$A$1:$G$49,4,FALSE)</f>
        <v>0.5</v>
      </c>
      <c r="L334" s="6">
        <f>VLOOKUP(D334,products!$A$1:$G$49,5,FALSE)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VLOOKUP(Orders[[#This Row],[Customer ID]],customers!$A$1:$I$1001,9,FALSE)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VLOOKUP(C335,customers!$A$1:$I$1001,2,FALSE)</f>
        <v>Vivyan Ceely</v>
      </c>
      <c r="G335" s="2" t="str">
        <f>IF(VLOOKUP(C335,customers!$A$1:$I$1001,3,FALSE)=0, "",VLOOKUP(C335,customers!$A$1:$I$1001,3,FALSE))</f>
        <v>vceely99@auda.org.au</v>
      </c>
      <c r="H335" s="2" t="str">
        <f>VLOOKUP(C335,customers!$A$1:$I$1001,7,FALSE)</f>
        <v>United States</v>
      </c>
      <c r="I335" t="str">
        <f>VLOOKUP(D335,products!$A$1:$G$49,2,FALSE)</f>
        <v>Rob</v>
      </c>
      <c r="J335" t="str">
        <f>VLOOKUP(D335,products!$A$1:$G$49,3,FALSE)</f>
        <v>M</v>
      </c>
      <c r="K335" s="4">
        <f>VLOOKUP(D335,products!$A$1:$G$49,4,FALSE)</f>
        <v>0.5</v>
      </c>
      <c r="L335" s="6">
        <f>VLOOKUP(D335,products!$A$1:$G$49,5,FALSE)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VLOOKUP(Orders[[#This Row],[Customer ID]],customers!$A$1:$I$1001,9,FALSE)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VLOOKUP(C336,customers!$A$1:$I$1001,2,FALSE)</f>
        <v>Elonore Goodings</v>
      </c>
      <c r="G336" s="2" t="str">
        <f>IF(VLOOKUP(C336,customers!$A$1:$I$1001,3,FALSE)=0, "",VLOOKUP(C336,customers!$A$1:$I$1001,3,FALSE))</f>
        <v/>
      </c>
      <c r="H336" s="2" t="str">
        <f>VLOOKUP(C336,customers!$A$1:$I$1001,7,FALSE)</f>
        <v>United States</v>
      </c>
      <c r="I336" t="str">
        <f>VLOOKUP(D336,products!$A$1:$G$49,2,FALSE)</f>
        <v>Rob</v>
      </c>
      <c r="J336" t="str">
        <f>VLOOKUP(D336,products!$A$1:$G$49,3,FALSE)</f>
        <v>L</v>
      </c>
      <c r="K336" s="4">
        <f>VLOOKUP(D336,products!$A$1:$G$49,4,FALSE)</f>
        <v>1</v>
      </c>
      <c r="L336" s="6">
        <f>VLOOKUP(D336,products!$A$1:$G$49,5,FALSE)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VLOOKUP(Orders[[#This Row],[Customer ID]],customers!$A$1:$I$1001,9,FALSE)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VLOOKUP(C337,customers!$A$1:$I$1001,2,FALSE)</f>
        <v>Clement Vasiliev</v>
      </c>
      <c r="G337" s="2" t="str">
        <f>IF(VLOOKUP(C337,customers!$A$1:$I$1001,3,FALSE)=0, "",VLOOKUP(C337,customers!$A$1:$I$1001,3,FALSE))</f>
        <v>cvasiliev9b@discuz.net</v>
      </c>
      <c r="H337" s="2" t="str">
        <f>VLOOKUP(C337,customers!$A$1:$I$1001,7,FALSE)</f>
        <v>United States</v>
      </c>
      <c r="I337" t="str">
        <f>VLOOKUP(D337,products!$A$1:$G$49,2,FALSE)</f>
        <v>Lib</v>
      </c>
      <c r="J337" t="str">
        <f>VLOOKUP(D337,products!$A$1:$G$49,3,FALSE)</f>
        <v>L</v>
      </c>
      <c r="K337" s="4">
        <f>VLOOKUP(D337,products!$A$1:$G$49,4,FALSE)</f>
        <v>0.2</v>
      </c>
      <c r="L337" s="6">
        <f>VLOOKUP(D337,products!$A$1:$G$49,5,FALSE)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VLOOKUP(Orders[[#This Row],[Customer ID]],customers!$A$1:$I$1001,9,FALSE)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VLOOKUP(C338,customers!$A$1:$I$1001,2,FALSE)</f>
        <v>Terencio O'Moylan</v>
      </c>
      <c r="G338" s="2" t="str">
        <f>IF(VLOOKUP(C338,customers!$A$1:$I$1001,3,FALSE)=0, "",VLOOKUP(C338,customers!$A$1:$I$1001,3,FALSE))</f>
        <v>tomoylan9c@liveinternet.ru</v>
      </c>
      <c r="H338" s="2" t="str">
        <f>VLOOKUP(C338,customers!$A$1:$I$1001,7,FALSE)</f>
        <v>United Kingdom</v>
      </c>
      <c r="I338" t="str">
        <f>VLOOKUP(D338,products!$A$1:$G$49,2,FALSE)</f>
        <v>Ara</v>
      </c>
      <c r="J338" t="str">
        <f>VLOOKUP(D338,products!$A$1:$G$49,3,FALSE)</f>
        <v>M</v>
      </c>
      <c r="K338" s="4">
        <f>VLOOKUP(D338,products!$A$1:$G$49,4,FALSE)</f>
        <v>1</v>
      </c>
      <c r="L338" s="6">
        <f>VLOOKUP(D338,products!$A$1:$G$49,5,FALSE)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VLOOKUP(Orders[[#This Row],[Customer ID]],customers!$A$1:$I$1001,9,FALSE)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VLOOKUP(C339,customers!$A$1:$I$1001,2,FALSE)</f>
        <v>Flynn Antony</v>
      </c>
      <c r="G339" s="2" t="str">
        <f>IF(VLOOKUP(C339,customers!$A$1:$I$1001,3,FALSE)=0, "",VLOOKUP(C339,customers!$A$1:$I$1001,3,FALSE))</f>
        <v/>
      </c>
      <c r="H339" s="2" t="str">
        <f>VLOOKUP(C339,customers!$A$1:$I$1001,7,FALSE)</f>
        <v>United States</v>
      </c>
      <c r="I339" t="str">
        <f>VLOOKUP(D339,products!$A$1:$G$49,2,FALSE)</f>
        <v>Exc</v>
      </c>
      <c r="J339" t="str">
        <f>VLOOKUP(D339,products!$A$1:$G$49,3,FALSE)</f>
        <v>D</v>
      </c>
      <c r="K339" s="4">
        <f>VLOOKUP(D339,products!$A$1:$G$49,4,FALSE)</f>
        <v>2.5</v>
      </c>
      <c r="L339" s="6">
        <f>VLOOKUP(D339,products!$A$1:$G$49,5,FALSE)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VLOOKUP(Orders[[#This Row],[Customer ID]],customers!$A$1:$I$1001,9,FALSE)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VLOOKUP(C340,customers!$A$1:$I$1001,2,FALSE)</f>
        <v>Wyatan Fetherston</v>
      </c>
      <c r="G340" s="2" t="str">
        <f>IF(VLOOKUP(C340,customers!$A$1:$I$1001,3,FALSE)=0, "",VLOOKUP(C340,customers!$A$1:$I$1001,3,FALSE))</f>
        <v>wfetherston9e@constantcontact.com</v>
      </c>
      <c r="H340" s="2" t="str">
        <f>VLOOKUP(C340,customers!$A$1:$I$1001,7,FALSE)</f>
        <v>United States</v>
      </c>
      <c r="I340" t="str">
        <f>VLOOKUP(D340,products!$A$1:$G$49,2,FALSE)</f>
        <v>Exc</v>
      </c>
      <c r="J340" t="str">
        <f>VLOOKUP(D340,products!$A$1:$G$49,3,FALSE)</f>
        <v>L</v>
      </c>
      <c r="K340" s="4">
        <f>VLOOKUP(D340,products!$A$1:$G$49,4,FALSE)</f>
        <v>1</v>
      </c>
      <c r="L340" s="6">
        <f>VLOOKUP(D340,products!$A$1:$G$49,5,FALSE)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VLOOKUP(Orders[[#This Row],[Customer ID]],customers!$A$1:$I$1001,9,FALSE)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VLOOKUP(C341,customers!$A$1:$I$1001,2,FALSE)</f>
        <v>Emmaline Rasmus</v>
      </c>
      <c r="G341" s="2" t="str">
        <f>IF(VLOOKUP(C341,customers!$A$1:$I$1001,3,FALSE)=0, "",VLOOKUP(C341,customers!$A$1:$I$1001,3,FALSE))</f>
        <v>erasmus9f@techcrunch.com</v>
      </c>
      <c r="H341" s="2" t="str">
        <f>VLOOKUP(C341,customers!$A$1:$I$1001,7,FALSE)</f>
        <v>United States</v>
      </c>
      <c r="I341" t="str">
        <f>VLOOKUP(D341,products!$A$1:$G$49,2,FALSE)</f>
        <v>Exc</v>
      </c>
      <c r="J341" t="str">
        <f>VLOOKUP(D341,products!$A$1:$G$49,3,FALSE)</f>
        <v>D</v>
      </c>
      <c r="K341" s="4">
        <f>VLOOKUP(D341,products!$A$1:$G$49,4,FALSE)</f>
        <v>0.2</v>
      </c>
      <c r="L341" s="6">
        <f>VLOOKUP(D341,products!$A$1:$G$49,5,FALSE)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VLOOKUP(Orders[[#This Row],[Customer ID]],customers!$A$1:$I$1001,9,FALSE)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VLOOKUP(C342,customers!$A$1:$I$1001,2,FALSE)</f>
        <v>Wesley Giorgioni</v>
      </c>
      <c r="G342" s="2" t="str">
        <f>IF(VLOOKUP(C342,customers!$A$1:$I$1001,3,FALSE)=0, "",VLOOKUP(C342,customers!$A$1:$I$1001,3,FALSE))</f>
        <v>wgiorgioni9g@wikipedia.org</v>
      </c>
      <c r="H342" s="2" t="str">
        <f>VLOOKUP(C342,customers!$A$1:$I$1001,7,FALSE)</f>
        <v>United States</v>
      </c>
      <c r="I342" t="str">
        <f>VLOOKUP(D342,products!$A$1:$G$49,2,FALSE)</f>
        <v>Exc</v>
      </c>
      <c r="J342" t="str">
        <f>VLOOKUP(D342,products!$A$1:$G$49,3,FALSE)</f>
        <v>D</v>
      </c>
      <c r="K342" s="4">
        <f>VLOOKUP(D342,products!$A$1:$G$49,4,FALSE)</f>
        <v>0.5</v>
      </c>
      <c r="L342" s="6">
        <f>VLOOKUP(D342,products!$A$1:$G$49,5,FALSE)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VLOOKUP(Orders[[#This Row],[Customer ID]],customers!$A$1:$I$1001,9,FALSE)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VLOOKUP(C343,customers!$A$1:$I$1001,2,FALSE)</f>
        <v>Lucienne Scargle</v>
      </c>
      <c r="G343" s="2" t="str">
        <f>IF(VLOOKUP(C343,customers!$A$1:$I$1001,3,FALSE)=0, "",VLOOKUP(C343,customers!$A$1:$I$1001,3,FALSE))</f>
        <v>lscargle9h@myspace.com</v>
      </c>
      <c r="H343" s="2" t="str">
        <f>VLOOKUP(C343,customers!$A$1:$I$1001,7,FALSE)</f>
        <v>United States</v>
      </c>
      <c r="I343" t="str">
        <f>VLOOKUP(D343,products!$A$1:$G$49,2,FALSE)</f>
        <v>Exc</v>
      </c>
      <c r="J343" t="str">
        <f>VLOOKUP(D343,products!$A$1:$G$49,3,FALSE)</f>
        <v>L</v>
      </c>
      <c r="K343" s="4">
        <f>VLOOKUP(D343,products!$A$1:$G$49,4,FALSE)</f>
        <v>0.5</v>
      </c>
      <c r="L343" s="6">
        <f>VLOOKUP(D343,products!$A$1:$G$49,5,FALSE)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VLOOKUP(Orders[[#This Row],[Customer ID]],customers!$A$1:$I$1001,9,FALSE)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VLOOKUP(C344,customers!$A$1:$I$1001,2,FALSE)</f>
        <v>Lucienne Scargle</v>
      </c>
      <c r="G344" s="2" t="str">
        <f>IF(VLOOKUP(C344,customers!$A$1:$I$1001,3,FALSE)=0, "",VLOOKUP(C344,customers!$A$1:$I$1001,3,FALSE))</f>
        <v>lscargle9h@myspace.com</v>
      </c>
      <c r="H344" s="2" t="str">
        <f>VLOOKUP(C344,customers!$A$1:$I$1001,7,FALSE)</f>
        <v>United States</v>
      </c>
      <c r="I344" t="str">
        <f>VLOOKUP(D344,products!$A$1:$G$49,2,FALSE)</f>
        <v>Lib</v>
      </c>
      <c r="J344" t="str">
        <f>VLOOKUP(D344,products!$A$1:$G$49,3,FALSE)</f>
        <v>D</v>
      </c>
      <c r="K344" s="4">
        <f>VLOOKUP(D344,products!$A$1:$G$49,4,FALSE)</f>
        <v>0.5</v>
      </c>
      <c r="L344" s="6">
        <f>VLOOKUP(D344,products!$A$1:$G$49,5,FALSE)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VLOOKUP(Orders[[#This Row],[Customer ID]],customers!$A$1:$I$1001,9,FALSE)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VLOOKUP(C345,customers!$A$1:$I$1001,2,FALSE)</f>
        <v>Noam Climance</v>
      </c>
      <c r="G345" s="2" t="str">
        <f>IF(VLOOKUP(C345,customers!$A$1:$I$1001,3,FALSE)=0, "",VLOOKUP(C345,customers!$A$1:$I$1001,3,FALSE))</f>
        <v>nclimance9j@europa.eu</v>
      </c>
      <c r="H345" s="2" t="str">
        <f>VLOOKUP(C345,customers!$A$1:$I$1001,7,FALSE)</f>
        <v>United States</v>
      </c>
      <c r="I345" t="str">
        <f>VLOOKUP(D345,products!$A$1:$G$49,2,FALSE)</f>
        <v>Rob</v>
      </c>
      <c r="J345" t="str">
        <f>VLOOKUP(D345,products!$A$1:$G$49,3,FALSE)</f>
        <v>D</v>
      </c>
      <c r="K345" s="4">
        <f>VLOOKUP(D345,products!$A$1:$G$49,4,FALSE)</f>
        <v>0.5</v>
      </c>
      <c r="L345" s="6">
        <f>VLOOKUP(D345,products!$A$1:$G$49,5,FALSE)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VLOOKUP(Orders[[#This Row],[Customer ID]],customers!$A$1:$I$1001,9,FALSE)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VLOOKUP(C346,customers!$A$1:$I$1001,2,FALSE)</f>
        <v>Catarina Donn</v>
      </c>
      <c r="G346" s="2" t="str">
        <f>IF(VLOOKUP(C346,customers!$A$1:$I$1001,3,FALSE)=0, "",VLOOKUP(C346,customers!$A$1:$I$1001,3,FALSE))</f>
        <v/>
      </c>
      <c r="H346" s="2" t="str">
        <f>VLOOKUP(C346,customers!$A$1:$I$1001,7,FALSE)</f>
        <v>Ireland</v>
      </c>
      <c r="I346" t="str">
        <f>VLOOKUP(D346,products!$A$1:$G$49,2,FALSE)</f>
        <v>Rob</v>
      </c>
      <c r="J346" t="str">
        <f>VLOOKUP(D346,products!$A$1:$G$49,3,FALSE)</f>
        <v>M</v>
      </c>
      <c r="K346" s="4">
        <f>VLOOKUP(D346,products!$A$1:$G$49,4,FALSE)</f>
        <v>1</v>
      </c>
      <c r="L346" s="6">
        <f>VLOOKUP(D346,products!$A$1:$G$49,5,FALSE)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VLOOKUP(Orders[[#This Row],[Customer ID]],customers!$A$1:$I$1001,9,FALSE)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VLOOKUP(C347,customers!$A$1:$I$1001,2,FALSE)</f>
        <v>Ameline Snazle</v>
      </c>
      <c r="G347" s="2" t="str">
        <f>IF(VLOOKUP(C347,customers!$A$1:$I$1001,3,FALSE)=0, "",VLOOKUP(C347,customers!$A$1:$I$1001,3,FALSE))</f>
        <v>asnazle9l@oracle.com</v>
      </c>
      <c r="H347" s="2" t="str">
        <f>VLOOKUP(C347,customers!$A$1:$I$1001,7,FALSE)</f>
        <v>United States</v>
      </c>
      <c r="I347" t="str">
        <f>VLOOKUP(D347,products!$A$1:$G$49,2,FALSE)</f>
        <v>Rob</v>
      </c>
      <c r="J347" t="str">
        <f>VLOOKUP(D347,products!$A$1:$G$49,3,FALSE)</f>
        <v>L</v>
      </c>
      <c r="K347" s="4">
        <f>VLOOKUP(D347,products!$A$1:$G$49,4,FALSE)</f>
        <v>1</v>
      </c>
      <c r="L347" s="6">
        <f>VLOOKUP(D347,products!$A$1:$G$49,5,FALSE)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VLOOKUP(Orders[[#This Row],[Customer ID]],customers!$A$1:$I$1001,9,FALSE)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VLOOKUP(C348,customers!$A$1:$I$1001,2,FALSE)</f>
        <v>Rebeka Worg</v>
      </c>
      <c r="G348" s="2" t="str">
        <f>IF(VLOOKUP(C348,customers!$A$1:$I$1001,3,FALSE)=0, "",VLOOKUP(C348,customers!$A$1:$I$1001,3,FALSE))</f>
        <v>rworg9m@arstechnica.com</v>
      </c>
      <c r="H348" s="2" t="str">
        <f>VLOOKUP(C348,customers!$A$1:$I$1001,7,FALSE)</f>
        <v>United States</v>
      </c>
      <c r="I348" t="str">
        <f>VLOOKUP(D348,products!$A$1:$G$49,2,FALSE)</f>
        <v>Ara</v>
      </c>
      <c r="J348" t="str">
        <f>VLOOKUP(D348,products!$A$1:$G$49,3,FALSE)</f>
        <v>L</v>
      </c>
      <c r="K348" s="4">
        <f>VLOOKUP(D348,products!$A$1:$G$49,4,FALSE)</f>
        <v>0.5</v>
      </c>
      <c r="L348" s="6">
        <f>VLOOKUP(D348,products!$A$1:$G$49,5,FALSE)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VLOOKUP(Orders[[#This Row],[Customer ID]],customers!$A$1:$I$1001,9,FALSE)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VLOOKUP(C349,customers!$A$1:$I$1001,2,FALSE)</f>
        <v>Lewes Danes</v>
      </c>
      <c r="G349" s="2" t="str">
        <f>IF(VLOOKUP(C349,customers!$A$1:$I$1001,3,FALSE)=0, "",VLOOKUP(C349,customers!$A$1:$I$1001,3,FALSE))</f>
        <v>ldanes9n@umn.edu</v>
      </c>
      <c r="H349" s="2" t="str">
        <f>VLOOKUP(C349,customers!$A$1:$I$1001,7,FALSE)</f>
        <v>United States</v>
      </c>
      <c r="I349" t="str">
        <f>VLOOKUP(D349,products!$A$1:$G$49,2,FALSE)</f>
        <v>Lib</v>
      </c>
      <c r="J349" t="str">
        <f>VLOOKUP(D349,products!$A$1:$G$49,3,FALSE)</f>
        <v>M</v>
      </c>
      <c r="K349" s="4">
        <f>VLOOKUP(D349,products!$A$1:$G$49,4,FALSE)</f>
        <v>1</v>
      </c>
      <c r="L349" s="6">
        <f>VLOOKUP(D349,products!$A$1:$G$49,5,FALSE)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VLOOKUP(Orders[[#This Row],[Customer ID]],customers!$A$1:$I$1001,9,FALSE)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VLOOKUP(C350,customers!$A$1:$I$1001,2,FALSE)</f>
        <v>Shelli Keynd</v>
      </c>
      <c r="G350" s="2" t="str">
        <f>IF(VLOOKUP(C350,customers!$A$1:$I$1001,3,FALSE)=0, "",VLOOKUP(C350,customers!$A$1:$I$1001,3,FALSE))</f>
        <v>skeynd9o@narod.ru</v>
      </c>
      <c r="H350" s="2" t="str">
        <f>VLOOKUP(C350,customers!$A$1:$I$1001,7,FALSE)</f>
        <v>United States</v>
      </c>
      <c r="I350" t="str">
        <f>VLOOKUP(D350,products!$A$1:$G$49,2,FALSE)</f>
        <v>Exc</v>
      </c>
      <c r="J350" t="str">
        <f>VLOOKUP(D350,products!$A$1:$G$49,3,FALSE)</f>
        <v>L</v>
      </c>
      <c r="K350" s="4">
        <f>VLOOKUP(D350,products!$A$1:$G$49,4,FALSE)</f>
        <v>2.5</v>
      </c>
      <c r="L350" s="6">
        <f>VLOOKUP(D350,products!$A$1:$G$49,5,FALSE)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VLOOKUP(Orders[[#This Row],[Customer ID]],customers!$A$1:$I$1001,9,FALSE)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VLOOKUP(C351,customers!$A$1:$I$1001,2,FALSE)</f>
        <v>Dell Daveridge</v>
      </c>
      <c r="G351" s="2" t="str">
        <f>IF(VLOOKUP(C351,customers!$A$1:$I$1001,3,FALSE)=0, "",VLOOKUP(C351,customers!$A$1:$I$1001,3,FALSE))</f>
        <v>ddaveridge9p@arstechnica.com</v>
      </c>
      <c r="H351" s="2" t="str">
        <f>VLOOKUP(C351,customers!$A$1:$I$1001,7,FALSE)</f>
        <v>United States</v>
      </c>
      <c r="I351" t="str">
        <f>VLOOKUP(D351,products!$A$1:$G$49,2,FALSE)</f>
        <v>Rob</v>
      </c>
      <c r="J351" t="str">
        <f>VLOOKUP(D351,products!$A$1:$G$49,3,FALSE)</f>
        <v>L</v>
      </c>
      <c r="K351" s="4">
        <f>VLOOKUP(D351,products!$A$1:$G$49,4,FALSE)</f>
        <v>0.2</v>
      </c>
      <c r="L351" s="6">
        <f>VLOOKUP(D351,products!$A$1:$G$49,5,FALSE)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VLOOKUP(Orders[[#This Row],[Customer ID]],customers!$A$1:$I$1001,9,FALSE)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VLOOKUP(C352,customers!$A$1:$I$1001,2,FALSE)</f>
        <v>Joshuah Awdry</v>
      </c>
      <c r="G352" s="2" t="str">
        <f>IF(VLOOKUP(C352,customers!$A$1:$I$1001,3,FALSE)=0, "",VLOOKUP(C352,customers!$A$1:$I$1001,3,FALSE))</f>
        <v>jawdry9q@utexas.edu</v>
      </c>
      <c r="H352" s="2" t="str">
        <f>VLOOKUP(C352,customers!$A$1:$I$1001,7,FALSE)</f>
        <v>United States</v>
      </c>
      <c r="I352" t="str">
        <f>VLOOKUP(D352,products!$A$1:$G$49,2,FALSE)</f>
        <v>Ara</v>
      </c>
      <c r="J352" t="str">
        <f>VLOOKUP(D352,products!$A$1:$G$49,3,FALSE)</f>
        <v>D</v>
      </c>
      <c r="K352" s="4">
        <f>VLOOKUP(D352,products!$A$1:$G$49,4,FALSE)</f>
        <v>0.5</v>
      </c>
      <c r="L352" s="6">
        <f>VLOOKUP(D352,products!$A$1:$G$49,5,FALSE)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VLOOKUP(Orders[[#This Row],[Customer ID]],customers!$A$1:$I$1001,9,FALSE)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VLOOKUP(C353,customers!$A$1:$I$1001,2,FALSE)</f>
        <v>Ethel Ryles</v>
      </c>
      <c r="G353" s="2" t="str">
        <f>IF(VLOOKUP(C353,customers!$A$1:$I$1001,3,FALSE)=0, "",VLOOKUP(C353,customers!$A$1:$I$1001,3,FALSE))</f>
        <v>eryles9r@fastcompany.com</v>
      </c>
      <c r="H353" s="2" t="str">
        <f>VLOOKUP(C353,customers!$A$1:$I$1001,7,FALSE)</f>
        <v>United States</v>
      </c>
      <c r="I353" t="str">
        <f>VLOOKUP(D353,products!$A$1:$G$49,2,FALSE)</f>
        <v>Ara</v>
      </c>
      <c r="J353" t="str">
        <f>VLOOKUP(D353,products!$A$1:$G$49,3,FALSE)</f>
        <v>M</v>
      </c>
      <c r="K353" s="4">
        <f>VLOOKUP(D353,products!$A$1:$G$49,4,FALSE)</f>
        <v>1</v>
      </c>
      <c r="L353" s="6">
        <f>VLOOKUP(D353,products!$A$1:$G$49,5,FALSE)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VLOOKUP(Orders[[#This Row],[Customer ID]],customers!$A$1:$I$1001,9,FALSE)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VLOOKUP(C354,customers!$A$1:$I$1001,2,FALSE)</f>
        <v>Flynn Antony</v>
      </c>
      <c r="G354" s="2" t="str">
        <f>IF(VLOOKUP(C354,customers!$A$1:$I$1001,3,FALSE)=0, "",VLOOKUP(C354,customers!$A$1:$I$1001,3,FALSE))</f>
        <v/>
      </c>
      <c r="H354" s="2" t="str">
        <f>VLOOKUP(C354,customers!$A$1:$I$1001,7,FALSE)</f>
        <v>United States</v>
      </c>
      <c r="I354" t="str">
        <f>VLOOKUP(D354,products!$A$1:$G$49,2,FALSE)</f>
        <v>Exc</v>
      </c>
      <c r="J354" t="str">
        <f>VLOOKUP(D354,products!$A$1:$G$49,3,FALSE)</f>
        <v>D</v>
      </c>
      <c r="K354" s="4">
        <f>VLOOKUP(D354,products!$A$1:$G$49,4,FALSE)</f>
        <v>0.5</v>
      </c>
      <c r="L354" s="6">
        <f>VLOOKUP(D354,products!$A$1:$G$49,5,FALSE)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VLOOKUP(Orders[[#This Row],[Customer ID]],customers!$A$1:$I$1001,9,FALSE)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VLOOKUP(C355,customers!$A$1:$I$1001,2,FALSE)</f>
        <v>Maitilde Boxill</v>
      </c>
      <c r="G355" s="2" t="str">
        <f>IF(VLOOKUP(C355,customers!$A$1:$I$1001,3,FALSE)=0, "",VLOOKUP(C355,customers!$A$1:$I$1001,3,FALSE))</f>
        <v/>
      </c>
      <c r="H355" s="2" t="str">
        <f>VLOOKUP(C355,customers!$A$1:$I$1001,7,FALSE)</f>
        <v>United States</v>
      </c>
      <c r="I355" t="str">
        <f>VLOOKUP(D355,products!$A$1:$G$49,2,FALSE)</f>
        <v>Ara</v>
      </c>
      <c r="J355" t="str">
        <f>VLOOKUP(D355,products!$A$1:$G$49,3,FALSE)</f>
        <v>M</v>
      </c>
      <c r="K355" s="4">
        <f>VLOOKUP(D355,products!$A$1:$G$49,4,FALSE)</f>
        <v>0.5</v>
      </c>
      <c r="L355" s="6">
        <f>VLOOKUP(D355,products!$A$1:$G$49,5,FALSE)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VLOOKUP(Orders[[#This Row],[Customer ID]],customers!$A$1:$I$1001,9,FALSE)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VLOOKUP(C356,customers!$A$1:$I$1001,2,FALSE)</f>
        <v>Jodee Caldicott</v>
      </c>
      <c r="G356" s="2" t="str">
        <f>IF(VLOOKUP(C356,customers!$A$1:$I$1001,3,FALSE)=0, "",VLOOKUP(C356,customers!$A$1:$I$1001,3,FALSE))</f>
        <v>jcaldicott9u@usda.gov</v>
      </c>
      <c r="H356" s="2" t="str">
        <f>VLOOKUP(C356,customers!$A$1:$I$1001,7,FALSE)</f>
        <v>United States</v>
      </c>
      <c r="I356" t="str">
        <f>VLOOKUP(D356,products!$A$1:$G$49,2,FALSE)</f>
        <v>Ara</v>
      </c>
      <c r="J356" t="str">
        <f>VLOOKUP(D356,products!$A$1:$G$49,3,FALSE)</f>
        <v>M</v>
      </c>
      <c r="K356" s="4">
        <f>VLOOKUP(D356,products!$A$1:$G$49,4,FALSE)</f>
        <v>2.5</v>
      </c>
      <c r="L356" s="6">
        <f>VLOOKUP(D356,products!$A$1:$G$49,5,FALSE)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VLOOKUP(Orders[[#This Row],[Customer ID]],customers!$A$1:$I$1001,9,FALSE)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VLOOKUP(C357,customers!$A$1:$I$1001,2,FALSE)</f>
        <v>Marianna Vedmore</v>
      </c>
      <c r="G357" s="2" t="str">
        <f>IF(VLOOKUP(C357,customers!$A$1:$I$1001,3,FALSE)=0, "",VLOOKUP(C357,customers!$A$1:$I$1001,3,FALSE))</f>
        <v>mvedmore9v@a8.net</v>
      </c>
      <c r="H357" s="2" t="str">
        <f>VLOOKUP(C357,customers!$A$1:$I$1001,7,FALSE)</f>
        <v>United States</v>
      </c>
      <c r="I357" t="str">
        <f>VLOOKUP(D357,products!$A$1:$G$49,2,FALSE)</f>
        <v>Ara</v>
      </c>
      <c r="J357" t="str">
        <f>VLOOKUP(D357,products!$A$1:$G$49,3,FALSE)</f>
        <v>D</v>
      </c>
      <c r="K357" s="4">
        <f>VLOOKUP(D357,products!$A$1:$G$49,4,FALSE)</f>
        <v>2.5</v>
      </c>
      <c r="L357" s="6">
        <f>VLOOKUP(D357,products!$A$1:$G$49,5,FALSE)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VLOOKUP(Orders[[#This Row],[Customer ID]],customers!$A$1:$I$1001,9,FALSE)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VLOOKUP(C358,customers!$A$1:$I$1001,2,FALSE)</f>
        <v>Willey Romao</v>
      </c>
      <c r="G358" s="2" t="str">
        <f>IF(VLOOKUP(C358,customers!$A$1:$I$1001,3,FALSE)=0, "",VLOOKUP(C358,customers!$A$1:$I$1001,3,FALSE))</f>
        <v>wromao9w@chronoengine.com</v>
      </c>
      <c r="H358" s="2" t="str">
        <f>VLOOKUP(C358,customers!$A$1:$I$1001,7,FALSE)</f>
        <v>United States</v>
      </c>
      <c r="I358" t="str">
        <f>VLOOKUP(D358,products!$A$1:$G$49,2,FALSE)</f>
        <v>Lib</v>
      </c>
      <c r="J358" t="str">
        <f>VLOOKUP(D358,products!$A$1:$G$49,3,FALSE)</f>
        <v>D</v>
      </c>
      <c r="K358" s="4">
        <f>VLOOKUP(D358,products!$A$1:$G$49,4,FALSE)</f>
        <v>1</v>
      </c>
      <c r="L358" s="6">
        <f>VLOOKUP(D358,products!$A$1:$G$49,5,FALSE)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VLOOKUP(Orders[[#This Row],[Customer ID]],customers!$A$1:$I$1001,9,FALSE)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VLOOKUP(C359,customers!$A$1:$I$1001,2,FALSE)</f>
        <v>Enriqueta Ixor</v>
      </c>
      <c r="G359" s="2" t="str">
        <f>IF(VLOOKUP(C359,customers!$A$1:$I$1001,3,FALSE)=0, "",VLOOKUP(C359,customers!$A$1:$I$1001,3,FALSE))</f>
        <v/>
      </c>
      <c r="H359" s="2" t="str">
        <f>VLOOKUP(C359,customers!$A$1:$I$1001,7,FALSE)</f>
        <v>United States</v>
      </c>
      <c r="I359" t="str">
        <f>VLOOKUP(D359,products!$A$1:$G$49,2,FALSE)</f>
        <v>Ara</v>
      </c>
      <c r="J359" t="str">
        <f>VLOOKUP(D359,products!$A$1:$G$49,3,FALSE)</f>
        <v>M</v>
      </c>
      <c r="K359" s="4">
        <f>VLOOKUP(D359,products!$A$1:$G$49,4,FALSE)</f>
        <v>2.5</v>
      </c>
      <c r="L359" s="6">
        <f>VLOOKUP(D359,products!$A$1:$G$49,5,FALSE)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VLOOKUP(Orders[[#This Row],[Customer ID]],customers!$A$1:$I$1001,9,FALSE)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VLOOKUP(C360,customers!$A$1:$I$1001,2,FALSE)</f>
        <v>Tomasina Cotmore</v>
      </c>
      <c r="G360" s="2" t="str">
        <f>IF(VLOOKUP(C360,customers!$A$1:$I$1001,3,FALSE)=0, "",VLOOKUP(C360,customers!$A$1:$I$1001,3,FALSE))</f>
        <v>tcotmore9y@amazonaws.com</v>
      </c>
      <c r="H360" s="2" t="str">
        <f>VLOOKUP(C360,customers!$A$1:$I$1001,7,FALSE)</f>
        <v>United States</v>
      </c>
      <c r="I360" t="str">
        <f>VLOOKUP(D360,products!$A$1:$G$49,2,FALSE)</f>
        <v>Ara</v>
      </c>
      <c r="J360" t="str">
        <f>VLOOKUP(D360,products!$A$1:$G$49,3,FALSE)</f>
        <v>L</v>
      </c>
      <c r="K360" s="4">
        <f>VLOOKUP(D360,products!$A$1:$G$49,4,FALSE)</f>
        <v>2.5</v>
      </c>
      <c r="L360" s="6">
        <f>VLOOKUP(D360,products!$A$1:$G$49,5,FALSE)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VLOOKUP(Orders[[#This Row],[Customer ID]],customers!$A$1:$I$1001,9,FALSE)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VLOOKUP(C361,customers!$A$1:$I$1001,2,FALSE)</f>
        <v>Yuma Skipsey</v>
      </c>
      <c r="G361" s="2" t="str">
        <f>IF(VLOOKUP(C361,customers!$A$1:$I$1001,3,FALSE)=0, "",VLOOKUP(C361,customers!$A$1:$I$1001,3,FALSE))</f>
        <v>yskipsey9z@spotify.com</v>
      </c>
      <c r="H361" s="2" t="str">
        <f>VLOOKUP(C361,customers!$A$1:$I$1001,7,FALSE)</f>
        <v>United Kingdom</v>
      </c>
      <c r="I361" t="str">
        <f>VLOOKUP(D361,products!$A$1:$G$49,2,FALSE)</f>
        <v>Rob</v>
      </c>
      <c r="J361" t="str">
        <f>VLOOKUP(D361,products!$A$1:$G$49,3,FALSE)</f>
        <v>L</v>
      </c>
      <c r="K361" s="4">
        <f>VLOOKUP(D361,products!$A$1:$G$49,4,FALSE)</f>
        <v>0.2</v>
      </c>
      <c r="L361" s="6">
        <f>VLOOKUP(D361,products!$A$1:$G$49,5,FALSE)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VLOOKUP(Orders[[#This Row],[Customer ID]],customers!$A$1:$I$1001,9,FALSE)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VLOOKUP(C362,customers!$A$1:$I$1001,2,FALSE)</f>
        <v>Nicko Corps</v>
      </c>
      <c r="G362" s="2" t="str">
        <f>IF(VLOOKUP(C362,customers!$A$1:$I$1001,3,FALSE)=0, "",VLOOKUP(C362,customers!$A$1:$I$1001,3,FALSE))</f>
        <v>ncorpsa0@gmpg.org</v>
      </c>
      <c r="H362" s="2" t="str">
        <f>VLOOKUP(C362,customers!$A$1:$I$1001,7,FALSE)</f>
        <v>United States</v>
      </c>
      <c r="I362" t="str">
        <f>VLOOKUP(D362,products!$A$1:$G$49,2,FALSE)</f>
        <v>Rob</v>
      </c>
      <c r="J362" t="str">
        <f>VLOOKUP(D362,products!$A$1:$G$49,3,FALSE)</f>
        <v>D</v>
      </c>
      <c r="K362" s="4">
        <f>VLOOKUP(D362,products!$A$1:$G$49,4,FALSE)</f>
        <v>2.5</v>
      </c>
      <c r="L362" s="6">
        <f>VLOOKUP(D362,products!$A$1:$G$49,5,FALSE)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VLOOKUP(Orders[[#This Row],[Customer ID]],customers!$A$1:$I$1001,9,FALSE)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VLOOKUP(C363,customers!$A$1:$I$1001,2,FALSE)</f>
        <v>Nicko Corps</v>
      </c>
      <c r="G363" s="2" t="str">
        <f>IF(VLOOKUP(C363,customers!$A$1:$I$1001,3,FALSE)=0, "",VLOOKUP(C363,customers!$A$1:$I$1001,3,FALSE))</f>
        <v>ncorpsa0@gmpg.org</v>
      </c>
      <c r="H363" s="2" t="str">
        <f>VLOOKUP(C363,customers!$A$1:$I$1001,7,FALSE)</f>
        <v>United States</v>
      </c>
      <c r="I363" t="str">
        <f>VLOOKUP(D363,products!$A$1:$G$49,2,FALSE)</f>
        <v>Rob</v>
      </c>
      <c r="J363" t="str">
        <f>VLOOKUP(D363,products!$A$1:$G$49,3,FALSE)</f>
        <v>M</v>
      </c>
      <c r="K363" s="4">
        <f>VLOOKUP(D363,products!$A$1:$G$49,4,FALSE)</f>
        <v>0.5</v>
      </c>
      <c r="L363" s="6">
        <f>VLOOKUP(D363,products!$A$1:$G$49,5,FALSE)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VLOOKUP(Orders[[#This Row],[Customer ID]],customers!$A$1:$I$1001,9,FALSE)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VLOOKUP(C364,customers!$A$1:$I$1001,2,FALSE)</f>
        <v>Feliks Babber</v>
      </c>
      <c r="G364" s="2" t="str">
        <f>IF(VLOOKUP(C364,customers!$A$1:$I$1001,3,FALSE)=0, "",VLOOKUP(C364,customers!$A$1:$I$1001,3,FALSE))</f>
        <v>fbabbera2@stanford.edu</v>
      </c>
      <c r="H364" s="2" t="str">
        <f>VLOOKUP(C364,customers!$A$1:$I$1001,7,FALSE)</f>
        <v>United States</v>
      </c>
      <c r="I364" t="str">
        <f>VLOOKUP(D364,products!$A$1:$G$49,2,FALSE)</f>
        <v>Exc</v>
      </c>
      <c r="J364" t="str">
        <f>VLOOKUP(D364,products!$A$1:$G$49,3,FALSE)</f>
        <v>L</v>
      </c>
      <c r="K364" s="4">
        <f>VLOOKUP(D364,products!$A$1:$G$49,4,FALSE)</f>
        <v>1</v>
      </c>
      <c r="L364" s="6">
        <f>VLOOKUP(D364,products!$A$1:$G$49,5,FALSE)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VLOOKUP(Orders[[#This Row],[Customer ID]],customers!$A$1:$I$1001,9,FALSE)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VLOOKUP(C365,customers!$A$1:$I$1001,2,FALSE)</f>
        <v>Kaja Loxton</v>
      </c>
      <c r="G365" s="2" t="str">
        <f>IF(VLOOKUP(C365,customers!$A$1:$I$1001,3,FALSE)=0, "",VLOOKUP(C365,customers!$A$1:$I$1001,3,FALSE))</f>
        <v>kloxtona3@opensource.org</v>
      </c>
      <c r="H365" s="2" t="str">
        <f>VLOOKUP(C365,customers!$A$1:$I$1001,7,FALSE)</f>
        <v>United States</v>
      </c>
      <c r="I365" t="str">
        <f>VLOOKUP(D365,products!$A$1:$G$49,2,FALSE)</f>
        <v>Lib</v>
      </c>
      <c r="J365" t="str">
        <f>VLOOKUP(D365,products!$A$1:$G$49,3,FALSE)</f>
        <v>M</v>
      </c>
      <c r="K365" s="4">
        <f>VLOOKUP(D365,products!$A$1:$G$49,4,FALSE)</f>
        <v>1</v>
      </c>
      <c r="L365" s="6">
        <f>VLOOKUP(D365,products!$A$1:$G$49,5,FALSE)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VLOOKUP(Orders[[#This Row],[Customer ID]],customers!$A$1:$I$1001,9,FALSE)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VLOOKUP(C366,customers!$A$1:$I$1001,2,FALSE)</f>
        <v>Parker Tofful</v>
      </c>
      <c r="G366" s="2" t="str">
        <f>IF(VLOOKUP(C366,customers!$A$1:$I$1001,3,FALSE)=0, "",VLOOKUP(C366,customers!$A$1:$I$1001,3,FALSE))</f>
        <v>ptoffula4@posterous.com</v>
      </c>
      <c r="H366" s="2" t="str">
        <f>VLOOKUP(C366,customers!$A$1:$I$1001,7,FALSE)</f>
        <v>United States</v>
      </c>
      <c r="I366" t="str">
        <f>VLOOKUP(D366,products!$A$1:$G$49,2,FALSE)</f>
        <v>Exc</v>
      </c>
      <c r="J366" t="str">
        <f>VLOOKUP(D366,products!$A$1:$G$49,3,FALSE)</f>
        <v>D</v>
      </c>
      <c r="K366" s="4">
        <f>VLOOKUP(D366,products!$A$1:$G$49,4,FALSE)</f>
        <v>1</v>
      </c>
      <c r="L366" s="6">
        <f>VLOOKUP(D366,products!$A$1:$G$49,5,FALSE)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VLOOKUP(Orders[[#This Row],[Customer ID]],customers!$A$1:$I$1001,9,FALSE)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VLOOKUP(C367,customers!$A$1:$I$1001,2,FALSE)</f>
        <v>Casi Gwinnett</v>
      </c>
      <c r="G367" s="2" t="str">
        <f>IF(VLOOKUP(C367,customers!$A$1:$I$1001,3,FALSE)=0, "",VLOOKUP(C367,customers!$A$1:$I$1001,3,FALSE))</f>
        <v>cgwinnetta5@behance.net</v>
      </c>
      <c r="H367" s="2" t="str">
        <f>VLOOKUP(C367,customers!$A$1:$I$1001,7,FALSE)</f>
        <v>United States</v>
      </c>
      <c r="I367" t="str">
        <f>VLOOKUP(D367,products!$A$1:$G$49,2,FALSE)</f>
        <v>Lib</v>
      </c>
      <c r="J367" t="str">
        <f>VLOOKUP(D367,products!$A$1:$G$49,3,FALSE)</f>
        <v>D</v>
      </c>
      <c r="K367" s="4">
        <f>VLOOKUP(D367,products!$A$1:$G$49,4,FALSE)</f>
        <v>0.5</v>
      </c>
      <c r="L367" s="6">
        <f>VLOOKUP(D367,products!$A$1:$G$49,5,FALSE)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VLOOKUP(Orders[[#This Row],[Customer ID]],customers!$A$1:$I$1001,9,FALSE)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VLOOKUP(C368,customers!$A$1:$I$1001,2,FALSE)</f>
        <v>Saree Ellesworth</v>
      </c>
      <c r="G368" s="2" t="str">
        <f>IF(VLOOKUP(C368,customers!$A$1:$I$1001,3,FALSE)=0, "",VLOOKUP(C368,customers!$A$1:$I$1001,3,FALSE))</f>
        <v/>
      </c>
      <c r="H368" s="2" t="str">
        <f>VLOOKUP(C368,customers!$A$1:$I$1001,7,FALSE)</f>
        <v>United States</v>
      </c>
      <c r="I368" t="str">
        <f>VLOOKUP(D368,products!$A$1:$G$49,2,FALSE)</f>
        <v>Exc</v>
      </c>
      <c r="J368" t="str">
        <f>VLOOKUP(D368,products!$A$1:$G$49,3,FALSE)</f>
        <v>D</v>
      </c>
      <c r="K368" s="4">
        <f>VLOOKUP(D368,products!$A$1:$G$49,4,FALSE)</f>
        <v>0.5</v>
      </c>
      <c r="L368" s="6">
        <f>VLOOKUP(D368,products!$A$1:$G$49,5,FALSE)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VLOOKUP(Orders[[#This Row],[Customer ID]],customers!$A$1:$I$1001,9,FALSE)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VLOOKUP(C369,customers!$A$1:$I$1001,2,FALSE)</f>
        <v>Silvio Iorizzi</v>
      </c>
      <c r="G369" s="2" t="str">
        <f>IF(VLOOKUP(C369,customers!$A$1:$I$1001,3,FALSE)=0, "",VLOOKUP(C369,customers!$A$1:$I$1001,3,FALSE))</f>
        <v/>
      </c>
      <c r="H369" s="2" t="str">
        <f>VLOOKUP(C369,customers!$A$1:$I$1001,7,FALSE)</f>
        <v>United States</v>
      </c>
      <c r="I369" t="str">
        <f>VLOOKUP(D369,products!$A$1:$G$49,2,FALSE)</f>
        <v>Lib</v>
      </c>
      <c r="J369" t="str">
        <f>VLOOKUP(D369,products!$A$1:$G$49,3,FALSE)</f>
        <v>M</v>
      </c>
      <c r="K369" s="4">
        <f>VLOOKUP(D369,products!$A$1:$G$49,4,FALSE)</f>
        <v>0.2</v>
      </c>
      <c r="L369" s="6">
        <f>VLOOKUP(D369,products!$A$1:$G$49,5,FALSE)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VLOOKUP(Orders[[#This Row],[Customer ID]],customers!$A$1:$I$1001,9,FALSE)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VLOOKUP(C370,customers!$A$1:$I$1001,2,FALSE)</f>
        <v>Leesa Flaonier</v>
      </c>
      <c r="G370" s="2" t="str">
        <f>IF(VLOOKUP(C370,customers!$A$1:$I$1001,3,FALSE)=0, "",VLOOKUP(C370,customers!$A$1:$I$1001,3,FALSE))</f>
        <v>lflaoniera8@wordpress.org</v>
      </c>
      <c r="H370" s="2" t="str">
        <f>VLOOKUP(C370,customers!$A$1:$I$1001,7,FALSE)</f>
        <v>United States</v>
      </c>
      <c r="I370" t="str">
        <f>VLOOKUP(D370,products!$A$1:$G$49,2,FALSE)</f>
        <v>Exc</v>
      </c>
      <c r="J370" t="str">
        <f>VLOOKUP(D370,products!$A$1:$G$49,3,FALSE)</f>
        <v>M</v>
      </c>
      <c r="K370" s="4">
        <f>VLOOKUP(D370,products!$A$1:$G$49,4,FALSE)</f>
        <v>2.5</v>
      </c>
      <c r="L370" s="6">
        <f>VLOOKUP(D370,products!$A$1:$G$49,5,FALSE)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VLOOKUP(Orders[[#This Row],[Customer ID]],customers!$A$1:$I$1001,9,FALSE)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VLOOKUP(C371,customers!$A$1:$I$1001,2,FALSE)</f>
        <v>Abba Pummell</v>
      </c>
      <c r="G371" s="2" t="str">
        <f>IF(VLOOKUP(C371,customers!$A$1:$I$1001,3,FALSE)=0, "",VLOOKUP(C371,customers!$A$1:$I$1001,3,FALSE))</f>
        <v/>
      </c>
      <c r="H371" s="2" t="str">
        <f>VLOOKUP(C371,customers!$A$1:$I$1001,7,FALSE)</f>
        <v>United States</v>
      </c>
      <c r="I371" t="str">
        <f>VLOOKUP(D371,products!$A$1:$G$49,2,FALSE)</f>
        <v>Exc</v>
      </c>
      <c r="J371" t="str">
        <f>VLOOKUP(D371,products!$A$1:$G$49,3,FALSE)</f>
        <v>L</v>
      </c>
      <c r="K371" s="4">
        <f>VLOOKUP(D371,products!$A$1:$G$49,4,FALSE)</f>
        <v>0.5</v>
      </c>
      <c r="L371" s="6">
        <f>VLOOKUP(D371,products!$A$1:$G$49,5,FALSE)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VLOOKUP(Orders[[#This Row],[Customer ID]],customers!$A$1:$I$1001,9,FALSE)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VLOOKUP(C372,customers!$A$1:$I$1001,2,FALSE)</f>
        <v>Corinna Catcheside</v>
      </c>
      <c r="G372" s="2" t="str">
        <f>IF(VLOOKUP(C372,customers!$A$1:$I$1001,3,FALSE)=0, "",VLOOKUP(C372,customers!$A$1:$I$1001,3,FALSE))</f>
        <v>ccatchesideaa@macromedia.com</v>
      </c>
      <c r="H372" s="2" t="str">
        <f>VLOOKUP(C372,customers!$A$1:$I$1001,7,FALSE)</f>
        <v>United States</v>
      </c>
      <c r="I372" t="str">
        <f>VLOOKUP(D372,products!$A$1:$G$49,2,FALSE)</f>
        <v>Exc</v>
      </c>
      <c r="J372" t="str">
        <f>VLOOKUP(D372,products!$A$1:$G$49,3,FALSE)</f>
        <v>D</v>
      </c>
      <c r="K372" s="4">
        <f>VLOOKUP(D372,products!$A$1:$G$49,4,FALSE)</f>
        <v>1</v>
      </c>
      <c r="L372" s="6">
        <f>VLOOKUP(D372,products!$A$1:$G$49,5,FALSE)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VLOOKUP(Orders[[#This Row],[Customer ID]],customers!$A$1:$I$1001,9,FALSE)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VLOOKUP(C373,customers!$A$1:$I$1001,2,FALSE)</f>
        <v>Cortney Gibbonson</v>
      </c>
      <c r="G373" s="2" t="str">
        <f>IF(VLOOKUP(C373,customers!$A$1:$I$1001,3,FALSE)=0, "",VLOOKUP(C373,customers!$A$1:$I$1001,3,FALSE))</f>
        <v>cgibbonsonab@accuweather.com</v>
      </c>
      <c r="H373" s="2" t="str">
        <f>VLOOKUP(C373,customers!$A$1:$I$1001,7,FALSE)</f>
        <v>United States</v>
      </c>
      <c r="I373" t="str">
        <f>VLOOKUP(D373,products!$A$1:$G$49,2,FALSE)</f>
        <v>Ara</v>
      </c>
      <c r="J373" t="str">
        <f>VLOOKUP(D373,products!$A$1:$G$49,3,FALSE)</f>
        <v>L</v>
      </c>
      <c r="K373" s="4">
        <f>VLOOKUP(D373,products!$A$1:$G$49,4,FALSE)</f>
        <v>0.5</v>
      </c>
      <c r="L373" s="6">
        <f>VLOOKUP(D373,products!$A$1:$G$49,5,FALSE)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VLOOKUP(Orders[[#This Row],[Customer ID]],customers!$A$1:$I$1001,9,FALSE)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VLOOKUP(C374,customers!$A$1:$I$1001,2,FALSE)</f>
        <v>Terri Farra</v>
      </c>
      <c r="G374" s="2" t="str">
        <f>IF(VLOOKUP(C374,customers!$A$1:$I$1001,3,FALSE)=0, "",VLOOKUP(C374,customers!$A$1:$I$1001,3,FALSE))</f>
        <v>tfarraac@behance.net</v>
      </c>
      <c r="H374" s="2" t="str">
        <f>VLOOKUP(C374,customers!$A$1:$I$1001,7,FALSE)</f>
        <v>United States</v>
      </c>
      <c r="I374" t="str">
        <f>VLOOKUP(D374,products!$A$1:$G$49,2,FALSE)</f>
        <v>Rob</v>
      </c>
      <c r="J374" t="str">
        <f>VLOOKUP(D374,products!$A$1:$G$49,3,FALSE)</f>
        <v>L</v>
      </c>
      <c r="K374" s="4">
        <f>VLOOKUP(D374,products!$A$1:$G$49,4,FALSE)</f>
        <v>0.5</v>
      </c>
      <c r="L374" s="6">
        <f>VLOOKUP(D374,products!$A$1:$G$49,5,FALSE)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VLOOKUP(Orders[[#This Row],[Customer ID]],customers!$A$1:$I$1001,9,FALSE)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VLOOKUP(C375,customers!$A$1:$I$1001,2,FALSE)</f>
        <v>Corney Curme</v>
      </c>
      <c r="G375" s="2" t="str">
        <f>IF(VLOOKUP(C375,customers!$A$1:$I$1001,3,FALSE)=0, "",VLOOKUP(C375,customers!$A$1:$I$1001,3,FALSE))</f>
        <v/>
      </c>
      <c r="H375" s="2" t="str">
        <f>VLOOKUP(C375,customers!$A$1:$I$1001,7,FALSE)</f>
        <v>Ireland</v>
      </c>
      <c r="I375" t="str">
        <f>VLOOKUP(D375,products!$A$1:$G$49,2,FALSE)</f>
        <v>Ara</v>
      </c>
      <c r="J375" t="str">
        <f>VLOOKUP(D375,products!$A$1:$G$49,3,FALSE)</f>
        <v>D</v>
      </c>
      <c r="K375" s="4">
        <f>VLOOKUP(D375,products!$A$1:$G$49,4,FALSE)</f>
        <v>0.5</v>
      </c>
      <c r="L375" s="6">
        <f>VLOOKUP(D375,products!$A$1:$G$49,5,FALSE)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VLOOKUP(Orders[[#This Row],[Customer ID]],customers!$A$1:$I$1001,9,FALSE)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VLOOKUP(C376,customers!$A$1:$I$1001,2,FALSE)</f>
        <v>Gothart Bamfield</v>
      </c>
      <c r="G376" s="2" t="str">
        <f>IF(VLOOKUP(C376,customers!$A$1:$I$1001,3,FALSE)=0, "",VLOOKUP(C376,customers!$A$1:$I$1001,3,FALSE))</f>
        <v>gbamfieldae@yellowpages.com</v>
      </c>
      <c r="H376" s="2" t="str">
        <f>VLOOKUP(C376,customers!$A$1:$I$1001,7,FALSE)</f>
        <v>United States</v>
      </c>
      <c r="I376" t="str">
        <f>VLOOKUP(D376,products!$A$1:$G$49,2,FALSE)</f>
        <v>Lib</v>
      </c>
      <c r="J376" t="str">
        <f>VLOOKUP(D376,products!$A$1:$G$49,3,FALSE)</f>
        <v>L</v>
      </c>
      <c r="K376" s="4">
        <f>VLOOKUP(D376,products!$A$1:$G$49,4,FALSE)</f>
        <v>0.5</v>
      </c>
      <c r="L376" s="6">
        <f>VLOOKUP(D376,products!$A$1:$G$49,5,FALSE)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VLOOKUP(Orders[[#This Row],[Customer ID]],customers!$A$1:$I$1001,9,FALSE)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VLOOKUP(C377,customers!$A$1:$I$1001,2,FALSE)</f>
        <v>Waylin Hollingdale</v>
      </c>
      <c r="G377" s="2" t="str">
        <f>IF(VLOOKUP(C377,customers!$A$1:$I$1001,3,FALSE)=0, "",VLOOKUP(C377,customers!$A$1:$I$1001,3,FALSE))</f>
        <v>whollingdaleaf@about.me</v>
      </c>
      <c r="H377" s="2" t="str">
        <f>VLOOKUP(C377,customers!$A$1:$I$1001,7,FALSE)</f>
        <v>United States</v>
      </c>
      <c r="I377" t="str">
        <f>VLOOKUP(D377,products!$A$1:$G$49,2,FALSE)</f>
        <v>Ara</v>
      </c>
      <c r="J377" t="str">
        <f>VLOOKUP(D377,products!$A$1:$G$49,3,FALSE)</f>
        <v>M</v>
      </c>
      <c r="K377" s="4">
        <f>VLOOKUP(D377,products!$A$1:$G$49,4,FALSE)</f>
        <v>0.2</v>
      </c>
      <c r="L377" s="6">
        <f>VLOOKUP(D377,products!$A$1:$G$49,5,FALSE)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VLOOKUP(Orders[[#This Row],[Customer ID]],customers!$A$1:$I$1001,9,FALSE)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VLOOKUP(C378,customers!$A$1:$I$1001,2,FALSE)</f>
        <v>Judd De Leek</v>
      </c>
      <c r="G378" s="2" t="str">
        <f>IF(VLOOKUP(C378,customers!$A$1:$I$1001,3,FALSE)=0, "",VLOOKUP(C378,customers!$A$1:$I$1001,3,FALSE))</f>
        <v>jdeag@xrea.com</v>
      </c>
      <c r="H378" s="2" t="str">
        <f>VLOOKUP(C378,customers!$A$1:$I$1001,7,FALSE)</f>
        <v>United States</v>
      </c>
      <c r="I378" t="str">
        <f>VLOOKUP(D378,products!$A$1:$G$49,2,FALSE)</f>
        <v>Rob</v>
      </c>
      <c r="J378" t="str">
        <f>VLOOKUP(D378,products!$A$1:$G$49,3,FALSE)</f>
        <v>M</v>
      </c>
      <c r="K378" s="4">
        <f>VLOOKUP(D378,products!$A$1:$G$49,4,FALSE)</f>
        <v>0.5</v>
      </c>
      <c r="L378" s="6">
        <f>VLOOKUP(D378,products!$A$1:$G$49,5,FALSE)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VLOOKUP(Orders[[#This Row],[Customer ID]],customers!$A$1:$I$1001,9,FALSE)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VLOOKUP(C379,customers!$A$1:$I$1001,2,FALSE)</f>
        <v>Vanya Skullet</v>
      </c>
      <c r="G379" s="2" t="str">
        <f>IF(VLOOKUP(C379,customers!$A$1:$I$1001,3,FALSE)=0, "",VLOOKUP(C379,customers!$A$1:$I$1001,3,FALSE))</f>
        <v>vskulletah@tinyurl.com</v>
      </c>
      <c r="H379" s="2" t="str">
        <f>VLOOKUP(C379,customers!$A$1:$I$1001,7,FALSE)</f>
        <v>Ireland</v>
      </c>
      <c r="I379" t="str">
        <f>VLOOKUP(D379,products!$A$1:$G$49,2,FALSE)</f>
        <v>Rob</v>
      </c>
      <c r="J379" t="str">
        <f>VLOOKUP(D379,products!$A$1:$G$49,3,FALSE)</f>
        <v>D</v>
      </c>
      <c r="K379" s="4">
        <f>VLOOKUP(D379,products!$A$1:$G$49,4,FALSE)</f>
        <v>0.2</v>
      </c>
      <c r="L379" s="6">
        <f>VLOOKUP(D379,products!$A$1:$G$49,5,FALSE)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VLOOKUP(Orders[[#This Row],[Customer ID]],customers!$A$1:$I$1001,9,FALSE)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VLOOKUP(C380,customers!$A$1:$I$1001,2,FALSE)</f>
        <v>Jany Rudeforth</v>
      </c>
      <c r="G380" s="2" t="str">
        <f>IF(VLOOKUP(C380,customers!$A$1:$I$1001,3,FALSE)=0, "",VLOOKUP(C380,customers!$A$1:$I$1001,3,FALSE))</f>
        <v>jrudeforthai@wunderground.com</v>
      </c>
      <c r="H380" s="2" t="str">
        <f>VLOOKUP(C380,customers!$A$1:$I$1001,7,FALSE)</f>
        <v>Ireland</v>
      </c>
      <c r="I380" t="str">
        <f>VLOOKUP(D380,products!$A$1:$G$49,2,FALSE)</f>
        <v>Ara</v>
      </c>
      <c r="J380" t="str">
        <f>VLOOKUP(D380,products!$A$1:$G$49,3,FALSE)</f>
        <v>L</v>
      </c>
      <c r="K380" s="4">
        <f>VLOOKUP(D380,products!$A$1:$G$49,4,FALSE)</f>
        <v>0.5</v>
      </c>
      <c r="L380" s="6">
        <f>VLOOKUP(D380,products!$A$1:$G$49,5,FALSE)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VLOOKUP(Orders[[#This Row],[Customer ID]],customers!$A$1:$I$1001,9,FALSE)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VLOOKUP(C381,customers!$A$1:$I$1001,2,FALSE)</f>
        <v>Ashbey Tomaszewski</v>
      </c>
      <c r="G381" s="2" t="str">
        <f>IF(VLOOKUP(C381,customers!$A$1:$I$1001,3,FALSE)=0, "",VLOOKUP(C381,customers!$A$1:$I$1001,3,FALSE))</f>
        <v>atomaszewskiaj@answers.com</v>
      </c>
      <c r="H381" s="2" t="str">
        <f>VLOOKUP(C381,customers!$A$1:$I$1001,7,FALSE)</f>
        <v>United Kingdom</v>
      </c>
      <c r="I381" t="str">
        <f>VLOOKUP(D381,products!$A$1:$G$49,2,FALSE)</f>
        <v>Rob</v>
      </c>
      <c r="J381" t="str">
        <f>VLOOKUP(D381,products!$A$1:$G$49,3,FALSE)</f>
        <v>L</v>
      </c>
      <c r="K381" s="4">
        <f>VLOOKUP(D381,products!$A$1:$G$49,4,FALSE)</f>
        <v>0.5</v>
      </c>
      <c r="L381" s="6">
        <f>VLOOKUP(D381,products!$A$1:$G$49,5,FALSE)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VLOOKUP(Orders[[#This Row],[Customer ID]],customers!$A$1:$I$1001,9,FALSE)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VLOOKUP(C382,customers!$A$1:$I$1001,2,FALSE)</f>
        <v>Flynn Antony</v>
      </c>
      <c r="G382" s="2" t="str">
        <f>IF(VLOOKUP(C382,customers!$A$1:$I$1001,3,FALSE)=0, "",VLOOKUP(C382,customers!$A$1:$I$1001,3,FALSE))</f>
        <v/>
      </c>
      <c r="H382" s="2" t="str">
        <f>VLOOKUP(C382,customers!$A$1:$I$1001,7,FALSE)</f>
        <v>United States</v>
      </c>
      <c r="I382" t="str">
        <f>VLOOKUP(D382,products!$A$1:$G$49,2,FALSE)</f>
        <v>Lib</v>
      </c>
      <c r="J382" t="str">
        <f>VLOOKUP(D382,products!$A$1:$G$49,3,FALSE)</f>
        <v>D</v>
      </c>
      <c r="K382" s="4">
        <f>VLOOKUP(D382,products!$A$1:$G$49,4,FALSE)</f>
        <v>0.5</v>
      </c>
      <c r="L382" s="6">
        <f>VLOOKUP(D382,products!$A$1:$G$49,5,FALSE)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VLOOKUP(Orders[[#This Row],[Customer ID]],customers!$A$1:$I$1001,9,FALSE)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VLOOKUP(C383,customers!$A$1:$I$1001,2,FALSE)</f>
        <v>Pren Bess</v>
      </c>
      <c r="G383" s="2" t="str">
        <f>IF(VLOOKUP(C383,customers!$A$1:$I$1001,3,FALSE)=0, "",VLOOKUP(C383,customers!$A$1:$I$1001,3,FALSE))</f>
        <v>pbessal@qq.com</v>
      </c>
      <c r="H383" s="2" t="str">
        <f>VLOOKUP(C383,customers!$A$1:$I$1001,7,FALSE)</f>
        <v>United States</v>
      </c>
      <c r="I383" t="str">
        <f>VLOOKUP(D383,products!$A$1:$G$49,2,FALSE)</f>
        <v>Ara</v>
      </c>
      <c r="J383" t="str">
        <f>VLOOKUP(D383,products!$A$1:$G$49,3,FALSE)</f>
        <v>D</v>
      </c>
      <c r="K383" s="4">
        <f>VLOOKUP(D383,products!$A$1:$G$49,4,FALSE)</f>
        <v>0.2</v>
      </c>
      <c r="L383" s="6">
        <f>VLOOKUP(D383,products!$A$1:$G$49,5,FALSE)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VLOOKUP(Orders[[#This Row],[Customer ID]],customers!$A$1:$I$1001,9,FALSE)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VLOOKUP(C384,customers!$A$1:$I$1001,2,FALSE)</f>
        <v>Elka Windress</v>
      </c>
      <c r="G384" s="2" t="str">
        <f>IF(VLOOKUP(C384,customers!$A$1:$I$1001,3,FALSE)=0, "",VLOOKUP(C384,customers!$A$1:$I$1001,3,FALSE))</f>
        <v>ewindressam@marketwatch.com</v>
      </c>
      <c r="H384" s="2" t="str">
        <f>VLOOKUP(C384,customers!$A$1:$I$1001,7,FALSE)</f>
        <v>United States</v>
      </c>
      <c r="I384" t="str">
        <f>VLOOKUP(D384,products!$A$1:$G$49,2,FALSE)</f>
        <v>Exc</v>
      </c>
      <c r="J384" t="str">
        <f>VLOOKUP(D384,products!$A$1:$G$49,3,FALSE)</f>
        <v>D</v>
      </c>
      <c r="K384" s="4">
        <f>VLOOKUP(D384,products!$A$1:$G$49,4,FALSE)</f>
        <v>0.5</v>
      </c>
      <c r="L384" s="6">
        <f>VLOOKUP(D384,products!$A$1:$G$49,5,FALSE)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VLOOKUP(Orders[[#This Row],[Customer ID]],customers!$A$1:$I$1001,9,FALSE)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VLOOKUP(C385,customers!$A$1:$I$1001,2,FALSE)</f>
        <v>Marty Kidstoun</v>
      </c>
      <c r="G385" s="2" t="str">
        <f>IF(VLOOKUP(C385,customers!$A$1:$I$1001,3,FALSE)=0, "",VLOOKUP(C385,customers!$A$1:$I$1001,3,FALSE))</f>
        <v/>
      </c>
      <c r="H385" s="2" t="str">
        <f>VLOOKUP(C385,customers!$A$1:$I$1001,7,FALSE)</f>
        <v>United States</v>
      </c>
      <c r="I385" t="str">
        <f>VLOOKUP(D385,products!$A$1:$G$49,2,FALSE)</f>
        <v>Exc</v>
      </c>
      <c r="J385" t="str">
        <f>VLOOKUP(D385,products!$A$1:$G$49,3,FALSE)</f>
        <v>L</v>
      </c>
      <c r="K385" s="4">
        <f>VLOOKUP(D385,products!$A$1:$G$49,4,FALSE)</f>
        <v>0.5</v>
      </c>
      <c r="L385" s="6">
        <f>VLOOKUP(D385,products!$A$1:$G$49,5,FALSE)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VLOOKUP(Orders[[#This Row],[Customer ID]],customers!$A$1:$I$1001,9,FALSE)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VLOOKUP(C386,customers!$A$1:$I$1001,2,FALSE)</f>
        <v>Nickey Dimbleby</v>
      </c>
      <c r="G386" s="2" t="str">
        <f>IF(VLOOKUP(C386,customers!$A$1:$I$1001,3,FALSE)=0, "",VLOOKUP(C386,customers!$A$1:$I$1001,3,FALSE))</f>
        <v/>
      </c>
      <c r="H386" s="2" t="str">
        <f>VLOOKUP(C386,customers!$A$1:$I$1001,7,FALSE)</f>
        <v>United States</v>
      </c>
      <c r="I386" t="str">
        <f>VLOOKUP(D386,products!$A$1:$G$49,2,FALSE)</f>
        <v>Ara</v>
      </c>
      <c r="J386" t="str">
        <f>VLOOKUP(D386,products!$A$1:$G$49,3,FALSE)</f>
        <v>L</v>
      </c>
      <c r="K386" s="4">
        <f>VLOOKUP(D386,products!$A$1:$G$49,4,FALSE)</f>
        <v>2.5</v>
      </c>
      <c r="L386" s="6">
        <f>VLOOKUP(D386,products!$A$1:$G$49,5,FALSE)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VLOOKUP(Orders[[#This Row],[Customer ID]],customers!$A$1:$I$1001,9,FALSE)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VLOOKUP(C387,customers!$A$1:$I$1001,2,FALSE)</f>
        <v>Virgil Baumadier</v>
      </c>
      <c r="G387" s="2" t="str">
        <f>IF(VLOOKUP(C387,customers!$A$1:$I$1001,3,FALSE)=0, "",VLOOKUP(C387,customers!$A$1:$I$1001,3,FALSE))</f>
        <v>vbaumadierap@google.cn</v>
      </c>
      <c r="H387" s="2" t="str">
        <f>VLOOKUP(C387,customers!$A$1:$I$1001,7,FALSE)</f>
        <v>United States</v>
      </c>
      <c r="I387" t="str">
        <f>VLOOKUP(D387,products!$A$1:$G$49,2,FALSE)</f>
        <v>Lib</v>
      </c>
      <c r="J387" t="str">
        <f>VLOOKUP(D387,products!$A$1:$G$49,3,FALSE)</f>
        <v>M</v>
      </c>
      <c r="K387" s="4">
        <f>VLOOKUP(D387,products!$A$1:$G$49,4,FALSE)</f>
        <v>0.5</v>
      </c>
      <c r="L387" s="6">
        <f>VLOOKUP(D387,products!$A$1:$G$49,5,FALSE)</f>
        <v>8.73</v>
      </c>
      <c r="M387" s="6">
        <f t="shared" ref="M387:M450" si="18">E387*L387</f>
        <v>43.650000000000006</v>
      </c>
      <c r="N387" t="str">
        <f t="shared" ref="N387:N450" si="19">_xlfn.IFS(I387="Rob","Robusta",I387="Exc","Excelsa",I387="Ara","Arabica",I387="Lib","Liberica")</f>
        <v>Liberica</v>
      </c>
      <c r="O387" t="str">
        <f t="shared" ref="O387:O450" si="20">_xlfn.IFS(J387="M","Medium",J387="L","Light",J387="D","Dark")</f>
        <v>Medium</v>
      </c>
      <c r="P387" t="str">
        <f>VLOOKUP(Orders[[#This Row],[Customer ID]],customers!$A$1:$I$1001,9,FALSE)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VLOOKUP(C388,customers!$A$1:$I$1001,2,FALSE)</f>
        <v>Lenore Messenbird</v>
      </c>
      <c r="G388" s="2" t="str">
        <f>IF(VLOOKUP(C388,customers!$A$1:$I$1001,3,FALSE)=0, "",VLOOKUP(C388,customers!$A$1:$I$1001,3,FALSE))</f>
        <v/>
      </c>
      <c r="H388" s="2" t="str">
        <f>VLOOKUP(C388,customers!$A$1:$I$1001,7,FALSE)</f>
        <v>United States</v>
      </c>
      <c r="I388" t="str">
        <f>VLOOKUP(D388,products!$A$1:$G$49,2,FALSE)</f>
        <v>Ara</v>
      </c>
      <c r="J388" t="str">
        <f>VLOOKUP(D388,products!$A$1:$G$49,3,FALSE)</f>
        <v>D</v>
      </c>
      <c r="K388" s="4">
        <f>VLOOKUP(D388,products!$A$1:$G$49,4,FALSE)</f>
        <v>0.2</v>
      </c>
      <c r="L388" s="6">
        <f>VLOOKUP(D388,products!$A$1:$G$49,5,FALSE)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VLOOKUP(Orders[[#This Row],[Customer ID]],customers!$A$1:$I$1001,9,FALSE)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VLOOKUP(C389,customers!$A$1:$I$1001,2,FALSE)</f>
        <v>Shirleen Welds</v>
      </c>
      <c r="G389" s="2" t="str">
        <f>IF(VLOOKUP(C389,customers!$A$1:$I$1001,3,FALSE)=0, "",VLOOKUP(C389,customers!$A$1:$I$1001,3,FALSE))</f>
        <v>sweldsar@wired.com</v>
      </c>
      <c r="H389" s="2" t="str">
        <f>VLOOKUP(C389,customers!$A$1:$I$1001,7,FALSE)</f>
        <v>United States</v>
      </c>
      <c r="I389" t="str">
        <f>VLOOKUP(D389,products!$A$1:$G$49,2,FALSE)</f>
        <v>Exc</v>
      </c>
      <c r="J389" t="str">
        <f>VLOOKUP(D389,products!$A$1:$G$49,3,FALSE)</f>
        <v>L</v>
      </c>
      <c r="K389" s="4">
        <f>VLOOKUP(D389,products!$A$1:$G$49,4,FALSE)</f>
        <v>1</v>
      </c>
      <c r="L389" s="6">
        <f>VLOOKUP(D389,products!$A$1:$G$49,5,FALSE)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VLOOKUP(Orders[[#This Row],[Customer ID]],customers!$A$1:$I$1001,9,FALSE)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VLOOKUP(C390,customers!$A$1:$I$1001,2,FALSE)</f>
        <v>Maisie Sarvar</v>
      </c>
      <c r="G390" s="2" t="str">
        <f>IF(VLOOKUP(C390,customers!$A$1:$I$1001,3,FALSE)=0, "",VLOOKUP(C390,customers!$A$1:$I$1001,3,FALSE))</f>
        <v>msarvaras@artisteer.com</v>
      </c>
      <c r="H390" s="2" t="str">
        <f>VLOOKUP(C390,customers!$A$1:$I$1001,7,FALSE)</f>
        <v>United States</v>
      </c>
      <c r="I390" t="str">
        <f>VLOOKUP(D390,products!$A$1:$G$49,2,FALSE)</f>
        <v>Lib</v>
      </c>
      <c r="J390" t="str">
        <f>VLOOKUP(D390,products!$A$1:$G$49,3,FALSE)</f>
        <v>D</v>
      </c>
      <c r="K390" s="4">
        <f>VLOOKUP(D390,products!$A$1:$G$49,4,FALSE)</f>
        <v>0.2</v>
      </c>
      <c r="L390" s="6">
        <f>VLOOKUP(D390,products!$A$1:$G$49,5,FALSE)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VLOOKUP(Orders[[#This Row],[Customer ID]],customers!$A$1:$I$1001,9,FALSE)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VLOOKUP(C391,customers!$A$1:$I$1001,2,FALSE)</f>
        <v>Andrej Havick</v>
      </c>
      <c r="G391" s="2" t="str">
        <f>IF(VLOOKUP(C391,customers!$A$1:$I$1001,3,FALSE)=0, "",VLOOKUP(C391,customers!$A$1:$I$1001,3,FALSE))</f>
        <v>ahavickat@nsw.gov.au</v>
      </c>
      <c r="H391" s="2" t="str">
        <f>VLOOKUP(C391,customers!$A$1:$I$1001,7,FALSE)</f>
        <v>United States</v>
      </c>
      <c r="I391" t="str">
        <f>VLOOKUP(D391,products!$A$1:$G$49,2,FALSE)</f>
        <v>Lib</v>
      </c>
      <c r="J391" t="str">
        <f>VLOOKUP(D391,products!$A$1:$G$49,3,FALSE)</f>
        <v>D</v>
      </c>
      <c r="K391" s="4">
        <f>VLOOKUP(D391,products!$A$1:$G$49,4,FALSE)</f>
        <v>0.5</v>
      </c>
      <c r="L391" s="6">
        <f>VLOOKUP(D391,products!$A$1:$G$49,5,FALSE)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VLOOKUP(Orders[[#This Row],[Customer ID]],customers!$A$1:$I$1001,9,FALSE)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VLOOKUP(C392,customers!$A$1:$I$1001,2,FALSE)</f>
        <v>Sloan Diviny</v>
      </c>
      <c r="G392" s="2" t="str">
        <f>IF(VLOOKUP(C392,customers!$A$1:$I$1001,3,FALSE)=0, "",VLOOKUP(C392,customers!$A$1:$I$1001,3,FALSE))</f>
        <v>sdivinyau@ask.com</v>
      </c>
      <c r="H392" s="2" t="str">
        <f>VLOOKUP(C392,customers!$A$1:$I$1001,7,FALSE)</f>
        <v>United States</v>
      </c>
      <c r="I392" t="str">
        <f>VLOOKUP(D392,products!$A$1:$G$49,2,FALSE)</f>
        <v>Exc</v>
      </c>
      <c r="J392" t="str">
        <f>VLOOKUP(D392,products!$A$1:$G$49,3,FALSE)</f>
        <v>D</v>
      </c>
      <c r="K392" s="4">
        <f>VLOOKUP(D392,products!$A$1:$G$49,4,FALSE)</f>
        <v>0.5</v>
      </c>
      <c r="L392" s="6">
        <f>VLOOKUP(D392,products!$A$1:$G$49,5,FALSE)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VLOOKUP(Orders[[#This Row],[Customer ID]],customers!$A$1:$I$1001,9,FALSE)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VLOOKUP(C393,customers!$A$1:$I$1001,2,FALSE)</f>
        <v>Itch Norquoy</v>
      </c>
      <c r="G393" s="2" t="str">
        <f>IF(VLOOKUP(C393,customers!$A$1:$I$1001,3,FALSE)=0, "",VLOOKUP(C393,customers!$A$1:$I$1001,3,FALSE))</f>
        <v>inorquoyav@businessweek.com</v>
      </c>
      <c r="H393" s="2" t="str">
        <f>VLOOKUP(C393,customers!$A$1:$I$1001,7,FALSE)</f>
        <v>United States</v>
      </c>
      <c r="I393" t="str">
        <f>VLOOKUP(D393,products!$A$1:$G$49,2,FALSE)</f>
        <v>Ara</v>
      </c>
      <c r="J393" t="str">
        <f>VLOOKUP(D393,products!$A$1:$G$49,3,FALSE)</f>
        <v>M</v>
      </c>
      <c r="K393" s="4">
        <f>VLOOKUP(D393,products!$A$1:$G$49,4,FALSE)</f>
        <v>0.5</v>
      </c>
      <c r="L393" s="6">
        <f>VLOOKUP(D393,products!$A$1:$G$49,5,FALSE)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VLOOKUP(Orders[[#This Row],[Customer ID]],customers!$A$1:$I$1001,9,FALSE)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VLOOKUP(C394,customers!$A$1:$I$1001,2,FALSE)</f>
        <v>Anson Iddison</v>
      </c>
      <c r="G394" s="2" t="str">
        <f>IF(VLOOKUP(C394,customers!$A$1:$I$1001,3,FALSE)=0, "",VLOOKUP(C394,customers!$A$1:$I$1001,3,FALSE))</f>
        <v>aiddisonaw@usa.gov</v>
      </c>
      <c r="H394" s="2" t="str">
        <f>VLOOKUP(C394,customers!$A$1:$I$1001,7,FALSE)</f>
        <v>United States</v>
      </c>
      <c r="I394" t="str">
        <f>VLOOKUP(D394,products!$A$1:$G$49,2,FALSE)</f>
        <v>Exc</v>
      </c>
      <c r="J394" t="str">
        <f>VLOOKUP(D394,products!$A$1:$G$49,3,FALSE)</f>
        <v>L</v>
      </c>
      <c r="K394" s="4">
        <f>VLOOKUP(D394,products!$A$1:$G$49,4,FALSE)</f>
        <v>1</v>
      </c>
      <c r="L394" s="6">
        <f>VLOOKUP(D394,products!$A$1:$G$49,5,FALSE)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VLOOKUP(Orders[[#This Row],[Customer ID]],customers!$A$1:$I$1001,9,FALSE)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VLOOKUP(C395,customers!$A$1:$I$1001,2,FALSE)</f>
        <v>Anson Iddison</v>
      </c>
      <c r="G395" s="2" t="str">
        <f>IF(VLOOKUP(C395,customers!$A$1:$I$1001,3,FALSE)=0, "",VLOOKUP(C395,customers!$A$1:$I$1001,3,FALSE))</f>
        <v>aiddisonaw@usa.gov</v>
      </c>
      <c r="H395" s="2" t="str">
        <f>VLOOKUP(C395,customers!$A$1:$I$1001,7,FALSE)</f>
        <v>United States</v>
      </c>
      <c r="I395" t="str">
        <f>VLOOKUP(D395,products!$A$1:$G$49,2,FALSE)</f>
        <v>Ara</v>
      </c>
      <c r="J395" t="str">
        <f>VLOOKUP(D395,products!$A$1:$G$49,3,FALSE)</f>
        <v>L</v>
      </c>
      <c r="K395" s="4">
        <f>VLOOKUP(D395,products!$A$1:$G$49,4,FALSE)</f>
        <v>0.2</v>
      </c>
      <c r="L395" s="6">
        <f>VLOOKUP(D395,products!$A$1:$G$49,5,FALSE)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VLOOKUP(Orders[[#This Row],[Customer ID]],customers!$A$1:$I$1001,9,FALSE)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VLOOKUP(C396,customers!$A$1:$I$1001,2,FALSE)</f>
        <v>Randal Longfield</v>
      </c>
      <c r="G396" s="2" t="str">
        <f>IF(VLOOKUP(C396,customers!$A$1:$I$1001,3,FALSE)=0, "",VLOOKUP(C396,customers!$A$1:$I$1001,3,FALSE))</f>
        <v>rlongfielday@bluehost.com</v>
      </c>
      <c r="H396" s="2" t="str">
        <f>VLOOKUP(C396,customers!$A$1:$I$1001,7,FALSE)</f>
        <v>United States</v>
      </c>
      <c r="I396" t="str">
        <f>VLOOKUP(D396,products!$A$1:$G$49,2,FALSE)</f>
        <v>Rob</v>
      </c>
      <c r="J396" t="str">
        <f>VLOOKUP(D396,products!$A$1:$G$49,3,FALSE)</f>
        <v>L</v>
      </c>
      <c r="K396" s="4">
        <f>VLOOKUP(D396,products!$A$1:$G$49,4,FALSE)</f>
        <v>2.5</v>
      </c>
      <c r="L396" s="6">
        <f>VLOOKUP(D396,products!$A$1:$G$49,5,FALSE)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VLOOKUP(Orders[[#This Row],[Customer ID]],customers!$A$1:$I$1001,9,FALSE)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VLOOKUP(C397,customers!$A$1:$I$1001,2,FALSE)</f>
        <v>Gregorius Kislingbury</v>
      </c>
      <c r="G397" s="2" t="str">
        <f>IF(VLOOKUP(C397,customers!$A$1:$I$1001,3,FALSE)=0, "",VLOOKUP(C397,customers!$A$1:$I$1001,3,FALSE))</f>
        <v>gkislingburyaz@samsung.com</v>
      </c>
      <c r="H397" s="2" t="str">
        <f>VLOOKUP(C397,customers!$A$1:$I$1001,7,FALSE)</f>
        <v>United States</v>
      </c>
      <c r="I397" t="str">
        <f>VLOOKUP(D397,products!$A$1:$G$49,2,FALSE)</f>
        <v>Lib</v>
      </c>
      <c r="J397" t="str">
        <f>VLOOKUP(D397,products!$A$1:$G$49,3,FALSE)</f>
        <v>D</v>
      </c>
      <c r="K397" s="4">
        <f>VLOOKUP(D397,products!$A$1:$G$49,4,FALSE)</f>
        <v>0.5</v>
      </c>
      <c r="L397" s="6">
        <f>VLOOKUP(D397,products!$A$1:$G$49,5,FALSE)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VLOOKUP(Orders[[#This Row],[Customer ID]],customers!$A$1:$I$1001,9,FALSE)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VLOOKUP(C398,customers!$A$1:$I$1001,2,FALSE)</f>
        <v>Xenos Gibbons</v>
      </c>
      <c r="G398" s="2" t="str">
        <f>IF(VLOOKUP(C398,customers!$A$1:$I$1001,3,FALSE)=0, "",VLOOKUP(C398,customers!$A$1:$I$1001,3,FALSE))</f>
        <v>xgibbonsb0@artisteer.com</v>
      </c>
      <c r="H398" s="2" t="str">
        <f>VLOOKUP(C398,customers!$A$1:$I$1001,7,FALSE)</f>
        <v>United States</v>
      </c>
      <c r="I398" t="str">
        <f>VLOOKUP(D398,products!$A$1:$G$49,2,FALSE)</f>
        <v>Ara</v>
      </c>
      <c r="J398" t="str">
        <f>VLOOKUP(D398,products!$A$1:$G$49,3,FALSE)</f>
        <v>L</v>
      </c>
      <c r="K398" s="4">
        <f>VLOOKUP(D398,products!$A$1:$G$49,4,FALSE)</f>
        <v>0.5</v>
      </c>
      <c r="L398" s="6">
        <f>VLOOKUP(D398,products!$A$1:$G$49,5,FALSE)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VLOOKUP(Orders[[#This Row],[Customer ID]],customers!$A$1:$I$1001,9,FALSE)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VLOOKUP(C399,customers!$A$1:$I$1001,2,FALSE)</f>
        <v>Fleur Parres</v>
      </c>
      <c r="G399" s="2" t="str">
        <f>IF(VLOOKUP(C399,customers!$A$1:$I$1001,3,FALSE)=0, "",VLOOKUP(C399,customers!$A$1:$I$1001,3,FALSE))</f>
        <v>fparresb1@imageshack.us</v>
      </c>
      <c r="H399" s="2" t="str">
        <f>VLOOKUP(C399,customers!$A$1:$I$1001,7,FALSE)</f>
        <v>United States</v>
      </c>
      <c r="I399" t="str">
        <f>VLOOKUP(D399,products!$A$1:$G$49,2,FALSE)</f>
        <v>Lib</v>
      </c>
      <c r="J399" t="str">
        <f>VLOOKUP(D399,products!$A$1:$G$49,3,FALSE)</f>
        <v>D</v>
      </c>
      <c r="K399" s="4">
        <f>VLOOKUP(D399,products!$A$1:$G$49,4,FALSE)</f>
        <v>0.5</v>
      </c>
      <c r="L399" s="6">
        <f>VLOOKUP(D399,products!$A$1:$G$49,5,FALSE)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VLOOKUP(Orders[[#This Row],[Customer ID]],customers!$A$1:$I$1001,9,FALSE)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VLOOKUP(C400,customers!$A$1:$I$1001,2,FALSE)</f>
        <v>Gran Sibray</v>
      </c>
      <c r="G400" s="2" t="str">
        <f>IF(VLOOKUP(C400,customers!$A$1:$I$1001,3,FALSE)=0, "",VLOOKUP(C400,customers!$A$1:$I$1001,3,FALSE))</f>
        <v>gsibrayb2@wsj.com</v>
      </c>
      <c r="H400" s="2" t="str">
        <f>VLOOKUP(C400,customers!$A$1:$I$1001,7,FALSE)</f>
        <v>United States</v>
      </c>
      <c r="I400" t="str">
        <f>VLOOKUP(D400,products!$A$1:$G$49,2,FALSE)</f>
        <v>Ara</v>
      </c>
      <c r="J400" t="str">
        <f>VLOOKUP(D400,products!$A$1:$G$49,3,FALSE)</f>
        <v>D</v>
      </c>
      <c r="K400" s="4">
        <f>VLOOKUP(D400,products!$A$1:$G$49,4,FALSE)</f>
        <v>0.2</v>
      </c>
      <c r="L400" s="6">
        <f>VLOOKUP(D400,products!$A$1:$G$49,5,FALSE)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VLOOKUP(Orders[[#This Row],[Customer ID]],customers!$A$1:$I$1001,9,FALSE)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VLOOKUP(C401,customers!$A$1:$I$1001,2,FALSE)</f>
        <v>Ingelbert Hotchkin</v>
      </c>
      <c r="G401" s="2" t="str">
        <f>IF(VLOOKUP(C401,customers!$A$1:$I$1001,3,FALSE)=0, "",VLOOKUP(C401,customers!$A$1:$I$1001,3,FALSE))</f>
        <v>ihotchkinb3@mit.edu</v>
      </c>
      <c r="H401" s="2" t="str">
        <f>VLOOKUP(C401,customers!$A$1:$I$1001,7,FALSE)</f>
        <v>United Kingdom</v>
      </c>
      <c r="I401" t="str">
        <f>VLOOKUP(D401,products!$A$1:$G$49,2,FALSE)</f>
        <v>Exc</v>
      </c>
      <c r="J401" t="str">
        <f>VLOOKUP(D401,products!$A$1:$G$49,3,FALSE)</f>
        <v>D</v>
      </c>
      <c r="K401" s="4">
        <f>VLOOKUP(D401,products!$A$1:$G$49,4,FALSE)</f>
        <v>2.5</v>
      </c>
      <c r="L401" s="6">
        <f>VLOOKUP(D401,products!$A$1:$G$49,5,FALSE)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VLOOKUP(Orders[[#This Row],[Customer ID]],customers!$A$1:$I$1001,9,FALSE)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VLOOKUP(C402,customers!$A$1:$I$1001,2,FALSE)</f>
        <v>Neely Broadberrie</v>
      </c>
      <c r="G402" s="2" t="str">
        <f>IF(VLOOKUP(C402,customers!$A$1:$I$1001,3,FALSE)=0, "",VLOOKUP(C402,customers!$A$1:$I$1001,3,FALSE))</f>
        <v>nbroadberrieb4@gnu.org</v>
      </c>
      <c r="H402" s="2" t="str">
        <f>VLOOKUP(C402,customers!$A$1:$I$1001,7,FALSE)</f>
        <v>United States</v>
      </c>
      <c r="I402" t="str">
        <f>VLOOKUP(D402,products!$A$1:$G$49,2,FALSE)</f>
        <v>Lib</v>
      </c>
      <c r="J402" t="str">
        <f>VLOOKUP(D402,products!$A$1:$G$49,3,FALSE)</f>
        <v>L</v>
      </c>
      <c r="K402" s="4">
        <f>VLOOKUP(D402,products!$A$1:$G$49,4,FALSE)</f>
        <v>1</v>
      </c>
      <c r="L402" s="6">
        <f>VLOOKUP(D402,products!$A$1:$G$49,5,FALSE)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VLOOKUP(Orders[[#This Row],[Customer ID]],customers!$A$1:$I$1001,9,FALSE)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VLOOKUP(C403,customers!$A$1:$I$1001,2,FALSE)</f>
        <v>Rutger Pithcock</v>
      </c>
      <c r="G403" s="2" t="str">
        <f>IF(VLOOKUP(C403,customers!$A$1:$I$1001,3,FALSE)=0, "",VLOOKUP(C403,customers!$A$1:$I$1001,3,FALSE))</f>
        <v>rpithcockb5@yellowbook.com</v>
      </c>
      <c r="H403" s="2" t="str">
        <f>VLOOKUP(C403,customers!$A$1:$I$1001,7,FALSE)</f>
        <v>United States</v>
      </c>
      <c r="I403" t="str">
        <f>VLOOKUP(D403,products!$A$1:$G$49,2,FALSE)</f>
        <v>Lib</v>
      </c>
      <c r="J403" t="str">
        <f>VLOOKUP(D403,products!$A$1:$G$49,3,FALSE)</f>
        <v>M</v>
      </c>
      <c r="K403" s="4">
        <f>VLOOKUP(D403,products!$A$1:$G$49,4,FALSE)</f>
        <v>0.2</v>
      </c>
      <c r="L403" s="6">
        <f>VLOOKUP(D403,products!$A$1:$G$49,5,FALSE)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VLOOKUP(Orders[[#This Row],[Customer ID]],customers!$A$1:$I$1001,9,FALSE)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VLOOKUP(C404,customers!$A$1:$I$1001,2,FALSE)</f>
        <v>Gale Croysdale</v>
      </c>
      <c r="G404" s="2" t="str">
        <f>IF(VLOOKUP(C404,customers!$A$1:$I$1001,3,FALSE)=0, "",VLOOKUP(C404,customers!$A$1:$I$1001,3,FALSE))</f>
        <v>gcroysdaleb6@nih.gov</v>
      </c>
      <c r="H404" s="2" t="str">
        <f>VLOOKUP(C404,customers!$A$1:$I$1001,7,FALSE)</f>
        <v>United States</v>
      </c>
      <c r="I404" t="str">
        <f>VLOOKUP(D404,products!$A$1:$G$49,2,FALSE)</f>
        <v>Rob</v>
      </c>
      <c r="J404" t="str">
        <f>VLOOKUP(D404,products!$A$1:$G$49,3,FALSE)</f>
        <v>D</v>
      </c>
      <c r="K404" s="4">
        <f>VLOOKUP(D404,products!$A$1:$G$49,4,FALSE)</f>
        <v>1</v>
      </c>
      <c r="L404" s="6">
        <f>VLOOKUP(D404,products!$A$1:$G$49,5,FALSE)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VLOOKUP(Orders[[#This Row],[Customer ID]],customers!$A$1:$I$1001,9,FALSE)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VLOOKUP(C405,customers!$A$1:$I$1001,2,FALSE)</f>
        <v>Benedetto Gozzett</v>
      </c>
      <c r="G405" s="2" t="str">
        <f>IF(VLOOKUP(C405,customers!$A$1:$I$1001,3,FALSE)=0, "",VLOOKUP(C405,customers!$A$1:$I$1001,3,FALSE))</f>
        <v>bgozzettb7@github.com</v>
      </c>
      <c r="H405" s="2" t="str">
        <f>VLOOKUP(C405,customers!$A$1:$I$1001,7,FALSE)</f>
        <v>United States</v>
      </c>
      <c r="I405" t="str">
        <f>VLOOKUP(D405,products!$A$1:$G$49,2,FALSE)</f>
        <v>Lib</v>
      </c>
      <c r="J405" t="str">
        <f>VLOOKUP(D405,products!$A$1:$G$49,3,FALSE)</f>
        <v>L</v>
      </c>
      <c r="K405" s="4">
        <f>VLOOKUP(D405,products!$A$1:$G$49,4,FALSE)</f>
        <v>0.2</v>
      </c>
      <c r="L405" s="6">
        <f>VLOOKUP(D405,products!$A$1:$G$49,5,FALSE)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VLOOKUP(Orders[[#This Row],[Customer ID]],customers!$A$1:$I$1001,9,FALSE)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VLOOKUP(C406,customers!$A$1:$I$1001,2,FALSE)</f>
        <v>Tania Craggs</v>
      </c>
      <c r="G406" s="2" t="str">
        <f>IF(VLOOKUP(C406,customers!$A$1:$I$1001,3,FALSE)=0, "",VLOOKUP(C406,customers!$A$1:$I$1001,3,FALSE))</f>
        <v>tcraggsb8@house.gov</v>
      </c>
      <c r="H406" s="2" t="str">
        <f>VLOOKUP(C406,customers!$A$1:$I$1001,7,FALSE)</f>
        <v>Ireland</v>
      </c>
      <c r="I406" t="str">
        <f>VLOOKUP(D406,products!$A$1:$G$49,2,FALSE)</f>
        <v>Ara</v>
      </c>
      <c r="J406" t="str">
        <f>VLOOKUP(D406,products!$A$1:$G$49,3,FALSE)</f>
        <v>D</v>
      </c>
      <c r="K406" s="4">
        <f>VLOOKUP(D406,products!$A$1:$G$49,4,FALSE)</f>
        <v>1</v>
      </c>
      <c r="L406" s="6">
        <f>VLOOKUP(D406,products!$A$1:$G$49,5,FALSE)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VLOOKUP(Orders[[#This Row],[Customer ID]],customers!$A$1:$I$1001,9,FALSE)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VLOOKUP(C407,customers!$A$1:$I$1001,2,FALSE)</f>
        <v>Leonie Cullrford</v>
      </c>
      <c r="G407" s="2" t="str">
        <f>IF(VLOOKUP(C407,customers!$A$1:$I$1001,3,FALSE)=0, "",VLOOKUP(C407,customers!$A$1:$I$1001,3,FALSE))</f>
        <v>lcullrfordb9@xing.com</v>
      </c>
      <c r="H407" s="2" t="str">
        <f>VLOOKUP(C407,customers!$A$1:$I$1001,7,FALSE)</f>
        <v>United States</v>
      </c>
      <c r="I407" t="str">
        <f>VLOOKUP(D407,products!$A$1:$G$49,2,FALSE)</f>
        <v>Exc</v>
      </c>
      <c r="J407" t="str">
        <f>VLOOKUP(D407,products!$A$1:$G$49,3,FALSE)</f>
        <v>M</v>
      </c>
      <c r="K407" s="4">
        <f>VLOOKUP(D407,products!$A$1:$G$49,4,FALSE)</f>
        <v>0.5</v>
      </c>
      <c r="L407" s="6">
        <f>VLOOKUP(D407,products!$A$1:$G$49,5,FALSE)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VLOOKUP(Orders[[#This Row],[Customer ID]],customers!$A$1:$I$1001,9,FALSE)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VLOOKUP(C408,customers!$A$1:$I$1001,2,FALSE)</f>
        <v>Auguste Rizon</v>
      </c>
      <c r="G408" s="2" t="str">
        <f>IF(VLOOKUP(C408,customers!$A$1:$I$1001,3,FALSE)=0, "",VLOOKUP(C408,customers!$A$1:$I$1001,3,FALSE))</f>
        <v>arizonba@xing.com</v>
      </c>
      <c r="H408" s="2" t="str">
        <f>VLOOKUP(C408,customers!$A$1:$I$1001,7,FALSE)</f>
        <v>United States</v>
      </c>
      <c r="I408" t="str">
        <f>VLOOKUP(D408,products!$A$1:$G$49,2,FALSE)</f>
        <v>Exc</v>
      </c>
      <c r="J408" t="str">
        <f>VLOOKUP(D408,products!$A$1:$G$49,3,FALSE)</f>
        <v>M</v>
      </c>
      <c r="K408" s="4">
        <f>VLOOKUP(D408,products!$A$1:$G$49,4,FALSE)</f>
        <v>1</v>
      </c>
      <c r="L408" s="6">
        <f>VLOOKUP(D408,products!$A$1:$G$49,5,FALSE)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VLOOKUP(Orders[[#This Row],[Customer ID]],customers!$A$1:$I$1001,9,FALSE)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VLOOKUP(C409,customers!$A$1:$I$1001,2,FALSE)</f>
        <v>Lorin Guerrazzi</v>
      </c>
      <c r="G409" s="2" t="str">
        <f>IF(VLOOKUP(C409,customers!$A$1:$I$1001,3,FALSE)=0, "",VLOOKUP(C409,customers!$A$1:$I$1001,3,FALSE))</f>
        <v/>
      </c>
      <c r="H409" s="2" t="str">
        <f>VLOOKUP(C409,customers!$A$1:$I$1001,7,FALSE)</f>
        <v>Ireland</v>
      </c>
      <c r="I409" t="str">
        <f>VLOOKUP(D409,products!$A$1:$G$49,2,FALSE)</f>
        <v>Exc</v>
      </c>
      <c r="J409" t="str">
        <f>VLOOKUP(D409,products!$A$1:$G$49,3,FALSE)</f>
        <v>M</v>
      </c>
      <c r="K409" s="4">
        <f>VLOOKUP(D409,products!$A$1:$G$49,4,FALSE)</f>
        <v>0.5</v>
      </c>
      <c r="L409" s="6">
        <f>VLOOKUP(D409,products!$A$1:$G$49,5,FALSE)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VLOOKUP(Orders[[#This Row],[Customer ID]],customers!$A$1:$I$1001,9,FALSE)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VLOOKUP(C410,customers!$A$1:$I$1001,2,FALSE)</f>
        <v>Felice Miell</v>
      </c>
      <c r="G410" s="2" t="str">
        <f>IF(VLOOKUP(C410,customers!$A$1:$I$1001,3,FALSE)=0, "",VLOOKUP(C410,customers!$A$1:$I$1001,3,FALSE))</f>
        <v>fmiellbc@spiegel.de</v>
      </c>
      <c r="H410" s="2" t="str">
        <f>VLOOKUP(C410,customers!$A$1:$I$1001,7,FALSE)</f>
        <v>United States</v>
      </c>
      <c r="I410" t="str">
        <f>VLOOKUP(D410,products!$A$1:$G$49,2,FALSE)</f>
        <v>Ara</v>
      </c>
      <c r="J410" t="str">
        <f>VLOOKUP(D410,products!$A$1:$G$49,3,FALSE)</f>
        <v>M</v>
      </c>
      <c r="K410" s="4">
        <f>VLOOKUP(D410,products!$A$1:$G$49,4,FALSE)</f>
        <v>2.5</v>
      </c>
      <c r="L410" s="6">
        <f>VLOOKUP(D410,products!$A$1:$G$49,5,FALSE)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VLOOKUP(Orders[[#This Row],[Customer ID]],customers!$A$1:$I$1001,9,FALSE)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VLOOKUP(C411,customers!$A$1:$I$1001,2,FALSE)</f>
        <v>Hamish Skeech</v>
      </c>
      <c r="G411" s="2" t="str">
        <f>IF(VLOOKUP(C411,customers!$A$1:$I$1001,3,FALSE)=0, "",VLOOKUP(C411,customers!$A$1:$I$1001,3,FALSE))</f>
        <v/>
      </c>
      <c r="H411" s="2" t="str">
        <f>VLOOKUP(C411,customers!$A$1:$I$1001,7,FALSE)</f>
        <v>Ireland</v>
      </c>
      <c r="I411" t="str">
        <f>VLOOKUP(D411,products!$A$1:$G$49,2,FALSE)</f>
        <v>Lib</v>
      </c>
      <c r="J411" t="str">
        <f>VLOOKUP(D411,products!$A$1:$G$49,3,FALSE)</f>
        <v>L</v>
      </c>
      <c r="K411" s="4">
        <f>VLOOKUP(D411,products!$A$1:$G$49,4,FALSE)</f>
        <v>1</v>
      </c>
      <c r="L411" s="6">
        <f>VLOOKUP(D411,products!$A$1:$G$49,5,FALSE)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VLOOKUP(Orders[[#This Row],[Customer ID]],customers!$A$1:$I$1001,9,FALSE)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VLOOKUP(C412,customers!$A$1:$I$1001,2,FALSE)</f>
        <v>Giordano Lorenzin</v>
      </c>
      <c r="G412" s="2" t="str">
        <f>IF(VLOOKUP(C412,customers!$A$1:$I$1001,3,FALSE)=0, "",VLOOKUP(C412,customers!$A$1:$I$1001,3,FALSE))</f>
        <v/>
      </c>
      <c r="H412" s="2" t="str">
        <f>VLOOKUP(C412,customers!$A$1:$I$1001,7,FALSE)</f>
        <v>United States</v>
      </c>
      <c r="I412" t="str">
        <f>VLOOKUP(D412,products!$A$1:$G$49,2,FALSE)</f>
        <v>Ara</v>
      </c>
      <c r="J412" t="str">
        <f>VLOOKUP(D412,products!$A$1:$G$49,3,FALSE)</f>
        <v>L</v>
      </c>
      <c r="K412" s="4">
        <f>VLOOKUP(D412,products!$A$1:$G$49,4,FALSE)</f>
        <v>0.2</v>
      </c>
      <c r="L412" s="6">
        <f>VLOOKUP(D412,products!$A$1:$G$49,5,FALSE)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VLOOKUP(Orders[[#This Row],[Customer ID]],customers!$A$1:$I$1001,9,FALSE)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VLOOKUP(C413,customers!$A$1:$I$1001,2,FALSE)</f>
        <v>Harwilll Bishell</v>
      </c>
      <c r="G413" s="2" t="str">
        <f>IF(VLOOKUP(C413,customers!$A$1:$I$1001,3,FALSE)=0, "",VLOOKUP(C413,customers!$A$1:$I$1001,3,FALSE))</f>
        <v/>
      </c>
      <c r="H413" s="2" t="str">
        <f>VLOOKUP(C413,customers!$A$1:$I$1001,7,FALSE)</f>
        <v>United States</v>
      </c>
      <c r="I413" t="str">
        <f>VLOOKUP(D413,products!$A$1:$G$49,2,FALSE)</f>
        <v>Lib</v>
      </c>
      <c r="J413" t="str">
        <f>VLOOKUP(D413,products!$A$1:$G$49,3,FALSE)</f>
        <v>M</v>
      </c>
      <c r="K413" s="4">
        <f>VLOOKUP(D413,products!$A$1:$G$49,4,FALSE)</f>
        <v>1</v>
      </c>
      <c r="L413" s="6">
        <f>VLOOKUP(D413,products!$A$1:$G$49,5,FALSE)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VLOOKUP(Orders[[#This Row],[Customer ID]],customers!$A$1:$I$1001,9,FALSE)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VLOOKUP(C414,customers!$A$1:$I$1001,2,FALSE)</f>
        <v>Freeland Missenden</v>
      </c>
      <c r="G414" s="2" t="str">
        <f>IF(VLOOKUP(C414,customers!$A$1:$I$1001,3,FALSE)=0, "",VLOOKUP(C414,customers!$A$1:$I$1001,3,FALSE))</f>
        <v/>
      </c>
      <c r="H414" s="2" t="str">
        <f>VLOOKUP(C414,customers!$A$1:$I$1001,7,FALSE)</f>
        <v>United States</v>
      </c>
      <c r="I414" t="str">
        <f>VLOOKUP(D414,products!$A$1:$G$49,2,FALSE)</f>
        <v>Ara</v>
      </c>
      <c r="J414" t="str">
        <f>VLOOKUP(D414,products!$A$1:$G$49,3,FALSE)</f>
        <v>M</v>
      </c>
      <c r="K414" s="4">
        <f>VLOOKUP(D414,products!$A$1:$G$49,4,FALSE)</f>
        <v>1</v>
      </c>
      <c r="L414" s="6">
        <f>VLOOKUP(D414,products!$A$1:$G$49,5,FALSE)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VLOOKUP(Orders[[#This Row],[Customer ID]],customers!$A$1:$I$1001,9,FALSE)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VLOOKUP(C415,customers!$A$1:$I$1001,2,FALSE)</f>
        <v>Waylan Springall</v>
      </c>
      <c r="G415" s="2" t="str">
        <f>IF(VLOOKUP(C415,customers!$A$1:$I$1001,3,FALSE)=0, "",VLOOKUP(C415,customers!$A$1:$I$1001,3,FALSE))</f>
        <v>wspringallbh@jugem.jp</v>
      </c>
      <c r="H415" s="2" t="str">
        <f>VLOOKUP(C415,customers!$A$1:$I$1001,7,FALSE)</f>
        <v>United States</v>
      </c>
      <c r="I415" t="str">
        <f>VLOOKUP(D415,products!$A$1:$G$49,2,FALSE)</f>
        <v>Lib</v>
      </c>
      <c r="J415" t="str">
        <f>VLOOKUP(D415,products!$A$1:$G$49,3,FALSE)</f>
        <v>L</v>
      </c>
      <c r="K415" s="4">
        <f>VLOOKUP(D415,products!$A$1:$G$49,4,FALSE)</f>
        <v>2.5</v>
      </c>
      <c r="L415" s="6">
        <f>VLOOKUP(D415,products!$A$1:$G$49,5,FALSE)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VLOOKUP(Orders[[#This Row],[Customer ID]],customers!$A$1:$I$1001,9,FALSE)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VLOOKUP(C416,customers!$A$1:$I$1001,2,FALSE)</f>
        <v>Kiri Avramow</v>
      </c>
      <c r="G416" s="2" t="str">
        <f>IF(VLOOKUP(C416,customers!$A$1:$I$1001,3,FALSE)=0, "",VLOOKUP(C416,customers!$A$1:$I$1001,3,FALSE))</f>
        <v/>
      </c>
      <c r="H416" s="2" t="str">
        <f>VLOOKUP(C416,customers!$A$1:$I$1001,7,FALSE)</f>
        <v>United States</v>
      </c>
      <c r="I416" t="str">
        <f>VLOOKUP(D416,products!$A$1:$G$49,2,FALSE)</f>
        <v>Rob</v>
      </c>
      <c r="J416" t="str">
        <f>VLOOKUP(D416,products!$A$1:$G$49,3,FALSE)</f>
        <v>L</v>
      </c>
      <c r="K416" s="4">
        <f>VLOOKUP(D416,products!$A$1:$G$49,4,FALSE)</f>
        <v>0.2</v>
      </c>
      <c r="L416" s="6">
        <f>VLOOKUP(D416,products!$A$1:$G$49,5,FALSE)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VLOOKUP(Orders[[#This Row],[Customer ID]],customers!$A$1:$I$1001,9,FALSE)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VLOOKUP(C417,customers!$A$1:$I$1001,2,FALSE)</f>
        <v>Gregg Hawkyens</v>
      </c>
      <c r="G417" s="2" t="str">
        <f>IF(VLOOKUP(C417,customers!$A$1:$I$1001,3,FALSE)=0, "",VLOOKUP(C417,customers!$A$1:$I$1001,3,FALSE))</f>
        <v>ghawkyensbj@census.gov</v>
      </c>
      <c r="H417" s="2" t="str">
        <f>VLOOKUP(C417,customers!$A$1:$I$1001,7,FALSE)</f>
        <v>United States</v>
      </c>
      <c r="I417" t="str">
        <f>VLOOKUP(D417,products!$A$1:$G$49,2,FALSE)</f>
        <v>Rob</v>
      </c>
      <c r="J417" t="str">
        <f>VLOOKUP(D417,products!$A$1:$G$49,3,FALSE)</f>
        <v>M</v>
      </c>
      <c r="K417" s="4">
        <f>VLOOKUP(D417,products!$A$1:$G$49,4,FALSE)</f>
        <v>0.2</v>
      </c>
      <c r="L417" s="6">
        <f>VLOOKUP(D417,products!$A$1:$G$49,5,FALSE)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VLOOKUP(Orders[[#This Row],[Customer ID]],customers!$A$1:$I$1001,9,FALSE)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VLOOKUP(C418,customers!$A$1:$I$1001,2,FALSE)</f>
        <v>Reggis Pracy</v>
      </c>
      <c r="G418" s="2" t="str">
        <f>IF(VLOOKUP(C418,customers!$A$1:$I$1001,3,FALSE)=0, "",VLOOKUP(C418,customers!$A$1:$I$1001,3,FALSE))</f>
        <v/>
      </c>
      <c r="H418" s="2" t="str">
        <f>VLOOKUP(C418,customers!$A$1:$I$1001,7,FALSE)</f>
        <v>United States</v>
      </c>
      <c r="I418" t="str">
        <f>VLOOKUP(D418,products!$A$1:$G$49,2,FALSE)</f>
        <v>Ara</v>
      </c>
      <c r="J418" t="str">
        <f>VLOOKUP(D418,products!$A$1:$G$49,3,FALSE)</f>
        <v>L</v>
      </c>
      <c r="K418" s="4">
        <f>VLOOKUP(D418,products!$A$1:$G$49,4,FALSE)</f>
        <v>0.5</v>
      </c>
      <c r="L418" s="6">
        <f>VLOOKUP(D418,products!$A$1:$G$49,5,FALSE)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VLOOKUP(Orders[[#This Row],[Customer ID]],customers!$A$1:$I$1001,9,FALSE)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VLOOKUP(C419,customers!$A$1:$I$1001,2,FALSE)</f>
        <v>Paula Denis</v>
      </c>
      <c r="G419" s="2" t="str">
        <f>IF(VLOOKUP(C419,customers!$A$1:$I$1001,3,FALSE)=0, "",VLOOKUP(C419,customers!$A$1:$I$1001,3,FALSE))</f>
        <v/>
      </c>
      <c r="H419" s="2" t="str">
        <f>VLOOKUP(C419,customers!$A$1:$I$1001,7,FALSE)</f>
        <v>United States</v>
      </c>
      <c r="I419" t="str">
        <f>VLOOKUP(D419,products!$A$1:$G$49,2,FALSE)</f>
        <v>Ara</v>
      </c>
      <c r="J419" t="str">
        <f>VLOOKUP(D419,products!$A$1:$G$49,3,FALSE)</f>
        <v>L</v>
      </c>
      <c r="K419" s="4">
        <f>VLOOKUP(D419,products!$A$1:$G$49,4,FALSE)</f>
        <v>2.5</v>
      </c>
      <c r="L419" s="6">
        <f>VLOOKUP(D419,products!$A$1:$G$49,5,FALSE)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VLOOKUP(Orders[[#This Row],[Customer ID]],customers!$A$1:$I$1001,9,FALSE)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VLOOKUP(C420,customers!$A$1:$I$1001,2,FALSE)</f>
        <v>Broderick McGilvra</v>
      </c>
      <c r="G420" s="2" t="str">
        <f>IF(VLOOKUP(C420,customers!$A$1:$I$1001,3,FALSE)=0, "",VLOOKUP(C420,customers!$A$1:$I$1001,3,FALSE))</f>
        <v>bmcgilvrabm@so-net.ne.jp</v>
      </c>
      <c r="H420" s="2" t="str">
        <f>VLOOKUP(C420,customers!$A$1:$I$1001,7,FALSE)</f>
        <v>United States</v>
      </c>
      <c r="I420" t="str">
        <f>VLOOKUP(D420,products!$A$1:$G$49,2,FALSE)</f>
        <v>Ara</v>
      </c>
      <c r="J420" t="str">
        <f>VLOOKUP(D420,products!$A$1:$G$49,3,FALSE)</f>
        <v>L</v>
      </c>
      <c r="K420" s="4">
        <f>VLOOKUP(D420,products!$A$1:$G$49,4,FALSE)</f>
        <v>2.5</v>
      </c>
      <c r="L420" s="6">
        <f>VLOOKUP(D420,products!$A$1:$G$49,5,FALSE)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VLOOKUP(Orders[[#This Row],[Customer ID]],customers!$A$1:$I$1001,9,FALSE)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VLOOKUP(C421,customers!$A$1:$I$1001,2,FALSE)</f>
        <v>Annabella Danzey</v>
      </c>
      <c r="G421" s="2" t="str">
        <f>IF(VLOOKUP(C421,customers!$A$1:$I$1001,3,FALSE)=0, "",VLOOKUP(C421,customers!$A$1:$I$1001,3,FALSE))</f>
        <v>adanzeybn@github.com</v>
      </c>
      <c r="H421" s="2" t="str">
        <f>VLOOKUP(C421,customers!$A$1:$I$1001,7,FALSE)</f>
        <v>United States</v>
      </c>
      <c r="I421" t="str">
        <f>VLOOKUP(D421,products!$A$1:$G$49,2,FALSE)</f>
        <v>Lib</v>
      </c>
      <c r="J421" t="str">
        <f>VLOOKUP(D421,products!$A$1:$G$49,3,FALSE)</f>
        <v>M</v>
      </c>
      <c r="K421" s="4">
        <f>VLOOKUP(D421,products!$A$1:$G$49,4,FALSE)</f>
        <v>0.5</v>
      </c>
      <c r="L421" s="6">
        <f>VLOOKUP(D421,products!$A$1:$G$49,5,FALSE)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VLOOKUP(Orders[[#This Row],[Customer ID]],customers!$A$1:$I$1001,9,FALSE)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VLOOKUP(C422,customers!$A$1:$I$1001,2,FALSE)</f>
        <v>Terri Farra</v>
      </c>
      <c r="G422" s="2" t="str">
        <f>IF(VLOOKUP(C422,customers!$A$1:$I$1001,3,FALSE)=0, "",VLOOKUP(C422,customers!$A$1:$I$1001,3,FALSE))</f>
        <v>tfarraac@behance.net</v>
      </c>
      <c r="H422" s="2" t="str">
        <f>VLOOKUP(C422,customers!$A$1:$I$1001,7,FALSE)</f>
        <v>United States</v>
      </c>
      <c r="I422" t="str">
        <f>VLOOKUP(D422,products!$A$1:$G$49,2,FALSE)</f>
        <v>Lib</v>
      </c>
      <c r="J422" t="str">
        <f>VLOOKUP(D422,products!$A$1:$G$49,3,FALSE)</f>
        <v>D</v>
      </c>
      <c r="K422" s="4">
        <f>VLOOKUP(D422,products!$A$1:$G$49,4,FALSE)</f>
        <v>0.5</v>
      </c>
      <c r="L422" s="6">
        <f>VLOOKUP(D422,products!$A$1:$G$49,5,FALSE)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VLOOKUP(Orders[[#This Row],[Customer ID]],customers!$A$1:$I$1001,9,FALSE)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VLOOKUP(C423,customers!$A$1:$I$1001,2,FALSE)</f>
        <v>Terri Farra</v>
      </c>
      <c r="G423" s="2" t="str">
        <f>IF(VLOOKUP(C423,customers!$A$1:$I$1001,3,FALSE)=0, "",VLOOKUP(C423,customers!$A$1:$I$1001,3,FALSE))</f>
        <v>tfarraac@behance.net</v>
      </c>
      <c r="H423" s="2" t="str">
        <f>VLOOKUP(C423,customers!$A$1:$I$1001,7,FALSE)</f>
        <v>United States</v>
      </c>
      <c r="I423" t="str">
        <f>VLOOKUP(D423,products!$A$1:$G$49,2,FALSE)</f>
        <v>Ara</v>
      </c>
      <c r="J423" t="str">
        <f>VLOOKUP(D423,products!$A$1:$G$49,3,FALSE)</f>
        <v>D</v>
      </c>
      <c r="K423" s="4">
        <f>VLOOKUP(D423,products!$A$1:$G$49,4,FALSE)</f>
        <v>2.5</v>
      </c>
      <c r="L423" s="6">
        <f>VLOOKUP(D423,products!$A$1:$G$49,5,FALSE)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VLOOKUP(Orders[[#This Row],[Customer ID]],customers!$A$1:$I$1001,9,FALSE)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VLOOKUP(C424,customers!$A$1:$I$1001,2,FALSE)</f>
        <v>Nevins Glowacz</v>
      </c>
      <c r="G424" s="2" t="str">
        <f>IF(VLOOKUP(C424,customers!$A$1:$I$1001,3,FALSE)=0, "",VLOOKUP(C424,customers!$A$1:$I$1001,3,FALSE))</f>
        <v/>
      </c>
      <c r="H424" s="2" t="str">
        <f>VLOOKUP(C424,customers!$A$1:$I$1001,7,FALSE)</f>
        <v>United States</v>
      </c>
      <c r="I424" t="str">
        <f>VLOOKUP(D424,products!$A$1:$G$49,2,FALSE)</f>
        <v>Ara</v>
      </c>
      <c r="J424" t="str">
        <f>VLOOKUP(D424,products!$A$1:$G$49,3,FALSE)</f>
        <v>D</v>
      </c>
      <c r="K424" s="4">
        <f>VLOOKUP(D424,products!$A$1:$G$49,4,FALSE)</f>
        <v>0.5</v>
      </c>
      <c r="L424" s="6">
        <f>VLOOKUP(D424,products!$A$1:$G$49,5,FALSE)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VLOOKUP(Orders[[#This Row],[Customer ID]],customers!$A$1:$I$1001,9,FALSE)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VLOOKUP(C425,customers!$A$1:$I$1001,2,FALSE)</f>
        <v>Adelice Isabell</v>
      </c>
      <c r="G425" s="2" t="str">
        <f>IF(VLOOKUP(C425,customers!$A$1:$I$1001,3,FALSE)=0, "",VLOOKUP(C425,customers!$A$1:$I$1001,3,FALSE))</f>
        <v/>
      </c>
      <c r="H425" s="2" t="str">
        <f>VLOOKUP(C425,customers!$A$1:$I$1001,7,FALSE)</f>
        <v>United States</v>
      </c>
      <c r="I425" t="str">
        <f>VLOOKUP(D425,products!$A$1:$G$49,2,FALSE)</f>
        <v>Rob</v>
      </c>
      <c r="J425" t="str">
        <f>VLOOKUP(D425,products!$A$1:$G$49,3,FALSE)</f>
        <v>M</v>
      </c>
      <c r="K425" s="4">
        <f>VLOOKUP(D425,products!$A$1:$G$49,4,FALSE)</f>
        <v>0.5</v>
      </c>
      <c r="L425" s="6">
        <f>VLOOKUP(D425,products!$A$1:$G$49,5,FALSE)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VLOOKUP(Orders[[#This Row],[Customer ID]],customers!$A$1:$I$1001,9,FALSE)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VLOOKUP(C426,customers!$A$1:$I$1001,2,FALSE)</f>
        <v>Yulma Dombrell</v>
      </c>
      <c r="G426" s="2" t="str">
        <f>IF(VLOOKUP(C426,customers!$A$1:$I$1001,3,FALSE)=0, "",VLOOKUP(C426,customers!$A$1:$I$1001,3,FALSE))</f>
        <v>ydombrellbs@dedecms.com</v>
      </c>
      <c r="H426" s="2" t="str">
        <f>VLOOKUP(C426,customers!$A$1:$I$1001,7,FALSE)</f>
        <v>United States</v>
      </c>
      <c r="I426" t="str">
        <f>VLOOKUP(D426,products!$A$1:$G$49,2,FALSE)</f>
        <v>Exc</v>
      </c>
      <c r="J426" t="str">
        <f>VLOOKUP(D426,products!$A$1:$G$49,3,FALSE)</f>
        <v>L</v>
      </c>
      <c r="K426" s="4">
        <f>VLOOKUP(D426,products!$A$1:$G$49,4,FALSE)</f>
        <v>0.5</v>
      </c>
      <c r="L426" s="6">
        <f>VLOOKUP(D426,products!$A$1:$G$49,5,FALSE)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VLOOKUP(Orders[[#This Row],[Customer ID]],customers!$A$1:$I$1001,9,FALSE)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VLOOKUP(C427,customers!$A$1:$I$1001,2,FALSE)</f>
        <v>Alric Darth</v>
      </c>
      <c r="G427" s="2" t="str">
        <f>IF(VLOOKUP(C427,customers!$A$1:$I$1001,3,FALSE)=0, "",VLOOKUP(C427,customers!$A$1:$I$1001,3,FALSE))</f>
        <v>adarthbt@t.co</v>
      </c>
      <c r="H427" s="2" t="str">
        <f>VLOOKUP(C427,customers!$A$1:$I$1001,7,FALSE)</f>
        <v>United States</v>
      </c>
      <c r="I427" t="str">
        <f>VLOOKUP(D427,products!$A$1:$G$49,2,FALSE)</f>
        <v>Rob</v>
      </c>
      <c r="J427" t="str">
        <f>VLOOKUP(D427,products!$A$1:$G$49,3,FALSE)</f>
        <v>D</v>
      </c>
      <c r="K427" s="4">
        <f>VLOOKUP(D427,products!$A$1:$G$49,4,FALSE)</f>
        <v>1</v>
      </c>
      <c r="L427" s="6">
        <f>VLOOKUP(D427,products!$A$1:$G$49,5,FALSE)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VLOOKUP(Orders[[#This Row],[Customer ID]],customers!$A$1:$I$1001,9,FALSE)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VLOOKUP(C428,customers!$A$1:$I$1001,2,FALSE)</f>
        <v>Manuel Darrigoe</v>
      </c>
      <c r="G428" s="2" t="str">
        <f>IF(VLOOKUP(C428,customers!$A$1:$I$1001,3,FALSE)=0, "",VLOOKUP(C428,customers!$A$1:$I$1001,3,FALSE))</f>
        <v>mdarrigoebu@hud.gov</v>
      </c>
      <c r="H428" s="2" t="str">
        <f>VLOOKUP(C428,customers!$A$1:$I$1001,7,FALSE)</f>
        <v>Ireland</v>
      </c>
      <c r="I428" t="str">
        <f>VLOOKUP(D428,products!$A$1:$G$49,2,FALSE)</f>
        <v>Rob</v>
      </c>
      <c r="J428" t="str">
        <f>VLOOKUP(D428,products!$A$1:$G$49,3,FALSE)</f>
        <v>L</v>
      </c>
      <c r="K428" s="4">
        <f>VLOOKUP(D428,products!$A$1:$G$49,4,FALSE)</f>
        <v>0.2</v>
      </c>
      <c r="L428" s="6">
        <f>VLOOKUP(D428,products!$A$1:$G$49,5,FALSE)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VLOOKUP(Orders[[#This Row],[Customer ID]],customers!$A$1:$I$1001,9,FALSE)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VLOOKUP(C429,customers!$A$1:$I$1001,2,FALSE)</f>
        <v>Kynthia Berick</v>
      </c>
      <c r="G429" s="2" t="str">
        <f>IF(VLOOKUP(C429,customers!$A$1:$I$1001,3,FALSE)=0, "",VLOOKUP(C429,customers!$A$1:$I$1001,3,FALSE))</f>
        <v/>
      </c>
      <c r="H429" s="2" t="str">
        <f>VLOOKUP(C429,customers!$A$1:$I$1001,7,FALSE)</f>
        <v>United States</v>
      </c>
      <c r="I429" t="str">
        <f>VLOOKUP(D429,products!$A$1:$G$49,2,FALSE)</f>
        <v>Ara</v>
      </c>
      <c r="J429" t="str">
        <f>VLOOKUP(D429,products!$A$1:$G$49,3,FALSE)</f>
        <v>M</v>
      </c>
      <c r="K429" s="4">
        <f>VLOOKUP(D429,products!$A$1:$G$49,4,FALSE)</f>
        <v>2.5</v>
      </c>
      <c r="L429" s="6">
        <f>VLOOKUP(D429,products!$A$1:$G$49,5,FALSE)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VLOOKUP(Orders[[#This Row],[Customer ID]],customers!$A$1:$I$1001,9,FALSE)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VLOOKUP(C430,customers!$A$1:$I$1001,2,FALSE)</f>
        <v>Minetta Ackrill</v>
      </c>
      <c r="G430" s="2" t="str">
        <f>IF(VLOOKUP(C430,customers!$A$1:$I$1001,3,FALSE)=0, "",VLOOKUP(C430,customers!$A$1:$I$1001,3,FALSE))</f>
        <v>mackrillbw@bandcamp.com</v>
      </c>
      <c r="H430" s="2" t="str">
        <f>VLOOKUP(C430,customers!$A$1:$I$1001,7,FALSE)</f>
        <v>United States</v>
      </c>
      <c r="I430" t="str">
        <f>VLOOKUP(D430,products!$A$1:$G$49,2,FALSE)</f>
        <v>Rob</v>
      </c>
      <c r="J430" t="str">
        <f>VLOOKUP(D430,products!$A$1:$G$49,3,FALSE)</f>
        <v>L</v>
      </c>
      <c r="K430" s="4">
        <f>VLOOKUP(D430,products!$A$1:$G$49,4,FALSE)</f>
        <v>1</v>
      </c>
      <c r="L430" s="6">
        <f>VLOOKUP(D430,products!$A$1:$G$49,5,FALSE)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VLOOKUP(Orders[[#This Row],[Customer ID]],customers!$A$1:$I$1001,9,FALSE)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VLOOKUP(C431,customers!$A$1:$I$1001,2,FALSE)</f>
        <v>Terri Farra</v>
      </c>
      <c r="G431" s="2" t="str">
        <f>IF(VLOOKUP(C431,customers!$A$1:$I$1001,3,FALSE)=0, "",VLOOKUP(C431,customers!$A$1:$I$1001,3,FALSE))</f>
        <v>tfarraac@behance.net</v>
      </c>
      <c r="H431" s="2" t="str">
        <f>VLOOKUP(C431,customers!$A$1:$I$1001,7,FALSE)</f>
        <v>United States</v>
      </c>
      <c r="I431" t="str">
        <f>VLOOKUP(D431,products!$A$1:$G$49,2,FALSE)</f>
        <v>Ara</v>
      </c>
      <c r="J431" t="str">
        <f>VLOOKUP(D431,products!$A$1:$G$49,3,FALSE)</f>
        <v>L</v>
      </c>
      <c r="K431" s="4">
        <f>VLOOKUP(D431,products!$A$1:$G$49,4,FALSE)</f>
        <v>1</v>
      </c>
      <c r="L431" s="6">
        <f>VLOOKUP(D431,products!$A$1:$G$49,5,FALSE)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VLOOKUP(Orders[[#This Row],[Customer ID]],customers!$A$1:$I$1001,9,FALSE)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VLOOKUP(C432,customers!$A$1:$I$1001,2,FALSE)</f>
        <v>Melosa Kippen</v>
      </c>
      <c r="G432" s="2" t="str">
        <f>IF(VLOOKUP(C432,customers!$A$1:$I$1001,3,FALSE)=0, "",VLOOKUP(C432,customers!$A$1:$I$1001,3,FALSE))</f>
        <v>mkippenby@dion.ne.jp</v>
      </c>
      <c r="H432" s="2" t="str">
        <f>VLOOKUP(C432,customers!$A$1:$I$1001,7,FALSE)</f>
        <v>United States</v>
      </c>
      <c r="I432" t="str">
        <f>VLOOKUP(D432,products!$A$1:$G$49,2,FALSE)</f>
        <v>Rob</v>
      </c>
      <c r="J432" t="str">
        <f>VLOOKUP(D432,products!$A$1:$G$49,3,FALSE)</f>
        <v>D</v>
      </c>
      <c r="K432" s="4">
        <f>VLOOKUP(D432,products!$A$1:$G$49,4,FALSE)</f>
        <v>0.2</v>
      </c>
      <c r="L432" s="6">
        <f>VLOOKUP(D432,products!$A$1:$G$49,5,FALSE)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VLOOKUP(Orders[[#This Row],[Customer ID]],customers!$A$1:$I$1001,9,FALSE)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VLOOKUP(C433,customers!$A$1:$I$1001,2,FALSE)</f>
        <v>Witty Ranson</v>
      </c>
      <c r="G433" s="2" t="str">
        <f>IF(VLOOKUP(C433,customers!$A$1:$I$1001,3,FALSE)=0, "",VLOOKUP(C433,customers!$A$1:$I$1001,3,FALSE))</f>
        <v>wransonbz@ted.com</v>
      </c>
      <c r="H433" s="2" t="str">
        <f>VLOOKUP(C433,customers!$A$1:$I$1001,7,FALSE)</f>
        <v>Ireland</v>
      </c>
      <c r="I433" t="str">
        <f>VLOOKUP(D433,products!$A$1:$G$49,2,FALSE)</f>
        <v>Exc</v>
      </c>
      <c r="J433" t="str">
        <f>VLOOKUP(D433,products!$A$1:$G$49,3,FALSE)</f>
        <v>D</v>
      </c>
      <c r="K433" s="4">
        <f>VLOOKUP(D433,products!$A$1:$G$49,4,FALSE)</f>
        <v>2.5</v>
      </c>
      <c r="L433" s="6">
        <f>VLOOKUP(D433,products!$A$1:$G$49,5,FALSE)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VLOOKUP(Orders[[#This Row],[Customer ID]],customers!$A$1:$I$1001,9,FALSE)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VLOOKUP(C434,customers!$A$1:$I$1001,2,FALSE)</f>
        <v>Rod Gowdie</v>
      </c>
      <c r="G434" s="2" t="str">
        <f>IF(VLOOKUP(C434,customers!$A$1:$I$1001,3,FALSE)=0, "",VLOOKUP(C434,customers!$A$1:$I$1001,3,FALSE))</f>
        <v/>
      </c>
      <c r="H434" s="2" t="str">
        <f>VLOOKUP(C434,customers!$A$1:$I$1001,7,FALSE)</f>
        <v>United States</v>
      </c>
      <c r="I434" t="str">
        <f>VLOOKUP(D434,products!$A$1:$G$49,2,FALSE)</f>
        <v>Ara</v>
      </c>
      <c r="J434" t="str">
        <f>VLOOKUP(D434,products!$A$1:$G$49,3,FALSE)</f>
        <v>M</v>
      </c>
      <c r="K434" s="4">
        <f>VLOOKUP(D434,products!$A$1:$G$49,4,FALSE)</f>
        <v>1</v>
      </c>
      <c r="L434" s="6">
        <f>VLOOKUP(D434,products!$A$1:$G$49,5,FALSE)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VLOOKUP(Orders[[#This Row],[Customer ID]],customers!$A$1:$I$1001,9,FALSE)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VLOOKUP(C435,customers!$A$1:$I$1001,2,FALSE)</f>
        <v>Lemuel Rignold</v>
      </c>
      <c r="G435" s="2" t="str">
        <f>IF(VLOOKUP(C435,customers!$A$1:$I$1001,3,FALSE)=0, "",VLOOKUP(C435,customers!$A$1:$I$1001,3,FALSE))</f>
        <v>lrignoldc1@miibeian.gov.cn</v>
      </c>
      <c r="H435" s="2" t="str">
        <f>VLOOKUP(C435,customers!$A$1:$I$1001,7,FALSE)</f>
        <v>United States</v>
      </c>
      <c r="I435" t="str">
        <f>VLOOKUP(D435,products!$A$1:$G$49,2,FALSE)</f>
        <v>Lib</v>
      </c>
      <c r="J435" t="str">
        <f>VLOOKUP(D435,products!$A$1:$G$49,3,FALSE)</f>
        <v>M</v>
      </c>
      <c r="K435" s="4">
        <f>VLOOKUP(D435,products!$A$1:$G$49,4,FALSE)</f>
        <v>2.5</v>
      </c>
      <c r="L435" s="6">
        <f>VLOOKUP(D435,products!$A$1:$G$49,5,FALSE)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VLOOKUP(Orders[[#This Row],[Customer ID]],customers!$A$1:$I$1001,9,FALSE)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VLOOKUP(C436,customers!$A$1:$I$1001,2,FALSE)</f>
        <v>Nevsa Fields</v>
      </c>
      <c r="G436" s="2" t="str">
        <f>IF(VLOOKUP(C436,customers!$A$1:$I$1001,3,FALSE)=0, "",VLOOKUP(C436,customers!$A$1:$I$1001,3,FALSE))</f>
        <v/>
      </c>
      <c r="H436" s="2" t="str">
        <f>VLOOKUP(C436,customers!$A$1:$I$1001,7,FALSE)</f>
        <v>United States</v>
      </c>
      <c r="I436" t="str">
        <f>VLOOKUP(D436,products!$A$1:$G$49,2,FALSE)</f>
        <v>Ara</v>
      </c>
      <c r="J436" t="str">
        <f>VLOOKUP(D436,products!$A$1:$G$49,3,FALSE)</f>
        <v>M</v>
      </c>
      <c r="K436" s="4">
        <f>VLOOKUP(D436,products!$A$1:$G$49,4,FALSE)</f>
        <v>1</v>
      </c>
      <c r="L436" s="6">
        <f>VLOOKUP(D436,products!$A$1:$G$49,5,FALSE)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VLOOKUP(Orders[[#This Row],[Customer ID]],customers!$A$1:$I$1001,9,FALSE)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VLOOKUP(C437,customers!$A$1:$I$1001,2,FALSE)</f>
        <v>Chance Rowthorn</v>
      </c>
      <c r="G437" s="2" t="str">
        <f>IF(VLOOKUP(C437,customers!$A$1:$I$1001,3,FALSE)=0, "",VLOOKUP(C437,customers!$A$1:$I$1001,3,FALSE))</f>
        <v>crowthornc3@msn.com</v>
      </c>
      <c r="H437" s="2" t="str">
        <f>VLOOKUP(C437,customers!$A$1:$I$1001,7,FALSE)</f>
        <v>United States</v>
      </c>
      <c r="I437" t="str">
        <f>VLOOKUP(D437,products!$A$1:$G$49,2,FALSE)</f>
        <v>Exc</v>
      </c>
      <c r="J437" t="str">
        <f>VLOOKUP(D437,products!$A$1:$G$49,3,FALSE)</f>
        <v>M</v>
      </c>
      <c r="K437" s="4">
        <f>VLOOKUP(D437,products!$A$1:$G$49,4,FALSE)</f>
        <v>0.5</v>
      </c>
      <c r="L437" s="6">
        <f>VLOOKUP(D437,products!$A$1:$G$49,5,FALSE)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VLOOKUP(Orders[[#This Row],[Customer ID]],customers!$A$1:$I$1001,9,FALSE)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VLOOKUP(C438,customers!$A$1:$I$1001,2,FALSE)</f>
        <v>Orly Ryland</v>
      </c>
      <c r="G438" s="2" t="str">
        <f>IF(VLOOKUP(C438,customers!$A$1:$I$1001,3,FALSE)=0, "",VLOOKUP(C438,customers!$A$1:$I$1001,3,FALSE))</f>
        <v>orylandc4@deviantart.com</v>
      </c>
      <c r="H438" s="2" t="str">
        <f>VLOOKUP(C438,customers!$A$1:$I$1001,7,FALSE)</f>
        <v>United States</v>
      </c>
      <c r="I438" t="str">
        <f>VLOOKUP(D438,products!$A$1:$G$49,2,FALSE)</f>
        <v>Lib</v>
      </c>
      <c r="J438" t="str">
        <f>VLOOKUP(D438,products!$A$1:$G$49,3,FALSE)</f>
        <v>L</v>
      </c>
      <c r="K438" s="4">
        <f>VLOOKUP(D438,products!$A$1:$G$49,4,FALSE)</f>
        <v>0.2</v>
      </c>
      <c r="L438" s="6">
        <f>VLOOKUP(D438,products!$A$1:$G$49,5,FALSE)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VLOOKUP(Orders[[#This Row],[Customer ID]],customers!$A$1:$I$1001,9,FALSE)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VLOOKUP(C439,customers!$A$1:$I$1001,2,FALSE)</f>
        <v>Willabella Abramski</v>
      </c>
      <c r="G439" s="2" t="str">
        <f>IF(VLOOKUP(C439,customers!$A$1:$I$1001,3,FALSE)=0, "",VLOOKUP(C439,customers!$A$1:$I$1001,3,FALSE))</f>
        <v/>
      </c>
      <c r="H439" s="2" t="str">
        <f>VLOOKUP(C439,customers!$A$1:$I$1001,7,FALSE)</f>
        <v>United States</v>
      </c>
      <c r="I439" t="str">
        <f>VLOOKUP(D439,products!$A$1:$G$49,2,FALSE)</f>
        <v>Lib</v>
      </c>
      <c r="J439" t="str">
        <f>VLOOKUP(D439,products!$A$1:$G$49,3,FALSE)</f>
        <v>D</v>
      </c>
      <c r="K439" s="4">
        <f>VLOOKUP(D439,products!$A$1:$G$49,4,FALSE)</f>
        <v>2.5</v>
      </c>
      <c r="L439" s="6">
        <f>VLOOKUP(D439,products!$A$1:$G$49,5,FALSE)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VLOOKUP(Orders[[#This Row],[Customer ID]],customers!$A$1:$I$1001,9,FALSE)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VLOOKUP(C440,customers!$A$1:$I$1001,2,FALSE)</f>
        <v>Morgen Seson</v>
      </c>
      <c r="G440" s="2" t="str">
        <f>IF(VLOOKUP(C440,customers!$A$1:$I$1001,3,FALSE)=0, "",VLOOKUP(C440,customers!$A$1:$I$1001,3,FALSE))</f>
        <v>msesonck@census.gov</v>
      </c>
      <c r="H440" s="2" t="str">
        <f>VLOOKUP(C440,customers!$A$1:$I$1001,7,FALSE)</f>
        <v>United States</v>
      </c>
      <c r="I440" t="str">
        <f>VLOOKUP(D440,products!$A$1:$G$49,2,FALSE)</f>
        <v>Lib</v>
      </c>
      <c r="J440" t="str">
        <f>VLOOKUP(D440,products!$A$1:$G$49,3,FALSE)</f>
        <v>D</v>
      </c>
      <c r="K440" s="4">
        <f>VLOOKUP(D440,products!$A$1:$G$49,4,FALSE)</f>
        <v>0.5</v>
      </c>
      <c r="L440" s="6">
        <f>VLOOKUP(D440,products!$A$1:$G$49,5,FALSE)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VLOOKUP(Orders[[#This Row],[Customer ID]],customers!$A$1:$I$1001,9,FALSE)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VLOOKUP(C441,customers!$A$1:$I$1001,2,FALSE)</f>
        <v>Chickie Ragless</v>
      </c>
      <c r="G441" s="2" t="str">
        <f>IF(VLOOKUP(C441,customers!$A$1:$I$1001,3,FALSE)=0, "",VLOOKUP(C441,customers!$A$1:$I$1001,3,FALSE))</f>
        <v>craglessc7@webmd.com</v>
      </c>
      <c r="H441" s="2" t="str">
        <f>VLOOKUP(C441,customers!$A$1:$I$1001,7,FALSE)</f>
        <v>Ireland</v>
      </c>
      <c r="I441" t="str">
        <f>VLOOKUP(D441,products!$A$1:$G$49,2,FALSE)</f>
        <v>Exc</v>
      </c>
      <c r="J441" t="str">
        <f>VLOOKUP(D441,products!$A$1:$G$49,3,FALSE)</f>
        <v>L</v>
      </c>
      <c r="K441" s="4">
        <f>VLOOKUP(D441,products!$A$1:$G$49,4,FALSE)</f>
        <v>0.5</v>
      </c>
      <c r="L441" s="6">
        <f>VLOOKUP(D441,products!$A$1:$G$49,5,FALSE)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VLOOKUP(Orders[[#This Row],[Customer ID]],customers!$A$1:$I$1001,9,FALSE)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VLOOKUP(C442,customers!$A$1:$I$1001,2,FALSE)</f>
        <v>Freda Hollows</v>
      </c>
      <c r="G442" s="2" t="str">
        <f>IF(VLOOKUP(C442,customers!$A$1:$I$1001,3,FALSE)=0, "",VLOOKUP(C442,customers!$A$1:$I$1001,3,FALSE))</f>
        <v>fhollowsc8@blogtalkradio.com</v>
      </c>
      <c r="H442" s="2" t="str">
        <f>VLOOKUP(C442,customers!$A$1:$I$1001,7,FALSE)</f>
        <v>United States</v>
      </c>
      <c r="I442" t="str">
        <f>VLOOKUP(D442,products!$A$1:$G$49,2,FALSE)</f>
        <v>Ara</v>
      </c>
      <c r="J442" t="str">
        <f>VLOOKUP(D442,products!$A$1:$G$49,3,FALSE)</f>
        <v>M</v>
      </c>
      <c r="K442" s="4">
        <f>VLOOKUP(D442,products!$A$1:$G$49,4,FALSE)</f>
        <v>2.5</v>
      </c>
      <c r="L442" s="6">
        <f>VLOOKUP(D442,products!$A$1:$G$49,5,FALSE)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VLOOKUP(Orders[[#This Row],[Customer ID]],customers!$A$1:$I$1001,9,FALSE)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VLOOKUP(C443,customers!$A$1:$I$1001,2,FALSE)</f>
        <v>Livy Lathleiff</v>
      </c>
      <c r="G443" s="2" t="str">
        <f>IF(VLOOKUP(C443,customers!$A$1:$I$1001,3,FALSE)=0, "",VLOOKUP(C443,customers!$A$1:$I$1001,3,FALSE))</f>
        <v>llathleiffc9@nationalgeographic.com</v>
      </c>
      <c r="H443" s="2" t="str">
        <f>VLOOKUP(C443,customers!$A$1:$I$1001,7,FALSE)</f>
        <v>Ireland</v>
      </c>
      <c r="I443" t="str">
        <f>VLOOKUP(D443,products!$A$1:$G$49,2,FALSE)</f>
        <v>Exc</v>
      </c>
      <c r="J443" t="str">
        <f>VLOOKUP(D443,products!$A$1:$G$49,3,FALSE)</f>
        <v>D</v>
      </c>
      <c r="K443" s="4">
        <f>VLOOKUP(D443,products!$A$1:$G$49,4,FALSE)</f>
        <v>1</v>
      </c>
      <c r="L443" s="6">
        <f>VLOOKUP(D443,products!$A$1:$G$49,5,FALSE)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VLOOKUP(Orders[[#This Row],[Customer ID]],customers!$A$1:$I$1001,9,FALSE)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VLOOKUP(C444,customers!$A$1:$I$1001,2,FALSE)</f>
        <v>Koralle Heads</v>
      </c>
      <c r="G444" s="2" t="str">
        <f>IF(VLOOKUP(C444,customers!$A$1:$I$1001,3,FALSE)=0, "",VLOOKUP(C444,customers!$A$1:$I$1001,3,FALSE))</f>
        <v>kheadsca@jalbum.net</v>
      </c>
      <c r="H444" s="2" t="str">
        <f>VLOOKUP(C444,customers!$A$1:$I$1001,7,FALSE)</f>
        <v>United States</v>
      </c>
      <c r="I444" t="str">
        <f>VLOOKUP(D444,products!$A$1:$G$49,2,FALSE)</f>
        <v>Rob</v>
      </c>
      <c r="J444" t="str">
        <f>VLOOKUP(D444,products!$A$1:$G$49,3,FALSE)</f>
        <v>L</v>
      </c>
      <c r="K444" s="4">
        <f>VLOOKUP(D444,products!$A$1:$G$49,4,FALSE)</f>
        <v>0.5</v>
      </c>
      <c r="L444" s="6">
        <f>VLOOKUP(D444,products!$A$1:$G$49,5,FALSE)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VLOOKUP(Orders[[#This Row],[Customer ID]],customers!$A$1:$I$1001,9,FALSE)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VLOOKUP(C445,customers!$A$1:$I$1001,2,FALSE)</f>
        <v>Theo Bowne</v>
      </c>
      <c r="G445" s="2" t="str">
        <f>IF(VLOOKUP(C445,customers!$A$1:$I$1001,3,FALSE)=0, "",VLOOKUP(C445,customers!$A$1:$I$1001,3,FALSE))</f>
        <v>tbownecb@unicef.org</v>
      </c>
      <c r="H445" s="2" t="str">
        <f>VLOOKUP(C445,customers!$A$1:$I$1001,7,FALSE)</f>
        <v>Ireland</v>
      </c>
      <c r="I445" t="str">
        <f>VLOOKUP(D445,products!$A$1:$G$49,2,FALSE)</f>
        <v>Exc</v>
      </c>
      <c r="J445" t="str">
        <f>VLOOKUP(D445,products!$A$1:$G$49,3,FALSE)</f>
        <v>L</v>
      </c>
      <c r="K445" s="4">
        <f>VLOOKUP(D445,products!$A$1:$G$49,4,FALSE)</f>
        <v>0.2</v>
      </c>
      <c r="L445" s="6">
        <f>VLOOKUP(D445,products!$A$1:$G$49,5,FALSE)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VLOOKUP(Orders[[#This Row],[Customer ID]],customers!$A$1:$I$1001,9,FALSE)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VLOOKUP(C446,customers!$A$1:$I$1001,2,FALSE)</f>
        <v>Rasia Jacquemard</v>
      </c>
      <c r="G446" s="2" t="str">
        <f>IF(VLOOKUP(C446,customers!$A$1:$I$1001,3,FALSE)=0, "",VLOOKUP(C446,customers!$A$1:$I$1001,3,FALSE))</f>
        <v>rjacquemardcc@acquirethisname.com</v>
      </c>
      <c r="H446" s="2" t="str">
        <f>VLOOKUP(C446,customers!$A$1:$I$1001,7,FALSE)</f>
        <v>Ireland</v>
      </c>
      <c r="I446" t="str">
        <f>VLOOKUP(D446,products!$A$1:$G$49,2,FALSE)</f>
        <v>Exc</v>
      </c>
      <c r="J446" t="str">
        <f>VLOOKUP(D446,products!$A$1:$G$49,3,FALSE)</f>
        <v>M</v>
      </c>
      <c r="K446" s="4">
        <f>VLOOKUP(D446,products!$A$1:$G$49,4,FALSE)</f>
        <v>0.2</v>
      </c>
      <c r="L446" s="6">
        <f>VLOOKUP(D446,products!$A$1:$G$49,5,FALSE)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VLOOKUP(Orders[[#This Row],[Customer ID]],customers!$A$1:$I$1001,9,FALSE)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VLOOKUP(C447,customers!$A$1:$I$1001,2,FALSE)</f>
        <v>Kizzie Warman</v>
      </c>
      <c r="G447" s="2" t="str">
        <f>IF(VLOOKUP(C447,customers!$A$1:$I$1001,3,FALSE)=0, "",VLOOKUP(C447,customers!$A$1:$I$1001,3,FALSE))</f>
        <v>kwarmancd@printfriendly.com</v>
      </c>
      <c r="H447" s="2" t="str">
        <f>VLOOKUP(C447,customers!$A$1:$I$1001,7,FALSE)</f>
        <v>Ireland</v>
      </c>
      <c r="I447" t="str">
        <f>VLOOKUP(D447,products!$A$1:$G$49,2,FALSE)</f>
        <v>Lib</v>
      </c>
      <c r="J447" t="str">
        <f>VLOOKUP(D447,products!$A$1:$G$49,3,FALSE)</f>
        <v>M</v>
      </c>
      <c r="K447" s="4">
        <f>VLOOKUP(D447,products!$A$1:$G$49,4,FALSE)</f>
        <v>2.5</v>
      </c>
      <c r="L447" s="6">
        <f>VLOOKUP(D447,products!$A$1:$G$49,5,FALSE)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VLOOKUP(Orders[[#This Row],[Customer ID]],customers!$A$1:$I$1001,9,FALSE)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VLOOKUP(C448,customers!$A$1:$I$1001,2,FALSE)</f>
        <v>Wain Cholomin</v>
      </c>
      <c r="G448" s="2" t="str">
        <f>IF(VLOOKUP(C448,customers!$A$1:$I$1001,3,FALSE)=0, "",VLOOKUP(C448,customers!$A$1:$I$1001,3,FALSE))</f>
        <v>wcholomince@about.com</v>
      </c>
      <c r="H448" s="2" t="str">
        <f>VLOOKUP(C448,customers!$A$1:$I$1001,7,FALSE)</f>
        <v>United Kingdom</v>
      </c>
      <c r="I448" t="str">
        <f>VLOOKUP(D448,products!$A$1:$G$49,2,FALSE)</f>
        <v>Lib</v>
      </c>
      <c r="J448" t="str">
        <f>VLOOKUP(D448,products!$A$1:$G$49,3,FALSE)</f>
        <v>M</v>
      </c>
      <c r="K448" s="4">
        <f>VLOOKUP(D448,products!$A$1:$G$49,4,FALSE)</f>
        <v>0.5</v>
      </c>
      <c r="L448" s="6">
        <f>VLOOKUP(D448,products!$A$1:$G$49,5,FALSE)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VLOOKUP(Orders[[#This Row],[Customer ID]],customers!$A$1:$I$1001,9,FALSE)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VLOOKUP(C449,customers!$A$1:$I$1001,2,FALSE)</f>
        <v>Arleen Braidman</v>
      </c>
      <c r="G449" s="2" t="str">
        <f>IF(VLOOKUP(C449,customers!$A$1:$I$1001,3,FALSE)=0, "",VLOOKUP(C449,customers!$A$1:$I$1001,3,FALSE))</f>
        <v>abraidmancf@census.gov</v>
      </c>
      <c r="H449" s="2" t="str">
        <f>VLOOKUP(C449,customers!$A$1:$I$1001,7,FALSE)</f>
        <v>United States</v>
      </c>
      <c r="I449" t="str">
        <f>VLOOKUP(D449,products!$A$1:$G$49,2,FALSE)</f>
        <v>Rob</v>
      </c>
      <c r="J449" t="str">
        <f>VLOOKUP(D449,products!$A$1:$G$49,3,FALSE)</f>
        <v>M</v>
      </c>
      <c r="K449" s="4">
        <f>VLOOKUP(D449,products!$A$1:$G$49,4,FALSE)</f>
        <v>0.5</v>
      </c>
      <c r="L449" s="6">
        <f>VLOOKUP(D449,products!$A$1:$G$49,5,FALSE)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VLOOKUP(Orders[[#This Row],[Customer ID]],customers!$A$1:$I$1001,9,FALSE)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VLOOKUP(C450,customers!$A$1:$I$1001,2,FALSE)</f>
        <v>Pru Durban</v>
      </c>
      <c r="G450" s="2" t="str">
        <f>IF(VLOOKUP(C450,customers!$A$1:$I$1001,3,FALSE)=0, "",VLOOKUP(C450,customers!$A$1:$I$1001,3,FALSE))</f>
        <v>pdurbancg@symantec.com</v>
      </c>
      <c r="H450" s="2" t="str">
        <f>VLOOKUP(C450,customers!$A$1:$I$1001,7,FALSE)</f>
        <v>Ireland</v>
      </c>
      <c r="I450" t="str">
        <f>VLOOKUP(D450,products!$A$1:$G$49,2,FALSE)</f>
        <v>Rob</v>
      </c>
      <c r="J450" t="str">
        <f>VLOOKUP(D450,products!$A$1:$G$49,3,FALSE)</f>
        <v>L</v>
      </c>
      <c r="K450" s="4">
        <f>VLOOKUP(D450,products!$A$1:$G$49,4,FALSE)</f>
        <v>0.5</v>
      </c>
      <c r="L450" s="6">
        <f>VLOOKUP(D450,products!$A$1:$G$49,5,FALSE)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VLOOKUP(Orders[[#This Row],[Customer ID]],customers!$A$1:$I$1001,9,FALSE)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VLOOKUP(C451,customers!$A$1:$I$1001,2,FALSE)</f>
        <v>Antone Harrold</v>
      </c>
      <c r="G451" s="2" t="str">
        <f>IF(VLOOKUP(C451,customers!$A$1:$I$1001,3,FALSE)=0, "",VLOOKUP(C451,customers!$A$1:$I$1001,3,FALSE))</f>
        <v>aharroldch@miibeian.gov.cn</v>
      </c>
      <c r="H451" s="2" t="str">
        <f>VLOOKUP(C451,customers!$A$1:$I$1001,7,FALSE)</f>
        <v>United States</v>
      </c>
      <c r="I451" t="str">
        <f>VLOOKUP(D451,products!$A$1:$G$49,2,FALSE)</f>
        <v>Rob</v>
      </c>
      <c r="J451" t="str">
        <f>VLOOKUP(D451,products!$A$1:$G$49,3,FALSE)</f>
        <v>D</v>
      </c>
      <c r="K451" s="4">
        <f>VLOOKUP(D451,products!$A$1:$G$49,4,FALSE)</f>
        <v>0.2</v>
      </c>
      <c r="L451" s="6">
        <f>VLOOKUP(D451,products!$A$1:$G$49,5,FALSE)</f>
        <v>2.6849999999999996</v>
      </c>
      <c r="M451" s="6">
        <f t="shared" ref="M451:M514" si="21">E451*L451</f>
        <v>5.3699999999999992</v>
      </c>
      <c r="N451" t="str">
        <f t="shared" ref="N451:N514" si="22">_xlfn.IFS(I451="Rob","Robusta",I451="Exc","Excelsa",I451="Ara","Arabica",I451="Lib","Liberica")</f>
        <v>Robusta</v>
      </c>
      <c r="O451" t="str">
        <f t="shared" ref="O451:O514" si="23">_xlfn.IFS(J451="M","Medium",J451="L","Light",J451="D","Dark")</f>
        <v>Dark</v>
      </c>
      <c r="P451" t="str">
        <f>VLOOKUP(Orders[[#This Row],[Customer ID]],customers!$A$1:$I$1001,9,FALSE)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VLOOKUP(C452,customers!$A$1:$I$1001,2,FALSE)</f>
        <v>Sim Pamphilon</v>
      </c>
      <c r="G452" s="2" t="str">
        <f>IF(VLOOKUP(C452,customers!$A$1:$I$1001,3,FALSE)=0, "",VLOOKUP(C452,customers!$A$1:$I$1001,3,FALSE))</f>
        <v>spamphilonci@mlb.com</v>
      </c>
      <c r="H452" s="2" t="str">
        <f>VLOOKUP(C452,customers!$A$1:$I$1001,7,FALSE)</f>
        <v>Ireland</v>
      </c>
      <c r="I452" t="str">
        <f>VLOOKUP(D452,products!$A$1:$G$49,2,FALSE)</f>
        <v>Lib</v>
      </c>
      <c r="J452" t="str">
        <f>VLOOKUP(D452,products!$A$1:$G$49,3,FALSE)</f>
        <v>L</v>
      </c>
      <c r="K452" s="4">
        <f>VLOOKUP(D452,products!$A$1:$G$49,4,FALSE)</f>
        <v>0.2</v>
      </c>
      <c r="L452" s="6">
        <f>VLOOKUP(D452,products!$A$1:$G$49,5,FALSE)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VLOOKUP(Orders[[#This Row],[Customer ID]],customers!$A$1:$I$1001,9,FALSE)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VLOOKUP(C453,customers!$A$1:$I$1001,2,FALSE)</f>
        <v>Mohandis Spurden</v>
      </c>
      <c r="G453" s="2" t="str">
        <f>IF(VLOOKUP(C453,customers!$A$1:$I$1001,3,FALSE)=0, "",VLOOKUP(C453,customers!$A$1:$I$1001,3,FALSE))</f>
        <v>mspurdencj@exblog.jp</v>
      </c>
      <c r="H453" s="2" t="str">
        <f>VLOOKUP(C453,customers!$A$1:$I$1001,7,FALSE)</f>
        <v>United States</v>
      </c>
      <c r="I453" t="str">
        <f>VLOOKUP(D453,products!$A$1:$G$49,2,FALSE)</f>
        <v>Rob</v>
      </c>
      <c r="J453" t="str">
        <f>VLOOKUP(D453,products!$A$1:$G$49,3,FALSE)</f>
        <v>D</v>
      </c>
      <c r="K453" s="4">
        <f>VLOOKUP(D453,products!$A$1:$G$49,4,FALSE)</f>
        <v>2.5</v>
      </c>
      <c r="L453" s="6">
        <f>VLOOKUP(D453,products!$A$1:$G$49,5,FALSE)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VLOOKUP(Orders[[#This Row],[Customer ID]],customers!$A$1:$I$1001,9,FALSE)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VLOOKUP(C454,customers!$A$1:$I$1001,2,FALSE)</f>
        <v>Morgen Seson</v>
      </c>
      <c r="G454" s="2" t="str">
        <f>IF(VLOOKUP(C454,customers!$A$1:$I$1001,3,FALSE)=0, "",VLOOKUP(C454,customers!$A$1:$I$1001,3,FALSE))</f>
        <v>msesonck@census.gov</v>
      </c>
      <c r="H454" s="2" t="str">
        <f>VLOOKUP(C454,customers!$A$1:$I$1001,7,FALSE)</f>
        <v>United States</v>
      </c>
      <c r="I454" t="str">
        <f>VLOOKUP(D454,products!$A$1:$G$49,2,FALSE)</f>
        <v>Ara</v>
      </c>
      <c r="J454" t="str">
        <f>VLOOKUP(D454,products!$A$1:$G$49,3,FALSE)</f>
        <v>L</v>
      </c>
      <c r="K454" s="4">
        <f>VLOOKUP(D454,products!$A$1:$G$49,4,FALSE)</f>
        <v>0.2</v>
      </c>
      <c r="L454" s="6">
        <f>VLOOKUP(D454,products!$A$1:$G$49,5,FALSE)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VLOOKUP(Orders[[#This Row],[Customer ID]],customers!$A$1:$I$1001,9,FALSE)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VLOOKUP(C455,customers!$A$1:$I$1001,2,FALSE)</f>
        <v>Nalani Pirrone</v>
      </c>
      <c r="G455" s="2" t="str">
        <f>IF(VLOOKUP(C455,customers!$A$1:$I$1001,3,FALSE)=0, "",VLOOKUP(C455,customers!$A$1:$I$1001,3,FALSE))</f>
        <v>npirronecl@weibo.com</v>
      </c>
      <c r="H455" s="2" t="str">
        <f>VLOOKUP(C455,customers!$A$1:$I$1001,7,FALSE)</f>
        <v>United States</v>
      </c>
      <c r="I455" t="str">
        <f>VLOOKUP(D455,products!$A$1:$G$49,2,FALSE)</f>
        <v>Lib</v>
      </c>
      <c r="J455" t="str">
        <f>VLOOKUP(D455,products!$A$1:$G$49,3,FALSE)</f>
        <v>L</v>
      </c>
      <c r="K455" s="4">
        <f>VLOOKUP(D455,products!$A$1:$G$49,4,FALSE)</f>
        <v>0.5</v>
      </c>
      <c r="L455" s="6">
        <f>VLOOKUP(D455,products!$A$1:$G$49,5,FALSE)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VLOOKUP(Orders[[#This Row],[Customer ID]],customers!$A$1:$I$1001,9,FALSE)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VLOOKUP(C456,customers!$A$1:$I$1001,2,FALSE)</f>
        <v>Reube Cawley</v>
      </c>
      <c r="G456" s="2" t="str">
        <f>IF(VLOOKUP(C456,customers!$A$1:$I$1001,3,FALSE)=0, "",VLOOKUP(C456,customers!$A$1:$I$1001,3,FALSE))</f>
        <v>rcawleycm@yellowbook.com</v>
      </c>
      <c r="H456" s="2" t="str">
        <f>VLOOKUP(C456,customers!$A$1:$I$1001,7,FALSE)</f>
        <v>Ireland</v>
      </c>
      <c r="I456" t="str">
        <f>VLOOKUP(D456,products!$A$1:$G$49,2,FALSE)</f>
        <v>Rob</v>
      </c>
      <c r="J456" t="str">
        <f>VLOOKUP(D456,products!$A$1:$G$49,3,FALSE)</f>
        <v>D</v>
      </c>
      <c r="K456" s="4">
        <f>VLOOKUP(D456,products!$A$1:$G$49,4,FALSE)</f>
        <v>2.5</v>
      </c>
      <c r="L456" s="6">
        <f>VLOOKUP(D456,products!$A$1:$G$49,5,FALSE)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VLOOKUP(Orders[[#This Row],[Customer ID]],customers!$A$1:$I$1001,9,FALSE)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VLOOKUP(C457,customers!$A$1:$I$1001,2,FALSE)</f>
        <v>Stan Barribal</v>
      </c>
      <c r="G457" s="2" t="str">
        <f>IF(VLOOKUP(C457,customers!$A$1:$I$1001,3,FALSE)=0, "",VLOOKUP(C457,customers!$A$1:$I$1001,3,FALSE))</f>
        <v>sbarribalcn@microsoft.com</v>
      </c>
      <c r="H457" s="2" t="str">
        <f>VLOOKUP(C457,customers!$A$1:$I$1001,7,FALSE)</f>
        <v>Ireland</v>
      </c>
      <c r="I457" t="str">
        <f>VLOOKUP(D457,products!$A$1:$G$49,2,FALSE)</f>
        <v>Lib</v>
      </c>
      <c r="J457" t="str">
        <f>VLOOKUP(D457,products!$A$1:$G$49,3,FALSE)</f>
        <v>L</v>
      </c>
      <c r="K457" s="4">
        <f>VLOOKUP(D457,products!$A$1:$G$49,4,FALSE)</f>
        <v>0.2</v>
      </c>
      <c r="L457" s="6">
        <f>VLOOKUP(D457,products!$A$1:$G$49,5,FALSE)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VLOOKUP(Orders[[#This Row],[Customer ID]],customers!$A$1:$I$1001,9,FALSE)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VLOOKUP(C458,customers!$A$1:$I$1001,2,FALSE)</f>
        <v>Agnes Adamides</v>
      </c>
      <c r="G458" s="2" t="str">
        <f>IF(VLOOKUP(C458,customers!$A$1:$I$1001,3,FALSE)=0, "",VLOOKUP(C458,customers!$A$1:$I$1001,3,FALSE))</f>
        <v>aadamidesco@bizjournals.com</v>
      </c>
      <c r="H458" s="2" t="str">
        <f>VLOOKUP(C458,customers!$A$1:$I$1001,7,FALSE)</f>
        <v>United Kingdom</v>
      </c>
      <c r="I458" t="str">
        <f>VLOOKUP(D458,products!$A$1:$G$49,2,FALSE)</f>
        <v>Rob</v>
      </c>
      <c r="J458" t="str">
        <f>VLOOKUP(D458,products!$A$1:$G$49,3,FALSE)</f>
        <v>D</v>
      </c>
      <c r="K458" s="4">
        <f>VLOOKUP(D458,products!$A$1:$G$49,4,FALSE)</f>
        <v>2.5</v>
      </c>
      <c r="L458" s="6">
        <f>VLOOKUP(D458,products!$A$1:$G$49,5,FALSE)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VLOOKUP(Orders[[#This Row],[Customer ID]],customers!$A$1:$I$1001,9,FALSE)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VLOOKUP(C459,customers!$A$1:$I$1001,2,FALSE)</f>
        <v>Carmelita Thowes</v>
      </c>
      <c r="G459" s="2" t="str">
        <f>IF(VLOOKUP(C459,customers!$A$1:$I$1001,3,FALSE)=0, "",VLOOKUP(C459,customers!$A$1:$I$1001,3,FALSE))</f>
        <v>cthowescp@craigslist.org</v>
      </c>
      <c r="H459" s="2" t="str">
        <f>VLOOKUP(C459,customers!$A$1:$I$1001,7,FALSE)</f>
        <v>United States</v>
      </c>
      <c r="I459" t="str">
        <f>VLOOKUP(D459,products!$A$1:$G$49,2,FALSE)</f>
        <v>Lib</v>
      </c>
      <c r="J459" t="str">
        <f>VLOOKUP(D459,products!$A$1:$G$49,3,FALSE)</f>
        <v>L</v>
      </c>
      <c r="K459" s="4">
        <f>VLOOKUP(D459,products!$A$1:$G$49,4,FALSE)</f>
        <v>0.5</v>
      </c>
      <c r="L459" s="6">
        <f>VLOOKUP(D459,products!$A$1:$G$49,5,FALSE)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VLOOKUP(Orders[[#This Row],[Customer ID]],customers!$A$1:$I$1001,9,FALSE)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VLOOKUP(C460,customers!$A$1:$I$1001,2,FALSE)</f>
        <v>Rodolfo Willoway</v>
      </c>
      <c r="G460" s="2" t="str">
        <f>IF(VLOOKUP(C460,customers!$A$1:$I$1001,3,FALSE)=0, "",VLOOKUP(C460,customers!$A$1:$I$1001,3,FALSE))</f>
        <v>rwillowaycq@admin.ch</v>
      </c>
      <c r="H460" s="2" t="str">
        <f>VLOOKUP(C460,customers!$A$1:$I$1001,7,FALSE)</f>
        <v>United States</v>
      </c>
      <c r="I460" t="str">
        <f>VLOOKUP(D460,products!$A$1:$G$49,2,FALSE)</f>
        <v>Ara</v>
      </c>
      <c r="J460" t="str">
        <f>VLOOKUP(D460,products!$A$1:$G$49,3,FALSE)</f>
        <v>M</v>
      </c>
      <c r="K460" s="4">
        <f>VLOOKUP(D460,products!$A$1:$G$49,4,FALSE)</f>
        <v>1</v>
      </c>
      <c r="L460" s="6">
        <f>VLOOKUP(D460,products!$A$1:$G$49,5,FALSE)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VLOOKUP(Orders[[#This Row],[Customer ID]],customers!$A$1:$I$1001,9,FALSE)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VLOOKUP(C461,customers!$A$1:$I$1001,2,FALSE)</f>
        <v>Alvis Elwin</v>
      </c>
      <c r="G461" s="2" t="str">
        <f>IF(VLOOKUP(C461,customers!$A$1:$I$1001,3,FALSE)=0, "",VLOOKUP(C461,customers!$A$1:$I$1001,3,FALSE))</f>
        <v>aelwincr@privacy.gov.au</v>
      </c>
      <c r="H461" s="2" t="str">
        <f>VLOOKUP(C461,customers!$A$1:$I$1001,7,FALSE)</f>
        <v>United States</v>
      </c>
      <c r="I461" t="str">
        <f>VLOOKUP(D461,products!$A$1:$G$49,2,FALSE)</f>
        <v>Lib</v>
      </c>
      <c r="J461" t="str">
        <f>VLOOKUP(D461,products!$A$1:$G$49,3,FALSE)</f>
        <v>L</v>
      </c>
      <c r="K461" s="4">
        <f>VLOOKUP(D461,products!$A$1:$G$49,4,FALSE)</f>
        <v>0.2</v>
      </c>
      <c r="L461" s="6">
        <f>VLOOKUP(D461,products!$A$1:$G$49,5,FALSE)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VLOOKUP(Orders[[#This Row],[Customer ID]],customers!$A$1:$I$1001,9,FALSE)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VLOOKUP(C462,customers!$A$1:$I$1001,2,FALSE)</f>
        <v>Araldo Bilbrook</v>
      </c>
      <c r="G462" s="2" t="str">
        <f>IF(VLOOKUP(C462,customers!$A$1:$I$1001,3,FALSE)=0, "",VLOOKUP(C462,customers!$A$1:$I$1001,3,FALSE))</f>
        <v>abilbrookcs@booking.com</v>
      </c>
      <c r="H462" s="2" t="str">
        <f>VLOOKUP(C462,customers!$A$1:$I$1001,7,FALSE)</f>
        <v>Ireland</v>
      </c>
      <c r="I462" t="str">
        <f>VLOOKUP(D462,products!$A$1:$G$49,2,FALSE)</f>
        <v>Rob</v>
      </c>
      <c r="J462" t="str">
        <f>VLOOKUP(D462,products!$A$1:$G$49,3,FALSE)</f>
        <v>D</v>
      </c>
      <c r="K462" s="4">
        <f>VLOOKUP(D462,products!$A$1:$G$49,4,FALSE)</f>
        <v>0.5</v>
      </c>
      <c r="L462" s="6">
        <f>VLOOKUP(D462,products!$A$1:$G$49,5,FALSE)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VLOOKUP(Orders[[#This Row],[Customer ID]],customers!$A$1:$I$1001,9,FALSE)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VLOOKUP(C463,customers!$A$1:$I$1001,2,FALSE)</f>
        <v>Ransell McKall</v>
      </c>
      <c r="G463" s="2" t="str">
        <f>IF(VLOOKUP(C463,customers!$A$1:$I$1001,3,FALSE)=0, "",VLOOKUP(C463,customers!$A$1:$I$1001,3,FALSE))</f>
        <v>rmckallct@sakura.ne.jp</v>
      </c>
      <c r="H463" s="2" t="str">
        <f>VLOOKUP(C463,customers!$A$1:$I$1001,7,FALSE)</f>
        <v>United Kingdom</v>
      </c>
      <c r="I463" t="str">
        <f>VLOOKUP(D463,products!$A$1:$G$49,2,FALSE)</f>
        <v>Rob</v>
      </c>
      <c r="J463" t="str">
        <f>VLOOKUP(D463,products!$A$1:$G$49,3,FALSE)</f>
        <v>D</v>
      </c>
      <c r="K463" s="4">
        <f>VLOOKUP(D463,products!$A$1:$G$49,4,FALSE)</f>
        <v>0.2</v>
      </c>
      <c r="L463" s="6">
        <f>VLOOKUP(D463,products!$A$1:$G$49,5,FALSE)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VLOOKUP(Orders[[#This Row],[Customer ID]],customers!$A$1:$I$1001,9,FALSE)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VLOOKUP(C464,customers!$A$1:$I$1001,2,FALSE)</f>
        <v>Borg Daile</v>
      </c>
      <c r="G464" s="2" t="str">
        <f>IF(VLOOKUP(C464,customers!$A$1:$I$1001,3,FALSE)=0, "",VLOOKUP(C464,customers!$A$1:$I$1001,3,FALSE))</f>
        <v>bdailecu@vistaprint.com</v>
      </c>
      <c r="H464" s="2" t="str">
        <f>VLOOKUP(C464,customers!$A$1:$I$1001,7,FALSE)</f>
        <v>United States</v>
      </c>
      <c r="I464" t="str">
        <f>VLOOKUP(D464,products!$A$1:$G$49,2,FALSE)</f>
        <v>Ara</v>
      </c>
      <c r="J464" t="str">
        <f>VLOOKUP(D464,products!$A$1:$G$49,3,FALSE)</f>
        <v>D</v>
      </c>
      <c r="K464" s="4">
        <f>VLOOKUP(D464,products!$A$1:$G$49,4,FALSE)</f>
        <v>1</v>
      </c>
      <c r="L464" s="6">
        <f>VLOOKUP(D464,products!$A$1:$G$49,5,FALSE)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VLOOKUP(Orders[[#This Row],[Customer ID]],customers!$A$1:$I$1001,9,FALSE)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VLOOKUP(C465,customers!$A$1:$I$1001,2,FALSE)</f>
        <v>Adolphe Treherne</v>
      </c>
      <c r="G465" s="2" t="str">
        <f>IF(VLOOKUP(C465,customers!$A$1:$I$1001,3,FALSE)=0, "",VLOOKUP(C465,customers!$A$1:$I$1001,3,FALSE))</f>
        <v>atrehernecv@state.tx.us</v>
      </c>
      <c r="H465" s="2" t="str">
        <f>VLOOKUP(C465,customers!$A$1:$I$1001,7,FALSE)</f>
        <v>Ireland</v>
      </c>
      <c r="I465" t="str">
        <f>VLOOKUP(D465,products!$A$1:$G$49,2,FALSE)</f>
        <v>Exc</v>
      </c>
      <c r="J465" t="str">
        <f>VLOOKUP(D465,products!$A$1:$G$49,3,FALSE)</f>
        <v>M</v>
      </c>
      <c r="K465" s="4">
        <f>VLOOKUP(D465,products!$A$1:$G$49,4,FALSE)</f>
        <v>1</v>
      </c>
      <c r="L465" s="6">
        <f>VLOOKUP(D465,products!$A$1:$G$49,5,FALSE)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VLOOKUP(Orders[[#This Row],[Customer ID]],customers!$A$1:$I$1001,9,FALSE)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VLOOKUP(C466,customers!$A$1:$I$1001,2,FALSE)</f>
        <v>Annetta Brentnall</v>
      </c>
      <c r="G466" s="2" t="str">
        <f>IF(VLOOKUP(C466,customers!$A$1:$I$1001,3,FALSE)=0, "",VLOOKUP(C466,customers!$A$1:$I$1001,3,FALSE))</f>
        <v>abrentnallcw@biglobe.ne.jp</v>
      </c>
      <c r="H466" s="2" t="str">
        <f>VLOOKUP(C466,customers!$A$1:$I$1001,7,FALSE)</f>
        <v>United Kingdom</v>
      </c>
      <c r="I466" t="str">
        <f>VLOOKUP(D466,products!$A$1:$G$49,2,FALSE)</f>
        <v>Lib</v>
      </c>
      <c r="J466" t="str">
        <f>VLOOKUP(D466,products!$A$1:$G$49,3,FALSE)</f>
        <v>D</v>
      </c>
      <c r="K466" s="4">
        <f>VLOOKUP(D466,products!$A$1:$G$49,4,FALSE)</f>
        <v>2.5</v>
      </c>
      <c r="L466" s="6">
        <f>VLOOKUP(D466,products!$A$1:$G$49,5,FALSE)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VLOOKUP(Orders[[#This Row],[Customer ID]],customers!$A$1:$I$1001,9,FALSE)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VLOOKUP(C467,customers!$A$1:$I$1001,2,FALSE)</f>
        <v>Dick Drinkall</v>
      </c>
      <c r="G467" s="2" t="str">
        <f>IF(VLOOKUP(C467,customers!$A$1:$I$1001,3,FALSE)=0, "",VLOOKUP(C467,customers!$A$1:$I$1001,3,FALSE))</f>
        <v>ddrinkallcx@psu.edu</v>
      </c>
      <c r="H467" s="2" t="str">
        <f>VLOOKUP(C467,customers!$A$1:$I$1001,7,FALSE)</f>
        <v>United States</v>
      </c>
      <c r="I467" t="str">
        <f>VLOOKUP(D467,products!$A$1:$G$49,2,FALSE)</f>
        <v>Rob</v>
      </c>
      <c r="J467" t="str">
        <f>VLOOKUP(D467,products!$A$1:$G$49,3,FALSE)</f>
        <v>D</v>
      </c>
      <c r="K467" s="4">
        <f>VLOOKUP(D467,products!$A$1:$G$49,4,FALSE)</f>
        <v>2.5</v>
      </c>
      <c r="L467" s="6">
        <f>VLOOKUP(D467,products!$A$1:$G$49,5,FALSE)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VLOOKUP(Orders[[#This Row],[Customer ID]],customers!$A$1:$I$1001,9,FALSE)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VLOOKUP(C468,customers!$A$1:$I$1001,2,FALSE)</f>
        <v>Dagny Kornel</v>
      </c>
      <c r="G468" s="2" t="str">
        <f>IF(VLOOKUP(C468,customers!$A$1:$I$1001,3,FALSE)=0, "",VLOOKUP(C468,customers!$A$1:$I$1001,3,FALSE))</f>
        <v>dkornelcy@cyberchimps.com</v>
      </c>
      <c r="H468" s="2" t="str">
        <f>VLOOKUP(C468,customers!$A$1:$I$1001,7,FALSE)</f>
        <v>United States</v>
      </c>
      <c r="I468" t="str">
        <f>VLOOKUP(D468,products!$A$1:$G$49,2,FALSE)</f>
        <v>Ara</v>
      </c>
      <c r="J468" t="str">
        <f>VLOOKUP(D468,products!$A$1:$G$49,3,FALSE)</f>
        <v>D</v>
      </c>
      <c r="K468" s="4">
        <f>VLOOKUP(D468,products!$A$1:$G$49,4,FALSE)</f>
        <v>0.2</v>
      </c>
      <c r="L468" s="6">
        <f>VLOOKUP(D468,products!$A$1:$G$49,5,FALSE)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VLOOKUP(Orders[[#This Row],[Customer ID]],customers!$A$1:$I$1001,9,FALSE)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VLOOKUP(C469,customers!$A$1:$I$1001,2,FALSE)</f>
        <v>Rhona Lequeux</v>
      </c>
      <c r="G469" s="2" t="str">
        <f>IF(VLOOKUP(C469,customers!$A$1:$I$1001,3,FALSE)=0, "",VLOOKUP(C469,customers!$A$1:$I$1001,3,FALSE))</f>
        <v>rlequeuxcz@newyorker.com</v>
      </c>
      <c r="H469" s="2" t="str">
        <f>VLOOKUP(C469,customers!$A$1:$I$1001,7,FALSE)</f>
        <v>United States</v>
      </c>
      <c r="I469" t="str">
        <f>VLOOKUP(D469,products!$A$1:$G$49,2,FALSE)</f>
        <v>Ara</v>
      </c>
      <c r="J469" t="str">
        <f>VLOOKUP(D469,products!$A$1:$G$49,3,FALSE)</f>
        <v>D</v>
      </c>
      <c r="K469" s="4">
        <f>VLOOKUP(D469,products!$A$1:$G$49,4,FALSE)</f>
        <v>0.5</v>
      </c>
      <c r="L469" s="6">
        <f>VLOOKUP(D469,products!$A$1:$G$49,5,FALSE)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VLOOKUP(Orders[[#This Row],[Customer ID]],customers!$A$1:$I$1001,9,FALSE)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VLOOKUP(C470,customers!$A$1:$I$1001,2,FALSE)</f>
        <v>Julius Mccaull</v>
      </c>
      <c r="G470" s="2" t="str">
        <f>IF(VLOOKUP(C470,customers!$A$1:$I$1001,3,FALSE)=0, "",VLOOKUP(C470,customers!$A$1:$I$1001,3,FALSE))</f>
        <v>jmccaulld0@parallels.com</v>
      </c>
      <c r="H470" s="2" t="str">
        <f>VLOOKUP(C470,customers!$A$1:$I$1001,7,FALSE)</f>
        <v>United States</v>
      </c>
      <c r="I470" t="str">
        <f>VLOOKUP(D470,products!$A$1:$G$49,2,FALSE)</f>
        <v>Exc</v>
      </c>
      <c r="J470" t="str">
        <f>VLOOKUP(D470,products!$A$1:$G$49,3,FALSE)</f>
        <v>M</v>
      </c>
      <c r="K470" s="4">
        <f>VLOOKUP(D470,products!$A$1:$G$49,4,FALSE)</f>
        <v>1</v>
      </c>
      <c r="L470" s="6">
        <f>VLOOKUP(D470,products!$A$1:$G$49,5,FALSE)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VLOOKUP(Orders[[#This Row],[Customer ID]],customers!$A$1:$I$1001,9,FALSE)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VLOOKUP(C471,customers!$A$1:$I$1001,2,FALSE)</f>
        <v>Ailey Brash</v>
      </c>
      <c r="G471" s="2" t="str">
        <f>IF(VLOOKUP(C471,customers!$A$1:$I$1001,3,FALSE)=0, "",VLOOKUP(C471,customers!$A$1:$I$1001,3,FALSE))</f>
        <v>abrashda@plala.or.jp</v>
      </c>
      <c r="H471" s="2" t="str">
        <f>VLOOKUP(C471,customers!$A$1:$I$1001,7,FALSE)</f>
        <v>United States</v>
      </c>
      <c r="I471" t="str">
        <f>VLOOKUP(D471,products!$A$1:$G$49,2,FALSE)</f>
        <v>Exc</v>
      </c>
      <c r="J471" t="str">
        <f>VLOOKUP(D471,products!$A$1:$G$49,3,FALSE)</f>
        <v>L</v>
      </c>
      <c r="K471" s="4">
        <f>VLOOKUP(D471,products!$A$1:$G$49,4,FALSE)</f>
        <v>0.2</v>
      </c>
      <c r="L471" s="6">
        <f>VLOOKUP(D471,products!$A$1:$G$49,5,FALSE)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VLOOKUP(Orders[[#This Row],[Customer ID]],customers!$A$1:$I$1001,9,FALSE)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VLOOKUP(C472,customers!$A$1:$I$1001,2,FALSE)</f>
        <v>Alberto Hutchinson</v>
      </c>
      <c r="G472" s="2" t="str">
        <f>IF(VLOOKUP(C472,customers!$A$1:$I$1001,3,FALSE)=0, "",VLOOKUP(C472,customers!$A$1:$I$1001,3,FALSE))</f>
        <v>ahutchinsond2@imgur.com</v>
      </c>
      <c r="H472" s="2" t="str">
        <f>VLOOKUP(C472,customers!$A$1:$I$1001,7,FALSE)</f>
        <v>United States</v>
      </c>
      <c r="I472" t="str">
        <f>VLOOKUP(D472,products!$A$1:$G$49,2,FALSE)</f>
        <v>Ara</v>
      </c>
      <c r="J472" t="str">
        <f>VLOOKUP(D472,products!$A$1:$G$49,3,FALSE)</f>
        <v>M</v>
      </c>
      <c r="K472" s="4">
        <f>VLOOKUP(D472,products!$A$1:$G$49,4,FALSE)</f>
        <v>0.5</v>
      </c>
      <c r="L472" s="6">
        <f>VLOOKUP(D472,products!$A$1:$G$49,5,FALSE)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VLOOKUP(Orders[[#This Row],[Customer ID]],customers!$A$1:$I$1001,9,FALSE)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VLOOKUP(C473,customers!$A$1:$I$1001,2,FALSE)</f>
        <v>Lamond Gheeraert</v>
      </c>
      <c r="G473" s="2" t="str">
        <f>IF(VLOOKUP(C473,customers!$A$1:$I$1001,3,FALSE)=0, "",VLOOKUP(C473,customers!$A$1:$I$1001,3,FALSE))</f>
        <v/>
      </c>
      <c r="H473" s="2" t="str">
        <f>VLOOKUP(C473,customers!$A$1:$I$1001,7,FALSE)</f>
        <v>United States</v>
      </c>
      <c r="I473" t="str">
        <f>VLOOKUP(D473,products!$A$1:$G$49,2,FALSE)</f>
        <v>Lib</v>
      </c>
      <c r="J473" t="str">
        <f>VLOOKUP(D473,products!$A$1:$G$49,3,FALSE)</f>
        <v>M</v>
      </c>
      <c r="K473" s="4">
        <f>VLOOKUP(D473,products!$A$1:$G$49,4,FALSE)</f>
        <v>2.5</v>
      </c>
      <c r="L473" s="6">
        <f>VLOOKUP(D473,products!$A$1:$G$49,5,FALSE)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VLOOKUP(Orders[[#This Row],[Customer ID]],customers!$A$1:$I$1001,9,FALSE)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VLOOKUP(C474,customers!$A$1:$I$1001,2,FALSE)</f>
        <v>Roxine Drivers</v>
      </c>
      <c r="G474" s="2" t="str">
        <f>IF(VLOOKUP(C474,customers!$A$1:$I$1001,3,FALSE)=0, "",VLOOKUP(C474,customers!$A$1:$I$1001,3,FALSE))</f>
        <v>rdriversd4@hexun.com</v>
      </c>
      <c r="H474" s="2" t="str">
        <f>VLOOKUP(C474,customers!$A$1:$I$1001,7,FALSE)</f>
        <v>United States</v>
      </c>
      <c r="I474" t="str">
        <f>VLOOKUP(D474,products!$A$1:$G$49,2,FALSE)</f>
        <v>Ara</v>
      </c>
      <c r="J474" t="str">
        <f>VLOOKUP(D474,products!$A$1:$G$49,3,FALSE)</f>
        <v>D</v>
      </c>
      <c r="K474" s="4">
        <f>VLOOKUP(D474,products!$A$1:$G$49,4,FALSE)</f>
        <v>0.2</v>
      </c>
      <c r="L474" s="6">
        <f>VLOOKUP(D474,products!$A$1:$G$49,5,FALSE)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VLOOKUP(Orders[[#This Row],[Customer ID]],customers!$A$1:$I$1001,9,FALSE)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VLOOKUP(C475,customers!$A$1:$I$1001,2,FALSE)</f>
        <v>Heloise Zeal</v>
      </c>
      <c r="G475" s="2" t="str">
        <f>IF(VLOOKUP(C475,customers!$A$1:$I$1001,3,FALSE)=0, "",VLOOKUP(C475,customers!$A$1:$I$1001,3,FALSE))</f>
        <v>hzeald5@google.de</v>
      </c>
      <c r="H475" s="2" t="str">
        <f>VLOOKUP(C475,customers!$A$1:$I$1001,7,FALSE)</f>
        <v>United States</v>
      </c>
      <c r="I475" t="str">
        <f>VLOOKUP(D475,products!$A$1:$G$49,2,FALSE)</f>
        <v>Ara</v>
      </c>
      <c r="J475" t="str">
        <f>VLOOKUP(D475,products!$A$1:$G$49,3,FALSE)</f>
        <v>L</v>
      </c>
      <c r="K475" s="4">
        <f>VLOOKUP(D475,products!$A$1:$G$49,4,FALSE)</f>
        <v>1</v>
      </c>
      <c r="L475" s="6">
        <f>VLOOKUP(D475,products!$A$1:$G$49,5,FALSE)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VLOOKUP(Orders[[#This Row],[Customer ID]],customers!$A$1:$I$1001,9,FALSE)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VLOOKUP(C476,customers!$A$1:$I$1001,2,FALSE)</f>
        <v>Granger Smallcombe</v>
      </c>
      <c r="G476" s="2" t="str">
        <f>IF(VLOOKUP(C476,customers!$A$1:$I$1001,3,FALSE)=0, "",VLOOKUP(C476,customers!$A$1:$I$1001,3,FALSE))</f>
        <v>gsmallcombed6@ucla.edu</v>
      </c>
      <c r="H476" s="2" t="str">
        <f>VLOOKUP(C476,customers!$A$1:$I$1001,7,FALSE)</f>
        <v>Ireland</v>
      </c>
      <c r="I476" t="str">
        <f>VLOOKUP(D476,products!$A$1:$G$49,2,FALSE)</f>
        <v>Exc</v>
      </c>
      <c r="J476" t="str">
        <f>VLOOKUP(D476,products!$A$1:$G$49,3,FALSE)</f>
        <v>M</v>
      </c>
      <c r="K476" s="4">
        <f>VLOOKUP(D476,products!$A$1:$G$49,4,FALSE)</f>
        <v>2.5</v>
      </c>
      <c r="L476" s="6">
        <f>VLOOKUP(D476,products!$A$1:$G$49,5,FALSE)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VLOOKUP(Orders[[#This Row],[Customer ID]],customers!$A$1:$I$1001,9,FALSE)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VLOOKUP(C477,customers!$A$1:$I$1001,2,FALSE)</f>
        <v>Daryn Dibley</v>
      </c>
      <c r="G477" s="2" t="str">
        <f>IF(VLOOKUP(C477,customers!$A$1:$I$1001,3,FALSE)=0, "",VLOOKUP(C477,customers!$A$1:$I$1001,3,FALSE))</f>
        <v>ddibleyd7@feedburner.com</v>
      </c>
      <c r="H477" s="2" t="str">
        <f>VLOOKUP(C477,customers!$A$1:$I$1001,7,FALSE)</f>
        <v>United States</v>
      </c>
      <c r="I477" t="str">
        <f>VLOOKUP(D477,products!$A$1:$G$49,2,FALSE)</f>
        <v>Lib</v>
      </c>
      <c r="J477" t="str">
        <f>VLOOKUP(D477,products!$A$1:$G$49,3,FALSE)</f>
        <v>M</v>
      </c>
      <c r="K477" s="4">
        <f>VLOOKUP(D477,products!$A$1:$G$49,4,FALSE)</f>
        <v>0.2</v>
      </c>
      <c r="L477" s="6">
        <f>VLOOKUP(D477,products!$A$1:$G$49,5,FALSE)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VLOOKUP(Orders[[#This Row],[Customer ID]],customers!$A$1:$I$1001,9,FALSE)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VLOOKUP(C478,customers!$A$1:$I$1001,2,FALSE)</f>
        <v>Gardy Dimitriou</v>
      </c>
      <c r="G478" s="2" t="str">
        <f>IF(VLOOKUP(C478,customers!$A$1:$I$1001,3,FALSE)=0, "",VLOOKUP(C478,customers!$A$1:$I$1001,3,FALSE))</f>
        <v>gdimitrioud8@chronoengine.com</v>
      </c>
      <c r="H478" s="2" t="str">
        <f>VLOOKUP(C478,customers!$A$1:$I$1001,7,FALSE)</f>
        <v>United States</v>
      </c>
      <c r="I478" t="str">
        <f>VLOOKUP(D478,products!$A$1:$G$49,2,FALSE)</f>
        <v>Exc</v>
      </c>
      <c r="J478" t="str">
        <f>VLOOKUP(D478,products!$A$1:$G$49,3,FALSE)</f>
        <v>L</v>
      </c>
      <c r="K478" s="4">
        <f>VLOOKUP(D478,products!$A$1:$G$49,4,FALSE)</f>
        <v>0.2</v>
      </c>
      <c r="L478" s="6">
        <f>VLOOKUP(D478,products!$A$1:$G$49,5,FALSE)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VLOOKUP(Orders[[#This Row],[Customer ID]],customers!$A$1:$I$1001,9,FALSE)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VLOOKUP(C479,customers!$A$1:$I$1001,2,FALSE)</f>
        <v>Fanny Flanagan</v>
      </c>
      <c r="G479" s="2" t="str">
        <f>IF(VLOOKUP(C479,customers!$A$1:$I$1001,3,FALSE)=0, "",VLOOKUP(C479,customers!$A$1:$I$1001,3,FALSE))</f>
        <v>fflanagand9@woothemes.com</v>
      </c>
      <c r="H479" s="2" t="str">
        <f>VLOOKUP(C479,customers!$A$1:$I$1001,7,FALSE)</f>
        <v>United States</v>
      </c>
      <c r="I479" t="str">
        <f>VLOOKUP(D479,products!$A$1:$G$49,2,FALSE)</f>
        <v>Lib</v>
      </c>
      <c r="J479" t="str">
        <f>VLOOKUP(D479,products!$A$1:$G$49,3,FALSE)</f>
        <v>M</v>
      </c>
      <c r="K479" s="4">
        <f>VLOOKUP(D479,products!$A$1:$G$49,4,FALSE)</f>
        <v>0.2</v>
      </c>
      <c r="L479" s="6">
        <f>VLOOKUP(D479,products!$A$1:$G$49,5,FALSE)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VLOOKUP(Orders[[#This Row],[Customer ID]],customers!$A$1:$I$1001,9,FALSE)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VLOOKUP(C480,customers!$A$1:$I$1001,2,FALSE)</f>
        <v>Ailey Brash</v>
      </c>
      <c r="G480" s="2" t="str">
        <f>IF(VLOOKUP(C480,customers!$A$1:$I$1001,3,FALSE)=0, "",VLOOKUP(C480,customers!$A$1:$I$1001,3,FALSE))</f>
        <v>abrashda@plala.or.jp</v>
      </c>
      <c r="H480" s="2" t="str">
        <f>VLOOKUP(C480,customers!$A$1:$I$1001,7,FALSE)</f>
        <v>United States</v>
      </c>
      <c r="I480" t="str">
        <f>VLOOKUP(D480,products!$A$1:$G$49,2,FALSE)</f>
        <v>Rob</v>
      </c>
      <c r="J480" t="str">
        <f>VLOOKUP(D480,products!$A$1:$G$49,3,FALSE)</f>
        <v>D</v>
      </c>
      <c r="K480" s="4">
        <f>VLOOKUP(D480,products!$A$1:$G$49,4,FALSE)</f>
        <v>1</v>
      </c>
      <c r="L480" s="6">
        <f>VLOOKUP(D480,products!$A$1:$G$49,5,FALSE)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VLOOKUP(Orders[[#This Row],[Customer ID]],customers!$A$1:$I$1001,9,FALSE)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VLOOKUP(C481,customers!$A$1:$I$1001,2,FALSE)</f>
        <v>Ailey Brash</v>
      </c>
      <c r="G481" s="2" t="str">
        <f>IF(VLOOKUP(C481,customers!$A$1:$I$1001,3,FALSE)=0, "",VLOOKUP(C481,customers!$A$1:$I$1001,3,FALSE))</f>
        <v>abrashda@plala.or.jp</v>
      </c>
      <c r="H481" s="2" t="str">
        <f>VLOOKUP(C481,customers!$A$1:$I$1001,7,FALSE)</f>
        <v>United States</v>
      </c>
      <c r="I481" t="str">
        <f>VLOOKUP(D481,products!$A$1:$G$49,2,FALSE)</f>
        <v>Exc</v>
      </c>
      <c r="J481" t="str">
        <f>VLOOKUP(D481,products!$A$1:$G$49,3,FALSE)</f>
        <v>M</v>
      </c>
      <c r="K481" s="4">
        <f>VLOOKUP(D481,products!$A$1:$G$49,4,FALSE)</f>
        <v>2.5</v>
      </c>
      <c r="L481" s="6">
        <f>VLOOKUP(D481,products!$A$1:$G$49,5,FALSE)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VLOOKUP(Orders[[#This Row],[Customer ID]],customers!$A$1:$I$1001,9,FALSE)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VLOOKUP(C482,customers!$A$1:$I$1001,2,FALSE)</f>
        <v>Ailey Brash</v>
      </c>
      <c r="G482" s="2" t="str">
        <f>IF(VLOOKUP(C482,customers!$A$1:$I$1001,3,FALSE)=0, "",VLOOKUP(C482,customers!$A$1:$I$1001,3,FALSE))</f>
        <v>abrashda@plala.or.jp</v>
      </c>
      <c r="H482" s="2" t="str">
        <f>VLOOKUP(C482,customers!$A$1:$I$1001,7,FALSE)</f>
        <v>United States</v>
      </c>
      <c r="I482" t="str">
        <f>VLOOKUP(D482,products!$A$1:$G$49,2,FALSE)</f>
        <v>Exc</v>
      </c>
      <c r="J482" t="str">
        <f>VLOOKUP(D482,products!$A$1:$G$49,3,FALSE)</f>
        <v>M</v>
      </c>
      <c r="K482" s="4">
        <f>VLOOKUP(D482,products!$A$1:$G$49,4,FALSE)</f>
        <v>0.2</v>
      </c>
      <c r="L482" s="6">
        <f>VLOOKUP(D482,products!$A$1:$G$49,5,FALSE)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VLOOKUP(Orders[[#This Row],[Customer ID]],customers!$A$1:$I$1001,9,FALSE)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VLOOKUP(C483,customers!$A$1:$I$1001,2,FALSE)</f>
        <v>Nanny Izhakov</v>
      </c>
      <c r="G483" s="2" t="str">
        <f>IF(VLOOKUP(C483,customers!$A$1:$I$1001,3,FALSE)=0, "",VLOOKUP(C483,customers!$A$1:$I$1001,3,FALSE))</f>
        <v>nizhakovdd@aol.com</v>
      </c>
      <c r="H483" s="2" t="str">
        <f>VLOOKUP(C483,customers!$A$1:$I$1001,7,FALSE)</f>
        <v>United Kingdom</v>
      </c>
      <c r="I483" t="str">
        <f>VLOOKUP(D483,products!$A$1:$G$49,2,FALSE)</f>
        <v>Rob</v>
      </c>
      <c r="J483" t="str">
        <f>VLOOKUP(D483,products!$A$1:$G$49,3,FALSE)</f>
        <v>L</v>
      </c>
      <c r="K483" s="4">
        <f>VLOOKUP(D483,products!$A$1:$G$49,4,FALSE)</f>
        <v>1</v>
      </c>
      <c r="L483" s="6">
        <f>VLOOKUP(D483,products!$A$1:$G$49,5,FALSE)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VLOOKUP(Orders[[#This Row],[Customer ID]],customers!$A$1:$I$1001,9,FALSE)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VLOOKUP(C484,customers!$A$1:$I$1001,2,FALSE)</f>
        <v>Stanly Keets</v>
      </c>
      <c r="G484" s="2" t="str">
        <f>IF(VLOOKUP(C484,customers!$A$1:$I$1001,3,FALSE)=0, "",VLOOKUP(C484,customers!$A$1:$I$1001,3,FALSE))</f>
        <v>skeetsde@answers.com</v>
      </c>
      <c r="H484" s="2" t="str">
        <f>VLOOKUP(C484,customers!$A$1:$I$1001,7,FALSE)</f>
        <v>United States</v>
      </c>
      <c r="I484" t="str">
        <f>VLOOKUP(D484,products!$A$1:$G$49,2,FALSE)</f>
        <v>Exc</v>
      </c>
      <c r="J484" t="str">
        <f>VLOOKUP(D484,products!$A$1:$G$49,3,FALSE)</f>
        <v>D</v>
      </c>
      <c r="K484" s="4">
        <f>VLOOKUP(D484,products!$A$1:$G$49,4,FALSE)</f>
        <v>2.5</v>
      </c>
      <c r="L484" s="6">
        <f>VLOOKUP(D484,products!$A$1:$G$49,5,FALSE)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VLOOKUP(Orders[[#This Row],[Customer ID]],customers!$A$1:$I$1001,9,FALSE)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VLOOKUP(C485,customers!$A$1:$I$1001,2,FALSE)</f>
        <v>Orion Dyott</v>
      </c>
      <c r="G485" s="2" t="str">
        <f>IF(VLOOKUP(C485,customers!$A$1:$I$1001,3,FALSE)=0, "",VLOOKUP(C485,customers!$A$1:$I$1001,3,FALSE))</f>
        <v/>
      </c>
      <c r="H485" s="2" t="str">
        <f>VLOOKUP(C485,customers!$A$1:$I$1001,7,FALSE)</f>
        <v>United States</v>
      </c>
      <c r="I485" t="str">
        <f>VLOOKUP(D485,products!$A$1:$G$49,2,FALSE)</f>
        <v>Lib</v>
      </c>
      <c r="J485" t="str">
        <f>VLOOKUP(D485,products!$A$1:$G$49,3,FALSE)</f>
        <v>D</v>
      </c>
      <c r="K485" s="4">
        <f>VLOOKUP(D485,products!$A$1:$G$49,4,FALSE)</f>
        <v>2.5</v>
      </c>
      <c r="L485" s="6">
        <f>VLOOKUP(D485,products!$A$1:$G$49,5,FALSE)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VLOOKUP(Orders[[#This Row],[Customer ID]],customers!$A$1:$I$1001,9,FALSE)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VLOOKUP(C486,customers!$A$1:$I$1001,2,FALSE)</f>
        <v>Keefer Cake</v>
      </c>
      <c r="G486" s="2" t="str">
        <f>IF(VLOOKUP(C486,customers!$A$1:$I$1001,3,FALSE)=0, "",VLOOKUP(C486,customers!$A$1:$I$1001,3,FALSE))</f>
        <v>kcakedg@huffingtonpost.com</v>
      </c>
      <c r="H486" s="2" t="str">
        <f>VLOOKUP(C486,customers!$A$1:$I$1001,7,FALSE)</f>
        <v>United States</v>
      </c>
      <c r="I486" t="str">
        <f>VLOOKUP(D486,products!$A$1:$G$49,2,FALSE)</f>
        <v>Lib</v>
      </c>
      <c r="J486" t="str">
        <f>VLOOKUP(D486,products!$A$1:$G$49,3,FALSE)</f>
        <v>L</v>
      </c>
      <c r="K486" s="4">
        <f>VLOOKUP(D486,products!$A$1:$G$49,4,FALSE)</f>
        <v>0.5</v>
      </c>
      <c r="L486" s="6">
        <f>VLOOKUP(D486,products!$A$1:$G$49,5,FALSE)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VLOOKUP(Orders[[#This Row],[Customer ID]],customers!$A$1:$I$1001,9,FALSE)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VLOOKUP(C487,customers!$A$1:$I$1001,2,FALSE)</f>
        <v>Morna Hansed</v>
      </c>
      <c r="G487" s="2" t="str">
        <f>IF(VLOOKUP(C487,customers!$A$1:$I$1001,3,FALSE)=0, "",VLOOKUP(C487,customers!$A$1:$I$1001,3,FALSE))</f>
        <v>mhanseddh@instagram.com</v>
      </c>
      <c r="H487" s="2" t="str">
        <f>VLOOKUP(C487,customers!$A$1:$I$1001,7,FALSE)</f>
        <v>Ireland</v>
      </c>
      <c r="I487" t="str">
        <f>VLOOKUP(D487,products!$A$1:$G$49,2,FALSE)</f>
        <v>Rob</v>
      </c>
      <c r="J487" t="str">
        <f>VLOOKUP(D487,products!$A$1:$G$49,3,FALSE)</f>
        <v>L</v>
      </c>
      <c r="K487" s="4">
        <f>VLOOKUP(D487,products!$A$1:$G$49,4,FALSE)</f>
        <v>0.2</v>
      </c>
      <c r="L487" s="6">
        <f>VLOOKUP(D487,products!$A$1:$G$49,5,FALSE)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VLOOKUP(Orders[[#This Row],[Customer ID]],customers!$A$1:$I$1001,9,FALSE)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VLOOKUP(C488,customers!$A$1:$I$1001,2,FALSE)</f>
        <v>Franny Kienlein</v>
      </c>
      <c r="G488" s="2" t="str">
        <f>IF(VLOOKUP(C488,customers!$A$1:$I$1001,3,FALSE)=0, "",VLOOKUP(C488,customers!$A$1:$I$1001,3,FALSE))</f>
        <v>fkienleindi@trellian.com</v>
      </c>
      <c r="H488" s="2" t="str">
        <f>VLOOKUP(C488,customers!$A$1:$I$1001,7,FALSE)</f>
        <v>Ireland</v>
      </c>
      <c r="I488" t="str">
        <f>VLOOKUP(D488,products!$A$1:$G$49,2,FALSE)</f>
        <v>Lib</v>
      </c>
      <c r="J488" t="str">
        <f>VLOOKUP(D488,products!$A$1:$G$49,3,FALSE)</f>
        <v>M</v>
      </c>
      <c r="K488" s="4">
        <f>VLOOKUP(D488,products!$A$1:$G$49,4,FALSE)</f>
        <v>0.5</v>
      </c>
      <c r="L488" s="6">
        <f>VLOOKUP(D488,products!$A$1:$G$49,5,FALSE)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VLOOKUP(Orders[[#This Row],[Customer ID]],customers!$A$1:$I$1001,9,FALSE)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VLOOKUP(C489,customers!$A$1:$I$1001,2,FALSE)</f>
        <v>Klarika Egglestone</v>
      </c>
      <c r="G489" s="2" t="str">
        <f>IF(VLOOKUP(C489,customers!$A$1:$I$1001,3,FALSE)=0, "",VLOOKUP(C489,customers!$A$1:$I$1001,3,FALSE))</f>
        <v>kegglestonedj@sphinn.com</v>
      </c>
      <c r="H489" s="2" t="str">
        <f>VLOOKUP(C489,customers!$A$1:$I$1001,7,FALSE)</f>
        <v>Ireland</v>
      </c>
      <c r="I489" t="str">
        <f>VLOOKUP(D489,products!$A$1:$G$49,2,FALSE)</f>
        <v>Exc</v>
      </c>
      <c r="J489" t="str">
        <f>VLOOKUP(D489,products!$A$1:$G$49,3,FALSE)</f>
        <v>D</v>
      </c>
      <c r="K489" s="4">
        <f>VLOOKUP(D489,products!$A$1:$G$49,4,FALSE)</f>
        <v>1</v>
      </c>
      <c r="L489" s="6">
        <f>VLOOKUP(D489,products!$A$1:$G$49,5,FALSE)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VLOOKUP(Orders[[#This Row],[Customer ID]],customers!$A$1:$I$1001,9,FALSE)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VLOOKUP(C490,customers!$A$1:$I$1001,2,FALSE)</f>
        <v>Becky Semkins</v>
      </c>
      <c r="G490" s="2" t="str">
        <f>IF(VLOOKUP(C490,customers!$A$1:$I$1001,3,FALSE)=0, "",VLOOKUP(C490,customers!$A$1:$I$1001,3,FALSE))</f>
        <v>bsemkinsdk@unc.edu</v>
      </c>
      <c r="H490" s="2" t="str">
        <f>VLOOKUP(C490,customers!$A$1:$I$1001,7,FALSE)</f>
        <v>Ireland</v>
      </c>
      <c r="I490" t="str">
        <f>VLOOKUP(D490,products!$A$1:$G$49,2,FALSE)</f>
        <v>Rob</v>
      </c>
      <c r="J490" t="str">
        <f>VLOOKUP(D490,products!$A$1:$G$49,3,FALSE)</f>
        <v>M</v>
      </c>
      <c r="K490" s="4">
        <f>VLOOKUP(D490,products!$A$1:$G$49,4,FALSE)</f>
        <v>0.2</v>
      </c>
      <c r="L490" s="6">
        <f>VLOOKUP(D490,products!$A$1:$G$49,5,FALSE)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VLOOKUP(Orders[[#This Row],[Customer ID]],customers!$A$1:$I$1001,9,FALSE)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VLOOKUP(C491,customers!$A$1:$I$1001,2,FALSE)</f>
        <v>Sean Lorenzetti</v>
      </c>
      <c r="G491" s="2" t="str">
        <f>IF(VLOOKUP(C491,customers!$A$1:$I$1001,3,FALSE)=0, "",VLOOKUP(C491,customers!$A$1:$I$1001,3,FALSE))</f>
        <v>slorenzettidl@is.gd</v>
      </c>
      <c r="H491" s="2" t="str">
        <f>VLOOKUP(C491,customers!$A$1:$I$1001,7,FALSE)</f>
        <v>United States</v>
      </c>
      <c r="I491" t="str">
        <f>VLOOKUP(D491,products!$A$1:$G$49,2,FALSE)</f>
        <v>Lib</v>
      </c>
      <c r="J491" t="str">
        <f>VLOOKUP(D491,products!$A$1:$G$49,3,FALSE)</f>
        <v>L</v>
      </c>
      <c r="K491" s="4">
        <f>VLOOKUP(D491,products!$A$1:$G$49,4,FALSE)</f>
        <v>1</v>
      </c>
      <c r="L491" s="6">
        <f>VLOOKUP(D491,products!$A$1:$G$49,5,FALSE)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VLOOKUP(Orders[[#This Row],[Customer ID]],customers!$A$1:$I$1001,9,FALSE)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VLOOKUP(C492,customers!$A$1:$I$1001,2,FALSE)</f>
        <v>Bob Giannazzi</v>
      </c>
      <c r="G492" s="2" t="str">
        <f>IF(VLOOKUP(C492,customers!$A$1:$I$1001,3,FALSE)=0, "",VLOOKUP(C492,customers!$A$1:$I$1001,3,FALSE))</f>
        <v>bgiannazzidm@apple.com</v>
      </c>
      <c r="H492" s="2" t="str">
        <f>VLOOKUP(C492,customers!$A$1:$I$1001,7,FALSE)</f>
        <v>United States</v>
      </c>
      <c r="I492" t="str">
        <f>VLOOKUP(D492,products!$A$1:$G$49,2,FALSE)</f>
        <v>Lib</v>
      </c>
      <c r="J492" t="str">
        <f>VLOOKUP(D492,products!$A$1:$G$49,3,FALSE)</f>
        <v>D</v>
      </c>
      <c r="K492" s="4">
        <f>VLOOKUP(D492,products!$A$1:$G$49,4,FALSE)</f>
        <v>0.5</v>
      </c>
      <c r="L492" s="6">
        <f>VLOOKUP(D492,products!$A$1:$G$49,5,FALSE)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VLOOKUP(Orders[[#This Row],[Customer ID]],customers!$A$1:$I$1001,9,FALSE)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VLOOKUP(C493,customers!$A$1:$I$1001,2,FALSE)</f>
        <v>Kendra Backshell</v>
      </c>
      <c r="G493" s="2" t="str">
        <f>IF(VLOOKUP(C493,customers!$A$1:$I$1001,3,FALSE)=0, "",VLOOKUP(C493,customers!$A$1:$I$1001,3,FALSE))</f>
        <v/>
      </c>
      <c r="H493" s="2" t="str">
        <f>VLOOKUP(C493,customers!$A$1:$I$1001,7,FALSE)</f>
        <v>United States</v>
      </c>
      <c r="I493" t="str">
        <f>VLOOKUP(D493,products!$A$1:$G$49,2,FALSE)</f>
        <v>Lib</v>
      </c>
      <c r="J493" t="str">
        <f>VLOOKUP(D493,products!$A$1:$G$49,3,FALSE)</f>
        <v>D</v>
      </c>
      <c r="K493" s="4">
        <f>VLOOKUP(D493,products!$A$1:$G$49,4,FALSE)</f>
        <v>0.2</v>
      </c>
      <c r="L493" s="6">
        <f>VLOOKUP(D493,products!$A$1:$G$49,5,FALSE)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VLOOKUP(Orders[[#This Row],[Customer ID]],customers!$A$1:$I$1001,9,FALSE)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VLOOKUP(C494,customers!$A$1:$I$1001,2,FALSE)</f>
        <v>Uriah Lethbrig</v>
      </c>
      <c r="G494" s="2" t="str">
        <f>IF(VLOOKUP(C494,customers!$A$1:$I$1001,3,FALSE)=0, "",VLOOKUP(C494,customers!$A$1:$I$1001,3,FALSE))</f>
        <v>ulethbrigdo@hc360.com</v>
      </c>
      <c r="H494" s="2" t="str">
        <f>VLOOKUP(C494,customers!$A$1:$I$1001,7,FALSE)</f>
        <v>United States</v>
      </c>
      <c r="I494" t="str">
        <f>VLOOKUP(D494,products!$A$1:$G$49,2,FALSE)</f>
        <v>Exc</v>
      </c>
      <c r="J494" t="str">
        <f>VLOOKUP(D494,products!$A$1:$G$49,3,FALSE)</f>
        <v>M</v>
      </c>
      <c r="K494" s="4">
        <f>VLOOKUP(D494,products!$A$1:$G$49,4,FALSE)</f>
        <v>0.2</v>
      </c>
      <c r="L494" s="6">
        <f>VLOOKUP(D494,products!$A$1:$G$49,5,FALSE)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VLOOKUP(Orders[[#This Row],[Customer ID]],customers!$A$1:$I$1001,9,FALSE)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VLOOKUP(C495,customers!$A$1:$I$1001,2,FALSE)</f>
        <v>Sky Farnish</v>
      </c>
      <c r="G495" s="2" t="str">
        <f>IF(VLOOKUP(C495,customers!$A$1:$I$1001,3,FALSE)=0, "",VLOOKUP(C495,customers!$A$1:$I$1001,3,FALSE))</f>
        <v>sfarnishdp@dmoz.org</v>
      </c>
      <c r="H495" s="2" t="str">
        <f>VLOOKUP(C495,customers!$A$1:$I$1001,7,FALSE)</f>
        <v>United Kingdom</v>
      </c>
      <c r="I495" t="str">
        <f>VLOOKUP(D495,products!$A$1:$G$49,2,FALSE)</f>
        <v>Rob</v>
      </c>
      <c r="J495" t="str">
        <f>VLOOKUP(D495,products!$A$1:$G$49,3,FALSE)</f>
        <v>M</v>
      </c>
      <c r="K495" s="4">
        <f>VLOOKUP(D495,products!$A$1:$G$49,4,FALSE)</f>
        <v>0.5</v>
      </c>
      <c r="L495" s="6">
        <f>VLOOKUP(D495,products!$A$1:$G$49,5,FALSE)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VLOOKUP(Orders[[#This Row],[Customer ID]],customers!$A$1:$I$1001,9,FALSE)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VLOOKUP(C496,customers!$A$1:$I$1001,2,FALSE)</f>
        <v>Felicia Jecock</v>
      </c>
      <c r="G496" s="2" t="str">
        <f>IF(VLOOKUP(C496,customers!$A$1:$I$1001,3,FALSE)=0, "",VLOOKUP(C496,customers!$A$1:$I$1001,3,FALSE))</f>
        <v>fjecockdq@unicef.org</v>
      </c>
      <c r="H496" s="2" t="str">
        <f>VLOOKUP(C496,customers!$A$1:$I$1001,7,FALSE)</f>
        <v>United States</v>
      </c>
      <c r="I496" t="str">
        <f>VLOOKUP(D496,products!$A$1:$G$49,2,FALSE)</f>
        <v>Lib</v>
      </c>
      <c r="J496" t="str">
        <f>VLOOKUP(D496,products!$A$1:$G$49,3,FALSE)</f>
        <v>L</v>
      </c>
      <c r="K496" s="4">
        <f>VLOOKUP(D496,products!$A$1:$G$49,4,FALSE)</f>
        <v>1</v>
      </c>
      <c r="L496" s="6">
        <f>VLOOKUP(D496,products!$A$1:$G$49,5,FALSE)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VLOOKUP(Orders[[#This Row],[Customer ID]],customers!$A$1:$I$1001,9,FALSE)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VLOOKUP(C497,customers!$A$1:$I$1001,2,FALSE)</f>
        <v>Currey MacAllister</v>
      </c>
      <c r="G497" s="2" t="str">
        <f>IF(VLOOKUP(C497,customers!$A$1:$I$1001,3,FALSE)=0, "",VLOOKUP(C497,customers!$A$1:$I$1001,3,FALSE))</f>
        <v/>
      </c>
      <c r="H497" s="2" t="str">
        <f>VLOOKUP(C497,customers!$A$1:$I$1001,7,FALSE)</f>
        <v>United States</v>
      </c>
      <c r="I497" t="str">
        <f>VLOOKUP(D497,products!$A$1:$G$49,2,FALSE)</f>
        <v>Lib</v>
      </c>
      <c r="J497" t="str">
        <f>VLOOKUP(D497,products!$A$1:$G$49,3,FALSE)</f>
        <v>L</v>
      </c>
      <c r="K497" s="4">
        <f>VLOOKUP(D497,products!$A$1:$G$49,4,FALSE)</f>
        <v>1</v>
      </c>
      <c r="L497" s="6">
        <f>VLOOKUP(D497,products!$A$1:$G$49,5,FALSE)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VLOOKUP(Orders[[#This Row],[Customer ID]],customers!$A$1:$I$1001,9,FALSE)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VLOOKUP(C498,customers!$A$1:$I$1001,2,FALSE)</f>
        <v>Hamlen Pallister</v>
      </c>
      <c r="G498" s="2" t="str">
        <f>IF(VLOOKUP(C498,customers!$A$1:$I$1001,3,FALSE)=0, "",VLOOKUP(C498,customers!$A$1:$I$1001,3,FALSE))</f>
        <v>hpallisterds@ning.com</v>
      </c>
      <c r="H498" s="2" t="str">
        <f>VLOOKUP(C498,customers!$A$1:$I$1001,7,FALSE)</f>
        <v>United States</v>
      </c>
      <c r="I498" t="str">
        <f>VLOOKUP(D498,products!$A$1:$G$49,2,FALSE)</f>
        <v>Exc</v>
      </c>
      <c r="J498" t="str">
        <f>VLOOKUP(D498,products!$A$1:$G$49,3,FALSE)</f>
        <v>D</v>
      </c>
      <c r="K498" s="4">
        <f>VLOOKUP(D498,products!$A$1:$G$49,4,FALSE)</f>
        <v>0.2</v>
      </c>
      <c r="L498" s="6">
        <f>VLOOKUP(D498,products!$A$1:$G$49,5,FALSE)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VLOOKUP(Orders[[#This Row],[Customer ID]],customers!$A$1:$I$1001,9,FALSE)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VLOOKUP(C499,customers!$A$1:$I$1001,2,FALSE)</f>
        <v>Chantal Mersh</v>
      </c>
      <c r="G499" s="2" t="str">
        <f>IF(VLOOKUP(C499,customers!$A$1:$I$1001,3,FALSE)=0, "",VLOOKUP(C499,customers!$A$1:$I$1001,3,FALSE))</f>
        <v>cmershdt@drupal.org</v>
      </c>
      <c r="H499" s="2" t="str">
        <f>VLOOKUP(C499,customers!$A$1:$I$1001,7,FALSE)</f>
        <v>Ireland</v>
      </c>
      <c r="I499" t="str">
        <f>VLOOKUP(D499,products!$A$1:$G$49,2,FALSE)</f>
        <v>Ara</v>
      </c>
      <c r="J499" t="str">
        <f>VLOOKUP(D499,products!$A$1:$G$49,3,FALSE)</f>
        <v>D</v>
      </c>
      <c r="K499" s="4">
        <f>VLOOKUP(D499,products!$A$1:$G$49,4,FALSE)</f>
        <v>1</v>
      </c>
      <c r="L499" s="6">
        <f>VLOOKUP(D499,products!$A$1:$G$49,5,FALSE)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VLOOKUP(Orders[[#This Row],[Customer ID]],customers!$A$1:$I$1001,9,FALSE)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VLOOKUP(C500,customers!$A$1:$I$1001,2,FALSE)</f>
        <v>Marja Urion</v>
      </c>
      <c r="G500" s="2" t="str">
        <f>IF(VLOOKUP(C500,customers!$A$1:$I$1001,3,FALSE)=0, "",VLOOKUP(C500,customers!$A$1:$I$1001,3,FALSE))</f>
        <v>murione5@alexa.com</v>
      </c>
      <c r="H500" s="2" t="str">
        <f>VLOOKUP(C500,customers!$A$1:$I$1001,7,FALSE)</f>
        <v>Ireland</v>
      </c>
      <c r="I500" t="str">
        <f>VLOOKUP(D500,products!$A$1:$G$49,2,FALSE)</f>
        <v>Rob</v>
      </c>
      <c r="J500" t="str">
        <f>VLOOKUP(D500,products!$A$1:$G$49,3,FALSE)</f>
        <v>M</v>
      </c>
      <c r="K500" s="4">
        <f>VLOOKUP(D500,products!$A$1:$G$49,4,FALSE)</f>
        <v>1</v>
      </c>
      <c r="L500" s="6">
        <f>VLOOKUP(D500,products!$A$1:$G$49,5,FALSE)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VLOOKUP(Orders[[#This Row],[Customer ID]],customers!$A$1:$I$1001,9,FALSE)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VLOOKUP(C501,customers!$A$1:$I$1001,2,FALSE)</f>
        <v>Malynda Purbrick</v>
      </c>
      <c r="G501" s="2" t="str">
        <f>IF(VLOOKUP(C501,customers!$A$1:$I$1001,3,FALSE)=0, "",VLOOKUP(C501,customers!$A$1:$I$1001,3,FALSE))</f>
        <v/>
      </c>
      <c r="H501" s="2" t="str">
        <f>VLOOKUP(C501,customers!$A$1:$I$1001,7,FALSE)</f>
        <v>Ireland</v>
      </c>
      <c r="I501" t="str">
        <f>VLOOKUP(D501,products!$A$1:$G$49,2,FALSE)</f>
        <v>Rob</v>
      </c>
      <c r="J501" t="str">
        <f>VLOOKUP(D501,products!$A$1:$G$49,3,FALSE)</f>
        <v>D</v>
      </c>
      <c r="K501" s="4">
        <f>VLOOKUP(D501,products!$A$1:$G$49,4,FALSE)</f>
        <v>0.2</v>
      </c>
      <c r="L501" s="6">
        <f>VLOOKUP(D501,products!$A$1:$G$49,5,FALSE)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VLOOKUP(Orders[[#This Row],[Customer ID]],customers!$A$1:$I$1001,9,FALSE)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VLOOKUP(C502,customers!$A$1:$I$1001,2,FALSE)</f>
        <v>Alf Housaman</v>
      </c>
      <c r="G502" s="2" t="str">
        <f>IF(VLOOKUP(C502,customers!$A$1:$I$1001,3,FALSE)=0, "",VLOOKUP(C502,customers!$A$1:$I$1001,3,FALSE))</f>
        <v/>
      </c>
      <c r="H502" s="2" t="str">
        <f>VLOOKUP(C502,customers!$A$1:$I$1001,7,FALSE)</f>
        <v>United States</v>
      </c>
      <c r="I502" t="str">
        <f>VLOOKUP(D502,products!$A$1:$G$49,2,FALSE)</f>
        <v>Rob</v>
      </c>
      <c r="J502" t="str">
        <f>VLOOKUP(D502,products!$A$1:$G$49,3,FALSE)</f>
        <v>L</v>
      </c>
      <c r="K502" s="4">
        <f>VLOOKUP(D502,products!$A$1:$G$49,4,FALSE)</f>
        <v>1</v>
      </c>
      <c r="L502" s="6">
        <f>VLOOKUP(D502,products!$A$1:$G$49,5,FALSE)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VLOOKUP(Orders[[#This Row],[Customer ID]],customers!$A$1:$I$1001,9,FALSE)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VLOOKUP(C503,customers!$A$1:$I$1001,2,FALSE)</f>
        <v>Gladi Ducker</v>
      </c>
      <c r="G503" s="2" t="str">
        <f>IF(VLOOKUP(C503,customers!$A$1:$I$1001,3,FALSE)=0, "",VLOOKUP(C503,customers!$A$1:$I$1001,3,FALSE))</f>
        <v>gduckerdx@patch.com</v>
      </c>
      <c r="H503" s="2" t="str">
        <f>VLOOKUP(C503,customers!$A$1:$I$1001,7,FALSE)</f>
        <v>United Kingdom</v>
      </c>
      <c r="I503" t="str">
        <f>VLOOKUP(D503,products!$A$1:$G$49,2,FALSE)</f>
        <v>Rob</v>
      </c>
      <c r="J503" t="str">
        <f>VLOOKUP(D503,products!$A$1:$G$49,3,FALSE)</f>
        <v>M</v>
      </c>
      <c r="K503" s="4">
        <f>VLOOKUP(D503,products!$A$1:$G$49,4,FALSE)</f>
        <v>0.2</v>
      </c>
      <c r="L503" s="6">
        <f>VLOOKUP(D503,products!$A$1:$G$49,5,FALSE)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VLOOKUP(Orders[[#This Row],[Customer ID]],customers!$A$1:$I$1001,9,FALSE)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VLOOKUP(C504,customers!$A$1:$I$1001,2,FALSE)</f>
        <v>Gladi Ducker</v>
      </c>
      <c r="G504" s="2" t="str">
        <f>IF(VLOOKUP(C504,customers!$A$1:$I$1001,3,FALSE)=0, "",VLOOKUP(C504,customers!$A$1:$I$1001,3,FALSE))</f>
        <v>gduckerdx@patch.com</v>
      </c>
      <c r="H504" s="2" t="str">
        <f>VLOOKUP(C504,customers!$A$1:$I$1001,7,FALSE)</f>
        <v>United Kingdom</v>
      </c>
      <c r="I504" t="str">
        <f>VLOOKUP(D504,products!$A$1:$G$49,2,FALSE)</f>
        <v>Exc</v>
      </c>
      <c r="J504" t="str">
        <f>VLOOKUP(D504,products!$A$1:$G$49,3,FALSE)</f>
        <v>M</v>
      </c>
      <c r="K504" s="4">
        <f>VLOOKUP(D504,products!$A$1:$G$49,4,FALSE)</f>
        <v>0.2</v>
      </c>
      <c r="L504" s="6">
        <f>VLOOKUP(D504,products!$A$1:$G$49,5,FALSE)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VLOOKUP(Orders[[#This Row],[Customer ID]],customers!$A$1:$I$1001,9,FALSE)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VLOOKUP(C505,customers!$A$1:$I$1001,2,FALSE)</f>
        <v>Gladi Ducker</v>
      </c>
      <c r="G505" s="2" t="str">
        <f>IF(VLOOKUP(C505,customers!$A$1:$I$1001,3,FALSE)=0, "",VLOOKUP(C505,customers!$A$1:$I$1001,3,FALSE))</f>
        <v>gduckerdx@patch.com</v>
      </c>
      <c r="H505" s="2" t="str">
        <f>VLOOKUP(C505,customers!$A$1:$I$1001,7,FALSE)</f>
        <v>United Kingdom</v>
      </c>
      <c r="I505" t="str">
        <f>VLOOKUP(D505,products!$A$1:$G$49,2,FALSE)</f>
        <v>Lib</v>
      </c>
      <c r="J505" t="str">
        <f>VLOOKUP(D505,products!$A$1:$G$49,3,FALSE)</f>
        <v>D</v>
      </c>
      <c r="K505" s="4">
        <f>VLOOKUP(D505,products!$A$1:$G$49,4,FALSE)</f>
        <v>1</v>
      </c>
      <c r="L505" s="6">
        <f>VLOOKUP(D505,products!$A$1:$G$49,5,FALSE)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VLOOKUP(Orders[[#This Row],[Customer ID]],customers!$A$1:$I$1001,9,FALSE)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VLOOKUP(C506,customers!$A$1:$I$1001,2,FALSE)</f>
        <v>Gladi Ducker</v>
      </c>
      <c r="G506" s="2" t="str">
        <f>IF(VLOOKUP(C506,customers!$A$1:$I$1001,3,FALSE)=0, "",VLOOKUP(C506,customers!$A$1:$I$1001,3,FALSE))</f>
        <v>gduckerdx@patch.com</v>
      </c>
      <c r="H506" s="2" t="str">
        <f>VLOOKUP(C506,customers!$A$1:$I$1001,7,FALSE)</f>
        <v>United Kingdom</v>
      </c>
      <c r="I506" t="str">
        <f>VLOOKUP(D506,products!$A$1:$G$49,2,FALSE)</f>
        <v>Lib</v>
      </c>
      <c r="J506" t="str">
        <f>VLOOKUP(D506,products!$A$1:$G$49,3,FALSE)</f>
        <v>L</v>
      </c>
      <c r="K506" s="4">
        <f>VLOOKUP(D506,products!$A$1:$G$49,4,FALSE)</f>
        <v>0.2</v>
      </c>
      <c r="L506" s="6">
        <f>VLOOKUP(D506,products!$A$1:$G$49,5,FALSE)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VLOOKUP(Orders[[#This Row],[Customer ID]],customers!$A$1:$I$1001,9,FALSE)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VLOOKUP(C507,customers!$A$1:$I$1001,2,FALSE)</f>
        <v>Wain Stearley</v>
      </c>
      <c r="G507" s="2" t="str">
        <f>IF(VLOOKUP(C507,customers!$A$1:$I$1001,3,FALSE)=0, "",VLOOKUP(C507,customers!$A$1:$I$1001,3,FALSE))</f>
        <v>wstearleye1@census.gov</v>
      </c>
      <c r="H507" s="2" t="str">
        <f>VLOOKUP(C507,customers!$A$1:$I$1001,7,FALSE)</f>
        <v>United States</v>
      </c>
      <c r="I507" t="str">
        <f>VLOOKUP(D507,products!$A$1:$G$49,2,FALSE)</f>
        <v>Lib</v>
      </c>
      <c r="J507" t="str">
        <f>VLOOKUP(D507,products!$A$1:$G$49,3,FALSE)</f>
        <v>M</v>
      </c>
      <c r="K507" s="4">
        <f>VLOOKUP(D507,products!$A$1:$G$49,4,FALSE)</f>
        <v>0.2</v>
      </c>
      <c r="L507" s="6">
        <f>VLOOKUP(D507,products!$A$1:$G$49,5,FALSE)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VLOOKUP(Orders[[#This Row],[Customer ID]],customers!$A$1:$I$1001,9,FALSE)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VLOOKUP(C508,customers!$A$1:$I$1001,2,FALSE)</f>
        <v>Diane-marie Wincer</v>
      </c>
      <c r="G508" s="2" t="str">
        <f>IF(VLOOKUP(C508,customers!$A$1:$I$1001,3,FALSE)=0, "",VLOOKUP(C508,customers!$A$1:$I$1001,3,FALSE))</f>
        <v>dwincere2@marriott.com</v>
      </c>
      <c r="H508" s="2" t="str">
        <f>VLOOKUP(C508,customers!$A$1:$I$1001,7,FALSE)</f>
        <v>United States</v>
      </c>
      <c r="I508" t="str">
        <f>VLOOKUP(D508,products!$A$1:$G$49,2,FALSE)</f>
        <v>Ara</v>
      </c>
      <c r="J508" t="str">
        <f>VLOOKUP(D508,products!$A$1:$G$49,3,FALSE)</f>
        <v>L</v>
      </c>
      <c r="K508" s="4">
        <f>VLOOKUP(D508,products!$A$1:$G$49,4,FALSE)</f>
        <v>1</v>
      </c>
      <c r="L508" s="6">
        <f>VLOOKUP(D508,products!$A$1:$G$49,5,FALSE)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VLOOKUP(Orders[[#This Row],[Customer ID]],customers!$A$1:$I$1001,9,FALSE)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VLOOKUP(C509,customers!$A$1:$I$1001,2,FALSE)</f>
        <v>Perry Lyfield</v>
      </c>
      <c r="G509" s="2" t="str">
        <f>IF(VLOOKUP(C509,customers!$A$1:$I$1001,3,FALSE)=0, "",VLOOKUP(C509,customers!$A$1:$I$1001,3,FALSE))</f>
        <v>plyfielde3@baidu.com</v>
      </c>
      <c r="H509" s="2" t="str">
        <f>VLOOKUP(C509,customers!$A$1:$I$1001,7,FALSE)</f>
        <v>United States</v>
      </c>
      <c r="I509" t="str">
        <f>VLOOKUP(D509,products!$A$1:$G$49,2,FALSE)</f>
        <v>Ara</v>
      </c>
      <c r="J509" t="str">
        <f>VLOOKUP(D509,products!$A$1:$G$49,3,FALSE)</f>
        <v>L</v>
      </c>
      <c r="K509" s="4">
        <f>VLOOKUP(D509,products!$A$1:$G$49,4,FALSE)</f>
        <v>2.5</v>
      </c>
      <c r="L509" s="6">
        <f>VLOOKUP(D509,products!$A$1:$G$49,5,FALSE)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VLOOKUP(Orders[[#This Row],[Customer ID]],customers!$A$1:$I$1001,9,FALSE)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VLOOKUP(C510,customers!$A$1:$I$1001,2,FALSE)</f>
        <v>Heall Perris</v>
      </c>
      <c r="G510" s="2" t="str">
        <f>IF(VLOOKUP(C510,customers!$A$1:$I$1001,3,FALSE)=0, "",VLOOKUP(C510,customers!$A$1:$I$1001,3,FALSE))</f>
        <v>hperrise4@studiopress.com</v>
      </c>
      <c r="H510" s="2" t="str">
        <f>VLOOKUP(C510,customers!$A$1:$I$1001,7,FALSE)</f>
        <v>Ireland</v>
      </c>
      <c r="I510" t="str">
        <f>VLOOKUP(D510,products!$A$1:$G$49,2,FALSE)</f>
        <v>Lib</v>
      </c>
      <c r="J510" t="str">
        <f>VLOOKUP(D510,products!$A$1:$G$49,3,FALSE)</f>
        <v>D</v>
      </c>
      <c r="K510" s="4">
        <f>VLOOKUP(D510,products!$A$1:$G$49,4,FALSE)</f>
        <v>0.5</v>
      </c>
      <c r="L510" s="6">
        <f>VLOOKUP(D510,products!$A$1:$G$49,5,FALSE)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VLOOKUP(Orders[[#This Row],[Customer ID]],customers!$A$1:$I$1001,9,FALSE)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VLOOKUP(C511,customers!$A$1:$I$1001,2,FALSE)</f>
        <v>Marja Urion</v>
      </c>
      <c r="G511" s="2" t="str">
        <f>IF(VLOOKUP(C511,customers!$A$1:$I$1001,3,FALSE)=0, "",VLOOKUP(C511,customers!$A$1:$I$1001,3,FALSE))</f>
        <v>murione5@alexa.com</v>
      </c>
      <c r="H511" s="2" t="str">
        <f>VLOOKUP(C511,customers!$A$1:$I$1001,7,FALSE)</f>
        <v>Ireland</v>
      </c>
      <c r="I511" t="str">
        <f>VLOOKUP(D511,products!$A$1:$G$49,2,FALSE)</f>
        <v>Ara</v>
      </c>
      <c r="J511" t="str">
        <f>VLOOKUP(D511,products!$A$1:$G$49,3,FALSE)</f>
        <v>D</v>
      </c>
      <c r="K511" s="4">
        <f>VLOOKUP(D511,products!$A$1:$G$49,4,FALSE)</f>
        <v>1</v>
      </c>
      <c r="L511" s="6">
        <f>VLOOKUP(D511,products!$A$1:$G$49,5,FALSE)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VLOOKUP(Orders[[#This Row],[Customer ID]],customers!$A$1:$I$1001,9,FALSE)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VLOOKUP(C512,customers!$A$1:$I$1001,2,FALSE)</f>
        <v>Camellia Kid</v>
      </c>
      <c r="G512" s="2" t="str">
        <f>IF(VLOOKUP(C512,customers!$A$1:$I$1001,3,FALSE)=0, "",VLOOKUP(C512,customers!$A$1:$I$1001,3,FALSE))</f>
        <v>ckide6@narod.ru</v>
      </c>
      <c r="H512" s="2" t="str">
        <f>VLOOKUP(C512,customers!$A$1:$I$1001,7,FALSE)</f>
        <v>Ireland</v>
      </c>
      <c r="I512" t="str">
        <f>VLOOKUP(D512,products!$A$1:$G$49,2,FALSE)</f>
        <v>Rob</v>
      </c>
      <c r="J512" t="str">
        <f>VLOOKUP(D512,products!$A$1:$G$49,3,FALSE)</f>
        <v>L</v>
      </c>
      <c r="K512" s="4">
        <f>VLOOKUP(D512,products!$A$1:$G$49,4,FALSE)</f>
        <v>0.2</v>
      </c>
      <c r="L512" s="6">
        <f>VLOOKUP(D512,products!$A$1:$G$49,5,FALSE)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VLOOKUP(Orders[[#This Row],[Customer ID]],customers!$A$1:$I$1001,9,FALSE)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VLOOKUP(C513,customers!$A$1:$I$1001,2,FALSE)</f>
        <v>Carolann Beine</v>
      </c>
      <c r="G513" s="2" t="str">
        <f>IF(VLOOKUP(C513,customers!$A$1:$I$1001,3,FALSE)=0, "",VLOOKUP(C513,customers!$A$1:$I$1001,3,FALSE))</f>
        <v>cbeinee7@xinhuanet.com</v>
      </c>
      <c r="H513" s="2" t="str">
        <f>VLOOKUP(C513,customers!$A$1:$I$1001,7,FALSE)</f>
        <v>United States</v>
      </c>
      <c r="I513" t="str">
        <f>VLOOKUP(D513,products!$A$1:$G$49,2,FALSE)</f>
        <v>Ara</v>
      </c>
      <c r="J513" t="str">
        <f>VLOOKUP(D513,products!$A$1:$G$49,3,FALSE)</f>
        <v>M</v>
      </c>
      <c r="K513" s="4">
        <f>VLOOKUP(D513,products!$A$1:$G$49,4,FALSE)</f>
        <v>0.2</v>
      </c>
      <c r="L513" s="6">
        <f>VLOOKUP(D513,products!$A$1:$G$49,5,FALSE)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VLOOKUP(Orders[[#This Row],[Customer ID]],customers!$A$1:$I$1001,9,FALSE)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VLOOKUP(C514,customers!$A$1:$I$1001,2,FALSE)</f>
        <v>Celia Bakeup</v>
      </c>
      <c r="G514" s="2" t="str">
        <f>IF(VLOOKUP(C514,customers!$A$1:$I$1001,3,FALSE)=0, "",VLOOKUP(C514,customers!$A$1:$I$1001,3,FALSE))</f>
        <v>cbakeupe8@globo.com</v>
      </c>
      <c r="H514" s="2" t="str">
        <f>VLOOKUP(C514,customers!$A$1:$I$1001,7,FALSE)</f>
        <v>United States</v>
      </c>
      <c r="I514" t="str">
        <f>VLOOKUP(D514,products!$A$1:$G$49,2,FALSE)</f>
        <v>Lib</v>
      </c>
      <c r="J514" t="str">
        <f>VLOOKUP(D514,products!$A$1:$G$49,3,FALSE)</f>
        <v>L</v>
      </c>
      <c r="K514" s="4">
        <f>VLOOKUP(D514,products!$A$1:$G$49,4,FALSE)</f>
        <v>1</v>
      </c>
      <c r="L514" s="6">
        <f>VLOOKUP(D514,products!$A$1:$G$49,5,FALSE)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VLOOKUP(Orders[[#This Row],[Customer ID]],customers!$A$1:$I$1001,9,FALSE)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VLOOKUP(C515,customers!$A$1:$I$1001,2,FALSE)</f>
        <v>Nataniel Helkin</v>
      </c>
      <c r="G515" s="2" t="str">
        <f>IF(VLOOKUP(C515,customers!$A$1:$I$1001,3,FALSE)=0, "",VLOOKUP(C515,customers!$A$1:$I$1001,3,FALSE))</f>
        <v>nhelkine9@example.com</v>
      </c>
      <c r="H515" s="2" t="str">
        <f>VLOOKUP(C515,customers!$A$1:$I$1001,7,FALSE)</f>
        <v>United States</v>
      </c>
      <c r="I515" t="str">
        <f>VLOOKUP(D515,products!$A$1:$G$49,2,FALSE)</f>
        <v>Lib</v>
      </c>
      <c r="J515" t="str">
        <f>VLOOKUP(D515,products!$A$1:$G$49,3,FALSE)</f>
        <v>L</v>
      </c>
      <c r="K515" s="4">
        <f>VLOOKUP(D515,products!$A$1:$G$49,4,FALSE)</f>
        <v>1</v>
      </c>
      <c r="L515" s="6">
        <f>VLOOKUP(D515,products!$A$1:$G$49,5,FALSE)</f>
        <v>15.85</v>
      </c>
      <c r="M515" s="6">
        <f t="shared" ref="M515:M578" si="24">E515*L515</f>
        <v>79.25</v>
      </c>
      <c r="N515" t="str">
        <f t="shared" ref="N515:N578" si="25">_xlfn.IFS(I515="Rob","Robusta",I515="Exc","Excelsa",I515="Ara","Arabica",I515="Lib","Liberica")</f>
        <v>Liberica</v>
      </c>
      <c r="O515" t="str">
        <f t="shared" ref="O515:O578" si="26">_xlfn.IFS(J515="M","Medium",J515="L","Light",J515="D","Dark")</f>
        <v>Light</v>
      </c>
      <c r="P515" t="str">
        <f>VLOOKUP(Orders[[#This Row],[Customer ID]],customers!$A$1:$I$1001,9,FALSE)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VLOOKUP(C516,customers!$A$1:$I$1001,2,FALSE)</f>
        <v>Pippo Witherington</v>
      </c>
      <c r="G516" s="2" t="str">
        <f>IF(VLOOKUP(C516,customers!$A$1:$I$1001,3,FALSE)=0, "",VLOOKUP(C516,customers!$A$1:$I$1001,3,FALSE))</f>
        <v>pwitheringtonea@networkadvertising.org</v>
      </c>
      <c r="H516" s="2" t="str">
        <f>VLOOKUP(C516,customers!$A$1:$I$1001,7,FALSE)</f>
        <v>United States</v>
      </c>
      <c r="I516" t="str">
        <f>VLOOKUP(D516,products!$A$1:$G$49,2,FALSE)</f>
        <v>Lib</v>
      </c>
      <c r="J516" t="str">
        <f>VLOOKUP(D516,products!$A$1:$G$49,3,FALSE)</f>
        <v>M</v>
      </c>
      <c r="K516" s="4">
        <f>VLOOKUP(D516,products!$A$1:$G$49,4,FALSE)</f>
        <v>0.2</v>
      </c>
      <c r="L516" s="6">
        <f>VLOOKUP(D516,products!$A$1:$G$49,5,FALSE)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VLOOKUP(Orders[[#This Row],[Customer ID]],customers!$A$1:$I$1001,9,FALSE)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VLOOKUP(C517,customers!$A$1:$I$1001,2,FALSE)</f>
        <v>Tildie Tilzey</v>
      </c>
      <c r="G517" s="2" t="str">
        <f>IF(VLOOKUP(C517,customers!$A$1:$I$1001,3,FALSE)=0, "",VLOOKUP(C517,customers!$A$1:$I$1001,3,FALSE))</f>
        <v>ttilzeyeb@hostgator.com</v>
      </c>
      <c r="H517" s="2" t="str">
        <f>VLOOKUP(C517,customers!$A$1:$I$1001,7,FALSE)</f>
        <v>United States</v>
      </c>
      <c r="I517" t="str">
        <f>VLOOKUP(D517,products!$A$1:$G$49,2,FALSE)</f>
        <v>Rob</v>
      </c>
      <c r="J517" t="str">
        <f>VLOOKUP(D517,products!$A$1:$G$49,3,FALSE)</f>
        <v>L</v>
      </c>
      <c r="K517" s="4">
        <f>VLOOKUP(D517,products!$A$1:$G$49,4,FALSE)</f>
        <v>0.5</v>
      </c>
      <c r="L517" s="6">
        <f>VLOOKUP(D517,products!$A$1:$G$49,5,FALSE)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VLOOKUP(Orders[[#This Row],[Customer ID]],customers!$A$1:$I$1001,9,FALSE)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VLOOKUP(C518,customers!$A$1:$I$1001,2,FALSE)</f>
        <v>Cindra Burling</v>
      </c>
      <c r="G518" s="2" t="str">
        <f>IF(VLOOKUP(C518,customers!$A$1:$I$1001,3,FALSE)=0, "",VLOOKUP(C518,customers!$A$1:$I$1001,3,FALSE))</f>
        <v/>
      </c>
      <c r="H518" s="2" t="str">
        <f>VLOOKUP(C518,customers!$A$1:$I$1001,7,FALSE)</f>
        <v>United States</v>
      </c>
      <c r="I518" t="str">
        <f>VLOOKUP(D518,products!$A$1:$G$49,2,FALSE)</f>
        <v>Rob</v>
      </c>
      <c r="J518" t="str">
        <f>VLOOKUP(D518,products!$A$1:$G$49,3,FALSE)</f>
        <v>D</v>
      </c>
      <c r="K518" s="4">
        <f>VLOOKUP(D518,products!$A$1:$G$49,4,FALSE)</f>
        <v>2.5</v>
      </c>
      <c r="L518" s="6">
        <f>VLOOKUP(D518,products!$A$1:$G$49,5,FALSE)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VLOOKUP(Orders[[#This Row],[Customer ID]],customers!$A$1:$I$1001,9,FALSE)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VLOOKUP(C519,customers!$A$1:$I$1001,2,FALSE)</f>
        <v>Channa Belamy</v>
      </c>
      <c r="G519" s="2" t="str">
        <f>IF(VLOOKUP(C519,customers!$A$1:$I$1001,3,FALSE)=0, "",VLOOKUP(C519,customers!$A$1:$I$1001,3,FALSE))</f>
        <v/>
      </c>
      <c r="H519" s="2" t="str">
        <f>VLOOKUP(C519,customers!$A$1:$I$1001,7,FALSE)</f>
        <v>United States</v>
      </c>
      <c r="I519" t="str">
        <f>VLOOKUP(D519,products!$A$1:$G$49,2,FALSE)</f>
        <v>Lib</v>
      </c>
      <c r="J519" t="str">
        <f>VLOOKUP(D519,products!$A$1:$G$49,3,FALSE)</f>
        <v>D</v>
      </c>
      <c r="K519" s="4">
        <f>VLOOKUP(D519,products!$A$1:$G$49,4,FALSE)</f>
        <v>0.2</v>
      </c>
      <c r="L519" s="6">
        <f>VLOOKUP(D519,products!$A$1:$G$49,5,FALSE)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VLOOKUP(Orders[[#This Row],[Customer ID]],customers!$A$1:$I$1001,9,FALSE)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VLOOKUP(C520,customers!$A$1:$I$1001,2,FALSE)</f>
        <v>Karl Imorts</v>
      </c>
      <c r="G520" s="2" t="str">
        <f>IF(VLOOKUP(C520,customers!$A$1:$I$1001,3,FALSE)=0, "",VLOOKUP(C520,customers!$A$1:$I$1001,3,FALSE))</f>
        <v>kimortsee@alexa.com</v>
      </c>
      <c r="H520" s="2" t="str">
        <f>VLOOKUP(C520,customers!$A$1:$I$1001,7,FALSE)</f>
        <v>United States</v>
      </c>
      <c r="I520" t="str">
        <f>VLOOKUP(D520,products!$A$1:$G$49,2,FALSE)</f>
        <v>Exc</v>
      </c>
      <c r="J520" t="str">
        <f>VLOOKUP(D520,products!$A$1:$G$49,3,FALSE)</f>
        <v>D</v>
      </c>
      <c r="K520" s="4">
        <f>VLOOKUP(D520,products!$A$1:$G$49,4,FALSE)</f>
        <v>2.5</v>
      </c>
      <c r="L520" s="6">
        <f>VLOOKUP(D520,products!$A$1:$G$49,5,FALSE)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VLOOKUP(Orders[[#This Row],[Customer ID]],customers!$A$1:$I$1001,9,FALSE)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VLOOKUP(C521,customers!$A$1:$I$1001,2,FALSE)</f>
        <v>Marja Urion</v>
      </c>
      <c r="G521" s="2" t="str">
        <f>IF(VLOOKUP(C521,customers!$A$1:$I$1001,3,FALSE)=0, "",VLOOKUP(C521,customers!$A$1:$I$1001,3,FALSE))</f>
        <v>murione5@alexa.com</v>
      </c>
      <c r="H521" s="2" t="str">
        <f>VLOOKUP(C521,customers!$A$1:$I$1001,7,FALSE)</f>
        <v>Ireland</v>
      </c>
      <c r="I521" t="str">
        <f>VLOOKUP(D521,products!$A$1:$G$49,2,FALSE)</f>
        <v>Ara</v>
      </c>
      <c r="J521" t="str">
        <f>VLOOKUP(D521,products!$A$1:$G$49,3,FALSE)</f>
        <v>D</v>
      </c>
      <c r="K521" s="4">
        <f>VLOOKUP(D521,products!$A$1:$G$49,4,FALSE)</f>
        <v>0.5</v>
      </c>
      <c r="L521" s="6">
        <f>VLOOKUP(D521,products!$A$1:$G$49,5,FALSE)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VLOOKUP(Orders[[#This Row],[Customer ID]],customers!$A$1:$I$1001,9,FALSE)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VLOOKUP(C522,customers!$A$1:$I$1001,2,FALSE)</f>
        <v>Mag Armistead</v>
      </c>
      <c r="G522" s="2" t="str">
        <f>IF(VLOOKUP(C522,customers!$A$1:$I$1001,3,FALSE)=0, "",VLOOKUP(C522,customers!$A$1:$I$1001,3,FALSE))</f>
        <v>marmisteadeg@blogtalkradio.com</v>
      </c>
      <c r="H522" s="2" t="str">
        <f>VLOOKUP(C522,customers!$A$1:$I$1001,7,FALSE)</f>
        <v>United States</v>
      </c>
      <c r="I522" t="str">
        <f>VLOOKUP(D522,products!$A$1:$G$49,2,FALSE)</f>
        <v>Lib</v>
      </c>
      <c r="J522" t="str">
        <f>VLOOKUP(D522,products!$A$1:$G$49,3,FALSE)</f>
        <v>D</v>
      </c>
      <c r="K522" s="4">
        <f>VLOOKUP(D522,products!$A$1:$G$49,4,FALSE)</f>
        <v>0.2</v>
      </c>
      <c r="L522" s="6">
        <f>VLOOKUP(D522,products!$A$1:$G$49,5,FALSE)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VLOOKUP(Orders[[#This Row],[Customer ID]],customers!$A$1:$I$1001,9,FALSE)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VLOOKUP(C523,customers!$A$1:$I$1001,2,FALSE)</f>
        <v>Mag Armistead</v>
      </c>
      <c r="G523" s="2" t="str">
        <f>IF(VLOOKUP(C523,customers!$A$1:$I$1001,3,FALSE)=0, "",VLOOKUP(C523,customers!$A$1:$I$1001,3,FALSE))</f>
        <v>marmisteadeg@blogtalkradio.com</v>
      </c>
      <c r="H523" s="2" t="str">
        <f>VLOOKUP(C523,customers!$A$1:$I$1001,7,FALSE)</f>
        <v>United States</v>
      </c>
      <c r="I523" t="str">
        <f>VLOOKUP(D523,products!$A$1:$G$49,2,FALSE)</f>
        <v>Rob</v>
      </c>
      <c r="J523" t="str">
        <f>VLOOKUP(D523,products!$A$1:$G$49,3,FALSE)</f>
        <v>M</v>
      </c>
      <c r="K523" s="4">
        <f>VLOOKUP(D523,products!$A$1:$G$49,4,FALSE)</f>
        <v>1</v>
      </c>
      <c r="L523" s="6">
        <f>VLOOKUP(D523,products!$A$1:$G$49,5,FALSE)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VLOOKUP(Orders[[#This Row],[Customer ID]],customers!$A$1:$I$1001,9,FALSE)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VLOOKUP(C524,customers!$A$1:$I$1001,2,FALSE)</f>
        <v>Vasili Upstone</v>
      </c>
      <c r="G524" s="2" t="str">
        <f>IF(VLOOKUP(C524,customers!$A$1:$I$1001,3,FALSE)=0, "",VLOOKUP(C524,customers!$A$1:$I$1001,3,FALSE))</f>
        <v>vupstoneei@google.pl</v>
      </c>
      <c r="H524" s="2" t="str">
        <f>VLOOKUP(C524,customers!$A$1:$I$1001,7,FALSE)</f>
        <v>United States</v>
      </c>
      <c r="I524" t="str">
        <f>VLOOKUP(D524,products!$A$1:$G$49,2,FALSE)</f>
        <v>Rob</v>
      </c>
      <c r="J524" t="str">
        <f>VLOOKUP(D524,products!$A$1:$G$49,3,FALSE)</f>
        <v>M</v>
      </c>
      <c r="K524" s="4">
        <f>VLOOKUP(D524,products!$A$1:$G$49,4,FALSE)</f>
        <v>0.5</v>
      </c>
      <c r="L524" s="6">
        <f>VLOOKUP(D524,products!$A$1:$G$49,5,FALSE)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VLOOKUP(Orders[[#This Row],[Customer ID]],customers!$A$1:$I$1001,9,FALSE)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VLOOKUP(C525,customers!$A$1:$I$1001,2,FALSE)</f>
        <v>Berty Beelby</v>
      </c>
      <c r="G525" s="2" t="str">
        <f>IF(VLOOKUP(C525,customers!$A$1:$I$1001,3,FALSE)=0, "",VLOOKUP(C525,customers!$A$1:$I$1001,3,FALSE))</f>
        <v>bbeelbyej@rediff.com</v>
      </c>
      <c r="H525" s="2" t="str">
        <f>VLOOKUP(C525,customers!$A$1:$I$1001,7,FALSE)</f>
        <v>Ireland</v>
      </c>
      <c r="I525" t="str">
        <f>VLOOKUP(D525,products!$A$1:$G$49,2,FALSE)</f>
        <v>Lib</v>
      </c>
      <c r="J525" t="str">
        <f>VLOOKUP(D525,products!$A$1:$G$49,3,FALSE)</f>
        <v>D</v>
      </c>
      <c r="K525" s="4">
        <f>VLOOKUP(D525,products!$A$1:$G$49,4,FALSE)</f>
        <v>2.5</v>
      </c>
      <c r="L525" s="6">
        <f>VLOOKUP(D525,products!$A$1:$G$49,5,FALSE)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VLOOKUP(Orders[[#This Row],[Customer ID]],customers!$A$1:$I$1001,9,FALSE)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VLOOKUP(C526,customers!$A$1:$I$1001,2,FALSE)</f>
        <v>Erny Stenyng</v>
      </c>
      <c r="G526" s="2" t="str">
        <f>IF(VLOOKUP(C526,customers!$A$1:$I$1001,3,FALSE)=0, "",VLOOKUP(C526,customers!$A$1:$I$1001,3,FALSE))</f>
        <v/>
      </c>
      <c r="H526" s="2" t="str">
        <f>VLOOKUP(C526,customers!$A$1:$I$1001,7,FALSE)</f>
        <v>United States</v>
      </c>
      <c r="I526" t="str">
        <f>VLOOKUP(D526,products!$A$1:$G$49,2,FALSE)</f>
        <v>Lib</v>
      </c>
      <c r="J526" t="str">
        <f>VLOOKUP(D526,products!$A$1:$G$49,3,FALSE)</f>
        <v>L</v>
      </c>
      <c r="K526" s="4">
        <f>VLOOKUP(D526,products!$A$1:$G$49,4,FALSE)</f>
        <v>2.5</v>
      </c>
      <c r="L526" s="6">
        <f>VLOOKUP(D526,products!$A$1:$G$49,5,FALSE)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VLOOKUP(Orders[[#This Row],[Customer ID]],customers!$A$1:$I$1001,9,FALSE)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VLOOKUP(C527,customers!$A$1:$I$1001,2,FALSE)</f>
        <v>Edin Yantsurev</v>
      </c>
      <c r="G527" s="2" t="str">
        <f>IF(VLOOKUP(C527,customers!$A$1:$I$1001,3,FALSE)=0, "",VLOOKUP(C527,customers!$A$1:$I$1001,3,FALSE))</f>
        <v/>
      </c>
      <c r="H527" s="2" t="str">
        <f>VLOOKUP(C527,customers!$A$1:$I$1001,7,FALSE)</f>
        <v>United States</v>
      </c>
      <c r="I527" t="str">
        <f>VLOOKUP(D527,products!$A$1:$G$49,2,FALSE)</f>
        <v>Rob</v>
      </c>
      <c r="J527" t="str">
        <f>VLOOKUP(D527,products!$A$1:$G$49,3,FALSE)</f>
        <v>D</v>
      </c>
      <c r="K527" s="4">
        <f>VLOOKUP(D527,products!$A$1:$G$49,4,FALSE)</f>
        <v>0.2</v>
      </c>
      <c r="L527" s="6">
        <f>VLOOKUP(D527,products!$A$1:$G$49,5,FALSE)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VLOOKUP(Orders[[#This Row],[Customer ID]],customers!$A$1:$I$1001,9,FALSE)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VLOOKUP(C528,customers!$A$1:$I$1001,2,FALSE)</f>
        <v>Webb Speechly</v>
      </c>
      <c r="G528" s="2" t="str">
        <f>IF(VLOOKUP(C528,customers!$A$1:$I$1001,3,FALSE)=0, "",VLOOKUP(C528,customers!$A$1:$I$1001,3,FALSE))</f>
        <v>wspeechlyem@amazon.com</v>
      </c>
      <c r="H528" s="2" t="str">
        <f>VLOOKUP(C528,customers!$A$1:$I$1001,7,FALSE)</f>
        <v>United States</v>
      </c>
      <c r="I528" t="str">
        <f>VLOOKUP(D528,products!$A$1:$G$49,2,FALSE)</f>
        <v>Exc</v>
      </c>
      <c r="J528" t="str">
        <f>VLOOKUP(D528,products!$A$1:$G$49,3,FALSE)</f>
        <v>M</v>
      </c>
      <c r="K528" s="4">
        <f>VLOOKUP(D528,products!$A$1:$G$49,4,FALSE)</f>
        <v>2.5</v>
      </c>
      <c r="L528" s="6">
        <f>VLOOKUP(D528,products!$A$1:$G$49,5,FALSE)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VLOOKUP(Orders[[#This Row],[Customer ID]],customers!$A$1:$I$1001,9,FALSE)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VLOOKUP(C529,customers!$A$1:$I$1001,2,FALSE)</f>
        <v>Irvine Phillpot</v>
      </c>
      <c r="G529" s="2" t="str">
        <f>IF(VLOOKUP(C529,customers!$A$1:$I$1001,3,FALSE)=0, "",VLOOKUP(C529,customers!$A$1:$I$1001,3,FALSE))</f>
        <v>iphillpoten@buzzfeed.com</v>
      </c>
      <c r="H529" s="2" t="str">
        <f>VLOOKUP(C529,customers!$A$1:$I$1001,7,FALSE)</f>
        <v>United Kingdom</v>
      </c>
      <c r="I529" t="str">
        <f>VLOOKUP(D529,products!$A$1:$G$49,2,FALSE)</f>
        <v>Exc</v>
      </c>
      <c r="J529" t="str">
        <f>VLOOKUP(D529,products!$A$1:$G$49,3,FALSE)</f>
        <v>M</v>
      </c>
      <c r="K529" s="4">
        <f>VLOOKUP(D529,products!$A$1:$G$49,4,FALSE)</f>
        <v>0.5</v>
      </c>
      <c r="L529" s="6">
        <f>VLOOKUP(D529,products!$A$1:$G$49,5,FALSE)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VLOOKUP(Orders[[#This Row],[Customer ID]],customers!$A$1:$I$1001,9,FALSE)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VLOOKUP(C530,customers!$A$1:$I$1001,2,FALSE)</f>
        <v>Lem Pennacci</v>
      </c>
      <c r="G530" s="2" t="str">
        <f>IF(VLOOKUP(C530,customers!$A$1:$I$1001,3,FALSE)=0, "",VLOOKUP(C530,customers!$A$1:$I$1001,3,FALSE))</f>
        <v>lpennaccieo@statcounter.com</v>
      </c>
      <c r="H530" s="2" t="str">
        <f>VLOOKUP(C530,customers!$A$1:$I$1001,7,FALSE)</f>
        <v>United States</v>
      </c>
      <c r="I530" t="str">
        <f>VLOOKUP(D530,products!$A$1:$G$49,2,FALSE)</f>
        <v>Exc</v>
      </c>
      <c r="J530" t="str">
        <f>VLOOKUP(D530,products!$A$1:$G$49,3,FALSE)</f>
        <v>L</v>
      </c>
      <c r="K530" s="4">
        <f>VLOOKUP(D530,products!$A$1:$G$49,4,FALSE)</f>
        <v>0.5</v>
      </c>
      <c r="L530" s="6">
        <f>VLOOKUP(D530,products!$A$1:$G$49,5,FALSE)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VLOOKUP(Orders[[#This Row],[Customer ID]],customers!$A$1:$I$1001,9,FALSE)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VLOOKUP(C531,customers!$A$1:$I$1001,2,FALSE)</f>
        <v>Starr Arpin</v>
      </c>
      <c r="G531" s="2" t="str">
        <f>IF(VLOOKUP(C531,customers!$A$1:$I$1001,3,FALSE)=0, "",VLOOKUP(C531,customers!$A$1:$I$1001,3,FALSE))</f>
        <v>sarpinep@moonfruit.com</v>
      </c>
      <c r="H531" s="2" t="str">
        <f>VLOOKUP(C531,customers!$A$1:$I$1001,7,FALSE)</f>
        <v>United States</v>
      </c>
      <c r="I531" t="str">
        <f>VLOOKUP(D531,products!$A$1:$G$49,2,FALSE)</f>
        <v>Rob</v>
      </c>
      <c r="J531" t="str">
        <f>VLOOKUP(D531,products!$A$1:$G$49,3,FALSE)</f>
        <v>M</v>
      </c>
      <c r="K531" s="4">
        <f>VLOOKUP(D531,products!$A$1:$G$49,4,FALSE)</f>
        <v>1</v>
      </c>
      <c r="L531" s="6">
        <f>VLOOKUP(D531,products!$A$1:$G$49,5,FALSE)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VLOOKUP(Orders[[#This Row],[Customer ID]],customers!$A$1:$I$1001,9,FALSE)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VLOOKUP(C532,customers!$A$1:$I$1001,2,FALSE)</f>
        <v>Donny Fries</v>
      </c>
      <c r="G532" s="2" t="str">
        <f>IF(VLOOKUP(C532,customers!$A$1:$I$1001,3,FALSE)=0, "",VLOOKUP(C532,customers!$A$1:$I$1001,3,FALSE))</f>
        <v>dfrieseq@cargocollective.com</v>
      </c>
      <c r="H532" s="2" t="str">
        <f>VLOOKUP(C532,customers!$A$1:$I$1001,7,FALSE)</f>
        <v>United States</v>
      </c>
      <c r="I532" t="str">
        <f>VLOOKUP(D532,products!$A$1:$G$49,2,FALSE)</f>
        <v>Rob</v>
      </c>
      <c r="J532" t="str">
        <f>VLOOKUP(D532,products!$A$1:$G$49,3,FALSE)</f>
        <v>M</v>
      </c>
      <c r="K532" s="4">
        <f>VLOOKUP(D532,products!$A$1:$G$49,4,FALSE)</f>
        <v>1</v>
      </c>
      <c r="L532" s="6">
        <f>VLOOKUP(D532,products!$A$1:$G$49,5,FALSE)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VLOOKUP(Orders[[#This Row],[Customer ID]],customers!$A$1:$I$1001,9,FALSE)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VLOOKUP(C533,customers!$A$1:$I$1001,2,FALSE)</f>
        <v>Rana Sharer</v>
      </c>
      <c r="G533" s="2" t="str">
        <f>IF(VLOOKUP(C533,customers!$A$1:$I$1001,3,FALSE)=0, "",VLOOKUP(C533,customers!$A$1:$I$1001,3,FALSE))</f>
        <v>rsharerer@flavors.me</v>
      </c>
      <c r="H533" s="2" t="str">
        <f>VLOOKUP(C533,customers!$A$1:$I$1001,7,FALSE)</f>
        <v>United States</v>
      </c>
      <c r="I533" t="str">
        <f>VLOOKUP(D533,products!$A$1:$G$49,2,FALSE)</f>
        <v>Rob</v>
      </c>
      <c r="J533" t="str">
        <f>VLOOKUP(D533,products!$A$1:$G$49,3,FALSE)</f>
        <v>D</v>
      </c>
      <c r="K533" s="4">
        <f>VLOOKUP(D533,products!$A$1:$G$49,4,FALSE)</f>
        <v>1</v>
      </c>
      <c r="L533" s="6">
        <f>VLOOKUP(D533,products!$A$1:$G$49,5,FALSE)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VLOOKUP(Orders[[#This Row],[Customer ID]],customers!$A$1:$I$1001,9,FALSE)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VLOOKUP(C534,customers!$A$1:$I$1001,2,FALSE)</f>
        <v>Nannie Naseby</v>
      </c>
      <c r="G534" s="2" t="str">
        <f>IF(VLOOKUP(C534,customers!$A$1:$I$1001,3,FALSE)=0, "",VLOOKUP(C534,customers!$A$1:$I$1001,3,FALSE))</f>
        <v>nnasebyes@umich.edu</v>
      </c>
      <c r="H534" s="2" t="str">
        <f>VLOOKUP(C534,customers!$A$1:$I$1001,7,FALSE)</f>
        <v>United States</v>
      </c>
      <c r="I534" t="str">
        <f>VLOOKUP(D534,products!$A$1:$G$49,2,FALSE)</f>
        <v>Exc</v>
      </c>
      <c r="J534" t="str">
        <f>VLOOKUP(D534,products!$A$1:$G$49,3,FALSE)</f>
        <v>M</v>
      </c>
      <c r="K534" s="4">
        <f>VLOOKUP(D534,products!$A$1:$G$49,4,FALSE)</f>
        <v>0.5</v>
      </c>
      <c r="L534" s="6">
        <f>VLOOKUP(D534,products!$A$1:$G$49,5,FALSE)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VLOOKUP(Orders[[#This Row],[Customer ID]],customers!$A$1:$I$1001,9,FALSE)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VLOOKUP(C535,customers!$A$1:$I$1001,2,FALSE)</f>
        <v>Rea Offell</v>
      </c>
      <c r="G535" s="2" t="str">
        <f>IF(VLOOKUP(C535,customers!$A$1:$I$1001,3,FALSE)=0, "",VLOOKUP(C535,customers!$A$1:$I$1001,3,FALSE))</f>
        <v/>
      </c>
      <c r="H535" s="2" t="str">
        <f>VLOOKUP(C535,customers!$A$1:$I$1001,7,FALSE)</f>
        <v>United States</v>
      </c>
      <c r="I535" t="str">
        <f>VLOOKUP(D535,products!$A$1:$G$49,2,FALSE)</f>
        <v>Rob</v>
      </c>
      <c r="J535" t="str">
        <f>VLOOKUP(D535,products!$A$1:$G$49,3,FALSE)</f>
        <v>D</v>
      </c>
      <c r="K535" s="4">
        <f>VLOOKUP(D535,products!$A$1:$G$49,4,FALSE)</f>
        <v>0.5</v>
      </c>
      <c r="L535" s="6">
        <f>VLOOKUP(D535,products!$A$1:$G$49,5,FALSE)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VLOOKUP(Orders[[#This Row],[Customer ID]],customers!$A$1:$I$1001,9,FALSE)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VLOOKUP(C536,customers!$A$1:$I$1001,2,FALSE)</f>
        <v>Kris O'Cullen</v>
      </c>
      <c r="G536" s="2" t="str">
        <f>IF(VLOOKUP(C536,customers!$A$1:$I$1001,3,FALSE)=0, "",VLOOKUP(C536,customers!$A$1:$I$1001,3,FALSE))</f>
        <v>koculleneu@ca.gov</v>
      </c>
      <c r="H536" s="2" t="str">
        <f>VLOOKUP(C536,customers!$A$1:$I$1001,7,FALSE)</f>
        <v>Ireland</v>
      </c>
      <c r="I536" t="str">
        <f>VLOOKUP(D536,products!$A$1:$G$49,2,FALSE)</f>
        <v>Rob</v>
      </c>
      <c r="J536" t="str">
        <f>VLOOKUP(D536,products!$A$1:$G$49,3,FALSE)</f>
        <v>M</v>
      </c>
      <c r="K536" s="4">
        <f>VLOOKUP(D536,products!$A$1:$G$49,4,FALSE)</f>
        <v>2.5</v>
      </c>
      <c r="L536" s="6">
        <f>VLOOKUP(D536,products!$A$1:$G$49,5,FALSE)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VLOOKUP(Orders[[#This Row],[Customer ID]],customers!$A$1:$I$1001,9,FALSE)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VLOOKUP(C537,customers!$A$1:$I$1001,2,FALSE)</f>
        <v>Timoteo Glisane</v>
      </c>
      <c r="G537" s="2" t="str">
        <f>IF(VLOOKUP(C537,customers!$A$1:$I$1001,3,FALSE)=0, "",VLOOKUP(C537,customers!$A$1:$I$1001,3,FALSE))</f>
        <v/>
      </c>
      <c r="H537" s="2" t="str">
        <f>VLOOKUP(C537,customers!$A$1:$I$1001,7,FALSE)</f>
        <v>Ireland</v>
      </c>
      <c r="I537" t="str">
        <f>VLOOKUP(D537,products!$A$1:$G$49,2,FALSE)</f>
        <v>Lib</v>
      </c>
      <c r="J537" t="str">
        <f>VLOOKUP(D537,products!$A$1:$G$49,3,FALSE)</f>
        <v>L</v>
      </c>
      <c r="K537" s="4">
        <f>VLOOKUP(D537,products!$A$1:$G$49,4,FALSE)</f>
        <v>0.2</v>
      </c>
      <c r="L537" s="6">
        <f>VLOOKUP(D537,products!$A$1:$G$49,5,FALSE)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VLOOKUP(Orders[[#This Row],[Customer ID]],customers!$A$1:$I$1001,9,FALSE)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VLOOKUP(C538,customers!$A$1:$I$1001,2,FALSE)</f>
        <v>Marja Urion</v>
      </c>
      <c r="G538" s="2" t="str">
        <f>IF(VLOOKUP(C538,customers!$A$1:$I$1001,3,FALSE)=0, "",VLOOKUP(C538,customers!$A$1:$I$1001,3,FALSE))</f>
        <v>murione5@alexa.com</v>
      </c>
      <c r="H538" s="2" t="str">
        <f>VLOOKUP(C538,customers!$A$1:$I$1001,7,FALSE)</f>
        <v>Ireland</v>
      </c>
      <c r="I538" t="str">
        <f>VLOOKUP(D538,products!$A$1:$G$49,2,FALSE)</f>
        <v>Rob</v>
      </c>
      <c r="J538" t="str">
        <f>VLOOKUP(D538,products!$A$1:$G$49,3,FALSE)</f>
        <v>D</v>
      </c>
      <c r="K538" s="4">
        <f>VLOOKUP(D538,products!$A$1:$G$49,4,FALSE)</f>
        <v>0.2</v>
      </c>
      <c r="L538" s="6">
        <f>VLOOKUP(D538,products!$A$1:$G$49,5,FALSE)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VLOOKUP(Orders[[#This Row],[Customer ID]],customers!$A$1:$I$1001,9,FALSE)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VLOOKUP(C539,customers!$A$1:$I$1001,2,FALSE)</f>
        <v>Hildegarde Brangan</v>
      </c>
      <c r="G539" s="2" t="str">
        <f>IF(VLOOKUP(C539,customers!$A$1:$I$1001,3,FALSE)=0, "",VLOOKUP(C539,customers!$A$1:$I$1001,3,FALSE))</f>
        <v>hbranganex@woothemes.com</v>
      </c>
      <c r="H539" s="2" t="str">
        <f>VLOOKUP(C539,customers!$A$1:$I$1001,7,FALSE)</f>
        <v>United States</v>
      </c>
      <c r="I539" t="str">
        <f>VLOOKUP(D539,products!$A$1:$G$49,2,FALSE)</f>
        <v>Exc</v>
      </c>
      <c r="J539" t="str">
        <f>VLOOKUP(D539,products!$A$1:$G$49,3,FALSE)</f>
        <v>D</v>
      </c>
      <c r="K539" s="4">
        <f>VLOOKUP(D539,products!$A$1:$G$49,4,FALSE)</f>
        <v>2.5</v>
      </c>
      <c r="L539" s="6">
        <f>VLOOKUP(D539,products!$A$1:$G$49,5,FALSE)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VLOOKUP(Orders[[#This Row],[Customer ID]],customers!$A$1:$I$1001,9,FALSE)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VLOOKUP(C540,customers!$A$1:$I$1001,2,FALSE)</f>
        <v>Amii Gallyon</v>
      </c>
      <c r="G540" s="2" t="str">
        <f>IF(VLOOKUP(C540,customers!$A$1:$I$1001,3,FALSE)=0, "",VLOOKUP(C540,customers!$A$1:$I$1001,3,FALSE))</f>
        <v>agallyoney@engadget.com</v>
      </c>
      <c r="H540" s="2" t="str">
        <f>VLOOKUP(C540,customers!$A$1:$I$1001,7,FALSE)</f>
        <v>United States</v>
      </c>
      <c r="I540" t="str">
        <f>VLOOKUP(D540,products!$A$1:$G$49,2,FALSE)</f>
        <v>Rob</v>
      </c>
      <c r="J540" t="str">
        <f>VLOOKUP(D540,products!$A$1:$G$49,3,FALSE)</f>
        <v>D</v>
      </c>
      <c r="K540" s="4">
        <f>VLOOKUP(D540,products!$A$1:$G$49,4,FALSE)</f>
        <v>0.2</v>
      </c>
      <c r="L540" s="6">
        <f>VLOOKUP(D540,products!$A$1:$G$49,5,FALSE)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VLOOKUP(Orders[[#This Row],[Customer ID]],customers!$A$1:$I$1001,9,FALSE)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VLOOKUP(C541,customers!$A$1:$I$1001,2,FALSE)</f>
        <v>Birgit Domange</v>
      </c>
      <c r="G541" s="2" t="str">
        <f>IF(VLOOKUP(C541,customers!$A$1:$I$1001,3,FALSE)=0, "",VLOOKUP(C541,customers!$A$1:$I$1001,3,FALSE))</f>
        <v>bdomangeez@yahoo.co.jp</v>
      </c>
      <c r="H541" s="2" t="str">
        <f>VLOOKUP(C541,customers!$A$1:$I$1001,7,FALSE)</f>
        <v>United States</v>
      </c>
      <c r="I541" t="str">
        <f>VLOOKUP(D541,products!$A$1:$G$49,2,FALSE)</f>
        <v>Rob</v>
      </c>
      <c r="J541" t="str">
        <f>VLOOKUP(D541,products!$A$1:$G$49,3,FALSE)</f>
        <v>D</v>
      </c>
      <c r="K541" s="4">
        <f>VLOOKUP(D541,products!$A$1:$G$49,4,FALSE)</f>
        <v>0.5</v>
      </c>
      <c r="L541" s="6">
        <f>VLOOKUP(D541,products!$A$1:$G$49,5,FALSE)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VLOOKUP(Orders[[#This Row],[Customer ID]],customers!$A$1:$I$1001,9,FALSE)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VLOOKUP(C542,customers!$A$1:$I$1001,2,FALSE)</f>
        <v>Killian Osler</v>
      </c>
      <c r="G542" s="2" t="str">
        <f>IF(VLOOKUP(C542,customers!$A$1:$I$1001,3,FALSE)=0, "",VLOOKUP(C542,customers!$A$1:$I$1001,3,FALSE))</f>
        <v>koslerf0@gmpg.org</v>
      </c>
      <c r="H542" s="2" t="str">
        <f>VLOOKUP(C542,customers!$A$1:$I$1001,7,FALSE)</f>
        <v>United States</v>
      </c>
      <c r="I542" t="str">
        <f>VLOOKUP(D542,products!$A$1:$G$49,2,FALSE)</f>
        <v>Lib</v>
      </c>
      <c r="J542" t="str">
        <f>VLOOKUP(D542,products!$A$1:$G$49,3,FALSE)</f>
        <v>L</v>
      </c>
      <c r="K542" s="4">
        <f>VLOOKUP(D542,products!$A$1:$G$49,4,FALSE)</f>
        <v>1</v>
      </c>
      <c r="L542" s="6">
        <f>VLOOKUP(D542,products!$A$1:$G$49,5,FALSE)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VLOOKUP(Orders[[#This Row],[Customer ID]],customers!$A$1:$I$1001,9,FALSE)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VLOOKUP(C543,customers!$A$1:$I$1001,2,FALSE)</f>
        <v>Lora Dukes</v>
      </c>
      <c r="G543" s="2" t="str">
        <f>IF(VLOOKUP(C543,customers!$A$1:$I$1001,3,FALSE)=0, "",VLOOKUP(C543,customers!$A$1:$I$1001,3,FALSE))</f>
        <v/>
      </c>
      <c r="H543" s="2" t="str">
        <f>VLOOKUP(C543,customers!$A$1:$I$1001,7,FALSE)</f>
        <v>Ireland</v>
      </c>
      <c r="I543" t="str">
        <f>VLOOKUP(D543,products!$A$1:$G$49,2,FALSE)</f>
        <v>Ara</v>
      </c>
      <c r="J543" t="str">
        <f>VLOOKUP(D543,products!$A$1:$G$49,3,FALSE)</f>
        <v>D</v>
      </c>
      <c r="K543" s="4">
        <f>VLOOKUP(D543,products!$A$1:$G$49,4,FALSE)</f>
        <v>2.5</v>
      </c>
      <c r="L543" s="6">
        <f>VLOOKUP(D543,products!$A$1:$G$49,5,FALSE)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VLOOKUP(Orders[[#This Row],[Customer ID]],customers!$A$1:$I$1001,9,FALSE)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VLOOKUP(C544,customers!$A$1:$I$1001,2,FALSE)</f>
        <v>Zack Pellett</v>
      </c>
      <c r="G544" s="2" t="str">
        <f>IF(VLOOKUP(C544,customers!$A$1:$I$1001,3,FALSE)=0, "",VLOOKUP(C544,customers!$A$1:$I$1001,3,FALSE))</f>
        <v>zpellettf2@dailymotion.com</v>
      </c>
      <c r="H544" s="2" t="str">
        <f>VLOOKUP(C544,customers!$A$1:$I$1001,7,FALSE)</f>
        <v>United States</v>
      </c>
      <c r="I544" t="str">
        <f>VLOOKUP(D544,products!$A$1:$G$49,2,FALSE)</f>
        <v>Ara</v>
      </c>
      <c r="J544" t="str">
        <f>VLOOKUP(D544,products!$A$1:$G$49,3,FALSE)</f>
        <v>M</v>
      </c>
      <c r="K544" s="4">
        <f>VLOOKUP(D544,products!$A$1:$G$49,4,FALSE)</f>
        <v>2.5</v>
      </c>
      <c r="L544" s="6">
        <f>VLOOKUP(D544,products!$A$1:$G$49,5,FALSE)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VLOOKUP(Orders[[#This Row],[Customer ID]],customers!$A$1:$I$1001,9,FALSE)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VLOOKUP(C545,customers!$A$1:$I$1001,2,FALSE)</f>
        <v>Ilaire Sprakes</v>
      </c>
      <c r="G545" s="2" t="str">
        <f>IF(VLOOKUP(C545,customers!$A$1:$I$1001,3,FALSE)=0, "",VLOOKUP(C545,customers!$A$1:$I$1001,3,FALSE))</f>
        <v>isprakesf3@spiegel.de</v>
      </c>
      <c r="H545" s="2" t="str">
        <f>VLOOKUP(C545,customers!$A$1:$I$1001,7,FALSE)</f>
        <v>United States</v>
      </c>
      <c r="I545" t="str">
        <f>VLOOKUP(D545,products!$A$1:$G$49,2,FALSE)</f>
        <v>Rob</v>
      </c>
      <c r="J545" t="str">
        <f>VLOOKUP(D545,products!$A$1:$G$49,3,FALSE)</f>
        <v>L</v>
      </c>
      <c r="K545" s="4">
        <f>VLOOKUP(D545,products!$A$1:$G$49,4,FALSE)</f>
        <v>2.5</v>
      </c>
      <c r="L545" s="6">
        <f>VLOOKUP(D545,products!$A$1:$G$49,5,FALSE)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VLOOKUP(Orders[[#This Row],[Customer ID]],customers!$A$1:$I$1001,9,FALSE)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VLOOKUP(C546,customers!$A$1:$I$1001,2,FALSE)</f>
        <v>Heda Fromant</v>
      </c>
      <c r="G546" s="2" t="str">
        <f>IF(VLOOKUP(C546,customers!$A$1:$I$1001,3,FALSE)=0, "",VLOOKUP(C546,customers!$A$1:$I$1001,3,FALSE))</f>
        <v>hfromantf4@ucsd.edu</v>
      </c>
      <c r="H546" s="2" t="str">
        <f>VLOOKUP(C546,customers!$A$1:$I$1001,7,FALSE)</f>
        <v>United States</v>
      </c>
      <c r="I546" t="str">
        <f>VLOOKUP(D546,products!$A$1:$G$49,2,FALSE)</f>
        <v>Ara</v>
      </c>
      <c r="J546" t="str">
        <f>VLOOKUP(D546,products!$A$1:$G$49,3,FALSE)</f>
        <v>L</v>
      </c>
      <c r="K546" s="4">
        <f>VLOOKUP(D546,products!$A$1:$G$49,4,FALSE)</f>
        <v>0.5</v>
      </c>
      <c r="L546" s="6">
        <f>VLOOKUP(D546,products!$A$1:$G$49,5,FALSE)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VLOOKUP(Orders[[#This Row],[Customer ID]],customers!$A$1:$I$1001,9,FALSE)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VLOOKUP(C547,customers!$A$1:$I$1001,2,FALSE)</f>
        <v>Rufus Flear</v>
      </c>
      <c r="G547" s="2" t="str">
        <f>IF(VLOOKUP(C547,customers!$A$1:$I$1001,3,FALSE)=0, "",VLOOKUP(C547,customers!$A$1:$I$1001,3,FALSE))</f>
        <v>rflearf5@artisteer.com</v>
      </c>
      <c r="H547" s="2" t="str">
        <f>VLOOKUP(C547,customers!$A$1:$I$1001,7,FALSE)</f>
        <v>United Kingdom</v>
      </c>
      <c r="I547" t="str">
        <f>VLOOKUP(D547,products!$A$1:$G$49,2,FALSE)</f>
        <v>Lib</v>
      </c>
      <c r="J547" t="str">
        <f>VLOOKUP(D547,products!$A$1:$G$49,3,FALSE)</f>
        <v>D</v>
      </c>
      <c r="K547" s="4">
        <f>VLOOKUP(D547,products!$A$1:$G$49,4,FALSE)</f>
        <v>0.2</v>
      </c>
      <c r="L547" s="6">
        <f>VLOOKUP(D547,products!$A$1:$G$49,5,FALSE)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VLOOKUP(Orders[[#This Row],[Customer ID]],customers!$A$1:$I$1001,9,FALSE)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VLOOKUP(C548,customers!$A$1:$I$1001,2,FALSE)</f>
        <v>Dom Milella</v>
      </c>
      <c r="G548" s="2" t="str">
        <f>IF(VLOOKUP(C548,customers!$A$1:$I$1001,3,FALSE)=0, "",VLOOKUP(C548,customers!$A$1:$I$1001,3,FALSE))</f>
        <v/>
      </c>
      <c r="H548" s="2" t="str">
        <f>VLOOKUP(C548,customers!$A$1:$I$1001,7,FALSE)</f>
        <v>Ireland</v>
      </c>
      <c r="I548" t="str">
        <f>VLOOKUP(D548,products!$A$1:$G$49,2,FALSE)</f>
        <v>Exc</v>
      </c>
      <c r="J548" t="str">
        <f>VLOOKUP(D548,products!$A$1:$G$49,3,FALSE)</f>
        <v>D</v>
      </c>
      <c r="K548" s="4">
        <f>VLOOKUP(D548,products!$A$1:$G$49,4,FALSE)</f>
        <v>2.5</v>
      </c>
      <c r="L548" s="6">
        <f>VLOOKUP(D548,products!$A$1:$G$49,5,FALSE)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VLOOKUP(Orders[[#This Row],[Customer ID]],customers!$A$1:$I$1001,9,FALSE)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VLOOKUP(C549,customers!$A$1:$I$1001,2,FALSE)</f>
        <v>Wilek Lightollers</v>
      </c>
      <c r="G549" s="2" t="str">
        <f>IF(VLOOKUP(C549,customers!$A$1:$I$1001,3,FALSE)=0, "",VLOOKUP(C549,customers!$A$1:$I$1001,3,FALSE))</f>
        <v>wlightollersf9@baidu.com</v>
      </c>
      <c r="H549" s="2" t="str">
        <f>VLOOKUP(C549,customers!$A$1:$I$1001,7,FALSE)</f>
        <v>United States</v>
      </c>
      <c r="I549" t="str">
        <f>VLOOKUP(D549,products!$A$1:$G$49,2,FALSE)</f>
        <v>Rob</v>
      </c>
      <c r="J549" t="str">
        <f>VLOOKUP(D549,products!$A$1:$G$49,3,FALSE)</f>
        <v>L</v>
      </c>
      <c r="K549" s="4">
        <f>VLOOKUP(D549,products!$A$1:$G$49,4,FALSE)</f>
        <v>0.2</v>
      </c>
      <c r="L549" s="6">
        <f>VLOOKUP(D549,products!$A$1:$G$49,5,FALSE)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VLOOKUP(Orders[[#This Row],[Customer ID]],customers!$A$1:$I$1001,9,FALSE)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VLOOKUP(C550,customers!$A$1:$I$1001,2,FALSE)</f>
        <v>Bette-ann Munden</v>
      </c>
      <c r="G550" s="2" t="str">
        <f>IF(VLOOKUP(C550,customers!$A$1:$I$1001,3,FALSE)=0, "",VLOOKUP(C550,customers!$A$1:$I$1001,3,FALSE))</f>
        <v>bmundenf8@elpais.com</v>
      </c>
      <c r="H550" s="2" t="str">
        <f>VLOOKUP(C550,customers!$A$1:$I$1001,7,FALSE)</f>
        <v>United States</v>
      </c>
      <c r="I550" t="str">
        <f>VLOOKUP(D550,products!$A$1:$G$49,2,FALSE)</f>
        <v>Exc</v>
      </c>
      <c r="J550" t="str">
        <f>VLOOKUP(D550,products!$A$1:$G$49,3,FALSE)</f>
        <v>L</v>
      </c>
      <c r="K550" s="4">
        <f>VLOOKUP(D550,products!$A$1:$G$49,4,FALSE)</f>
        <v>0.2</v>
      </c>
      <c r="L550" s="6">
        <f>VLOOKUP(D550,products!$A$1:$G$49,5,FALSE)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VLOOKUP(Orders[[#This Row],[Customer ID]],customers!$A$1:$I$1001,9,FALSE)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VLOOKUP(C551,customers!$A$1:$I$1001,2,FALSE)</f>
        <v>Wilek Lightollers</v>
      </c>
      <c r="G551" s="2" t="str">
        <f>IF(VLOOKUP(C551,customers!$A$1:$I$1001,3,FALSE)=0, "",VLOOKUP(C551,customers!$A$1:$I$1001,3,FALSE))</f>
        <v>wlightollersf9@baidu.com</v>
      </c>
      <c r="H551" s="2" t="str">
        <f>VLOOKUP(C551,customers!$A$1:$I$1001,7,FALSE)</f>
        <v>United States</v>
      </c>
      <c r="I551" t="str">
        <f>VLOOKUP(D551,products!$A$1:$G$49,2,FALSE)</f>
        <v>Exc</v>
      </c>
      <c r="J551" t="str">
        <f>VLOOKUP(D551,products!$A$1:$G$49,3,FALSE)</f>
        <v>L</v>
      </c>
      <c r="K551" s="4">
        <f>VLOOKUP(D551,products!$A$1:$G$49,4,FALSE)</f>
        <v>0.2</v>
      </c>
      <c r="L551" s="6">
        <f>VLOOKUP(D551,products!$A$1:$G$49,5,FALSE)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VLOOKUP(Orders[[#This Row],[Customer ID]],customers!$A$1:$I$1001,9,FALSE)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VLOOKUP(C552,customers!$A$1:$I$1001,2,FALSE)</f>
        <v>Nick Brakespear</v>
      </c>
      <c r="G552" s="2" t="str">
        <f>IF(VLOOKUP(C552,customers!$A$1:$I$1001,3,FALSE)=0, "",VLOOKUP(C552,customers!$A$1:$I$1001,3,FALSE))</f>
        <v>nbrakespearfa@rediff.com</v>
      </c>
      <c r="H552" s="2" t="str">
        <f>VLOOKUP(C552,customers!$A$1:$I$1001,7,FALSE)</f>
        <v>United States</v>
      </c>
      <c r="I552" t="str">
        <f>VLOOKUP(D552,products!$A$1:$G$49,2,FALSE)</f>
        <v>Lib</v>
      </c>
      <c r="J552" t="str">
        <f>VLOOKUP(D552,products!$A$1:$G$49,3,FALSE)</f>
        <v>D</v>
      </c>
      <c r="K552" s="4">
        <f>VLOOKUP(D552,products!$A$1:$G$49,4,FALSE)</f>
        <v>0.2</v>
      </c>
      <c r="L552" s="6">
        <f>VLOOKUP(D552,products!$A$1:$G$49,5,FALSE)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VLOOKUP(Orders[[#This Row],[Customer ID]],customers!$A$1:$I$1001,9,FALSE)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VLOOKUP(C553,customers!$A$1:$I$1001,2,FALSE)</f>
        <v>Malynda Glawsop</v>
      </c>
      <c r="G553" s="2" t="str">
        <f>IF(VLOOKUP(C553,customers!$A$1:$I$1001,3,FALSE)=0, "",VLOOKUP(C553,customers!$A$1:$I$1001,3,FALSE))</f>
        <v>mglawsopfb@reverbnation.com</v>
      </c>
      <c r="H553" s="2" t="str">
        <f>VLOOKUP(C553,customers!$A$1:$I$1001,7,FALSE)</f>
        <v>United States</v>
      </c>
      <c r="I553" t="str">
        <f>VLOOKUP(D553,products!$A$1:$G$49,2,FALSE)</f>
        <v>Exc</v>
      </c>
      <c r="J553" t="str">
        <f>VLOOKUP(D553,products!$A$1:$G$49,3,FALSE)</f>
        <v>D</v>
      </c>
      <c r="K553" s="4">
        <f>VLOOKUP(D553,products!$A$1:$G$49,4,FALSE)</f>
        <v>0.2</v>
      </c>
      <c r="L553" s="6">
        <f>VLOOKUP(D553,products!$A$1:$G$49,5,FALSE)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VLOOKUP(Orders[[#This Row],[Customer ID]],customers!$A$1:$I$1001,9,FALSE)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VLOOKUP(C554,customers!$A$1:$I$1001,2,FALSE)</f>
        <v>Granville Alberts</v>
      </c>
      <c r="G554" s="2" t="str">
        <f>IF(VLOOKUP(C554,customers!$A$1:$I$1001,3,FALSE)=0, "",VLOOKUP(C554,customers!$A$1:$I$1001,3,FALSE))</f>
        <v>galbertsfc@etsy.com</v>
      </c>
      <c r="H554" s="2" t="str">
        <f>VLOOKUP(C554,customers!$A$1:$I$1001,7,FALSE)</f>
        <v>United Kingdom</v>
      </c>
      <c r="I554" t="str">
        <f>VLOOKUP(D554,products!$A$1:$G$49,2,FALSE)</f>
        <v>Exc</v>
      </c>
      <c r="J554" t="str">
        <f>VLOOKUP(D554,products!$A$1:$G$49,3,FALSE)</f>
        <v>L</v>
      </c>
      <c r="K554" s="4">
        <f>VLOOKUP(D554,products!$A$1:$G$49,4,FALSE)</f>
        <v>0.2</v>
      </c>
      <c r="L554" s="6">
        <f>VLOOKUP(D554,products!$A$1:$G$49,5,FALSE)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VLOOKUP(Orders[[#This Row],[Customer ID]],customers!$A$1:$I$1001,9,FALSE)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VLOOKUP(C555,customers!$A$1:$I$1001,2,FALSE)</f>
        <v>Vasily Polglase</v>
      </c>
      <c r="G555" s="2" t="str">
        <f>IF(VLOOKUP(C555,customers!$A$1:$I$1001,3,FALSE)=0, "",VLOOKUP(C555,customers!$A$1:$I$1001,3,FALSE))</f>
        <v>vpolglasefd@about.me</v>
      </c>
      <c r="H555" s="2" t="str">
        <f>VLOOKUP(C555,customers!$A$1:$I$1001,7,FALSE)</f>
        <v>United States</v>
      </c>
      <c r="I555" t="str">
        <f>VLOOKUP(D555,products!$A$1:$G$49,2,FALSE)</f>
        <v>Exc</v>
      </c>
      <c r="J555" t="str">
        <f>VLOOKUP(D555,products!$A$1:$G$49,3,FALSE)</f>
        <v>M</v>
      </c>
      <c r="K555" s="4">
        <f>VLOOKUP(D555,products!$A$1:$G$49,4,FALSE)</f>
        <v>1</v>
      </c>
      <c r="L555" s="6">
        <f>VLOOKUP(D555,products!$A$1:$G$49,5,FALSE)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VLOOKUP(Orders[[#This Row],[Customer ID]],customers!$A$1:$I$1001,9,FALSE)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VLOOKUP(C556,customers!$A$1:$I$1001,2,FALSE)</f>
        <v>Madelaine Sharples</v>
      </c>
      <c r="G556" s="2" t="str">
        <f>IF(VLOOKUP(C556,customers!$A$1:$I$1001,3,FALSE)=0, "",VLOOKUP(C556,customers!$A$1:$I$1001,3,FALSE))</f>
        <v/>
      </c>
      <c r="H556" s="2" t="str">
        <f>VLOOKUP(C556,customers!$A$1:$I$1001,7,FALSE)</f>
        <v>United Kingdom</v>
      </c>
      <c r="I556" t="str">
        <f>VLOOKUP(D556,products!$A$1:$G$49,2,FALSE)</f>
        <v>Rob</v>
      </c>
      <c r="J556" t="str">
        <f>VLOOKUP(D556,products!$A$1:$G$49,3,FALSE)</f>
        <v>L</v>
      </c>
      <c r="K556" s="4">
        <f>VLOOKUP(D556,products!$A$1:$G$49,4,FALSE)</f>
        <v>2.5</v>
      </c>
      <c r="L556" s="6">
        <f>VLOOKUP(D556,products!$A$1:$G$49,5,FALSE)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VLOOKUP(Orders[[#This Row],[Customer ID]],customers!$A$1:$I$1001,9,FALSE)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VLOOKUP(C557,customers!$A$1:$I$1001,2,FALSE)</f>
        <v>Sigfrid Busch</v>
      </c>
      <c r="G557" s="2" t="str">
        <f>IF(VLOOKUP(C557,customers!$A$1:$I$1001,3,FALSE)=0, "",VLOOKUP(C557,customers!$A$1:$I$1001,3,FALSE))</f>
        <v>sbuschff@so-net.ne.jp</v>
      </c>
      <c r="H557" s="2" t="str">
        <f>VLOOKUP(C557,customers!$A$1:$I$1001,7,FALSE)</f>
        <v>Ireland</v>
      </c>
      <c r="I557" t="str">
        <f>VLOOKUP(D557,products!$A$1:$G$49,2,FALSE)</f>
        <v>Exc</v>
      </c>
      <c r="J557" t="str">
        <f>VLOOKUP(D557,products!$A$1:$G$49,3,FALSE)</f>
        <v>M</v>
      </c>
      <c r="K557" s="4">
        <f>VLOOKUP(D557,products!$A$1:$G$49,4,FALSE)</f>
        <v>1</v>
      </c>
      <c r="L557" s="6">
        <f>VLOOKUP(D557,products!$A$1:$G$49,5,FALSE)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VLOOKUP(Orders[[#This Row],[Customer ID]],customers!$A$1:$I$1001,9,FALSE)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VLOOKUP(C558,customers!$A$1:$I$1001,2,FALSE)</f>
        <v>Cissiee Raisbeck</v>
      </c>
      <c r="G558" s="2" t="str">
        <f>IF(VLOOKUP(C558,customers!$A$1:$I$1001,3,FALSE)=0, "",VLOOKUP(C558,customers!$A$1:$I$1001,3,FALSE))</f>
        <v>craisbeckfg@webnode.com</v>
      </c>
      <c r="H558" s="2" t="str">
        <f>VLOOKUP(C558,customers!$A$1:$I$1001,7,FALSE)</f>
        <v>United States</v>
      </c>
      <c r="I558" t="str">
        <f>VLOOKUP(D558,products!$A$1:$G$49,2,FALSE)</f>
        <v>Lib</v>
      </c>
      <c r="J558" t="str">
        <f>VLOOKUP(D558,products!$A$1:$G$49,3,FALSE)</f>
        <v>M</v>
      </c>
      <c r="K558" s="4">
        <f>VLOOKUP(D558,products!$A$1:$G$49,4,FALSE)</f>
        <v>0.2</v>
      </c>
      <c r="L558" s="6">
        <f>VLOOKUP(D558,products!$A$1:$G$49,5,FALSE)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VLOOKUP(Orders[[#This Row],[Customer ID]],customers!$A$1:$I$1001,9,FALSE)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VLOOKUP(C559,customers!$A$1:$I$1001,2,FALSE)</f>
        <v>Marja Urion</v>
      </c>
      <c r="G559" s="2" t="str">
        <f>IF(VLOOKUP(C559,customers!$A$1:$I$1001,3,FALSE)=0, "",VLOOKUP(C559,customers!$A$1:$I$1001,3,FALSE))</f>
        <v>murione5@alexa.com</v>
      </c>
      <c r="H559" s="2" t="str">
        <f>VLOOKUP(C559,customers!$A$1:$I$1001,7,FALSE)</f>
        <v>Ireland</v>
      </c>
      <c r="I559" t="str">
        <f>VLOOKUP(D559,products!$A$1:$G$49,2,FALSE)</f>
        <v>Exc</v>
      </c>
      <c r="J559" t="str">
        <f>VLOOKUP(D559,products!$A$1:$G$49,3,FALSE)</f>
        <v>L</v>
      </c>
      <c r="K559" s="4">
        <f>VLOOKUP(D559,products!$A$1:$G$49,4,FALSE)</f>
        <v>1</v>
      </c>
      <c r="L559" s="6">
        <f>VLOOKUP(D559,products!$A$1:$G$49,5,FALSE)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VLOOKUP(Orders[[#This Row],[Customer ID]],customers!$A$1:$I$1001,9,FALSE)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VLOOKUP(C560,customers!$A$1:$I$1001,2,FALSE)</f>
        <v>Kenton Wetherick</v>
      </c>
      <c r="G560" s="2" t="str">
        <f>IF(VLOOKUP(C560,customers!$A$1:$I$1001,3,FALSE)=0, "",VLOOKUP(C560,customers!$A$1:$I$1001,3,FALSE))</f>
        <v/>
      </c>
      <c r="H560" s="2" t="str">
        <f>VLOOKUP(C560,customers!$A$1:$I$1001,7,FALSE)</f>
        <v>United States</v>
      </c>
      <c r="I560" t="str">
        <f>VLOOKUP(D560,products!$A$1:$G$49,2,FALSE)</f>
        <v>Lib</v>
      </c>
      <c r="J560" t="str">
        <f>VLOOKUP(D560,products!$A$1:$G$49,3,FALSE)</f>
        <v>D</v>
      </c>
      <c r="K560" s="4">
        <f>VLOOKUP(D560,products!$A$1:$G$49,4,FALSE)</f>
        <v>0.2</v>
      </c>
      <c r="L560" s="6">
        <f>VLOOKUP(D560,products!$A$1:$G$49,5,FALSE)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VLOOKUP(Orders[[#This Row],[Customer ID]],customers!$A$1:$I$1001,9,FALSE)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VLOOKUP(C561,customers!$A$1:$I$1001,2,FALSE)</f>
        <v>Reamonn Aynold</v>
      </c>
      <c r="G561" s="2" t="str">
        <f>IF(VLOOKUP(C561,customers!$A$1:$I$1001,3,FALSE)=0, "",VLOOKUP(C561,customers!$A$1:$I$1001,3,FALSE))</f>
        <v>raynoldfj@ustream.tv</v>
      </c>
      <c r="H561" s="2" t="str">
        <f>VLOOKUP(C561,customers!$A$1:$I$1001,7,FALSE)</f>
        <v>United States</v>
      </c>
      <c r="I561" t="str">
        <f>VLOOKUP(D561,products!$A$1:$G$49,2,FALSE)</f>
        <v>Ara</v>
      </c>
      <c r="J561" t="str">
        <f>VLOOKUP(D561,products!$A$1:$G$49,3,FALSE)</f>
        <v>L</v>
      </c>
      <c r="K561" s="4">
        <f>VLOOKUP(D561,products!$A$1:$G$49,4,FALSE)</f>
        <v>1</v>
      </c>
      <c r="L561" s="6">
        <f>VLOOKUP(D561,products!$A$1:$G$49,5,FALSE)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VLOOKUP(Orders[[#This Row],[Customer ID]],customers!$A$1:$I$1001,9,FALSE)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VLOOKUP(C562,customers!$A$1:$I$1001,2,FALSE)</f>
        <v>Hatty Dovydenas</v>
      </c>
      <c r="G562" s="2" t="str">
        <f>IF(VLOOKUP(C562,customers!$A$1:$I$1001,3,FALSE)=0, "",VLOOKUP(C562,customers!$A$1:$I$1001,3,FALSE))</f>
        <v/>
      </c>
      <c r="H562" s="2" t="str">
        <f>VLOOKUP(C562,customers!$A$1:$I$1001,7,FALSE)</f>
        <v>United States</v>
      </c>
      <c r="I562" t="str">
        <f>VLOOKUP(D562,products!$A$1:$G$49,2,FALSE)</f>
        <v>Exc</v>
      </c>
      <c r="J562" t="str">
        <f>VLOOKUP(D562,products!$A$1:$G$49,3,FALSE)</f>
        <v>M</v>
      </c>
      <c r="K562" s="4">
        <f>VLOOKUP(D562,products!$A$1:$G$49,4,FALSE)</f>
        <v>2.5</v>
      </c>
      <c r="L562" s="6">
        <f>VLOOKUP(D562,products!$A$1:$G$49,5,FALSE)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VLOOKUP(Orders[[#This Row],[Customer ID]],customers!$A$1:$I$1001,9,FALSE)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VLOOKUP(C563,customers!$A$1:$I$1001,2,FALSE)</f>
        <v>Nathaniel Bloxland</v>
      </c>
      <c r="G563" s="2" t="str">
        <f>IF(VLOOKUP(C563,customers!$A$1:$I$1001,3,FALSE)=0, "",VLOOKUP(C563,customers!$A$1:$I$1001,3,FALSE))</f>
        <v/>
      </c>
      <c r="H563" s="2" t="str">
        <f>VLOOKUP(C563,customers!$A$1:$I$1001,7,FALSE)</f>
        <v>Ireland</v>
      </c>
      <c r="I563" t="str">
        <f>VLOOKUP(D563,products!$A$1:$G$49,2,FALSE)</f>
        <v>Ara</v>
      </c>
      <c r="J563" t="str">
        <f>VLOOKUP(D563,products!$A$1:$G$49,3,FALSE)</f>
        <v>D</v>
      </c>
      <c r="K563" s="4">
        <f>VLOOKUP(D563,products!$A$1:$G$49,4,FALSE)</f>
        <v>0.2</v>
      </c>
      <c r="L563" s="6">
        <f>VLOOKUP(D563,products!$A$1:$G$49,5,FALSE)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VLOOKUP(Orders[[#This Row],[Customer ID]],customers!$A$1:$I$1001,9,FALSE)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VLOOKUP(C564,customers!$A$1:$I$1001,2,FALSE)</f>
        <v>Brendan Grece</v>
      </c>
      <c r="G564" s="2" t="str">
        <f>IF(VLOOKUP(C564,customers!$A$1:$I$1001,3,FALSE)=0, "",VLOOKUP(C564,customers!$A$1:$I$1001,3,FALSE))</f>
        <v>bgrecefm@naver.com</v>
      </c>
      <c r="H564" s="2" t="str">
        <f>VLOOKUP(C564,customers!$A$1:$I$1001,7,FALSE)</f>
        <v>United Kingdom</v>
      </c>
      <c r="I564" t="str">
        <f>VLOOKUP(D564,products!$A$1:$G$49,2,FALSE)</f>
        <v>Lib</v>
      </c>
      <c r="J564" t="str">
        <f>VLOOKUP(D564,products!$A$1:$G$49,3,FALSE)</f>
        <v>L</v>
      </c>
      <c r="K564" s="4">
        <f>VLOOKUP(D564,products!$A$1:$G$49,4,FALSE)</f>
        <v>0.2</v>
      </c>
      <c r="L564" s="6">
        <f>VLOOKUP(D564,products!$A$1:$G$49,5,FALSE)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VLOOKUP(Orders[[#This Row],[Customer ID]],customers!$A$1:$I$1001,9,FALSE)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VLOOKUP(C565,customers!$A$1:$I$1001,2,FALSE)</f>
        <v>Don Flintiff</v>
      </c>
      <c r="G565" s="2" t="str">
        <f>IF(VLOOKUP(C565,customers!$A$1:$I$1001,3,FALSE)=0, "",VLOOKUP(C565,customers!$A$1:$I$1001,3,FALSE))</f>
        <v>dflintiffg1@e-recht24.de</v>
      </c>
      <c r="H565" s="2" t="str">
        <f>VLOOKUP(C565,customers!$A$1:$I$1001,7,FALSE)</f>
        <v>United Kingdom</v>
      </c>
      <c r="I565" t="str">
        <f>VLOOKUP(D565,products!$A$1:$G$49,2,FALSE)</f>
        <v>Exc</v>
      </c>
      <c r="J565" t="str">
        <f>VLOOKUP(D565,products!$A$1:$G$49,3,FALSE)</f>
        <v>M</v>
      </c>
      <c r="K565" s="4">
        <f>VLOOKUP(D565,products!$A$1:$G$49,4,FALSE)</f>
        <v>1</v>
      </c>
      <c r="L565" s="6">
        <f>VLOOKUP(D565,products!$A$1:$G$49,5,FALSE)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VLOOKUP(Orders[[#This Row],[Customer ID]],customers!$A$1:$I$1001,9,FALSE)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VLOOKUP(C566,customers!$A$1:$I$1001,2,FALSE)</f>
        <v>Abbe Thys</v>
      </c>
      <c r="G566" s="2" t="str">
        <f>IF(VLOOKUP(C566,customers!$A$1:$I$1001,3,FALSE)=0, "",VLOOKUP(C566,customers!$A$1:$I$1001,3,FALSE))</f>
        <v>athysfo@cdc.gov</v>
      </c>
      <c r="H566" s="2" t="str">
        <f>VLOOKUP(C566,customers!$A$1:$I$1001,7,FALSE)</f>
        <v>United States</v>
      </c>
      <c r="I566" t="str">
        <f>VLOOKUP(D566,products!$A$1:$G$49,2,FALSE)</f>
        <v>Rob</v>
      </c>
      <c r="J566" t="str">
        <f>VLOOKUP(D566,products!$A$1:$G$49,3,FALSE)</f>
        <v>L</v>
      </c>
      <c r="K566" s="4">
        <f>VLOOKUP(D566,products!$A$1:$G$49,4,FALSE)</f>
        <v>0.5</v>
      </c>
      <c r="L566" s="6">
        <f>VLOOKUP(D566,products!$A$1:$G$49,5,FALSE)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VLOOKUP(Orders[[#This Row],[Customer ID]],customers!$A$1:$I$1001,9,FALSE)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VLOOKUP(C567,customers!$A$1:$I$1001,2,FALSE)</f>
        <v>Jackquelin Chugg</v>
      </c>
      <c r="G567" s="2" t="str">
        <f>IF(VLOOKUP(C567,customers!$A$1:$I$1001,3,FALSE)=0, "",VLOOKUP(C567,customers!$A$1:$I$1001,3,FALSE))</f>
        <v>jchuggfp@about.me</v>
      </c>
      <c r="H567" s="2" t="str">
        <f>VLOOKUP(C567,customers!$A$1:$I$1001,7,FALSE)</f>
        <v>United States</v>
      </c>
      <c r="I567" t="str">
        <f>VLOOKUP(D567,products!$A$1:$G$49,2,FALSE)</f>
        <v>Rob</v>
      </c>
      <c r="J567" t="str">
        <f>VLOOKUP(D567,products!$A$1:$G$49,3,FALSE)</f>
        <v>D</v>
      </c>
      <c r="K567" s="4">
        <f>VLOOKUP(D567,products!$A$1:$G$49,4,FALSE)</f>
        <v>2.5</v>
      </c>
      <c r="L567" s="6">
        <f>VLOOKUP(D567,products!$A$1:$G$49,5,FALSE)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VLOOKUP(Orders[[#This Row],[Customer ID]],customers!$A$1:$I$1001,9,FALSE)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VLOOKUP(C568,customers!$A$1:$I$1001,2,FALSE)</f>
        <v>Audra Kelston</v>
      </c>
      <c r="G568" s="2" t="str">
        <f>IF(VLOOKUP(C568,customers!$A$1:$I$1001,3,FALSE)=0, "",VLOOKUP(C568,customers!$A$1:$I$1001,3,FALSE))</f>
        <v>akelstonfq@sakura.ne.jp</v>
      </c>
      <c r="H568" s="2" t="str">
        <f>VLOOKUP(C568,customers!$A$1:$I$1001,7,FALSE)</f>
        <v>United States</v>
      </c>
      <c r="I568" t="str">
        <f>VLOOKUP(D568,products!$A$1:$G$49,2,FALSE)</f>
        <v>Ara</v>
      </c>
      <c r="J568" t="str">
        <f>VLOOKUP(D568,products!$A$1:$G$49,3,FALSE)</f>
        <v>M</v>
      </c>
      <c r="K568" s="4">
        <f>VLOOKUP(D568,products!$A$1:$G$49,4,FALSE)</f>
        <v>0.2</v>
      </c>
      <c r="L568" s="6">
        <f>VLOOKUP(D568,products!$A$1:$G$49,5,FALSE)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VLOOKUP(Orders[[#This Row],[Customer ID]],customers!$A$1:$I$1001,9,FALSE)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VLOOKUP(C569,customers!$A$1:$I$1001,2,FALSE)</f>
        <v>Elvina Angel</v>
      </c>
      <c r="G569" s="2" t="str">
        <f>IF(VLOOKUP(C569,customers!$A$1:$I$1001,3,FALSE)=0, "",VLOOKUP(C569,customers!$A$1:$I$1001,3,FALSE))</f>
        <v/>
      </c>
      <c r="H569" s="2" t="str">
        <f>VLOOKUP(C569,customers!$A$1:$I$1001,7,FALSE)</f>
        <v>Ireland</v>
      </c>
      <c r="I569" t="str">
        <f>VLOOKUP(D569,products!$A$1:$G$49,2,FALSE)</f>
        <v>Rob</v>
      </c>
      <c r="J569" t="str">
        <f>VLOOKUP(D569,products!$A$1:$G$49,3,FALSE)</f>
        <v>L</v>
      </c>
      <c r="K569" s="4">
        <f>VLOOKUP(D569,products!$A$1:$G$49,4,FALSE)</f>
        <v>2.5</v>
      </c>
      <c r="L569" s="6">
        <f>VLOOKUP(D569,products!$A$1:$G$49,5,FALSE)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VLOOKUP(Orders[[#This Row],[Customer ID]],customers!$A$1:$I$1001,9,FALSE)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VLOOKUP(C570,customers!$A$1:$I$1001,2,FALSE)</f>
        <v>Claiborne Mottram</v>
      </c>
      <c r="G570" s="2" t="str">
        <f>IF(VLOOKUP(C570,customers!$A$1:$I$1001,3,FALSE)=0, "",VLOOKUP(C570,customers!$A$1:$I$1001,3,FALSE))</f>
        <v>cmottramfs@harvard.edu</v>
      </c>
      <c r="H570" s="2" t="str">
        <f>VLOOKUP(C570,customers!$A$1:$I$1001,7,FALSE)</f>
        <v>United States</v>
      </c>
      <c r="I570" t="str">
        <f>VLOOKUP(D570,products!$A$1:$G$49,2,FALSE)</f>
        <v>Lib</v>
      </c>
      <c r="J570" t="str">
        <f>VLOOKUP(D570,products!$A$1:$G$49,3,FALSE)</f>
        <v>L</v>
      </c>
      <c r="K570" s="4">
        <f>VLOOKUP(D570,products!$A$1:$G$49,4,FALSE)</f>
        <v>0.2</v>
      </c>
      <c r="L570" s="6">
        <f>VLOOKUP(D570,products!$A$1:$G$49,5,FALSE)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VLOOKUP(Orders[[#This Row],[Customer ID]],customers!$A$1:$I$1001,9,FALSE)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VLOOKUP(C571,customers!$A$1:$I$1001,2,FALSE)</f>
        <v>Don Flintiff</v>
      </c>
      <c r="G571" s="2" t="str">
        <f>IF(VLOOKUP(C571,customers!$A$1:$I$1001,3,FALSE)=0, "",VLOOKUP(C571,customers!$A$1:$I$1001,3,FALSE))</f>
        <v>dflintiffg1@e-recht24.de</v>
      </c>
      <c r="H571" s="2" t="str">
        <f>VLOOKUP(C571,customers!$A$1:$I$1001,7,FALSE)</f>
        <v>United Kingdom</v>
      </c>
      <c r="I571" t="str">
        <f>VLOOKUP(D571,products!$A$1:$G$49,2,FALSE)</f>
        <v>Ara</v>
      </c>
      <c r="J571" t="str">
        <f>VLOOKUP(D571,products!$A$1:$G$49,3,FALSE)</f>
        <v>D</v>
      </c>
      <c r="K571" s="4">
        <f>VLOOKUP(D571,products!$A$1:$G$49,4,FALSE)</f>
        <v>2.5</v>
      </c>
      <c r="L571" s="6">
        <f>VLOOKUP(D571,products!$A$1:$G$49,5,FALSE)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VLOOKUP(Orders[[#This Row],[Customer ID]],customers!$A$1:$I$1001,9,FALSE)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VLOOKUP(C572,customers!$A$1:$I$1001,2,FALSE)</f>
        <v>Donalt Sangwin</v>
      </c>
      <c r="G572" s="2" t="str">
        <f>IF(VLOOKUP(C572,customers!$A$1:$I$1001,3,FALSE)=0, "",VLOOKUP(C572,customers!$A$1:$I$1001,3,FALSE))</f>
        <v>dsangwinfu@weebly.com</v>
      </c>
      <c r="H572" s="2" t="str">
        <f>VLOOKUP(C572,customers!$A$1:$I$1001,7,FALSE)</f>
        <v>United States</v>
      </c>
      <c r="I572" t="str">
        <f>VLOOKUP(D572,products!$A$1:$G$49,2,FALSE)</f>
        <v>Ara</v>
      </c>
      <c r="J572" t="str">
        <f>VLOOKUP(D572,products!$A$1:$G$49,3,FALSE)</f>
        <v>M</v>
      </c>
      <c r="K572" s="4">
        <f>VLOOKUP(D572,products!$A$1:$G$49,4,FALSE)</f>
        <v>0.5</v>
      </c>
      <c r="L572" s="6">
        <f>VLOOKUP(D572,products!$A$1:$G$49,5,FALSE)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VLOOKUP(Orders[[#This Row],[Customer ID]],customers!$A$1:$I$1001,9,FALSE)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VLOOKUP(C573,customers!$A$1:$I$1001,2,FALSE)</f>
        <v>Elizabet Aizikowitz</v>
      </c>
      <c r="G573" s="2" t="str">
        <f>IF(VLOOKUP(C573,customers!$A$1:$I$1001,3,FALSE)=0, "",VLOOKUP(C573,customers!$A$1:$I$1001,3,FALSE))</f>
        <v>eaizikowitzfv@virginia.edu</v>
      </c>
      <c r="H573" s="2" t="str">
        <f>VLOOKUP(C573,customers!$A$1:$I$1001,7,FALSE)</f>
        <v>United Kingdom</v>
      </c>
      <c r="I573" t="str">
        <f>VLOOKUP(D573,products!$A$1:$G$49,2,FALSE)</f>
        <v>Exc</v>
      </c>
      <c r="J573" t="str">
        <f>VLOOKUP(D573,products!$A$1:$G$49,3,FALSE)</f>
        <v>L</v>
      </c>
      <c r="K573" s="4">
        <f>VLOOKUP(D573,products!$A$1:$G$49,4,FALSE)</f>
        <v>0.5</v>
      </c>
      <c r="L573" s="6">
        <f>VLOOKUP(D573,products!$A$1:$G$49,5,FALSE)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VLOOKUP(Orders[[#This Row],[Customer ID]],customers!$A$1:$I$1001,9,FALSE)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VLOOKUP(C574,customers!$A$1:$I$1001,2,FALSE)</f>
        <v>Herbie Peppard</v>
      </c>
      <c r="G574" s="2" t="str">
        <f>IF(VLOOKUP(C574,customers!$A$1:$I$1001,3,FALSE)=0, "",VLOOKUP(C574,customers!$A$1:$I$1001,3,FALSE))</f>
        <v/>
      </c>
      <c r="H574" s="2" t="str">
        <f>VLOOKUP(C574,customers!$A$1:$I$1001,7,FALSE)</f>
        <v>United States</v>
      </c>
      <c r="I574" t="str">
        <f>VLOOKUP(D574,products!$A$1:$G$49,2,FALSE)</f>
        <v>Ara</v>
      </c>
      <c r="J574" t="str">
        <f>VLOOKUP(D574,products!$A$1:$G$49,3,FALSE)</f>
        <v>D</v>
      </c>
      <c r="K574" s="4">
        <f>VLOOKUP(D574,products!$A$1:$G$49,4,FALSE)</f>
        <v>0.2</v>
      </c>
      <c r="L574" s="6">
        <f>VLOOKUP(D574,products!$A$1:$G$49,5,FALSE)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VLOOKUP(Orders[[#This Row],[Customer ID]],customers!$A$1:$I$1001,9,FALSE)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VLOOKUP(C575,customers!$A$1:$I$1001,2,FALSE)</f>
        <v>Cornie Venour</v>
      </c>
      <c r="G575" s="2" t="str">
        <f>IF(VLOOKUP(C575,customers!$A$1:$I$1001,3,FALSE)=0, "",VLOOKUP(C575,customers!$A$1:$I$1001,3,FALSE))</f>
        <v>cvenourfx@ask.com</v>
      </c>
      <c r="H575" s="2" t="str">
        <f>VLOOKUP(C575,customers!$A$1:$I$1001,7,FALSE)</f>
        <v>United States</v>
      </c>
      <c r="I575" t="str">
        <f>VLOOKUP(D575,products!$A$1:$G$49,2,FALSE)</f>
        <v>Ara</v>
      </c>
      <c r="J575" t="str">
        <f>VLOOKUP(D575,products!$A$1:$G$49,3,FALSE)</f>
        <v>M</v>
      </c>
      <c r="K575" s="4">
        <f>VLOOKUP(D575,products!$A$1:$G$49,4,FALSE)</f>
        <v>1</v>
      </c>
      <c r="L575" s="6">
        <f>VLOOKUP(D575,products!$A$1:$G$49,5,FALSE)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VLOOKUP(Orders[[#This Row],[Customer ID]],customers!$A$1:$I$1001,9,FALSE)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VLOOKUP(C576,customers!$A$1:$I$1001,2,FALSE)</f>
        <v>Maggy Harby</v>
      </c>
      <c r="G576" s="2" t="str">
        <f>IF(VLOOKUP(C576,customers!$A$1:$I$1001,3,FALSE)=0, "",VLOOKUP(C576,customers!$A$1:$I$1001,3,FALSE))</f>
        <v>mharbyfy@163.com</v>
      </c>
      <c r="H576" s="2" t="str">
        <f>VLOOKUP(C576,customers!$A$1:$I$1001,7,FALSE)</f>
        <v>United States</v>
      </c>
      <c r="I576" t="str">
        <f>VLOOKUP(D576,products!$A$1:$G$49,2,FALSE)</f>
        <v>Rob</v>
      </c>
      <c r="J576" t="str">
        <f>VLOOKUP(D576,products!$A$1:$G$49,3,FALSE)</f>
        <v>L</v>
      </c>
      <c r="K576" s="4">
        <f>VLOOKUP(D576,products!$A$1:$G$49,4,FALSE)</f>
        <v>0.2</v>
      </c>
      <c r="L576" s="6">
        <f>VLOOKUP(D576,products!$A$1:$G$49,5,FALSE)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VLOOKUP(Orders[[#This Row],[Customer ID]],customers!$A$1:$I$1001,9,FALSE)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VLOOKUP(C577,customers!$A$1:$I$1001,2,FALSE)</f>
        <v>Reggie Thickpenny</v>
      </c>
      <c r="G577" s="2" t="str">
        <f>IF(VLOOKUP(C577,customers!$A$1:$I$1001,3,FALSE)=0, "",VLOOKUP(C577,customers!$A$1:$I$1001,3,FALSE))</f>
        <v>rthickpennyfz@cafepress.com</v>
      </c>
      <c r="H577" s="2" t="str">
        <f>VLOOKUP(C577,customers!$A$1:$I$1001,7,FALSE)</f>
        <v>United States</v>
      </c>
      <c r="I577" t="str">
        <f>VLOOKUP(D577,products!$A$1:$G$49,2,FALSE)</f>
        <v>Lib</v>
      </c>
      <c r="J577" t="str">
        <f>VLOOKUP(D577,products!$A$1:$G$49,3,FALSE)</f>
        <v>M</v>
      </c>
      <c r="K577" s="4">
        <f>VLOOKUP(D577,products!$A$1:$G$49,4,FALSE)</f>
        <v>2.5</v>
      </c>
      <c r="L577" s="6">
        <f>VLOOKUP(D577,products!$A$1:$G$49,5,FALSE)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VLOOKUP(Orders[[#This Row],[Customer ID]],customers!$A$1:$I$1001,9,FALSE)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VLOOKUP(C578,customers!$A$1:$I$1001,2,FALSE)</f>
        <v>Phyllys Ormerod</v>
      </c>
      <c r="G578" s="2" t="str">
        <f>IF(VLOOKUP(C578,customers!$A$1:$I$1001,3,FALSE)=0, "",VLOOKUP(C578,customers!$A$1:$I$1001,3,FALSE))</f>
        <v>pormerodg0@redcross.org</v>
      </c>
      <c r="H578" s="2" t="str">
        <f>VLOOKUP(C578,customers!$A$1:$I$1001,7,FALSE)</f>
        <v>United States</v>
      </c>
      <c r="I578" t="str">
        <f>VLOOKUP(D578,products!$A$1:$G$49,2,FALSE)</f>
        <v>Ara</v>
      </c>
      <c r="J578" t="str">
        <f>VLOOKUP(D578,products!$A$1:$G$49,3,FALSE)</f>
        <v>D</v>
      </c>
      <c r="K578" s="4">
        <f>VLOOKUP(D578,products!$A$1:$G$49,4,FALSE)</f>
        <v>0.2</v>
      </c>
      <c r="L578" s="6">
        <f>VLOOKUP(D578,products!$A$1:$G$49,5,FALSE)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VLOOKUP(Orders[[#This Row],[Customer ID]],customers!$A$1:$I$1001,9,FALSE)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VLOOKUP(C579,customers!$A$1:$I$1001,2,FALSE)</f>
        <v>Don Flintiff</v>
      </c>
      <c r="G579" s="2" t="str">
        <f>IF(VLOOKUP(C579,customers!$A$1:$I$1001,3,FALSE)=0, "",VLOOKUP(C579,customers!$A$1:$I$1001,3,FALSE))</f>
        <v>dflintiffg1@e-recht24.de</v>
      </c>
      <c r="H579" s="2" t="str">
        <f>VLOOKUP(C579,customers!$A$1:$I$1001,7,FALSE)</f>
        <v>United Kingdom</v>
      </c>
      <c r="I579" t="str">
        <f>VLOOKUP(D579,products!$A$1:$G$49,2,FALSE)</f>
        <v>Lib</v>
      </c>
      <c r="J579" t="str">
        <f>VLOOKUP(D579,products!$A$1:$G$49,3,FALSE)</f>
        <v>M</v>
      </c>
      <c r="K579" s="4">
        <f>VLOOKUP(D579,products!$A$1:$G$49,4,FALSE)</f>
        <v>1</v>
      </c>
      <c r="L579" s="6">
        <f>VLOOKUP(D579,products!$A$1:$G$49,5,FALSE)</f>
        <v>14.55</v>
      </c>
      <c r="M579" s="6">
        <f t="shared" ref="M579:M642" si="27">E579*L579</f>
        <v>58.2</v>
      </c>
      <c r="N579" t="str">
        <f t="shared" ref="N579:N642" si="28">_xlfn.IFS(I579="Rob","Robusta",I579="Exc","Excelsa",I579="Ara","Arabica",I579="Lib","Liberica")</f>
        <v>Liberica</v>
      </c>
      <c r="O579" t="str">
        <f t="shared" ref="O579:O642" si="29">_xlfn.IFS(J579="M","Medium",J579="L","Light",J579="D","Dark")</f>
        <v>Medium</v>
      </c>
      <c r="P579" t="str">
        <f>VLOOKUP(Orders[[#This Row],[Customer ID]],customers!$A$1:$I$1001,9,FALSE)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VLOOKUP(C580,customers!$A$1:$I$1001,2,FALSE)</f>
        <v>Tymon Zanetti</v>
      </c>
      <c r="G580" s="2" t="str">
        <f>IF(VLOOKUP(C580,customers!$A$1:$I$1001,3,FALSE)=0, "",VLOOKUP(C580,customers!$A$1:$I$1001,3,FALSE))</f>
        <v>tzanettig2@gravatar.com</v>
      </c>
      <c r="H580" s="2" t="str">
        <f>VLOOKUP(C580,customers!$A$1:$I$1001,7,FALSE)</f>
        <v>Ireland</v>
      </c>
      <c r="I580" t="str">
        <f>VLOOKUP(D580,products!$A$1:$G$49,2,FALSE)</f>
        <v>Exc</v>
      </c>
      <c r="J580" t="str">
        <f>VLOOKUP(D580,products!$A$1:$G$49,3,FALSE)</f>
        <v>L</v>
      </c>
      <c r="K580" s="4">
        <f>VLOOKUP(D580,products!$A$1:$G$49,4,FALSE)</f>
        <v>0.2</v>
      </c>
      <c r="L580" s="6">
        <f>VLOOKUP(D580,products!$A$1:$G$49,5,FALSE)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VLOOKUP(Orders[[#This Row],[Customer ID]],customers!$A$1:$I$1001,9,FALSE)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VLOOKUP(C581,customers!$A$1:$I$1001,2,FALSE)</f>
        <v>Tymon Zanetti</v>
      </c>
      <c r="G581" s="2" t="str">
        <f>IF(VLOOKUP(C581,customers!$A$1:$I$1001,3,FALSE)=0, "",VLOOKUP(C581,customers!$A$1:$I$1001,3,FALSE))</f>
        <v>tzanettig2@gravatar.com</v>
      </c>
      <c r="H581" s="2" t="str">
        <f>VLOOKUP(C581,customers!$A$1:$I$1001,7,FALSE)</f>
        <v>Ireland</v>
      </c>
      <c r="I581" t="str">
        <f>VLOOKUP(D581,products!$A$1:$G$49,2,FALSE)</f>
        <v>Ara</v>
      </c>
      <c r="J581" t="str">
        <f>VLOOKUP(D581,products!$A$1:$G$49,3,FALSE)</f>
        <v>M</v>
      </c>
      <c r="K581" s="4">
        <f>VLOOKUP(D581,products!$A$1:$G$49,4,FALSE)</f>
        <v>0.5</v>
      </c>
      <c r="L581" s="6">
        <f>VLOOKUP(D581,products!$A$1:$G$49,5,FALSE)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VLOOKUP(Orders[[#This Row],[Customer ID]],customers!$A$1:$I$1001,9,FALSE)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VLOOKUP(C582,customers!$A$1:$I$1001,2,FALSE)</f>
        <v>Reinaldos Kirtley</v>
      </c>
      <c r="G582" s="2" t="str">
        <f>IF(VLOOKUP(C582,customers!$A$1:$I$1001,3,FALSE)=0, "",VLOOKUP(C582,customers!$A$1:$I$1001,3,FALSE))</f>
        <v>rkirtleyg4@hatena.ne.jp</v>
      </c>
      <c r="H582" s="2" t="str">
        <f>VLOOKUP(C582,customers!$A$1:$I$1001,7,FALSE)</f>
        <v>United States</v>
      </c>
      <c r="I582" t="str">
        <f>VLOOKUP(D582,products!$A$1:$G$49,2,FALSE)</f>
        <v>Exc</v>
      </c>
      <c r="J582" t="str">
        <f>VLOOKUP(D582,products!$A$1:$G$49,3,FALSE)</f>
        <v>L</v>
      </c>
      <c r="K582" s="4">
        <f>VLOOKUP(D582,products!$A$1:$G$49,4,FALSE)</f>
        <v>1</v>
      </c>
      <c r="L582" s="6">
        <f>VLOOKUP(D582,products!$A$1:$G$49,5,FALSE)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VLOOKUP(Orders[[#This Row],[Customer ID]],customers!$A$1:$I$1001,9,FALSE)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VLOOKUP(C583,customers!$A$1:$I$1001,2,FALSE)</f>
        <v>Carney Clemencet</v>
      </c>
      <c r="G583" s="2" t="str">
        <f>IF(VLOOKUP(C583,customers!$A$1:$I$1001,3,FALSE)=0, "",VLOOKUP(C583,customers!$A$1:$I$1001,3,FALSE))</f>
        <v>cclemencetg5@weather.com</v>
      </c>
      <c r="H583" s="2" t="str">
        <f>VLOOKUP(C583,customers!$A$1:$I$1001,7,FALSE)</f>
        <v>United Kingdom</v>
      </c>
      <c r="I583" t="str">
        <f>VLOOKUP(D583,products!$A$1:$G$49,2,FALSE)</f>
        <v>Exc</v>
      </c>
      <c r="J583" t="str">
        <f>VLOOKUP(D583,products!$A$1:$G$49,3,FALSE)</f>
        <v>L</v>
      </c>
      <c r="K583" s="4">
        <f>VLOOKUP(D583,products!$A$1:$G$49,4,FALSE)</f>
        <v>0.5</v>
      </c>
      <c r="L583" s="6">
        <f>VLOOKUP(D583,products!$A$1:$G$49,5,FALSE)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VLOOKUP(Orders[[#This Row],[Customer ID]],customers!$A$1:$I$1001,9,FALSE)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VLOOKUP(C584,customers!$A$1:$I$1001,2,FALSE)</f>
        <v>Russell Donet</v>
      </c>
      <c r="G584" s="2" t="str">
        <f>IF(VLOOKUP(C584,customers!$A$1:$I$1001,3,FALSE)=0, "",VLOOKUP(C584,customers!$A$1:$I$1001,3,FALSE))</f>
        <v>rdonetg6@oakley.com</v>
      </c>
      <c r="H584" s="2" t="str">
        <f>VLOOKUP(C584,customers!$A$1:$I$1001,7,FALSE)</f>
        <v>United States</v>
      </c>
      <c r="I584" t="str">
        <f>VLOOKUP(D584,products!$A$1:$G$49,2,FALSE)</f>
        <v>Exc</v>
      </c>
      <c r="J584" t="str">
        <f>VLOOKUP(D584,products!$A$1:$G$49,3,FALSE)</f>
        <v>D</v>
      </c>
      <c r="K584" s="4">
        <f>VLOOKUP(D584,products!$A$1:$G$49,4,FALSE)</f>
        <v>1</v>
      </c>
      <c r="L584" s="6">
        <f>VLOOKUP(D584,products!$A$1:$G$49,5,FALSE)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VLOOKUP(Orders[[#This Row],[Customer ID]],customers!$A$1:$I$1001,9,FALSE)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VLOOKUP(C585,customers!$A$1:$I$1001,2,FALSE)</f>
        <v>Sidney Gawen</v>
      </c>
      <c r="G585" s="2" t="str">
        <f>IF(VLOOKUP(C585,customers!$A$1:$I$1001,3,FALSE)=0, "",VLOOKUP(C585,customers!$A$1:$I$1001,3,FALSE))</f>
        <v>sgaweng7@creativecommons.org</v>
      </c>
      <c r="H585" s="2" t="str">
        <f>VLOOKUP(C585,customers!$A$1:$I$1001,7,FALSE)</f>
        <v>United States</v>
      </c>
      <c r="I585" t="str">
        <f>VLOOKUP(D585,products!$A$1:$G$49,2,FALSE)</f>
        <v>Rob</v>
      </c>
      <c r="J585" t="str">
        <f>VLOOKUP(D585,products!$A$1:$G$49,3,FALSE)</f>
        <v>L</v>
      </c>
      <c r="K585" s="4">
        <f>VLOOKUP(D585,products!$A$1:$G$49,4,FALSE)</f>
        <v>0.2</v>
      </c>
      <c r="L585" s="6">
        <f>VLOOKUP(D585,products!$A$1:$G$49,5,FALSE)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VLOOKUP(Orders[[#This Row],[Customer ID]],customers!$A$1:$I$1001,9,FALSE)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VLOOKUP(C586,customers!$A$1:$I$1001,2,FALSE)</f>
        <v>Rickey Readie</v>
      </c>
      <c r="G586" s="2" t="str">
        <f>IF(VLOOKUP(C586,customers!$A$1:$I$1001,3,FALSE)=0, "",VLOOKUP(C586,customers!$A$1:$I$1001,3,FALSE))</f>
        <v>rreadieg8@guardian.co.uk</v>
      </c>
      <c r="H586" s="2" t="str">
        <f>VLOOKUP(C586,customers!$A$1:$I$1001,7,FALSE)</f>
        <v>United States</v>
      </c>
      <c r="I586" t="str">
        <f>VLOOKUP(D586,products!$A$1:$G$49,2,FALSE)</f>
        <v>Rob</v>
      </c>
      <c r="J586" t="str">
        <f>VLOOKUP(D586,products!$A$1:$G$49,3,FALSE)</f>
        <v>L</v>
      </c>
      <c r="K586" s="4">
        <f>VLOOKUP(D586,products!$A$1:$G$49,4,FALSE)</f>
        <v>0.2</v>
      </c>
      <c r="L586" s="6">
        <f>VLOOKUP(D586,products!$A$1:$G$49,5,FALSE)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VLOOKUP(Orders[[#This Row],[Customer ID]],customers!$A$1:$I$1001,9,FALSE)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VLOOKUP(C587,customers!$A$1:$I$1001,2,FALSE)</f>
        <v>Cody Verissimo</v>
      </c>
      <c r="G587" s="2" t="str">
        <f>IF(VLOOKUP(C587,customers!$A$1:$I$1001,3,FALSE)=0, "",VLOOKUP(C587,customers!$A$1:$I$1001,3,FALSE))</f>
        <v>cverissimogh@theglobeandmail.com</v>
      </c>
      <c r="H587" s="2" t="str">
        <f>VLOOKUP(C587,customers!$A$1:$I$1001,7,FALSE)</f>
        <v>United Kingdom</v>
      </c>
      <c r="I587" t="str">
        <f>VLOOKUP(D587,products!$A$1:$G$49,2,FALSE)</f>
        <v>Exc</v>
      </c>
      <c r="J587" t="str">
        <f>VLOOKUP(D587,products!$A$1:$G$49,3,FALSE)</f>
        <v>M</v>
      </c>
      <c r="K587" s="4">
        <f>VLOOKUP(D587,products!$A$1:$G$49,4,FALSE)</f>
        <v>0.5</v>
      </c>
      <c r="L587" s="6">
        <f>VLOOKUP(D587,products!$A$1:$G$49,5,FALSE)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VLOOKUP(Orders[[#This Row],[Customer ID]],customers!$A$1:$I$1001,9,FALSE)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VLOOKUP(C588,customers!$A$1:$I$1001,2,FALSE)</f>
        <v>Zilvia Claisse</v>
      </c>
      <c r="G588" s="2" t="str">
        <f>IF(VLOOKUP(C588,customers!$A$1:$I$1001,3,FALSE)=0, "",VLOOKUP(C588,customers!$A$1:$I$1001,3,FALSE))</f>
        <v/>
      </c>
      <c r="H588" s="2" t="str">
        <f>VLOOKUP(C588,customers!$A$1:$I$1001,7,FALSE)</f>
        <v>United States</v>
      </c>
      <c r="I588" t="str">
        <f>VLOOKUP(D588,products!$A$1:$G$49,2,FALSE)</f>
        <v>Rob</v>
      </c>
      <c r="J588" t="str">
        <f>VLOOKUP(D588,products!$A$1:$G$49,3,FALSE)</f>
        <v>L</v>
      </c>
      <c r="K588" s="4">
        <f>VLOOKUP(D588,products!$A$1:$G$49,4,FALSE)</f>
        <v>2.5</v>
      </c>
      <c r="L588" s="6">
        <f>VLOOKUP(D588,products!$A$1:$G$49,5,FALSE)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VLOOKUP(Orders[[#This Row],[Customer ID]],customers!$A$1:$I$1001,9,FALSE)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VLOOKUP(C589,customers!$A$1:$I$1001,2,FALSE)</f>
        <v>Bar O' Mahony</v>
      </c>
      <c r="G589" s="2" t="str">
        <f>IF(VLOOKUP(C589,customers!$A$1:$I$1001,3,FALSE)=0, "",VLOOKUP(C589,customers!$A$1:$I$1001,3,FALSE))</f>
        <v>bogb@elpais.com</v>
      </c>
      <c r="H589" s="2" t="str">
        <f>VLOOKUP(C589,customers!$A$1:$I$1001,7,FALSE)</f>
        <v>United States</v>
      </c>
      <c r="I589" t="str">
        <f>VLOOKUP(D589,products!$A$1:$G$49,2,FALSE)</f>
        <v>Lib</v>
      </c>
      <c r="J589" t="str">
        <f>VLOOKUP(D589,products!$A$1:$G$49,3,FALSE)</f>
        <v>D</v>
      </c>
      <c r="K589" s="4">
        <f>VLOOKUP(D589,products!$A$1:$G$49,4,FALSE)</f>
        <v>0.5</v>
      </c>
      <c r="L589" s="6">
        <f>VLOOKUP(D589,products!$A$1:$G$49,5,FALSE)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VLOOKUP(Orders[[#This Row],[Customer ID]],customers!$A$1:$I$1001,9,FALSE)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VLOOKUP(C590,customers!$A$1:$I$1001,2,FALSE)</f>
        <v>Valenka Stansbury</v>
      </c>
      <c r="G590" s="2" t="str">
        <f>IF(VLOOKUP(C590,customers!$A$1:$I$1001,3,FALSE)=0, "",VLOOKUP(C590,customers!$A$1:$I$1001,3,FALSE))</f>
        <v>vstansburygc@unblog.fr</v>
      </c>
      <c r="H590" s="2" t="str">
        <f>VLOOKUP(C590,customers!$A$1:$I$1001,7,FALSE)</f>
        <v>United States</v>
      </c>
      <c r="I590" t="str">
        <f>VLOOKUP(D590,products!$A$1:$G$49,2,FALSE)</f>
        <v>Rob</v>
      </c>
      <c r="J590" t="str">
        <f>VLOOKUP(D590,products!$A$1:$G$49,3,FALSE)</f>
        <v>M</v>
      </c>
      <c r="K590" s="4">
        <f>VLOOKUP(D590,products!$A$1:$G$49,4,FALSE)</f>
        <v>0.5</v>
      </c>
      <c r="L590" s="6">
        <f>VLOOKUP(D590,products!$A$1:$G$49,5,FALSE)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VLOOKUP(Orders[[#This Row],[Customer ID]],customers!$A$1:$I$1001,9,FALSE)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VLOOKUP(C591,customers!$A$1:$I$1001,2,FALSE)</f>
        <v>Daniel Heinonen</v>
      </c>
      <c r="G591" s="2" t="str">
        <f>IF(VLOOKUP(C591,customers!$A$1:$I$1001,3,FALSE)=0, "",VLOOKUP(C591,customers!$A$1:$I$1001,3,FALSE))</f>
        <v>dheinonengd@printfriendly.com</v>
      </c>
      <c r="H591" s="2" t="str">
        <f>VLOOKUP(C591,customers!$A$1:$I$1001,7,FALSE)</f>
        <v>United States</v>
      </c>
      <c r="I591" t="str">
        <f>VLOOKUP(D591,products!$A$1:$G$49,2,FALSE)</f>
        <v>Exc</v>
      </c>
      <c r="J591" t="str">
        <f>VLOOKUP(D591,products!$A$1:$G$49,3,FALSE)</f>
        <v>L</v>
      </c>
      <c r="K591" s="4">
        <f>VLOOKUP(D591,products!$A$1:$G$49,4,FALSE)</f>
        <v>2.5</v>
      </c>
      <c r="L591" s="6">
        <f>VLOOKUP(D591,products!$A$1:$G$49,5,FALSE)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VLOOKUP(Orders[[#This Row],[Customer ID]],customers!$A$1:$I$1001,9,FALSE)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VLOOKUP(C592,customers!$A$1:$I$1001,2,FALSE)</f>
        <v>Jewelle Shenton</v>
      </c>
      <c r="G592" s="2" t="str">
        <f>IF(VLOOKUP(C592,customers!$A$1:$I$1001,3,FALSE)=0, "",VLOOKUP(C592,customers!$A$1:$I$1001,3,FALSE))</f>
        <v>jshentonge@google.com.hk</v>
      </c>
      <c r="H592" s="2" t="str">
        <f>VLOOKUP(C592,customers!$A$1:$I$1001,7,FALSE)</f>
        <v>United States</v>
      </c>
      <c r="I592" t="str">
        <f>VLOOKUP(D592,products!$A$1:$G$49,2,FALSE)</f>
        <v>Exc</v>
      </c>
      <c r="J592" t="str">
        <f>VLOOKUP(D592,products!$A$1:$G$49,3,FALSE)</f>
        <v>M</v>
      </c>
      <c r="K592" s="4">
        <f>VLOOKUP(D592,products!$A$1:$G$49,4,FALSE)</f>
        <v>2.5</v>
      </c>
      <c r="L592" s="6">
        <f>VLOOKUP(D592,products!$A$1:$G$49,5,FALSE)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VLOOKUP(Orders[[#This Row],[Customer ID]],customers!$A$1:$I$1001,9,FALSE)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VLOOKUP(C593,customers!$A$1:$I$1001,2,FALSE)</f>
        <v>Jennifer Wilkisson</v>
      </c>
      <c r="G593" s="2" t="str">
        <f>IF(VLOOKUP(C593,customers!$A$1:$I$1001,3,FALSE)=0, "",VLOOKUP(C593,customers!$A$1:$I$1001,3,FALSE))</f>
        <v>jwilkissongf@nba.com</v>
      </c>
      <c r="H593" s="2" t="str">
        <f>VLOOKUP(C593,customers!$A$1:$I$1001,7,FALSE)</f>
        <v>United States</v>
      </c>
      <c r="I593" t="str">
        <f>VLOOKUP(D593,products!$A$1:$G$49,2,FALSE)</f>
        <v>Rob</v>
      </c>
      <c r="J593" t="str">
        <f>VLOOKUP(D593,products!$A$1:$G$49,3,FALSE)</f>
        <v>D</v>
      </c>
      <c r="K593" s="4">
        <f>VLOOKUP(D593,products!$A$1:$G$49,4,FALSE)</f>
        <v>0.2</v>
      </c>
      <c r="L593" s="6">
        <f>VLOOKUP(D593,products!$A$1:$G$49,5,FALSE)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VLOOKUP(Orders[[#This Row],[Customer ID]],customers!$A$1:$I$1001,9,FALSE)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VLOOKUP(C594,customers!$A$1:$I$1001,2,FALSE)</f>
        <v>Kylie Mowat</v>
      </c>
      <c r="G594" s="2" t="str">
        <f>IF(VLOOKUP(C594,customers!$A$1:$I$1001,3,FALSE)=0, "",VLOOKUP(C594,customers!$A$1:$I$1001,3,FALSE))</f>
        <v/>
      </c>
      <c r="H594" s="2" t="str">
        <f>VLOOKUP(C594,customers!$A$1:$I$1001,7,FALSE)</f>
        <v>United States</v>
      </c>
      <c r="I594" t="str">
        <f>VLOOKUP(D594,products!$A$1:$G$49,2,FALSE)</f>
        <v>Ara</v>
      </c>
      <c r="J594" t="str">
        <f>VLOOKUP(D594,products!$A$1:$G$49,3,FALSE)</f>
        <v>M</v>
      </c>
      <c r="K594" s="4">
        <f>VLOOKUP(D594,products!$A$1:$G$49,4,FALSE)</f>
        <v>2.5</v>
      </c>
      <c r="L594" s="6">
        <f>VLOOKUP(D594,products!$A$1:$G$49,5,FALSE)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VLOOKUP(Orders[[#This Row],[Customer ID]],customers!$A$1:$I$1001,9,FALSE)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VLOOKUP(C595,customers!$A$1:$I$1001,2,FALSE)</f>
        <v>Cody Verissimo</v>
      </c>
      <c r="G595" s="2" t="str">
        <f>IF(VLOOKUP(C595,customers!$A$1:$I$1001,3,FALSE)=0, "",VLOOKUP(C595,customers!$A$1:$I$1001,3,FALSE))</f>
        <v>cverissimogh@theglobeandmail.com</v>
      </c>
      <c r="H595" s="2" t="str">
        <f>VLOOKUP(C595,customers!$A$1:$I$1001,7,FALSE)</f>
        <v>United Kingdom</v>
      </c>
      <c r="I595" t="str">
        <f>VLOOKUP(D595,products!$A$1:$G$49,2,FALSE)</f>
        <v>Exc</v>
      </c>
      <c r="J595" t="str">
        <f>VLOOKUP(D595,products!$A$1:$G$49,3,FALSE)</f>
        <v>D</v>
      </c>
      <c r="K595" s="4">
        <f>VLOOKUP(D595,products!$A$1:$G$49,4,FALSE)</f>
        <v>2.5</v>
      </c>
      <c r="L595" s="6">
        <f>VLOOKUP(D595,products!$A$1:$G$49,5,FALSE)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VLOOKUP(Orders[[#This Row],[Customer ID]],customers!$A$1:$I$1001,9,FALSE)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VLOOKUP(C596,customers!$A$1:$I$1001,2,FALSE)</f>
        <v>Gabriel Starcks</v>
      </c>
      <c r="G596" s="2" t="str">
        <f>IF(VLOOKUP(C596,customers!$A$1:$I$1001,3,FALSE)=0, "",VLOOKUP(C596,customers!$A$1:$I$1001,3,FALSE))</f>
        <v>gstarcksgi@abc.net.au</v>
      </c>
      <c r="H596" s="2" t="str">
        <f>VLOOKUP(C596,customers!$A$1:$I$1001,7,FALSE)</f>
        <v>United States</v>
      </c>
      <c r="I596" t="str">
        <f>VLOOKUP(D596,products!$A$1:$G$49,2,FALSE)</f>
        <v>Ara</v>
      </c>
      <c r="J596" t="str">
        <f>VLOOKUP(D596,products!$A$1:$G$49,3,FALSE)</f>
        <v>L</v>
      </c>
      <c r="K596" s="4">
        <f>VLOOKUP(D596,products!$A$1:$G$49,4,FALSE)</f>
        <v>2.5</v>
      </c>
      <c r="L596" s="6">
        <f>VLOOKUP(D596,products!$A$1:$G$49,5,FALSE)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VLOOKUP(Orders[[#This Row],[Customer ID]],customers!$A$1:$I$1001,9,FALSE)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VLOOKUP(C597,customers!$A$1:$I$1001,2,FALSE)</f>
        <v>Darby Dummer</v>
      </c>
      <c r="G597" s="2" t="str">
        <f>IF(VLOOKUP(C597,customers!$A$1:$I$1001,3,FALSE)=0, "",VLOOKUP(C597,customers!$A$1:$I$1001,3,FALSE))</f>
        <v/>
      </c>
      <c r="H597" s="2" t="str">
        <f>VLOOKUP(C597,customers!$A$1:$I$1001,7,FALSE)</f>
        <v>United Kingdom</v>
      </c>
      <c r="I597" t="str">
        <f>VLOOKUP(D597,products!$A$1:$G$49,2,FALSE)</f>
        <v>Exc</v>
      </c>
      <c r="J597" t="str">
        <f>VLOOKUP(D597,products!$A$1:$G$49,3,FALSE)</f>
        <v>L</v>
      </c>
      <c r="K597" s="4">
        <f>VLOOKUP(D597,products!$A$1:$G$49,4,FALSE)</f>
        <v>1</v>
      </c>
      <c r="L597" s="6">
        <f>VLOOKUP(D597,products!$A$1:$G$49,5,FALSE)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VLOOKUP(Orders[[#This Row],[Customer ID]],customers!$A$1:$I$1001,9,FALSE)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VLOOKUP(C598,customers!$A$1:$I$1001,2,FALSE)</f>
        <v>Kienan Scholard</v>
      </c>
      <c r="G598" s="2" t="str">
        <f>IF(VLOOKUP(C598,customers!$A$1:$I$1001,3,FALSE)=0, "",VLOOKUP(C598,customers!$A$1:$I$1001,3,FALSE))</f>
        <v>kscholardgk@sbwire.com</v>
      </c>
      <c r="H598" s="2" t="str">
        <f>VLOOKUP(C598,customers!$A$1:$I$1001,7,FALSE)</f>
        <v>United States</v>
      </c>
      <c r="I598" t="str">
        <f>VLOOKUP(D598,products!$A$1:$G$49,2,FALSE)</f>
        <v>Ara</v>
      </c>
      <c r="J598" t="str">
        <f>VLOOKUP(D598,products!$A$1:$G$49,3,FALSE)</f>
        <v>M</v>
      </c>
      <c r="K598" s="4">
        <f>VLOOKUP(D598,products!$A$1:$G$49,4,FALSE)</f>
        <v>0.5</v>
      </c>
      <c r="L598" s="6">
        <f>VLOOKUP(D598,products!$A$1:$G$49,5,FALSE)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VLOOKUP(Orders[[#This Row],[Customer ID]],customers!$A$1:$I$1001,9,FALSE)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VLOOKUP(C599,customers!$A$1:$I$1001,2,FALSE)</f>
        <v>Bo Kindley</v>
      </c>
      <c r="G599" s="2" t="str">
        <f>IF(VLOOKUP(C599,customers!$A$1:$I$1001,3,FALSE)=0, "",VLOOKUP(C599,customers!$A$1:$I$1001,3,FALSE))</f>
        <v>bkindleygl@wikimedia.org</v>
      </c>
      <c r="H599" s="2" t="str">
        <f>VLOOKUP(C599,customers!$A$1:$I$1001,7,FALSE)</f>
        <v>United States</v>
      </c>
      <c r="I599" t="str">
        <f>VLOOKUP(D599,products!$A$1:$G$49,2,FALSE)</f>
        <v>Lib</v>
      </c>
      <c r="J599" t="str">
        <f>VLOOKUP(D599,products!$A$1:$G$49,3,FALSE)</f>
        <v>L</v>
      </c>
      <c r="K599" s="4">
        <f>VLOOKUP(D599,products!$A$1:$G$49,4,FALSE)</f>
        <v>2.5</v>
      </c>
      <c r="L599" s="6">
        <f>VLOOKUP(D599,products!$A$1:$G$49,5,FALSE)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VLOOKUP(Orders[[#This Row],[Customer ID]],customers!$A$1:$I$1001,9,FALSE)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VLOOKUP(C600,customers!$A$1:$I$1001,2,FALSE)</f>
        <v>Krissie Hammett</v>
      </c>
      <c r="G600" s="2" t="str">
        <f>IF(VLOOKUP(C600,customers!$A$1:$I$1001,3,FALSE)=0, "",VLOOKUP(C600,customers!$A$1:$I$1001,3,FALSE))</f>
        <v>khammettgm@dmoz.org</v>
      </c>
      <c r="H600" s="2" t="str">
        <f>VLOOKUP(C600,customers!$A$1:$I$1001,7,FALSE)</f>
        <v>United States</v>
      </c>
      <c r="I600" t="str">
        <f>VLOOKUP(D600,products!$A$1:$G$49,2,FALSE)</f>
        <v>Rob</v>
      </c>
      <c r="J600" t="str">
        <f>VLOOKUP(D600,products!$A$1:$G$49,3,FALSE)</f>
        <v>M</v>
      </c>
      <c r="K600" s="4">
        <f>VLOOKUP(D600,products!$A$1:$G$49,4,FALSE)</f>
        <v>0.2</v>
      </c>
      <c r="L600" s="6">
        <f>VLOOKUP(D600,products!$A$1:$G$49,5,FALSE)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VLOOKUP(Orders[[#This Row],[Customer ID]],customers!$A$1:$I$1001,9,FALSE)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VLOOKUP(C601,customers!$A$1:$I$1001,2,FALSE)</f>
        <v>Alisha Hulburt</v>
      </c>
      <c r="G601" s="2" t="str">
        <f>IF(VLOOKUP(C601,customers!$A$1:$I$1001,3,FALSE)=0, "",VLOOKUP(C601,customers!$A$1:$I$1001,3,FALSE))</f>
        <v>ahulburtgn@fda.gov</v>
      </c>
      <c r="H601" s="2" t="str">
        <f>VLOOKUP(C601,customers!$A$1:$I$1001,7,FALSE)</f>
        <v>United States</v>
      </c>
      <c r="I601" t="str">
        <f>VLOOKUP(D601,products!$A$1:$G$49,2,FALSE)</f>
        <v>Ara</v>
      </c>
      <c r="J601" t="str">
        <f>VLOOKUP(D601,products!$A$1:$G$49,3,FALSE)</f>
        <v>D</v>
      </c>
      <c r="K601" s="4">
        <f>VLOOKUP(D601,products!$A$1:$G$49,4,FALSE)</f>
        <v>0.2</v>
      </c>
      <c r="L601" s="6">
        <f>VLOOKUP(D601,products!$A$1:$G$49,5,FALSE)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VLOOKUP(Orders[[#This Row],[Customer ID]],customers!$A$1:$I$1001,9,FALSE)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VLOOKUP(C602,customers!$A$1:$I$1001,2,FALSE)</f>
        <v>Peyter Lauritzen</v>
      </c>
      <c r="G602" s="2" t="str">
        <f>IF(VLOOKUP(C602,customers!$A$1:$I$1001,3,FALSE)=0, "",VLOOKUP(C602,customers!$A$1:$I$1001,3,FALSE))</f>
        <v>plauritzengo@photobucket.com</v>
      </c>
      <c r="H602" s="2" t="str">
        <f>VLOOKUP(C602,customers!$A$1:$I$1001,7,FALSE)</f>
        <v>United States</v>
      </c>
      <c r="I602" t="str">
        <f>VLOOKUP(D602,products!$A$1:$G$49,2,FALSE)</f>
        <v>Lib</v>
      </c>
      <c r="J602" t="str">
        <f>VLOOKUP(D602,products!$A$1:$G$49,3,FALSE)</f>
        <v>D</v>
      </c>
      <c r="K602" s="4">
        <f>VLOOKUP(D602,products!$A$1:$G$49,4,FALSE)</f>
        <v>0.5</v>
      </c>
      <c r="L602" s="6">
        <f>VLOOKUP(D602,products!$A$1:$G$49,5,FALSE)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VLOOKUP(Orders[[#This Row],[Customer ID]],customers!$A$1:$I$1001,9,FALSE)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VLOOKUP(C603,customers!$A$1:$I$1001,2,FALSE)</f>
        <v>Aurelia Burgwin</v>
      </c>
      <c r="G603" s="2" t="str">
        <f>IF(VLOOKUP(C603,customers!$A$1:$I$1001,3,FALSE)=0, "",VLOOKUP(C603,customers!$A$1:$I$1001,3,FALSE))</f>
        <v>aburgwingp@redcross.org</v>
      </c>
      <c r="H603" s="2" t="str">
        <f>VLOOKUP(C603,customers!$A$1:$I$1001,7,FALSE)</f>
        <v>United States</v>
      </c>
      <c r="I603" t="str">
        <f>VLOOKUP(D603,products!$A$1:$G$49,2,FALSE)</f>
        <v>Rob</v>
      </c>
      <c r="J603" t="str">
        <f>VLOOKUP(D603,products!$A$1:$G$49,3,FALSE)</f>
        <v>L</v>
      </c>
      <c r="K603" s="4">
        <f>VLOOKUP(D603,products!$A$1:$G$49,4,FALSE)</f>
        <v>2.5</v>
      </c>
      <c r="L603" s="6">
        <f>VLOOKUP(D603,products!$A$1:$G$49,5,FALSE)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VLOOKUP(Orders[[#This Row],[Customer ID]],customers!$A$1:$I$1001,9,FALSE)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VLOOKUP(C604,customers!$A$1:$I$1001,2,FALSE)</f>
        <v>Emalee Rolin</v>
      </c>
      <c r="G604" s="2" t="str">
        <f>IF(VLOOKUP(C604,customers!$A$1:$I$1001,3,FALSE)=0, "",VLOOKUP(C604,customers!$A$1:$I$1001,3,FALSE))</f>
        <v>erolingq@google.fr</v>
      </c>
      <c r="H604" s="2" t="str">
        <f>VLOOKUP(C604,customers!$A$1:$I$1001,7,FALSE)</f>
        <v>United States</v>
      </c>
      <c r="I604" t="str">
        <f>VLOOKUP(D604,products!$A$1:$G$49,2,FALSE)</f>
        <v>Exc</v>
      </c>
      <c r="J604" t="str">
        <f>VLOOKUP(D604,products!$A$1:$G$49,3,FALSE)</f>
        <v>L</v>
      </c>
      <c r="K604" s="4">
        <f>VLOOKUP(D604,products!$A$1:$G$49,4,FALSE)</f>
        <v>0.2</v>
      </c>
      <c r="L604" s="6">
        <f>VLOOKUP(D604,products!$A$1:$G$49,5,FALSE)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VLOOKUP(Orders[[#This Row],[Customer ID]],customers!$A$1:$I$1001,9,FALSE)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VLOOKUP(C605,customers!$A$1:$I$1001,2,FALSE)</f>
        <v>Donavon Fowle</v>
      </c>
      <c r="G605" s="2" t="str">
        <f>IF(VLOOKUP(C605,customers!$A$1:$I$1001,3,FALSE)=0, "",VLOOKUP(C605,customers!$A$1:$I$1001,3,FALSE))</f>
        <v>dfowlegr@epa.gov</v>
      </c>
      <c r="H605" s="2" t="str">
        <f>VLOOKUP(C605,customers!$A$1:$I$1001,7,FALSE)</f>
        <v>United States</v>
      </c>
      <c r="I605" t="str">
        <f>VLOOKUP(D605,products!$A$1:$G$49,2,FALSE)</f>
        <v>Rob</v>
      </c>
      <c r="J605" t="str">
        <f>VLOOKUP(D605,products!$A$1:$G$49,3,FALSE)</f>
        <v>M</v>
      </c>
      <c r="K605" s="4">
        <f>VLOOKUP(D605,products!$A$1:$G$49,4,FALSE)</f>
        <v>0.2</v>
      </c>
      <c r="L605" s="6">
        <f>VLOOKUP(D605,products!$A$1:$G$49,5,FALSE)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VLOOKUP(Orders[[#This Row],[Customer ID]],customers!$A$1:$I$1001,9,FALSE)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VLOOKUP(C606,customers!$A$1:$I$1001,2,FALSE)</f>
        <v>Jorge Bettison</v>
      </c>
      <c r="G606" s="2" t="str">
        <f>IF(VLOOKUP(C606,customers!$A$1:$I$1001,3,FALSE)=0, "",VLOOKUP(C606,customers!$A$1:$I$1001,3,FALSE))</f>
        <v/>
      </c>
      <c r="H606" s="2" t="str">
        <f>VLOOKUP(C606,customers!$A$1:$I$1001,7,FALSE)</f>
        <v>Ireland</v>
      </c>
      <c r="I606" t="str">
        <f>VLOOKUP(D606,products!$A$1:$G$49,2,FALSE)</f>
        <v>Lib</v>
      </c>
      <c r="J606" t="str">
        <f>VLOOKUP(D606,products!$A$1:$G$49,3,FALSE)</f>
        <v>D</v>
      </c>
      <c r="K606" s="4">
        <f>VLOOKUP(D606,products!$A$1:$G$49,4,FALSE)</f>
        <v>2.5</v>
      </c>
      <c r="L606" s="6">
        <f>VLOOKUP(D606,products!$A$1:$G$49,5,FALSE)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VLOOKUP(Orders[[#This Row],[Customer ID]],customers!$A$1:$I$1001,9,FALSE)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VLOOKUP(C607,customers!$A$1:$I$1001,2,FALSE)</f>
        <v>Wang Powlesland</v>
      </c>
      <c r="G607" s="2" t="str">
        <f>IF(VLOOKUP(C607,customers!$A$1:$I$1001,3,FALSE)=0, "",VLOOKUP(C607,customers!$A$1:$I$1001,3,FALSE))</f>
        <v>wpowleslandgt@soundcloud.com</v>
      </c>
      <c r="H607" s="2" t="str">
        <f>VLOOKUP(C607,customers!$A$1:$I$1001,7,FALSE)</f>
        <v>United States</v>
      </c>
      <c r="I607" t="str">
        <f>VLOOKUP(D607,products!$A$1:$G$49,2,FALSE)</f>
        <v>Ara</v>
      </c>
      <c r="J607" t="str">
        <f>VLOOKUP(D607,products!$A$1:$G$49,3,FALSE)</f>
        <v>L</v>
      </c>
      <c r="K607" s="4">
        <f>VLOOKUP(D607,products!$A$1:$G$49,4,FALSE)</f>
        <v>2.5</v>
      </c>
      <c r="L607" s="6">
        <f>VLOOKUP(D607,products!$A$1:$G$49,5,FALSE)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VLOOKUP(Orders[[#This Row],[Customer ID]],customers!$A$1:$I$1001,9,FALSE)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VLOOKUP(C608,customers!$A$1:$I$1001,2,FALSE)</f>
        <v>Cody Verissimo</v>
      </c>
      <c r="G608" s="2" t="str">
        <f>IF(VLOOKUP(C608,customers!$A$1:$I$1001,3,FALSE)=0, "",VLOOKUP(C608,customers!$A$1:$I$1001,3,FALSE))</f>
        <v>cverissimogh@theglobeandmail.com</v>
      </c>
      <c r="H608" s="2" t="str">
        <f>VLOOKUP(C608,customers!$A$1:$I$1001,7,FALSE)</f>
        <v>United Kingdom</v>
      </c>
      <c r="I608" t="str">
        <f>VLOOKUP(D608,products!$A$1:$G$49,2,FALSE)</f>
        <v>Lib</v>
      </c>
      <c r="J608" t="str">
        <f>VLOOKUP(D608,products!$A$1:$G$49,3,FALSE)</f>
        <v>L</v>
      </c>
      <c r="K608" s="4">
        <f>VLOOKUP(D608,products!$A$1:$G$49,4,FALSE)</f>
        <v>2.5</v>
      </c>
      <c r="L608" s="6">
        <f>VLOOKUP(D608,products!$A$1:$G$49,5,FALSE)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VLOOKUP(Orders[[#This Row],[Customer ID]],customers!$A$1:$I$1001,9,FALSE)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VLOOKUP(C609,customers!$A$1:$I$1001,2,FALSE)</f>
        <v>Laurence Ellingham</v>
      </c>
      <c r="G609" s="2" t="str">
        <f>IF(VLOOKUP(C609,customers!$A$1:$I$1001,3,FALSE)=0, "",VLOOKUP(C609,customers!$A$1:$I$1001,3,FALSE))</f>
        <v>lellinghamgv@sciencedaily.com</v>
      </c>
      <c r="H609" s="2" t="str">
        <f>VLOOKUP(C609,customers!$A$1:$I$1001,7,FALSE)</f>
        <v>United States</v>
      </c>
      <c r="I609" t="str">
        <f>VLOOKUP(D609,products!$A$1:$G$49,2,FALSE)</f>
        <v>Exc</v>
      </c>
      <c r="J609" t="str">
        <f>VLOOKUP(D609,products!$A$1:$G$49,3,FALSE)</f>
        <v>D</v>
      </c>
      <c r="K609" s="4">
        <f>VLOOKUP(D609,products!$A$1:$G$49,4,FALSE)</f>
        <v>0.2</v>
      </c>
      <c r="L609" s="6">
        <f>VLOOKUP(D609,products!$A$1:$G$49,5,FALSE)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VLOOKUP(Orders[[#This Row],[Customer ID]],customers!$A$1:$I$1001,9,FALSE)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VLOOKUP(C610,customers!$A$1:$I$1001,2,FALSE)</f>
        <v>Billy Neiland</v>
      </c>
      <c r="G610" s="2" t="str">
        <f>IF(VLOOKUP(C610,customers!$A$1:$I$1001,3,FALSE)=0, "",VLOOKUP(C610,customers!$A$1:$I$1001,3,FALSE))</f>
        <v/>
      </c>
      <c r="H610" s="2" t="str">
        <f>VLOOKUP(C610,customers!$A$1:$I$1001,7,FALSE)</f>
        <v>United States</v>
      </c>
      <c r="I610" t="str">
        <f>VLOOKUP(D610,products!$A$1:$G$49,2,FALSE)</f>
        <v>Exc</v>
      </c>
      <c r="J610" t="str">
        <f>VLOOKUP(D610,products!$A$1:$G$49,3,FALSE)</f>
        <v>D</v>
      </c>
      <c r="K610" s="4">
        <f>VLOOKUP(D610,products!$A$1:$G$49,4,FALSE)</f>
        <v>2.5</v>
      </c>
      <c r="L610" s="6">
        <f>VLOOKUP(D610,products!$A$1:$G$49,5,FALSE)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VLOOKUP(Orders[[#This Row],[Customer ID]],customers!$A$1:$I$1001,9,FALSE)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VLOOKUP(C611,customers!$A$1:$I$1001,2,FALSE)</f>
        <v>Ancell Fendt</v>
      </c>
      <c r="G611" s="2" t="str">
        <f>IF(VLOOKUP(C611,customers!$A$1:$I$1001,3,FALSE)=0, "",VLOOKUP(C611,customers!$A$1:$I$1001,3,FALSE))</f>
        <v>afendtgx@forbes.com</v>
      </c>
      <c r="H611" s="2" t="str">
        <f>VLOOKUP(C611,customers!$A$1:$I$1001,7,FALSE)</f>
        <v>United States</v>
      </c>
      <c r="I611" t="str">
        <f>VLOOKUP(D611,products!$A$1:$G$49,2,FALSE)</f>
        <v>Lib</v>
      </c>
      <c r="J611" t="str">
        <f>VLOOKUP(D611,products!$A$1:$G$49,3,FALSE)</f>
        <v>M</v>
      </c>
      <c r="K611" s="4">
        <f>VLOOKUP(D611,products!$A$1:$G$49,4,FALSE)</f>
        <v>0.2</v>
      </c>
      <c r="L611" s="6">
        <f>VLOOKUP(D611,products!$A$1:$G$49,5,FALSE)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VLOOKUP(Orders[[#This Row],[Customer ID]],customers!$A$1:$I$1001,9,FALSE)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VLOOKUP(C612,customers!$A$1:$I$1001,2,FALSE)</f>
        <v>Angelia Cleyburn</v>
      </c>
      <c r="G612" s="2" t="str">
        <f>IF(VLOOKUP(C612,customers!$A$1:$I$1001,3,FALSE)=0, "",VLOOKUP(C612,customers!$A$1:$I$1001,3,FALSE))</f>
        <v>acleyburngy@lycos.com</v>
      </c>
      <c r="H612" s="2" t="str">
        <f>VLOOKUP(C612,customers!$A$1:$I$1001,7,FALSE)</f>
        <v>United States</v>
      </c>
      <c r="I612" t="str">
        <f>VLOOKUP(D612,products!$A$1:$G$49,2,FALSE)</f>
        <v>Rob</v>
      </c>
      <c r="J612" t="str">
        <f>VLOOKUP(D612,products!$A$1:$G$49,3,FALSE)</f>
        <v>M</v>
      </c>
      <c r="K612" s="4">
        <f>VLOOKUP(D612,products!$A$1:$G$49,4,FALSE)</f>
        <v>1</v>
      </c>
      <c r="L612" s="6">
        <f>VLOOKUP(D612,products!$A$1:$G$49,5,FALSE)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VLOOKUP(Orders[[#This Row],[Customer ID]],customers!$A$1:$I$1001,9,FALSE)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VLOOKUP(C613,customers!$A$1:$I$1001,2,FALSE)</f>
        <v>Temple Castiglione</v>
      </c>
      <c r="G613" s="2" t="str">
        <f>IF(VLOOKUP(C613,customers!$A$1:$I$1001,3,FALSE)=0, "",VLOOKUP(C613,customers!$A$1:$I$1001,3,FALSE))</f>
        <v>tcastiglionegz@xing.com</v>
      </c>
      <c r="H613" s="2" t="str">
        <f>VLOOKUP(C613,customers!$A$1:$I$1001,7,FALSE)</f>
        <v>United States</v>
      </c>
      <c r="I613" t="str">
        <f>VLOOKUP(D613,products!$A$1:$G$49,2,FALSE)</f>
        <v>Exc</v>
      </c>
      <c r="J613" t="str">
        <f>VLOOKUP(D613,products!$A$1:$G$49,3,FALSE)</f>
        <v>L</v>
      </c>
      <c r="K613" s="4">
        <f>VLOOKUP(D613,products!$A$1:$G$49,4,FALSE)</f>
        <v>2.5</v>
      </c>
      <c r="L613" s="6">
        <f>VLOOKUP(D613,products!$A$1:$G$49,5,FALSE)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VLOOKUP(Orders[[#This Row],[Customer ID]],customers!$A$1:$I$1001,9,FALSE)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VLOOKUP(C614,customers!$A$1:$I$1001,2,FALSE)</f>
        <v>Betti Lacasa</v>
      </c>
      <c r="G614" s="2" t="str">
        <f>IF(VLOOKUP(C614,customers!$A$1:$I$1001,3,FALSE)=0, "",VLOOKUP(C614,customers!$A$1:$I$1001,3,FALSE))</f>
        <v/>
      </c>
      <c r="H614" s="2" t="str">
        <f>VLOOKUP(C614,customers!$A$1:$I$1001,7,FALSE)</f>
        <v>Ireland</v>
      </c>
      <c r="I614" t="str">
        <f>VLOOKUP(D614,products!$A$1:$G$49,2,FALSE)</f>
        <v>Ara</v>
      </c>
      <c r="J614" t="str">
        <f>VLOOKUP(D614,products!$A$1:$G$49,3,FALSE)</f>
        <v>M</v>
      </c>
      <c r="K614" s="4">
        <f>VLOOKUP(D614,products!$A$1:$G$49,4,FALSE)</f>
        <v>0.2</v>
      </c>
      <c r="L614" s="6">
        <f>VLOOKUP(D614,products!$A$1:$G$49,5,FALSE)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VLOOKUP(Orders[[#This Row],[Customer ID]],customers!$A$1:$I$1001,9,FALSE)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VLOOKUP(C615,customers!$A$1:$I$1001,2,FALSE)</f>
        <v>Gunilla Lynch</v>
      </c>
      <c r="G615" s="2" t="str">
        <f>IF(VLOOKUP(C615,customers!$A$1:$I$1001,3,FALSE)=0, "",VLOOKUP(C615,customers!$A$1:$I$1001,3,FALSE))</f>
        <v/>
      </c>
      <c r="H615" s="2" t="str">
        <f>VLOOKUP(C615,customers!$A$1:$I$1001,7,FALSE)</f>
        <v>United States</v>
      </c>
      <c r="I615" t="str">
        <f>VLOOKUP(D615,products!$A$1:$G$49,2,FALSE)</f>
        <v>Rob</v>
      </c>
      <c r="J615" t="str">
        <f>VLOOKUP(D615,products!$A$1:$G$49,3,FALSE)</f>
        <v>M</v>
      </c>
      <c r="K615" s="4">
        <f>VLOOKUP(D615,products!$A$1:$G$49,4,FALSE)</f>
        <v>0.5</v>
      </c>
      <c r="L615" s="6">
        <f>VLOOKUP(D615,products!$A$1:$G$49,5,FALSE)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VLOOKUP(Orders[[#This Row],[Customer ID]],customers!$A$1:$I$1001,9,FALSE)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VLOOKUP(C616,customers!$A$1:$I$1001,2,FALSE)</f>
        <v>Cody Verissimo</v>
      </c>
      <c r="G616" s="2" t="str">
        <f>IF(VLOOKUP(C616,customers!$A$1:$I$1001,3,FALSE)=0, "",VLOOKUP(C616,customers!$A$1:$I$1001,3,FALSE))</f>
        <v>cverissimogh@theglobeandmail.com</v>
      </c>
      <c r="H616" s="2" t="str">
        <f>VLOOKUP(C616,customers!$A$1:$I$1001,7,FALSE)</f>
        <v>United Kingdom</v>
      </c>
      <c r="I616" t="str">
        <f>VLOOKUP(D616,products!$A$1:$G$49,2,FALSE)</f>
        <v>Rob</v>
      </c>
      <c r="J616" t="str">
        <f>VLOOKUP(D616,products!$A$1:$G$49,3,FALSE)</f>
        <v>M</v>
      </c>
      <c r="K616" s="4">
        <f>VLOOKUP(D616,products!$A$1:$G$49,4,FALSE)</f>
        <v>0.5</v>
      </c>
      <c r="L616" s="6">
        <f>VLOOKUP(D616,products!$A$1:$G$49,5,FALSE)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VLOOKUP(Orders[[#This Row],[Customer ID]],customers!$A$1:$I$1001,9,FALSE)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VLOOKUP(C617,customers!$A$1:$I$1001,2,FALSE)</f>
        <v>Shay Couronne</v>
      </c>
      <c r="G617" s="2" t="str">
        <f>IF(VLOOKUP(C617,customers!$A$1:$I$1001,3,FALSE)=0, "",VLOOKUP(C617,customers!$A$1:$I$1001,3,FALSE))</f>
        <v>scouronneh3@mozilla.org</v>
      </c>
      <c r="H617" s="2" t="str">
        <f>VLOOKUP(C617,customers!$A$1:$I$1001,7,FALSE)</f>
        <v>United States</v>
      </c>
      <c r="I617" t="str">
        <f>VLOOKUP(D617,products!$A$1:$G$49,2,FALSE)</f>
        <v>Lib</v>
      </c>
      <c r="J617" t="str">
        <f>VLOOKUP(D617,products!$A$1:$G$49,3,FALSE)</f>
        <v>L</v>
      </c>
      <c r="K617" s="4">
        <f>VLOOKUP(D617,products!$A$1:$G$49,4,FALSE)</f>
        <v>2.5</v>
      </c>
      <c r="L617" s="6">
        <f>VLOOKUP(D617,products!$A$1:$G$49,5,FALSE)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VLOOKUP(Orders[[#This Row],[Customer ID]],customers!$A$1:$I$1001,9,FALSE)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VLOOKUP(C618,customers!$A$1:$I$1001,2,FALSE)</f>
        <v>Linus Flippelli</v>
      </c>
      <c r="G618" s="2" t="str">
        <f>IF(VLOOKUP(C618,customers!$A$1:$I$1001,3,FALSE)=0, "",VLOOKUP(C618,customers!$A$1:$I$1001,3,FALSE))</f>
        <v>lflippellih4@github.io</v>
      </c>
      <c r="H618" s="2" t="str">
        <f>VLOOKUP(C618,customers!$A$1:$I$1001,7,FALSE)</f>
        <v>United Kingdom</v>
      </c>
      <c r="I618" t="str">
        <f>VLOOKUP(D618,products!$A$1:$G$49,2,FALSE)</f>
        <v>Exc</v>
      </c>
      <c r="J618" t="str">
        <f>VLOOKUP(D618,products!$A$1:$G$49,3,FALSE)</f>
        <v>M</v>
      </c>
      <c r="K618" s="4">
        <f>VLOOKUP(D618,products!$A$1:$G$49,4,FALSE)</f>
        <v>2.5</v>
      </c>
      <c r="L618" s="6">
        <f>VLOOKUP(D618,products!$A$1:$G$49,5,FALSE)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VLOOKUP(Orders[[#This Row],[Customer ID]],customers!$A$1:$I$1001,9,FALSE)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VLOOKUP(C619,customers!$A$1:$I$1001,2,FALSE)</f>
        <v>Rachelle Elizabeth</v>
      </c>
      <c r="G619" s="2" t="str">
        <f>IF(VLOOKUP(C619,customers!$A$1:$I$1001,3,FALSE)=0, "",VLOOKUP(C619,customers!$A$1:$I$1001,3,FALSE))</f>
        <v>relizabethh5@live.com</v>
      </c>
      <c r="H619" s="2" t="str">
        <f>VLOOKUP(C619,customers!$A$1:$I$1001,7,FALSE)</f>
        <v>United States</v>
      </c>
      <c r="I619" t="str">
        <f>VLOOKUP(D619,products!$A$1:$G$49,2,FALSE)</f>
        <v>Lib</v>
      </c>
      <c r="J619" t="str">
        <f>VLOOKUP(D619,products!$A$1:$G$49,3,FALSE)</f>
        <v>M</v>
      </c>
      <c r="K619" s="4">
        <f>VLOOKUP(D619,products!$A$1:$G$49,4,FALSE)</f>
        <v>2.5</v>
      </c>
      <c r="L619" s="6">
        <f>VLOOKUP(D619,products!$A$1:$G$49,5,FALSE)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VLOOKUP(Orders[[#This Row],[Customer ID]],customers!$A$1:$I$1001,9,FALSE)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VLOOKUP(C620,customers!$A$1:$I$1001,2,FALSE)</f>
        <v>Innis Renhard</v>
      </c>
      <c r="G620" s="2" t="str">
        <f>IF(VLOOKUP(C620,customers!$A$1:$I$1001,3,FALSE)=0, "",VLOOKUP(C620,customers!$A$1:$I$1001,3,FALSE))</f>
        <v>irenhardh6@i2i.jp</v>
      </c>
      <c r="H620" s="2" t="str">
        <f>VLOOKUP(C620,customers!$A$1:$I$1001,7,FALSE)</f>
        <v>United States</v>
      </c>
      <c r="I620" t="str">
        <f>VLOOKUP(D620,products!$A$1:$G$49,2,FALSE)</f>
        <v>Exc</v>
      </c>
      <c r="J620" t="str">
        <f>VLOOKUP(D620,products!$A$1:$G$49,3,FALSE)</f>
        <v>D</v>
      </c>
      <c r="K620" s="4">
        <f>VLOOKUP(D620,products!$A$1:$G$49,4,FALSE)</f>
        <v>1</v>
      </c>
      <c r="L620" s="6">
        <f>VLOOKUP(D620,products!$A$1:$G$49,5,FALSE)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VLOOKUP(Orders[[#This Row],[Customer ID]],customers!$A$1:$I$1001,9,FALSE)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VLOOKUP(C621,customers!$A$1:$I$1001,2,FALSE)</f>
        <v>Winne Roche</v>
      </c>
      <c r="G621" s="2" t="str">
        <f>IF(VLOOKUP(C621,customers!$A$1:$I$1001,3,FALSE)=0, "",VLOOKUP(C621,customers!$A$1:$I$1001,3,FALSE))</f>
        <v>wrocheh7@xinhuanet.com</v>
      </c>
      <c r="H621" s="2" t="str">
        <f>VLOOKUP(C621,customers!$A$1:$I$1001,7,FALSE)</f>
        <v>United States</v>
      </c>
      <c r="I621" t="str">
        <f>VLOOKUP(D621,products!$A$1:$G$49,2,FALSE)</f>
        <v>Lib</v>
      </c>
      <c r="J621" t="str">
        <f>VLOOKUP(D621,products!$A$1:$G$49,3,FALSE)</f>
        <v>D</v>
      </c>
      <c r="K621" s="4">
        <f>VLOOKUP(D621,products!$A$1:$G$49,4,FALSE)</f>
        <v>0.5</v>
      </c>
      <c r="L621" s="6">
        <f>VLOOKUP(D621,products!$A$1:$G$49,5,FALSE)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VLOOKUP(Orders[[#This Row],[Customer ID]],customers!$A$1:$I$1001,9,FALSE)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VLOOKUP(C622,customers!$A$1:$I$1001,2,FALSE)</f>
        <v>Linn Alaway</v>
      </c>
      <c r="G622" s="2" t="str">
        <f>IF(VLOOKUP(C622,customers!$A$1:$I$1001,3,FALSE)=0, "",VLOOKUP(C622,customers!$A$1:$I$1001,3,FALSE))</f>
        <v>lalawayhh@weather.com</v>
      </c>
      <c r="H622" s="2" t="str">
        <f>VLOOKUP(C622,customers!$A$1:$I$1001,7,FALSE)</f>
        <v>United States</v>
      </c>
      <c r="I622" t="str">
        <f>VLOOKUP(D622,products!$A$1:$G$49,2,FALSE)</f>
        <v>Ara</v>
      </c>
      <c r="J622" t="str">
        <f>VLOOKUP(D622,products!$A$1:$G$49,3,FALSE)</f>
        <v>M</v>
      </c>
      <c r="K622" s="4">
        <f>VLOOKUP(D622,products!$A$1:$G$49,4,FALSE)</f>
        <v>0.2</v>
      </c>
      <c r="L622" s="6">
        <f>VLOOKUP(D622,products!$A$1:$G$49,5,FALSE)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VLOOKUP(Orders[[#This Row],[Customer ID]],customers!$A$1:$I$1001,9,FALSE)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VLOOKUP(C623,customers!$A$1:$I$1001,2,FALSE)</f>
        <v>Cordy Odgaard</v>
      </c>
      <c r="G623" s="2" t="str">
        <f>IF(VLOOKUP(C623,customers!$A$1:$I$1001,3,FALSE)=0, "",VLOOKUP(C623,customers!$A$1:$I$1001,3,FALSE))</f>
        <v>codgaardh9@nsw.gov.au</v>
      </c>
      <c r="H623" s="2" t="str">
        <f>VLOOKUP(C623,customers!$A$1:$I$1001,7,FALSE)</f>
        <v>United States</v>
      </c>
      <c r="I623" t="str">
        <f>VLOOKUP(D623,products!$A$1:$G$49,2,FALSE)</f>
        <v>Ara</v>
      </c>
      <c r="J623" t="str">
        <f>VLOOKUP(D623,products!$A$1:$G$49,3,FALSE)</f>
        <v>L</v>
      </c>
      <c r="K623" s="4">
        <f>VLOOKUP(D623,products!$A$1:$G$49,4,FALSE)</f>
        <v>1</v>
      </c>
      <c r="L623" s="6">
        <f>VLOOKUP(D623,products!$A$1:$G$49,5,FALSE)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VLOOKUP(Orders[[#This Row],[Customer ID]],customers!$A$1:$I$1001,9,FALSE)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VLOOKUP(C624,customers!$A$1:$I$1001,2,FALSE)</f>
        <v>Bertine Byrd</v>
      </c>
      <c r="G624" s="2" t="str">
        <f>IF(VLOOKUP(C624,customers!$A$1:$I$1001,3,FALSE)=0, "",VLOOKUP(C624,customers!$A$1:$I$1001,3,FALSE))</f>
        <v>bbyrdha@4shared.com</v>
      </c>
      <c r="H624" s="2" t="str">
        <f>VLOOKUP(C624,customers!$A$1:$I$1001,7,FALSE)</f>
        <v>United States</v>
      </c>
      <c r="I624" t="str">
        <f>VLOOKUP(D624,products!$A$1:$G$49,2,FALSE)</f>
        <v>Lib</v>
      </c>
      <c r="J624" t="str">
        <f>VLOOKUP(D624,products!$A$1:$G$49,3,FALSE)</f>
        <v>M</v>
      </c>
      <c r="K624" s="4">
        <f>VLOOKUP(D624,products!$A$1:$G$49,4,FALSE)</f>
        <v>2.5</v>
      </c>
      <c r="L624" s="6">
        <f>VLOOKUP(D624,products!$A$1:$G$49,5,FALSE)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VLOOKUP(Orders[[#This Row],[Customer ID]],customers!$A$1:$I$1001,9,FALSE)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VLOOKUP(C625,customers!$A$1:$I$1001,2,FALSE)</f>
        <v>Nelie Garnson</v>
      </c>
      <c r="G625" s="2" t="str">
        <f>IF(VLOOKUP(C625,customers!$A$1:$I$1001,3,FALSE)=0, "",VLOOKUP(C625,customers!$A$1:$I$1001,3,FALSE))</f>
        <v/>
      </c>
      <c r="H625" s="2" t="str">
        <f>VLOOKUP(C625,customers!$A$1:$I$1001,7,FALSE)</f>
        <v>United Kingdom</v>
      </c>
      <c r="I625" t="str">
        <f>VLOOKUP(D625,products!$A$1:$G$49,2,FALSE)</f>
        <v>Exc</v>
      </c>
      <c r="J625" t="str">
        <f>VLOOKUP(D625,products!$A$1:$G$49,3,FALSE)</f>
        <v>D</v>
      </c>
      <c r="K625" s="4">
        <f>VLOOKUP(D625,products!$A$1:$G$49,4,FALSE)</f>
        <v>1</v>
      </c>
      <c r="L625" s="6">
        <f>VLOOKUP(D625,products!$A$1:$G$49,5,FALSE)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VLOOKUP(Orders[[#This Row],[Customer ID]],customers!$A$1:$I$1001,9,FALSE)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VLOOKUP(C626,customers!$A$1:$I$1001,2,FALSE)</f>
        <v>Dianne Chardin</v>
      </c>
      <c r="G626" s="2" t="str">
        <f>IF(VLOOKUP(C626,customers!$A$1:$I$1001,3,FALSE)=0, "",VLOOKUP(C626,customers!$A$1:$I$1001,3,FALSE))</f>
        <v>dchardinhc@nhs.uk</v>
      </c>
      <c r="H626" s="2" t="str">
        <f>VLOOKUP(C626,customers!$A$1:$I$1001,7,FALSE)</f>
        <v>Ireland</v>
      </c>
      <c r="I626" t="str">
        <f>VLOOKUP(D626,products!$A$1:$G$49,2,FALSE)</f>
        <v>Exc</v>
      </c>
      <c r="J626" t="str">
        <f>VLOOKUP(D626,products!$A$1:$G$49,3,FALSE)</f>
        <v>M</v>
      </c>
      <c r="K626" s="4">
        <f>VLOOKUP(D626,products!$A$1:$G$49,4,FALSE)</f>
        <v>2.5</v>
      </c>
      <c r="L626" s="6">
        <f>VLOOKUP(D626,products!$A$1:$G$49,5,FALSE)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VLOOKUP(Orders[[#This Row],[Customer ID]],customers!$A$1:$I$1001,9,FALSE)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VLOOKUP(C627,customers!$A$1:$I$1001,2,FALSE)</f>
        <v>Hailee Radbone</v>
      </c>
      <c r="G627" s="2" t="str">
        <f>IF(VLOOKUP(C627,customers!$A$1:$I$1001,3,FALSE)=0, "",VLOOKUP(C627,customers!$A$1:$I$1001,3,FALSE))</f>
        <v>hradbonehd@newsvine.com</v>
      </c>
      <c r="H627" s="2" t="str">
        <f>VLOOKUP(C627,customers!$A$1:$I$1001,7,FALSE)</f>
        <v>United States</v>
      </c>
      <c r="I627" t="str">
        <f>VLOOKUP(D627,products!$A$1:$G$49,2,FALSE)</f>
        <v>Rob</v>
      </c>
      <c r="J627" t="str">
        <f>VLOOKUP(D627,products!$A$1:$G$49,3,FALSE)</f>
        <v>L</v>
      </c>
      <c r="K627" s="4">
        <f>VLOOKUP(D627,products!$A$1:$G$49,4,FALSE)</f>
        <v>0.5</v>
      </c>
      <c r="L627" s="6">
        <f>VLOOKUP(D627,products!$A$1:$G$49,5,FALSE)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VLOOKUP(Orders[[#This Row],[Customer ID]],customers!$A$1:$I$1001,9,FALSE)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VLOOKUP(C628,customers!$A$1:$I$1001,2,FALSE)</f>
        <v>Wallis Bernth</v>
      </c>
      <c r="G628" s="2" t="str">
        <f>IF(VLOOKUP(C628,customers!$A$1:$I$1001,3,FALSE)=0, "",VLOOKUP(C628,customers!$A$1:$I$1001,3,FALSE))</f>
        <v>wbernthhe@miitbeian.gov.cn</v>
      </c>
      <c r="H628" s="2" t="str">
        <f>VLOOKUP(C628,customers!$A$1:$I$1001,7,FALSE)</f>
        <v>United States</v>
      </c>
      <c r="I628" t="str">
        <f>VLOOKUP(D628,products!$A$1:$G$49,2,FALSE)</f>
        <v>Ara</v>
      </c>
      <c r="J628" t="str">
        <f>VLOOKUP(D628,products!$A$1:$G$49,3,FALSE)</f>
        <v>M</v>
      </c>
      <c r="K628" s="4">
        <f>VLOOKUP(D628,products!$A$1:$G$49,4,FALSE)</f>
        <v>2.5</v>
      </c>
      <c r="L628" s="6">
        <f>VLOOKUP(D628,products!$A$1:$G$49,5,FALSE)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VLOOKUP(Orders[[#This Row],[Customer ID]],customers!$A$1:$I$1001,9,FALSE)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VLOOKUP(C629,customers!$A$1:$I$1001,2,FALSE)</f>
        <v>Byron Acarson</v>
      </c>
      <c r="G629" s="2" t="str">
        <f>IF(VLOOKUP(C629,customers!$A$1:$I$1001,3,FALSE)=0, "",VLOOKUP(C629,customers!$A$1:$I$1001,3,FALSE))</f>
        <v>bacarsonhf@cnn.com</v>
      </c>
      <c r="H629" s="2" t="str">
        <f>VLOOKUP(C629,customers!$A$1:$I$1001,7,FALSE)</f>
        <v>United States</v>
      </c>
      <c r="I629" t="str">
        <f>VLOOKUP(D629,products!$A$1:$G$49,2,FALSE)</f>
        <v>Exc</v>
      </c>
      <c r="J629" t="str">
        <f>VLOOKUP(D629,products!$A$1:$G$49,3,FALSE)</f>
        <v>M</v>
      </c>
      <c r="K629" s="4">
        <f>VLOOKUP(D629,products!$A$1:$G$49,4,FALSE)</f>
        <v>2.5</v>
      </c>
      <c r="L629" s="6">
        <f>VLOOKUP(D629,products!$A$1:$G$49,5,FALSE)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VLOOKUP(Orders[[#This Row],[Customer ID]],customers!$A$1:$I$1001,9,FALSE)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VLOOKUP(C630,customers!$A$1:$I$1001,2,FALSE)</f>
        <v>Faunie Brigham</v>
      </c>
      <c r="G630" s="2" t="str">
        <f>IF(VLOOKUP(C630,customers!$A$1:$I$1001,3,FALSE)=0, "",VLOOKUP(C630,customers!$A$1:$I$1001,3,FALSE))</f>
        <v>fbrighamhg@blog.com</v>
      </c>
      <c r="H630" s="2" t="str">
        <f>VLOOKUP(C630,customers!$A$1:$I$1001,7,FALSE)</f>
        <v>Ireland</v>
      </c>
      <c r="I630" t="str">
        <f>VLOOKUP(D630,products!$A$1:$G$49,2,FALSE)</f>
        <v>Exc</v>
      </c>
      <c r="J630" t="str">
        <f>VLOOKUP(D630,products!$A$1:$G$49,3,FALSE)</f>
        <v>L</v>
      </c>
      <c r="K630" s="4">
        <f>VLOOKUP(D630,products!$A$1:$G$49,4,FALSE)</f>
        <v>0.2</v>
      </c>
      <c r="L630" s="6">
        <f>VLOOKUP(D630,products!$A$1:$G$49,5,FALSE)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VLOOKUP(Orders[[#This Row],[Customer ID]],customers!$A$1:$I$1001,9,FALSE)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VLOOKUP(C631,customers!$A$1:$I$1001,2,FALSE)</f>
        <v>Faunie Brigham</v>
      </c>
      <c r="G631" s="2" t="str">
        <f>IF(VLOOKUP(C631,customers!$A$1:$I$1001,3,FALSE)=0, "",VLOOKUP(C631,customers!$A$1:$I$1001,3,FALSE))</f>
        <v>fbrighamhg@blog.com</v>
      </c>
      <c r="H631" s="2" t="str">
        <f>VLOOKUP(C631,customers!$A$1:$I$1001,7,FALSE)</f>
        <v>Ireland</v>
      </c>
      <c r="I631" t="str">
        <f>VLOOKUP(D631,products!$A$1:$G$49,2,FALSE)</f>
        <v>Lib</v>
      </c>
      <c r="J631" t="str">
        <f>VLOOKUP(D631,products!$A$1:$G$49,3,FALSE)</f>
        <v>D</v>
      </c>
      <c r="K631" s="4">
        <f>VLOOKUP(D631,products!$A$1:$G$49,4,FALSE)</f>
        <v>0.5</v>
      </c>
      <c r="L631" s="6">
        <f>VLOOKUP(D631,products!$A$1:$G$49,5,FALSE)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VLOOKUP(Orders[[#This Row],[Customer ID]],customers!$A$1:$I$1001,9,FALSE)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VLOOKUP(C632,customers!$A$1:$I$1001,2,FALSE)</f>
        <v>Faunie Brigham</v>
      </c>
      <c r="G632" s="2" t="str">
        <f>IF(VLOOKUP(C632,customers!$A$1:$I$1001,3,FALSE)=0, "",VLOOKUP(C632,customers!$A$1:$I$1001,3,FALSE))</f>
        <v>fbrighamhg@blog.com</v>
      </c>
      <c r="H632" s="2" t="str">
        <f>VLOOKUP(C632,customers!$A$1:$I$1001,7,FALSE)</f>
        <v>Ireland</v>
      </c>
      <c r="I632" t="str">
        <f>VLOOKUP(D632,products!$A$1:$G$49,2,FALSE)</f>
        <v>Ara</v>
      </c>
      <c r="J632" t="str">
        <f>VLOOKUP(D632,products!$A$1:$G$49,3,FALSE)</f>
        <v>D</v>
      </c>
      <c r="K632" s="4">
        <f>VLOOKUP(D632,products!$A$1:$G$49,4,FALSE)</f>
        <v>0.2</v>
      </c>
      <c r="L632" s="6">
        <f>VLOOKUP(D632,products!$A$1:$G$49,5,FALSE)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VLOOKUP(Orders[[#This Row],[Customer ID]],customers!$A$1:$I$1001,9,FALSE)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VLOOKUP(C633,customers!$A$1:$I$1001,2,FALSE)</f>
        <v>Faunie Brigham</v>
      </c>
      <c r="G633" s="2" t="str">
        <f>IF(VLOOKUP(C633,customers!$A$1:$I$1001,3,FALSE)=0, "",VLOOKUP(C633,customers!$A$1:$I$1001,3,FALSE))</f>
        <v>fbrighamhg@blog.com</v>
      </c>
      <c r="H633" s="2" t="str">
        <f>VLOOKUP(C633,customers!$A$1:$I$1001,7,FALSE)</f>
        <v>Ireland</v>
      </c>
      <c r="I633" t="str">
        <f>VLOOKUP(D633,products!$A$1:$G$49,2,FALSE)</f>
        <v>Rob</v>
      </c>
      <c r="J633" t="str">
        <f>VLOOKUP(D633,products!$A$1:$G$49,3,FALSE)</f>
        <v>D</v>
      </c>
      <c r="K633" s="4">
        <f>VLOOKUP(D633,products!$A$1:$G$49,4,FALSE)</f>
        <v>2.5</v>
      </c>
      <c r="L633" s="6">
        <f>VLOOKUP(D633,products!$A$1:$G$49,5,FALSE)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VLOOKUP(Orders[[#This Row],[Customer ID]],customers!$A$1:$I$1001,9,FALSE)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VLOOKUP(C634,customers!$A$1:$I$1001,2,FALSE)</f>
        <v>Marjorie Yoxen</v>
      </c>
      <c r="G634" s="2" t="str">
        <f>IF(VLOOKUP(C634,customers!$A$1:$I$1001,3,FALSE)=0, "",VLOOKUP(C634,customers!$A$1:$I$1001,3,FALSE))</f>
        <v>myoxenhk@google.com</v>
      </c>
      <c r="H634" s="2" t="str">
        <f>VLOOKUP(C634,customers!$A$1:$I$1001,7,FALSE)</f>
        <v>United States</v>
      </c>
      <c r="I634" t="str">
        <f>VLOOKUP(D634,products!$A$1:$G$49,2,FALSE)</f>
        <v>Exc</v>
      </c>
      <c r="J634" t="str">
        <f>VLOOKUP(D634,products!$A$1:$G$49,3,FALSE)</f>
        <v>L</v>
      </c>
      <c r="K634" s="4">
        <f>VLOOKUP(D634,products!$A$1:$G$49,4,FALSE)</f>
        <v>0.5</v>
      </c>
      <c r="L634" s="6">
        <f>VLOOKUP(D634,products!$A$1:$G$49,5,FALSE)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VLOOKUP(Orders[[#This Row],[Customer ID]],customers!$A$1:$I$1001,9,FALSE)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VLOOKUP(C635,customers!$A$1:$I$1001,2,FALSE)</f>
        <v>Gaspar McGavin</v>
      </c>
      <c r="G635" s="2" t="str">
        <f>IF(VLOOKUP(C635,customers!$A$1:$I$1001,3,FALSE)=0, "",VLOOKUP(C635,customers!$A$1:$I$1001,3,FALSE))</f>
        <v>gmcgavinhl@histats.com</v>
      </c>
      <c r="H635" s="2" t="str">
        <f>VLOOKUP(C635,customers!$A$1:$I$1001,7,FALSE)</f>
        <v>United States</v>
      </c>
      <c r="I635" t="str">
        <f>VLOOKUP(D635,products!$A$1:$G$49,2,FALSE)</f>
        <v>Rob</v>
      </c>
      <c r="J635" t="str">
        <f>VLOOKUP(D635,products!$A$1:$G$49,3,FALSE)</f>
        <v>L</v>
      </c>
      <c r="K635" s="4">
        <f>VLOOKUP(D635,products!$A$1:$G$49,4,FALSE)</f>
        <v>1</v>
      </c>
      <c r="L635" s="6">
        <f>VLOOKUP(D635,products!$A$1:$G$49,5,FALSE)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VLOOKUP(Orders[[#This Row],[Customer ID]],customers!$A$1:$I$1001,9,FALSE)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VLOOKUP(C636,customers!$A$1:$I$1001,2,FALSE)</f>
        <v>Lindy Uttermare</v>
      </c>
      <c r="G636" s="2" t="str">
        <f>IF(VLOOKUP(C636,customers!$A$1:$I$1001,3,FALSE)=0, "",VLOOKUP(C636,customers!$A$1:$I$1001,3,FALSE))</f>
        <v>luttermarehm@engadget.com</v>
      </c>
      <c r="H636" s="2" t="str">
        <f>VLOOKUP(C636,customers!$A$1:$I$1001,7,FALSE)</f>
        <v>United States</v>
      </c>
      <c r="I636" t="str">
        <f>VLOOKUP(D636,products!$A$1:$G$49,2,FALSE)</f>
        <v>Lib</v>
      </c>
      <c r="J636" t="str">
        <f>VLOOKUP(D636,products!$A$1:$G$49,3,FALSE)</f>
        <v>M</v>
      </c>
      <c r="K636" s="4">
        <f>VLOOKUP(D636,products!$A$1:$G$49,4,FALSE)</f>
        <v>1</v>
      </c>
      <c r="L636" s="6">
        <f>VLOOKUP(D636,products!$A$1:$G$49,5,FALSE)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VLOOKUP(Orders[[#This Row],[Customer ID]],customers!$A$1:$I$1001,9,FALSE)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VLOOKUP(C637,customers!$A$1:$I$1001,2,FALSE)</f>
        <v>Eal D'Ambrogio</v>
      </c>
      <c r="G637" s="2" t="str">
        <f>IF(VLOOKUP(C637,customers!$A$1:$I$1001,3,FALSE)=0, "",VLOOKUP(C637,customers!$A$1:$I$1001,3,FALSE))</f>
        <v>edambrogiohn@techcrunch.com</v>
      </c>
      <c r="H637" s="2" t="str">
        <f>VLOOKUP(C637,customers!$A$1:$I$1001,7,FALSE)</f>
        <v>United States</v>
      </c>
      <c r="I637" t="str">
        <f>VLOOKUP(D637,products!$A$1:$G$49,2,FALSE)</f>
        <v>Exc</v>
      </c>
      <c r="J637" t="str">
        <f>VLOOKUP(D637,products!$A$1:$G$49,3,FALSE)</f>
        <v>L</v>
      </c>
      <c r="K637" s="4">
        <f>VLOOKUP(D637,products!$A$1:$G$49,4,FALSE)</f>
        <v>0.5</v>
      </c>
      <c r="L637" s="6">
        <f>VLOOKUP(D637,products!$A$1:$G$49,5,FALSE)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VLOOKUP(Orders[[#This Row],[Customer ID]],customers!$A$1:$I$1001,9,FALSE)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VLOOKUP(C638,customers!$A$1:$I$1001,2,FALSE)</f>
        <v>Carolee Winchcombe</v>
      </c>
      <c r="G638" s="2" t="str">
        <f>IF(VLOOKUP(C638,customers!$A$1:$I$1001,3,FALSE)=0, "",VLOOKUP(C638,customers!$A$1:$I$1001,3,FALSE))</f>
        <v>cwinchcombeho@jiathis.com</v>
      </c>
      <c r="H638" s="2" t="str">
        <f>VLOOKUP(C638,customers!$A$1:$I$1001,7,FALSE)</f>
        <v>United States</v>
      </c>
      <c r="I638" t="str">
        <f>VLOOKUP(D638,products!$A$1:$G$49,2,FALSE)</f>
        <v>Lib</v>
      </c>
      <c r="J638" t="str">
        <f>VLOOKUP(D638,products!$A$1:$G$49,3,FALSE)</f>
        <v>L</v>
      </c>
      <c r="K638" s="4">
        <f>VLOOKUP(D638,products!$A$1:$G$49,4,FALSE)</f>
        <v>1</v>
      </c>
      <c r="L638" s="6">
        <f>VLOOKUP(D638,products!$A$1:$G$49,5,FALSE)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VLOOKUP(Orders[[#This Row],[Customer ID]],customers!$A$1:$I$1001,9,FALSE)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VLOOKUP(C639,customers!$A$1:$I$1001,2,FALSE)</f>
        <v>Benedikta Paumier</v>
      </c>
      <c r="G639" s="2" t="str">
        <f>IF(VLOOKUP(C639,customers!$A$1:$I$1001,3,FALSE)=0, "",VLOOKUP(C639,customers!$A$1:$I$1001,3,FALSE))</f>
        <v>bpaumierhp@umn.edu</v>
      </c>
      <c r="H639" s="2" t="str">
        <f>VLOOKUP(C639,customers!$A$1:$I$1001,7,FALSE)</f>
        <v>Ireland</v>
      </c>
      <c r="I639" t="str">
        <f>VLOOKUP(D639,products!$A$1:$G$49,2,FALSE)</f>
        <v>Exc</v>
      </c>
      <c r="J639" t="str">
        <f>VLOOKUP(D639,products!$A$1:$G$49,3,FALSE)</f>
        <v>M</v>
      </c>
      <c r="K639" s="4">
        <f>VLOOKUP(D639,products!$A$1:$G$49,4,FALSE)</f>
        <v>2.5</v>
      </c>
      <c r="L639" s="6">
        <f>VLOOKUP(D639,products!$A$1:$G$49,5,FALSE)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VLOOKUP(Orders[[#This Row],[Customer ID]],customers!$A$1:$I$1001,9,FALSE)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VLOOKUP(C640,customers!$A$1:$I$1001,2,FALSE)</f>
        <v>Neville Piatto</v>
      </c>
      <c r="G640" s="2" t="str">
        <f>IF(VLOOKUP(C640,customers!$A$1:$I$1001,3,FALSE)=0, "",VLOOKUP(C640,customers!$A$1:$I$1001,3,FALSE))</f>
        <v/>
      </c>
      <c r="H640" s="2" t="str">
        <f>VLOOKUP(C640,customers!$A$1:$I$1001,7,FALSE)</f>
        <v>Ireland</v>
      </c>
      <c r="I640" t="str">
        <f>VLOOKUP(D640,products!$A$1:$G$49,2,FALSE)</f>
        <v>Ara</v>
      </c>
      <c r="J640" t="str">
        <f>VLOOKUP(D640,products!$A$1:$G$49,3,FALSE)</f>
        <v>M</v>
      </c>
      <c r="K640" s="4">
        <f>VLOOKUP(D640,products!$A$1:$G$49,4,FALSE)</f>
        <v>2.5</v>
      </c>
      <c r="L640" s="6">
        <f>VLOOKUP(D640,products!$A$1:$G$49,5,FALSE)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VLOOKUP(Orders[[#This Row],[Customer ID]],customers!$A$1:$I$1001,9,FALSE)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VLOOKUP(C641,customers!$A$1:$I$1001,2,FALSE)</f>
        <v>Jeno Capey</v>
      </c>
      <c r="G641" s="2" t="str">
        <f>IF(VLOOKUP(C641,customers!$A$1:$I$1001,3,FALSE)=0, "",VLOOKUP(C641,customers!$A$1:$I$1001,3,FALSE))</f>
        <v>jcapeyhr@bravesites.com</v>
      </c>
      <c r="H641" s="2" t="str">
        <f>VLOOKUP(C641,customers!$A$1:$I$1001,7,FALSE)</f>
        <v>United States</v>
      </c>
      <c r="I641" t="str">
        <f>VLOOKUP(D641,products!$A$1:$G$49,2,FALSE)</f>
        <v>Lib</v>
      </c>
      <c r="J641" t="str">
        <f>VLOOKUP(D641,products!$A$1:$G$49,3,FALSE)</f>
        <v>D</v>
      </c>
      <c r="K641" s="4">
        <f>VLOOKUP(D641,products!$A$1:$G$49,4,FALSE)</f>
        <v>0.2</v>
      </c>
      <c r="L641" s="6">
        <f>VLOOKUP(D641,products!$A$1:$G$49,5,FALSE)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VLOOKUP(Orders[[#This Row],[Customer ID]],customers!$A$1:$I$1001,9,FALSE)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VLOOKUP(C642,customers!$A$1:$I$1001,2,FALSE)</f>
        <v>Tuckie Mathonnet</v>
      </c>
      <c r="G642" s="2" t="str">
        <f>IF(VLOOKUP(C642,customers!$A$1:$I$1001,3,FALSE)=0, "",VLOOKUP(C642,customers!$A$1:$I$1001,3,FALSE))</f>
        <v>tmathonneti0@google.co.jp</v>
      </c>
      <c r="H642" s="2" t="str">
        <f>VLOOKUP(C642,customers!$A$1:$I$1001,7,FALSE)</f>
        <v>United States</v>
      </c>
      <c r="I642" t="str">
        <f>VLOOKUP(D642,products!$A$1:$G$49,2,FALSE)</f>
        <v>Rob</v>
      </c>
      <c r="J642" t="str">
        <f>VLOOKUP(D642,products!$A$1:$G$49,3,FALSE)</f>
        <v>L</v>
      </c>
      <c r="K642" s="4">
        <f>VLOOKUP(D642,products!$A$1:$G$49,4,FALSE)</f>
        <v>2.5</v>
      </c>
      <c r="L642" s="6">
        <f>VLOOKUP(D642,products!$A$1:$G$49,5,FALSE)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VLOOKUP(Orders[[#This Row],[Customer ID]],customers!$A$1:$I$1001,9,FALSE)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VLOOKUP(C643,customers!$A$1:$I$1001,2,FALSE)</f>
        <v>Yardley Basill</v>
      </c>
      <c r="G643" s="2" t="str">
        <f>IF(VLOOKUP(C643,customers!$A$1:$I$1001,3,FALSE)=0, "",VLOOKUP(C643,customers!$A$1:$I$1001,3,FALSE))</f>
        <v>ybasillht@theguardian.com</v>
      </c>
      <c r="H643" s="2" t="str">
        <f>VLOOKUP(C643,customers!$A$1:$I$1001,7,FALSE)</f>
        <v>United States</v>
      </c>
      <c r="I643" t="str">
        <f>VLOOKUP(D643,products!$A$1:$G$49,2,FALSE)</f>
        <v>Rob</v>
      </c>
      <c r="J643" t="str">
        <f>VLOOKUP(D643,products!$A$1:$G$49,3,FALSE)</f>
        <v>L</v>
      </c>
      <c r="K643" s="4">
        <f>VLOOKUP(D643,products!$A$1:$G$49,4,FALSE)</f>
        <v>1</v>
      </c>
      <c r="L643" s="6">
        <f>VLOOKUP(D643,products!$A$1:$G$49,5,FALSE)</f>
        <v>11.95</v>
      </c>
      <c r="M643" s="6">
        <f t="shared" ref="M643:M706" si="30">E643*L643</f>
        <v>35.849999999999994</v>
      </c>
      <c r="N643" t="str">
        <f t="shared" ref="N643:N706" si="31">_xlfn.IFS(I643="Rob","Robusta",I643="Exc","Excelsa",I643="Ara","Arabica",I643="Lib","Liberica")</f>
        <v>Robusta</v>
      </c>
      <c r="O643" t="str">
        <f t="shared" ref="O643:O706" si="32">_xlfn.IFS(J643="M","Medium",J643="L","Light",J643="D","Dark")</f>
        <v>Light</v>
      </c>
      <c r="P643" t="str">
        <f>VLOOKUP(Orders[[#This Row],[Customer ID]],customers!$A$1:$I$1001,9,FALSE)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VLOOKUP(C644,customers!$A$1:$I$1001,2,FALSE)</f>
        <v>Maggy Baistow</v>
      </c>
      <c r="G644" s="2" t="str">
        <f>IF(VLOOKUP(C644,customers!$A$1:$I$1001,3,FALSE)=0, "",VLOOKUP(C644,customers!$A$1:$I$1001,3,FALSE))</f>
        <v>mbaistowhu@i2i.jp</v>
      </c>
      <c r="H644" s="2" t="str">
        <f>VLOOKUP(C644,customers!$A$1:$I$1001,7,FALSE)</f>
        <v>United Kingdom</v>
      </c>
      <c r="I644" t="str">
        <f>VLOOKUP(D644,products!$A$1:$G$49,2,FALSE)</f>
        <v>Exc</v>
      </c>
      <c r="J644" t="str">
        <f>VLOOKUP(D644,products!$A$1:$G$49,3,FALSE)</f>
        <v>M</v>
      </c>
      <c r="K644" s="4">
        <f>VLOOKUP(D644,products!$A$1:$G$49,4,FALSE)</f>
        <v>0.2</v>
      </c>
      <c r="L644" s="6">
        <f>VLOOKUP(D644,products!$A$1:$G$49,5,FALSE)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VLOOKUP(Orders[[#This Row],[Customer ID]],customers!$A$1:$I$1001,9,FALSE)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VLOOKUP(C645,customers!$A$1:$I$1001,2,FALSE)</f>
        <v>Courtney Pallant</v>
      </c>
      <c r="G645" s="2" t="str">
        <f>IF(VLOOKUP(C645,customers!$A$1:$I$1001,3,FALSE)=0, "",VLOOKUP(C645,customers!$A$1:$I$1001,3,FALSE))</f>
        <v>cpallanthv@typepad.com</v>
      </c>
      <c r="H645" s="2" t="str">
        <f>VLOOKUP(C645,customers!$A$1:$I$1001,7,FALSE)</f>
        <v>United States</v>
      </c>
      <c r="I645" t="str">
        <f>VLOOKUP(D645,products!$A$1:$G$49,2,FALSE)</f>
        <v>Exc</v>
      </c>
      <c r="J645" t="str">
        <f>VLOOKUP(D645,products!$A$1:$G$49,3,FALSE)</f>
        <v>L</v>
      </c>
      <c r="K645" s="4">
        <f>VLOOKUP(D645,products!$A$1:$G$49,4,FALSE)</f>
        <v>2.5</v>
      </c>
      <c r="L645" s="6">
        <f>VLOOKUP(D645,products!$A$1:$G$49,5,FALSE)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VLOOKUP(Orders[[#This Row],[Customer ID]],customers!$A$1:$I$1001,9,FALSE)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VLOOKUP(C646,customers!$A$1:$I$1001,2,FALSE)</f>
        <v>Marne Mingey</v>
      </c>
      <c r="G646" s="2" t="str">
        <f>IF(VLOOKUP(C646,customers!$A$1:$I$1001,3,FALSE)=0, "",VLOOKUP(C646,customers!$A$1:$I$1001,3,FALSE))</f>
        <v/>
      </c>
      <c r="H646" s="2" t="str">
        <f>VLOOKUP(C646,customers!$A$1:$I$1001,7,FALSE)</f>
        <v>United States</v>
      </c>
      <c r="I646" t="str">
        <f>VLOOKUP(D646,products!$A$1:$G$49,2,FALSE)</f>
        <v>Rob</v>
      </c>
      <c r="J646" t="str">
        <f>VLOOKUP(D646,products!$A$1:$G$49,3,FALSE)</f>
        <v>D</v>
      </c>
      <c r="K646" s="4">
        <f>VLOOKUP(D646,products!$A$1:$G$49,4,FALSE)</f>
        <v>2.5</v>
      </c>
      <c r="L646" s="6">
        <f>VLOOKUP(D646,products!$A$1:$G$49,5,FALSE)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VLOOKUP(Orders[[#This Row],[Customer ID]],customers!$A$1:$I$1001,9,FALSE)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VLOOKUP(C647,customers!$A$1:$I$1001,2,FALSE)</f>
        <v>Denny O' Ronan</v>
      </c>
      <c r="G647" s="2" t="str">
        <f>IF(VLOOKUP(C647,customers!$A$1:$I$1001,3,FALSE)=0, "",VLOOKUP(C647,customers!$A$1:$I$1001,3,FALSE))</f>
        <v>dohx@redcross.org</v>
      </c>
      <c r="H647" s="2" t="str">
        <f>VLOOKUP(C647,customers!$A$1:$I$1001,7,FALSE)</f>
        <v>United States</v>
      </c>
      <c r="I647" t="str">
        <f>VLOOKUP(D647,products!$A$1:$G$49,2,FALSE)</f>
        <v>Ara</v>
      </c>
      <c r="J647" t="str">
        <f>VLOOKUP(D647,products!$A$1:$G$49,3,FALSE)</f>
        <v>D</v>
      </c>
      <c r="K647" s="4">
        <f>VLOOKUP(D647,products!$A$1:$G$49,4,FALSE)</f>
        <v>2.5</v>
      </c>
      <c r="L647" s="6">
        <f>VLOOKUP(D647,products!$A$1:$G$49,5,FALSE)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VLOOKUP(Orders[[#This Row],[Customer ID]],customers!$A$1:$I$1001,9,FALSE)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VLOOKUP(C648,customers!$A$1:$I$1001,2,FALSE)</f>
        <v>Dottie Rallin</v>
      </c>
      <c r="G648" s="2" t="str">
        <f>IF(VLOOKUP(C648,customers!$A$1:$I$1001,3,FALSE)=0, "",VLOOKUP(C648,customers!$A$1:$I$1001,3,FALSE))</f>
        <v>drallinhy@howstuffworks.com</v>
      </c>
      <c r="H648" s="2" t="str">
        <f>VLOOKUP(C648,customers!$A$1:$I$1001,7,FALSE)</f>
        <v>United States</v>
      </c>
      <c r="I648" t="str">
        <f>VLOOKUP(D648,products!$A$1:$G$49,2,FALSE)</f>
        <v>Ara</v>
      </c>
      <c r="J648" t="str">
        <f>VLOOKUP(D648,products!$A$1:$G$49,3,FALSE)</f>
        <v>D</v>
      </c>
      <c r="K648" s="4">
        <f>VLOOKUP(D648,products!$A$1:$G$49,4,FALSE)</f>
        <v>1</v>
      </c>
      <c r="L648" s="6">
        <f>VLOOKUP(D648,products!$A$1:$G$49,5,FALSE)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VLOOKUP(Orders[[#This Row],[Customer ID]],customers!$A$1:$I$1001,9,FALSE)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VLOOKUP(C649,customers!$A$1:$I$1001,2,FALSE)</f>
        <v>Ardith Chill</v>
      </c>
      <c r="G649" s="2" t="str">
        <f>IF(VLOOKUP(C649,customers!$A$1:$I$1001,3,FALSE)=0, "",VLOOKUP(C649,customers!$A$1:$I$1001,3,FALSE))</f>
        <v>achillhz@epa.gov</v>
      </c>
      <c r="H649" s="2" t="str">
        <f>VLOOKUP(C649,customers!$A$1:$I$1001,7,FALSE)</f>
        <v>United Kingdom</v>
      </c>
      <c r="I649" t="str">
        <f>VLOOKUP(D649,products!$A$1:$G$49,2,FALSE)</f>
        <v>Lib</v>
      </c>
      <c r="J649" t="str">
        <f>VLOOKUP(D649,products!$A$1:$G$49,3,FALSE)</f>
        <v>L</v>
      </c>
      <c r="K649" s="4">
        <f>VLOOKUP(D649,products!$A$1:$G$49,4,FALSE)</f>
        <v>0.5</v>
      </c>
      <c r="L649" s="6">
        <f>VLOOKUP(D649,products!$A$1:$G$49,5,FALSE)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VLOOKUP(Orders[[#This Row],[Customer ID]],customers!$A$1:$I$1001,9,FALSE)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VLOOKUP(C650,customers!$A$1:$I$1001,2,FALSE)</f>
        <v>Tuckie Mathonnet</v>
      </c>
      <c r="G650" s="2" t="str">
        <f>IF(VLOOKUP(C650,customers!$A$1:$I$1001,3,FALSE)=0, "",VLOOKUP(C650,customers!$A$1:$I$1001,3,FALSE))</f>
        <v>tmathonneti0@google.co.jp</v>
      </c>
      <c r="H650" s="2" t="str">
        <f>VLOOKUP(C650,customers!$A$1:$I$1001,7,FALSE)</f>
        <v>United States</v>
      </c>
      <c r="I650" t="str">
        <f>VLOOKUP(D650,products!$A$1:$G$49,2,FALSE)</f>
        <v>Rob</v>
      </c>
      <c r="J650" t="str">
        <f>VLOOKUP(D650,products!$A$1:$G$49,3,FALSE)</f>
        <v>D</v>
      </c>
      <c r="K650" s="4">
        <f>VLOOKUP(D650,products!$A$1:$G$49,4,FALSE)</f>
        <v>0.2</v>
      </c>
      <c r="L650" s="6">
        <f>VLOOKUP(D650,products!$A$1:$G$49,5,FALSE)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VLOOKUP(Orders[[#This Row],[Customer ID]],customers!$A$1:$I$1001,9,FALSE)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VLOOKUP(C651,customers!$A$1:$I$1001,2,FALSE)</f>
        <v>Charmane Denys</v>
      </c>
      <c r="G651" s="2" t="str">
        <f>IF(VLOOKUP(C651,customers!$A$1:$I$1001,3,FALSE)=0, "",VLOOKUP(C651,customers!$A$1:$I$1001,3,FALSE))</f>
        <v>cdenysi1@is.gd</v>
      </c>
      <c r="H651" s="2" t="str">
        <f>VLOOKUP(C651,customers!$A$1:$I$1001,7,FALSE)</f>
        <v>United Kingdom</v>
      </c>
      <c r="I651" t="str">
        <f>VLOOKUP(D651,products!$A$1:$G$49,2,FALSE)</f>
        <v>Lib</v>
      </c>
      <c r="J651" t="str">
        <f>VLOOKUP(D651,products!$A$1:$G$49,3,FALSE)</f>
        <v>L</v>
      </c>
      <c r="K651" s="4">
        <f>VLOOKUP(D651,products!$A$1:$G$49,4,FALSE)</f>
        <v>1</v>
      </c>
      <c r="L651" s="6">
        <f>VLOOKUP(D651,products!$A$1:$G$49,5,FALSE)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VLOOKUP(Orders[[#This Row],[Customer ID]],customers!$A$1:$I$1001,9,FALSE)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VLOOKUP(C652,customers!$A$1:$I$1001,2,FALSE)</f>
        <v>Cecily Stebbings</v>
      </c>
      <c r="G652" s="2" t="str">
        <f>IF(VLOOKUP(C652,customers!$A$1:$I$1001,3,FALSE)=0, "",VLOOKUP(C652,customers!$A$1:$I$1001,3,FALSE))</f>
        <v>cstebbingsi2@drupal.org</v>
      </c>
      <c r="H652" s="2" t="str">
        <f>VLOOKUP(C652,customers!$A$1:$I$1001,7,FALSE)</f>
        <v>United States</v>
      </c>
      <c r="I652" t="str">
        <f>VLOOKUP(D652,products!$A$1:$G$49,2,FALSE)</f>
        <v>Rob</v>
      </c>
      <c r="J652" t="str">
        <f>VLOOKUP(D652,products!$A$1:$G$49,3,FALSE)</f>
        <v>D</v>
      </c>
      <c r="K652" s="4">
        <f>VLOOKUP(D652,products!$A$1:$G$49,4,FALSE)</f>
        <v>0.5</v>
      </c>
      <c r="L652" s="6">
        <f>VLOOKUP(D652,products!$A$1:$G$49,5,FALSE)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VLOOKUP(Orders[[#This Row],[Customer ID]],customers!$A$1:$I$1001,9,FALSE)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VLOOKUP(C653,customers!$A$1:$I$1001,2,FALSE)</f>
        <v>Giana Tonnesen</v>
      </c>
      <c r="G653" s="2" t="str">
        <f>IF(VLOOKUP(C653,customers!$A$1:$I$1001,3,FALSE)=0, "",VLOOKUP(C653,customers!$A$1:$I$1001,3,FALSE))</f>
        <v/>
      </c>
      <c r="H653" s="2" t="str">
        <f>VLOOKUP(C653,customers!$A$1:$I$1001,7,FALSE)</f>
        <v>United States</v>
      </c>
      <c r="I653" t="str">
        <f>VLOOKUP(D653,products!$A$1:$G$49,2,FALSE)</f>
        <v>Rob</v>
      </c>
      <c r="J653" t="str">
        <f>VLOOKUP(D653,products!$A$1:$G$49,3,FALSE)</f>
        <v>L</v>
      </c>
      <c r="K653" s="4">
        <f>VLOOKUP(D653,products!$A$1:$G$49,4,FALSE)</f>
        <v>1</v>
      </c>
      <c r="L653" s="6">
        <f>VLOOKUP(D653,products!$A$1:$G$49,5,FALSE)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VLOOKUP(Orders[[#This Row],[Customer ID]],customers!$A$1:$I$1001,9,FALSE)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VLOOKUP(C654,customers!$A$1:$I$1001,2,FALSE)</f>
        <v>Rhetta Zywicki</v>
      </c>
      <c r="G654" s="2" t="str">
        <f>IF(VLOOKUP(C654,customers!$A$1:$I$1001,3,FALSE)=0, "",VLOOKUP(C654,customers!$A$1:$I$1001,3,FALSE))</f>
        <v>rzywickii4@ifeng.com</v>
      </c>
      <c r="H654" s="2" t="str">
        <f>VLOOKUP(C654,customers!$A$1:$I$1001,7,FALSE)</f>
        <v>Ireland</v>
      </c>
      <c r="I654" t="str">
        <f>VLOOKUP(D654,products!$A$1:$G$49,2,FALSE)</f>
        <v>Lib</v>
      </c>
      <c r="J654" t="str">
        <f>VLOOKUP(D654,products!$A$1:$G$49,3,FALSE)</f>
        <v>L</v>
      </c>
      <c r="K654" s="4">
        <f>VLOOKUP(D654,products!$A$1:$G$49,4,FALSE)</f>
        <v>1</v>
      </c>
      <c r="L654" s="6">
        <f>VLOOKUP(D654,products!$A$1:$G$49,5,FALSE)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VLOOKUP(Orders[[#This Row],[Customer ID]],customers!$A$1:$I$1001,9,FALSE)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VLOOKUP(C655,customers!$A$1:$I$1001,2,FALSE)</f>
        <v>Almeria Burgett</v>
      </c>
      <c r="G655" s="2" t="str">
        <f>IF(VLOOKUP(C655,customers!$A$1:$I$1001,3,FALSE)=0, "",VLOOKUP(C655,customers!$A$1:$I$1001,3,FALSE))</f>
        <v>aburgetti5@moonfruit.com</v>
      </c>
      <c r="H655" s="2" t="str">
        <f>VLOOKUP(C655,customers!$A$1:$I$1001,7,FALSE)</f>
        <v>United States</v>
      </c>
      <c r="I655" t="str">
        <f>VLOOKUP(D655,products!$A$1:$G$49,2,FALSE)</f>
        <v>Ara</v>
      </c>
      <c r="J655" t="str">
        <f>VLOOKUP(D655,products!$A$1:$G$49,3,FALSE)</f>
        <v>M</v>
      </c>
      <c r="K655" s="4">
        <f>VLOOKUP(D655,products!$A$1:$G$49,4,FALSE)</f>
        <v>2.5</v>
      </c>
      <c r="L655" s="6">
        <f>VLOOKUP(D655,products!$A$1:$G$49,5,FALSE)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VLOOKUP(Orders[[#This Row],[Customer ID]],customers!$A$1:$I$1001,9,FALSE)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VLOOKUP(C656,customers!$A$1:$I$1001,2,FALSE)</f>
        <v>Marvin Malloy</v>
      </c>
      <c r="G656" s="2" t="str">
        <f>IF(VLOOKUP(C656,customers!$A$1:$I$1001,3,FALSE)=0, "",VLOOKUP(C656,customers!$A$1:$I$1001,3,FALSE))</f>
        <v>mmalloyi6@seattletimes.com</v>
      </c>
      <c r="H656" s="2" t="str">
        <f>VLOOKUP(C656,customers!$A$1:$I$1001,7,FALSE)</f>
        <v>United States</v>
      </c>
      <c r="I656" t="str">
        <f>VLOOKUP(D656,products!$A$1:$G$49,2,FALSE)</f>
        <v>Ara</v>
      </c>
      <c r="J656" t="str">
        <f>VLOOKUP(D656,products!$A$1:$G$49,3,FALSE)</f>
        <v>D</v>
      </c>
      <c r="K656" s="4">
        <f>VLOOKUP(D656,products!$A$1:$G$49,4,FALSE)</f>
        <v>2.5</v>
      </c>
      <c r="L656" s="6">
        <f>VLOOKUP(D656,products!$A$1:$G$49,5,FALSE)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VLOOKUP(Orders[[#This Row],[Customer ID]],customers!$A$1:$I$1001,9,FALSE)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VLOOKUP(C657,customers!$A$1:$I$1001,2,FALSE)</f>
        <v>Maxim McParland</v>
      </c>
      <c r="G657" s="2" t="str">
        <f>IF(VLOOKUP(C657,customers!$A$1:$I$1001,3,FALSE)=0, "",VLOOKUP(C657,customers!$A$1:$I$1001,3,FALSE))</f>
        <v>mmcparlandi7@w3.org</v>
      </c>
      <c r="H657" s="2" t="str">
        <f>VLOOKUP(C657,customers!$A$1:$I$1001,7,FALSE)</f>
        <v>United States</v>
      </c>
      <c r="I657" t="str">
        <f>VLOOKUP(D657,products!$A$1:$G$49,2,FALSE)</f>
        <v>Rob</v>
      </c>
      <c r="J657" t="str">
        <f>VLOOKUP(D657,products!$A$1:$G$49,3,FALSE)</f>
        <v>M</v>
      </c>
      <c r="K657" s="4">
        <f>VLOOKUP(D657,products!$A$1:$G$49,4,FALSE)</f>
        <v>2.5</v>
      </c>
      <c r="L657" s="6">
        <f>VLOOKUP(D657,products!$A$1:$G$49,5,FALSE)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VLOOKUP(Orders[[#This Row],[Customer ID]],customers!$A$1:$I$1001,9,FALSE)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VLOOKUP(C658,customers!$A$1:$I$1001,2,FALSE)</f>
        <v>Sylas Jennaroy</v>
      </c>
      <c r="G658" s="2" t="str">
        <f>IF(VLOOKUP(C658,customers!$A$1:$I$1001,3,FALSE)=0, "",VLOOKUP(C658,customers!$A$1:$I$1001,3,FALSE))</f>
        <v>sjennaroyi8@purevolume.com</v>
      </c>
      <c r="H658" s="2" t="str">
        <f>VLOOKUP(C658,customers!$A$1:$I$1001,7,FALSE)</f>
        <v>United States</v>
      </c>
      <c r="I658" t="str">
        <f>VLOOKUP(D658,products!$A$1:$G$49,2,FALSE)</f>
        <v>Lib</v>
      </c>
      <c r="J658" t="str">
        <f>VLOOKUP(D658,products!$A$1:$G$49,3,FALSE)</f>
        <v>D</v>
      </c>
      <c r="K658" s="4">
        <f>VLOOKUP(D658,products!$A$1:$G$49,4,FALSE)</f>
        <v>1</v>
      </c>
      <c r="L658" s="6">
        <f>VLOOKUP(D658,products!$A$1:$G$49,5,FALSE)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VLOOKUP(Orders[[#This Row],[Customer ID]],customers!$A$1:$I$1001,9,FALSE)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VLOOKUP(C659,customers!$A$1:$I$1001,2,FALSE)</f>
        <v>Wren Place</v>
      </c>
      <c r="G659" s="2" t="str">
        <f>IF(VLOOKUP(C659,customers!$A$1:$I$1001,3,FALSE)=0, "",VLOOKUP(C659,customers!$A$1:$I$1001,3,FALSE))</f>
        <v>wplacei9@wsj.com</v>
      </c>
      <c r="H659" s="2" t="str">
        <f>VLOOKUP(C659,customers!$A$1:$I$1001,7,FALSE)</f>
        <v>United States</v>
      </c>
      <c r="I659" t="str">
        <f>VLOOKUP(D659,products!$A$1:$G$49,2,FALSE)</f>
        <v>Ara</v>
      </c>
      <c r="J659" t="str">
        <f>VLOOKUP(D659,products!$A$1:$G$49,3,FALSE)</f>
        <v>M</v>
      </c>
      <c r="K659" s="4">
        <f>VLOOKUP(D659,products!$A$1:$G$49,4,FALSE)</f>
        <v>0.5</v>
      </c>
      <c r="L659" s="6">
        <f>VLOOKUP(D659,products!$A$1:$G$49,5,FALSE)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VLOOKUP(Orders[[#This Row],[Customer ID]],customers!$A$1:$I$1001,9,FALSE)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VLOOKUP(C660,customers!$A$1:$I$1001,2,FALSE)</f>
        <v>Janella Millett</v>
      </c>
      <c r="G660" s="2" t="str">
        <f>IF(VLOOKUP(C660,customers!$A$1:$I$1001,3,FALSE)=0, "",VLOOKUP(C660,customers!$A$1:$I$1001,3,FALSE))</f>
        <v>jmillettik@addtoany.com</v>
      </c>
      <c r="H660" s="2" t="str">
        <f>VLOOKUP(C660,customers!$A$1:$I$1001,7,FALSE)</f>
        <v>United States</v>
      </c>
      <c r="I660" t="str">
        <f>VLOOKUP(D660,products!$A$1:$G$49,2,FALSE)</f>
        <v>Exc</v>
      </c>
      <c r="J660" t="str">
        <f>VLOOKUP(D660,products!$A$1:$G$49,3,FALSE)</f>
        <v>M</v>
      </c>
      <c r="K660" s="4">
        <f>VLOOKUP(D660,products!$A$1:$G$49,4,FALSE)</f>
        <v>0.5</v>
      </c>
      <c r="L660" s="6">
        <f>VLOOKUP(D660,products!$A$1:$G$49,5,FALSE)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VLOOKUP(Orders[[#This Row],[Customer ID]],customers!$A$1:$I$1001,9,FALSE)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VLOOKUP(C661,customers!$A$1:$I$1001,2,FALSE)</f>
        <v>Dollie Gadsden</v>
      </c>
      <c r="G661" s="2" t="str">
        <f>IF(VLOOKUP(C661,customers!$A$1:$I$1001,3,FALSE)=0, "",VLOOKUP(C661,customers!$A$1:$I$1001,3,FALSE))</f>
        <v>dgadsdenib@google.com.hk</v>
      </c>
      <c r="H661" s="2" t="str">
        <f>VLOOKUP(C661,customers!$A$1:$I$1001,7,FALSE)</f>
        <v>Ireland</v>
      </c>
      <c r="I661" t="str">
        <f>VLOOKUP(D661,products!$A$1:$G$49,2,FALSE)</f>
        <v>Ara</v>
      </c>
      <c r="J661" t="str">
        <f>VLOOKUP(D661,products!$A$1:$G$49,3,FALSE)</f>
        <v>D</v>
      </c>
      <c r="K661" s="4">
        <f>VLOOKUP(D661,products!$A$1:$G$49,4,FALSE)</f>
        <v>2.5</v>
      </c>
      <c r="L661" s="6">
        <f>VLOOKUP(D661,products!$A$1:$G$49,5,FALSE)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VLOOKUP(Orders[[#This Row],[Customer ID]],customers!$A$1:$I$1001,9,FALSE)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VLOOKUP(C662,customers!$A$1:$I$1001,2,FALSE)</f>
        <v>Val Wakelin</v>
      </c>
      <c r="G662" s="2" t="str">
        <f>IF(VLOOKUP(C662,customers!$A$1:$I$1001,3,FALSE)=0, "",VLOOKUP(C662,customers!$A$1:$I$1001,3,FALSE))</f>
        <v>vwakelinic@unesco.org</v>
      </c>
      <c r="H662" s="2" t="str">
        <f>VLOOKUP(C662,customers!$A$1:$I$1001,7,FALSE)</f>
        <v>United States</v>
      </c>
      <c r="I662" t="str">
        <f>VLOOKUP(D662,products!$A$1:$G$49,2,FALSE)</f>
        <v>Exc</v>
      </c>
      <c r="J662" t="str">
        <f>VLOOKUP(D662,products!$A$1:$G$49,3,FALSE)</f>
        <v>L</v>
      </c>
      <c r="K662" s="4">
        <f>VLOOKUP(D662,products!$A$1:$G$49,4,FALSE)</f>
        <v>0.5</v>
      </c>
      <c r="L662" s="6">
        <f>VLOOKUP(D662,products!$A$1:$G$49,5,FALSE)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VLOOKUP(Orders[[#This Row],[Customer ID]],customers!$A$1:$I$1001,9,FALSE)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VLOOKUP(C663,customers!$A$1:$I$1001,2,FALSE)</f>
        <v>Annie Campsall</v>
      </c>
      <c r="G663" s="2" t="str">
        <f>IF(VLOOKUP(C663,customers!$A$1:$I$1001,3,FALSE)=0, "",VLOOKUP(C663,customers!$A$1:$I$1001,3,FALSE))</f>
        <v>acampsallid@zimbio.com</v>
      </c>
      <c r="H663" s="2" t="str">
        <f>VLOOKUP(C663,customers!$A$1:$I$1001,7,FALSE)</f>
        <v>United States</v>
      </c>
      <c r="I663" t="str">
        <f>VLOOKUP(D663,products!$A$1:$G$49,2,FALSE)</f>
        <v>Ara</v>
      </c>
      <c r="J663" t="str">
        <f>VLOOKUP(D663,products!$A$1:$G$49,3,FALSE)</f>
        <v>M</v>
      </c>
      <c r="K663" s="4">
        <f>VLOOKUP(D663,products!$A$1:$G$49,4,FALSE)</f>
        <v>0.2</v>
      </c>
      <c r="L663" s="6">
        <f>VLOOKUP(D663,products!$A$1:$G$49,5,FALSE)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VLOOKUP(Orders[[#This Row],[Customer ID]],customers!$A$1:$I$1001,9,FALSE)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VLOOKUP(C664,customers!$A$1:$I$1001,2,FALSE)</f>
        <v>Shermy Moseby</v>
      </c>
      <c r="G664" s="2" t="str">
        <f>IF(VLOOKUP(C664,customers!$A$1:$I$1001,3,FALSE)=0, "",VLOOKUP(C664,customers!$A$1:$I$1001,3,FALSE))</f>
        <v>smosebyie@stanford.edu</v>
      </c>
      <c r="H664" s="2" t="str">
        <f>VLOOKUP(C664,customers!$A$1:$I$1001,7,FALSE)</f>
        <v>United States</v>
      </c>
      <c r="I664" t="str">
        <f>VLOOKUP(D664,products!$A$1:$G$49,2,FALSE)</f>
        <v>Lib</v>
      </c>
      <c r="J664" t="str">
        <f>VLOOKUP(D664,products!$A$1:$G$49,3,FALSE)</f>
        <v>D</v>
      </c>
      <c r="K664" s="4">
        <f>VLOOKUP(D664,products!$A$1:$G$49,4,FALSE)</f>
        <v>2.5</v>
      </c>
      <c r="L664" s="6">
        <f>VLOOKUP(D664,products!$A$1:$G$49,5,FALSE)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VLOOKUP(Orders[[#This Row],[Customer ID]],customers!$A$1:$I$1001,9,FALSE)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VLOOKUP(C665,customers!$A$1:$I$1001,2,FALSE)</f>
        <v>Corrie Wass</v>
      </c>
      <c r="G665" s="2" t="str">
        <f>IF(VLOOKUP(C665,customers!$A$1:$I$1001,3,FALSE)=0, "",VLOOKUP(C665,customers!$A$1:$I$1001,3,FALSE))</f>
        <v>cwassif@prweb.com</v>
      </c>
      <c r="H665" s="2" t="str">
        <f>VLOOKUP(C665,customers!$A$1:$I$1001,7,FALSE)</f>
        <v>United States</v>
      </c>
      <c r="I665" t="str">
        <f>VLOOKUP(D665,products!$A$1:$G$49,2,FALSE)</f>
        <v>Ara</v>
      </c>
      <c r="J665" t="str">
        <f>VLOOKUP(D665,products!$A$1:$G$49,3,FALSE)</f>
        <v>M</v>
      </c>
      <c r="K665" s="4">
        <f>VLOOKUP(D665,products!$A$1:$G$49,4,FALSE)</f>
        <v>1</v>
      </c>
      <c r="L665" s="6">
        <f>VLOOKUP(D665,products!$A$1:$G$49,5,FALSE)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VLOOKUP(Orders[[#This Row],[Customer ID]],customers!$A$1:$I$1001,9,FALSE)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VLOOKUP(C666,customers!$A$1:$I$1001,2,FALSE)</f>
        <v>Ira Sjostrom</v>
      </c>
      <c r="G666" s="2" t="str">
        <f>IF(VLOOKUP(C666,customers!$A$1:$I$1001,3,FALSE)=0, "",VLOOKUP(C666,customers!$A$1:$I$1001,3,FALSE))</f>
        <v>isjostromig@pbs.org</v>
      </c>
      <c r="H666" s="2" t="str">
        <f>VLOOKUP(C666,customers!$A$1:$I$1001,7,FALSE)</f>
        <v>United States</v>
      </c>
      <c r="I666" t="str">
        <f>VLOOKUP(D666,products!$A$1:$G$49,2,FALSE)</f>
        <v>Exc</v>
      </c>
      <c r="J666" t="str">
        <f>VLOOKUP(D666,products!$A$1:$G$49,3,FALSE)</f>
        <v>D</v>
      </c>
      <c r="K666" s="4">
        <f>VLOOKUP(D666,products!$A$1:$G$49,4,FALSE)</f>
        <v>1</v>
      </c>
      <c r="L666" s="6">
        <f>VLOOKUP(D666,products!$A$1:$G$49,5,FALSE)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VLOOKUP(Orders[[#This Row],[Customer ID]],customers!$A$1:$I$1001,9,FALSE)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VLOOKUP(C667,customers!$A$1:$I$1001,2,FALSE)</f>
        <v>Ira Sjostrom</v>
      </c>
      <c r="G667" s="2" t="str">
        <f>IF(VLOOKUP(C667,customers!$A$1:$I$1001,3,FALSE)=0, "",VLOOKUP(C667,customers!$A$1:$I$1001,3,FALSE))</f>
        <v>isjostromig@pbs.org</v>
      </c>
      <c r="H667" s="2" t="str">
        <f>VLOOKUP(C667,customers!$A$1:$I$1001,7,FALSE)</f>
        <v>United States</v>
      </c>
      <c r="I667" t="str">
        <f>VLOOKUP(D667,products!$A$1:$G$49,2,FALSE)</f>
        <v>Lib</v>
      </c>
      <c r="J667" t="str">
        <f>VLOOKUP(D667,products!$A$1:$G$49,3,FALSE)</f>
        <v>D</v>
      </c>
      <c r="K667" s="4">
        <f>VLOOKUP(D667,products!$A$1:$G$49,4,FALSE)</f>
        <v>0.2</v>
      </c>
      <c r="L667" s="6">
        <f>VLOOKUP(D667,products!$A$1:$G$49,5,FALSE)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VLOOKUP(Orders[[#This Row],[Customer ID]],customers!$A$1:$I$1001,9,FALSE)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VLOOKUP(C668,customers!$A$1:$I$1001,2,FALSE)</f>
        <v>Jermaine Branchett</v>
      </c>
      <c r="G668" s="2" t="str">
        <f>IF(VLOOKUP(C668,customers!$A$1:$I$1001,3,FALSE)=0, "",VLOOKUP(C668,customers!$A$1:$I$1001,3,FALSE))</f>
        <v>jbranchettii@bravesites.com</v>
      </c>
      <c r="H668" s="2" t="str">
        <f>VLOOKUP(C668,customers!$A$1:$I$1001,7,FALSE)</f>
        <v>United States</v>
      </c>
      <c r="I668" t="str">
        <f>VLOOKUP(D668,products!$A$1:$G$49,2,FALSE)</f>
        <v>Ara</v>
      </c>
      <c r="J668" t="str">
        <f>VLOOKUP(D668,products!$A$1:$G$49,3,FALSE)</f>
        <v>D</v>
      </c>
      <c r="K668" s="4">
        <f>VLOOKUP(D668,products!$A$1:$G$49,4,FALSE)</f>
        <v>2.5</v>
      </c>
      <c r="L668" s="6">
        <f>VLOOKUP(D668,products!$A$1:$G$49,5,FALSE)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VLOOKUP(Orders[[#This Row],[Customer ID]],customers!$A$1:$I$1001,9,FALSE)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VLOOKUP(C669,customers!$A$1:$I$1001,2,FALSE)</f>
        <v>Nissie Rudland</v>
      </c>
      <c r="G669" s="2" t="str">
        <f>IF(VLOOKUP(C669,customers!$A$1:$I$1001,3,FALSE)=0, "",VLOOKUP(C669,customers!$A$1:$I$1001,3,FALSE))</f>
        <v>nrudlandij@blogs.com</v>
      </c>
      <c r="H669" s="2" t="str">
        <f>VLOOKUP(C669,customers!$A$1:$I$1001,7,FALSE)</f>
        <v>Ireland</v>
      </c>
      <c r="I669" t="str">
        <f>VLOOKUP(D669,products!$A$1:$G$49,2,FALSE)</f>
        <v>Ara</v>
      </c>
      <c r="J669" t="str">
        <f>VLOOKUP(D669,products!$A$1:$G$49,3,FALSE)</f>
        <v>D</v>
      </c>
      <c r="K669" s="4">
        <f>VLOOKUP(D669,products!$A$1:$G$49,4,FALSE)</f>
        <v>1</v>
      </c>
      <c r="L669" s="6">
        <f>VLOOKUP(D669,products!$A$1:$G$49,5,FALSE)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VLOOKUP(Orders[[#This Row],[Customer ID]],customers!$A$1:$I$1001,9,FALSE)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VLOOKUP(C670,customers!$A$1:$I$1001,2,FALSE)</f>
        <v>Janella Millett</v>
      </c>
      <c r="G670" s="2" t="str">
        <f>IF(VLOOKUP(C670,customers!$A$1:$I$1001,3,FALSE)=0, "",VLOOKUP(C670,customers!$A$1:$I$1001,3,FALSE))</f>
        <v>jmillettik@addtoany.com</v>
      </c>
      <c r="H670" s="2" t="str">
        <f>VLOOKUP(C670,customers!$A$1:$I$1001,7,FALSE)</f>
        <v>United States</v>
      </c>
      <c r="I670" t="str">
        <f>VLOOKUP(D670,products!$A$1:$G$49,2,FALSE)</f>
        <v>Rob</v>
      </c>
      <c r="J670" t="str">
        <f>VLOOKUP(D670,products!$A$1:$G$49,3,FALSE)</f>
        <v>L</v>
      </c>
      <c r="K670" s="4">
        <f>VLOOKUP(D670,products!$A$1:$G$49,4,FALSE)</f>
        <v>2.5</v>
      </c>
      <c r="L670" s="6">
        <f>VLOOKUP(D670,products!$A$1:$G$49,5,FALSE)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VLOOKUP(Orders[[#This Row],[Customer ID]],customers!$A$1:$I$1001,9,FALSE)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VLOOKUP(C671,customers!$A$1:$I$1001,2,FALSE)</f>
        <v>Ferdie Tourry</v>
      </c>
      <c r="G671" s="2" t="str">
        <f>IF(VLOOKUP(C671,customers!$A$1:$I$1001,3,FALSE)=0, "",VLOOKUP(C671,customers!$A$1:$I$1001,3,FALSE))</f>
        <v>ftourryil@google.de</v>
      </c>
      <c r="H671" s="2" t="str">
        <f>VLOOKUP(C671,customers!$A$1:$I$1001,7,FALSE)</f>
        <v>United States</v>
      </c>
      <c r="I671" t="str">
        <f>VLOOKUP(D671,products!$A$1:$G$49,2,FALSE)</f>
        <v>Lib</v>
      </c>
      <c r="J671" t="str">
        <f>VLOOKUP(D671,products!$A$1:$G$49,3,FALSE)</f>
        <v>M</v>
      </c>
      <c r="K671" s="4">
        <f>VLOOKUP(D671,products!$A$1:$G$49,4,FALSE)</f>
        <v>2.5</v>
      </c>
      <c r="L671" s="6">
        <f>VLOOKUP(D671,products!$A$1:$G$49,5,FALSE)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VLOOKUP(Orders[[#This Row],[Customer ID]],customers!$A$1:$I$1001,9,FALSE)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VLOOKUP(C672,customers!$A$1:$I$1001,2,FALSE)</f>
        <v>Cecil Weatherall</v>
      </c>
      <c r="G672" s="2" t="str">
        <f>IF(VLOOKUP(C672,customers!$A$1:$I$1001,3,FALSE)=0, "",VLOOKUP(C672,customers!$A$1:$I$1001,3,FALSE))</f>
        <v>cweatherallim@toplist.cz</v>
      </c>
      <c r="H672" s="2" t="str">
        <f>VLOOKUP(C672,customers!$A$1:$I$1001,7,FALSE)</f>
        <v>United States</v>
      </c>
      <c r="I672" t="str">
        <f>VLOOKUP(D672,products!$A$1:$G$49,2,FALSE)</f>
        <v>Lib</v>
      </c>
      <c r="J672" t="str">
        <f>VLOOKUP(D672,products!$A$1:$G$49,3,FALSE)</f>
        <v>M</v>
      </c>
      <c r="K672" s="4">
        <f>VLOOKUP(D672,products!$A$1:$G$49,4,FALSE)</f>
        <v>0.2</v>
      </c>
      <c r="L672" s="6">
        <f>VLOOKUP(D672,products!$A$1:$G$49,5,FALSE)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VLOOKUP(Orders[[#This Row],[Customer ID]],customers!$A$1:$I$1001,9,FALSE)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VLOOKUP(C673,customers!$A$1:$I$1001,2,FALSE)</f>
        <v>Gale Heindrick</v>
      </c>
      <c r="G673" s="2" t="str">
        <f>IF(VLOOKUP(C673,customers!$A$1:$I$1001,3,FALSE)=0, "",VLOOKUP(C673,customers!$A$1:$I$1001,3,FALSE))</f>
        <v>gheindrickin@usda.gov</v>
      </c>
      <c r="H673" s="2" t="str">
        <f>VLOOKUP(C673,customers!$A$1:$I$1001,7,FALSE)</f>
        <v>United States</v>
      </c>
      <c r="I673" t="str">
        <f>VLOOKUP(D673,products!$A$1:$G$49,2,FALSE)</f>
        <v>Rob</v>
      </c>
      <c r="J673" t="str">
        <f>VLOOKUP(D673,products!$A$1:$G$49,3,FALSE)</f>
        <v>L</v>
      </c>
      <c r="K673" s="4">
        <f>VLOOKUP(D673,products!$A$1:$G$49,4,FALSE)</f>
        <v>1</v>
      </c>
      <c r="L673" s="6">
        <f>VLOOKUP(D673,products!$A$1:$G$49,5,FALSE)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VLOOKUP(Orders[[#This Row],[Customer ID]],customers!$A$1:$I$1001,9,FALSE)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VLOOKUP(C674,customers!$A$1:$I$1001,2,FALSE)</f>
        <v>Layne Imason</v>
      </c>
      <c r="G674" s="2" t="str">
        <f>IF(VLOOKUP(C674,customers!$A$1:$I$1001,3,FALSE)=0, "",VLOOKUP(C674,customers!$A$1:$I$1001,3,FALSE))</f>
        <v>limasonio@discuz.net</v>
      </c>
      <c r="H674" s="2" t="str">
        <f>VLOOKUP(C674,customers!$A$1:$I$1001,7,FALSE)</f>
        <v>United States</v>
      </c>
      <c r="I674" t="str">
        <f>VLOOKUP(D674,products!$A$1:$G$49,2,FALSE)</f>
        <v>Lib</v>
      </c>
      <c r="J674" t="str">
        <f>VLOOKUP(D674,products!$A$1:$G$49,3,FALSE)</f>
        <v>M</v>
      </c>
      <c r="K674" s="4">
        <f>VLOOKUP(D674,products!$A$1:$G$49,4,FALSE)</f>
        <v>0.5</v>
      </c>
      <c r="L674" s="6">
        <f>VLOOKUP(D674,products!$A$1:$G$49,5,FALSE)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VLOOKUP(Orders[[#This Row],[Customer ID]],customers!$A$1:$I$1001,9,FALSE)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VLOOKUP(C675,customers!$A$1:$I$1001,2,FALSE)</f>
        <v>Hazel Saill</v>
      </c>
      <c r="G675" s="2" t="str">
        <f>IF(VLOOKUP(C675,customers!$A$1:$I$1001,3,FALSE)=0, "",VLOOKUP(C675,customers!$A$1:$I$1001,3,FALSE))</f>
        <v>hsaillip@odnoklassniki.ru</v>
      </c>
      <c r="H675" s="2" t="str">
        <f>VLOOKUP(C675,customers!$A$1:$I$1001,7,FALSE)</f>
        <v>United States</v>
      </c>
      <c r="I675" t="str">
        <f>VLOOKUP(D675,products!$A$1:$G$49,2,FALSE)</f>
        <v>Exc</v>
      </c>
      <c r="J675" t="str">
        <f>VLOOKUP(D675,products!$A$1:$G$49,3,FALSE)</f>
        <v>M</v>
      </c>
      <c r="K675" s="4">
        <f>VLOOKUP(D675,products!$A$1:$G$49,4,FALSE)</f>
        <v>1</v>
      </c>
      <c r="L675" s="6">
        <f>VLOOKUP(D675,products!$A$1:$G$49,5,FALSE)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VLOOKUP(Orders[[#This Row],[Customer ID]],customers!$A$1:$I$1001,9,FALSE)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VLOOKUP(C676,customers!$A$1:$I$1001,2,FALSE)</f>
        <v>Hermann Larvor</v>
      </c>
      <c r="G676" s="2" t="str">
        <f>IF(VLOOKUP(C676,customers!$A$1:$I$1001,3,FALSE)=0, "",VLOOKUP(C676,customers!$A$1:$I$1001,3,FALSE))</f>
        <v>hlarvoriq@last.fm</v>
      </c>
      <c r="H676" s="2" t="str">
        <f>VLOOKUP(C676,customers!$A$1:$I$1001,7,FALSE)</f>
        <v>United States</v>
      </c>
      <c r="I676" t="str">
        <f>VLOOKUP(D676,products!$A$1:$G$49,2,FALSE)</f>
        <v>Ara</v>
      </c>
      <c r="J676" t="str">
        <f>VLOOKUP(D676,products!$A$1:$G$49,3,FALSE)</f>
        <v>L</v>
      </c>
      <c r="K676" s="4">
        <f>VLOOKUP(D676,products!$A$1:$G$49,4,FALSE)</f>
        <v>2.5</v>
      </c>
      <c r="L676" s="6">
        <f>VLOOKUP(D676,products!$A$1:$G$49,5,FALSE)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VLOOKUP(Orders[[#This Row],[Customer ID]],customers!$A$1:$I$1001,9,FALSE)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VLOOKUP(C677,customers!$A$1:$I$1001,2,FALSE)</f>
        <v>Terri Lyford</v>
      </c>
      <c r="G677" s="2" t="str">
        <f>IF(VLOOKUP(C677,customers!$A$1:$I$1001,3,FALSE)=0, "",VLOOKUP(C677,customers!$A$1:$I$1001,3,FALSE))</f>
        <v/>
      </c>
      <c r="H677" s="2" t="str">
        <f>VLOOKUP(C677,customers!$A$1:$I$1001,7,FALSE)</f>
        <v>United States</v>
      </c>
      <c r="I677" t="str">
        <f>VLOOKUP(D677,products!$A$1:$G$49,2,FALSE)</f>
        <v>Lib</v>
      </c>
      <c r="J677" t="str">
        <f>VLOOKUP(D677,products!$A$1:$G$49,3,FALSE)</f>
        <v>D</v>
      </c>
      <c r="K677" s="4">
        <f>VLOOKUP(D677,products!$A$1:$G$49,4,FALSE)</f>
        <v>2.5</v>
      </c>
      <c r="L677" s="6">
        <f>VLOOKUP(D677,products!$A$1:$G$49,5,FALSE)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VLOOKUP(Orders[[#This Row],[Customer ID]],customers!$A$1:$I$1001,9,FALSE)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VLOOKUP(C678,customers!$A$1:$I$1001,2,FALSE)</f>
        <v>Gabey Cogan</v>
      </c>
      <c r="G678" s="2" t="str">
        <f>IF(VLOOKUP(C678,customers!$A$1:$I$1001,3,FALSE)=0, "",VLOOKUP(C678,customers!$A$1:$I$1001,3,FALSE))</f>
        <v/>
      </c>
      <c r="H678" s="2" t="str">
        <f>VLOOKUP(C678,customers!$A$1:$I$1001,7,FALSE)</f>
        <v>United States</v>
      </c>
      <c r="I678" t="str">
        <f>VLOOKUP(D678,products!$A$1:$G$49,2,FALSE)</f>
        <v>Lib</v>
      </c>
      <c r="J678" t="str">
        <f>VLOOKUP(D678,products!$A$1:$G$49,3,FALSE)</f>
        <v>L</v>
      </c>
      <c r="K678" s="4">
        <f>VLOOKUP(D678,products!$A$1:$G$49,4,FALSE)</f>
        <v>0.5</v>
      </c>
      <c r="L678" s="6">
        <f>VLOOKUP(D678,products!$A$1:$G$49,5,FALSE)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VLOOKUP(Orders[[#This Row],[Customer ID]],customers!$A$1:$I$1001,9,FALSE)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VLOOKUP(C679,customers!$A$1:$I$1001,2,FALSE)</f>
        <v>Charin Penwarden</v>
      </c>
      <c r="G679" s="2" t="str">
        <f>IF(VLOOKUP(C679,customers!$A$1:$I$1001,3,FALSE)=0, "",VLOOKUP(C679,customers!$A$1:$I$1001,3,FALSE))</f>
        <v>cpenwardenit@mlb.com</v>
      </c>
      <c r="H679" s="2" t="str">
        <f>VLOOKUP(C679,customers!$A$1:$I$1001,7,FALSE)</f>
        <v>Ireland</v>
      </c>
      <c r="I679" t="str">
        <f>VLOOKUP(D679,products!$A$1:$G$49,2,FALSE)</f>
        <v>Lib</v>
      </c>
      <c r="J679" t="str">
        <f>VLOOKUP(D679,products!$A$1:$G$49,3,FALSE)</f>
        <v>M</v>
      </c>
      <c r="K679" s="4">
        <f>VLOOKUP(D679,products!$A$1:$G$49,4,FALSE)</f>
        <v>0.5</v>
      </c>
      <c r="L679" s="6">
        <f>VLOOKUP(D679,products!$A$1:$G$49,5,FALSE)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VLOOKUP(Orders[[#This Row],[Customer ID]],customers!$A$1:$I$1001,9,FALSE)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VLOOKUP(C680,customers!$A$1:$I$1001,2,FALSE)</f>
        <v>Milty Middis</v>
      </c>
      <c r="G680" s="2" t="str">
        <f>IF(VLOOKUP(C680,customers!$A$1:$I$1001,3,FALSE)=0, "",VLOOKUP(C680,customers!$A$1:$I$1001,3,FALSE))</f>
        <v>mmiddisiu@dmoz.org</v>
      </c>
      <c r="H680" s="2" t="str">
        <f>VLOOKUP(C680,customers!$A$1:$I$1001,7,FALSE)</f>
        <v>United States</v>
      </c>
      <c r="I680" t="str">
        <f>VLOOKUP(D680,products!$A$1:$G$49,2,FALSE)</f>
        <v>Ara</v>
      </c>
      <c r="J680" t="str">
        <f>VLOOKUP(D680,products!$A$1:$G$49,3,FALSE)</f>
        <v>L</v>
      </c>
      <c r="K680" s="4">
        <f>VLOOKUP(D680,products!$A$1:$G$49,4,FALSE)</f>
        <v>2.5</v>
      </c>
      <c r="L680" s="6">
        <f>VLOOKUP(D680,products!$A$1:$G$49,5,FALSE)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VLOOKUP(Orders[[#This Row],[Customer ID]],customers!$A$1:$I$1001,9,FALSE)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VLOOKUP(C681,customers!$A$1:$I$1001,2,FALSE)</f>
        <v>Adrianne Vairow</v>
      </c>
      <c r="G681" s="2" t="str">
        <f>IF(VLOOKUP(C681,customers!$A$1:$I$1001,3,FALSE)=0, "",VLOOKUP(C681,customers!$A$1:$I$1001,3,FALSE))</f>
        <v>avairowiv@studiopress.com</v>
      </c>
      <c r="H681" s="2" t="str">
        <f>VLOOKUP(C681,customers!$A$1:$I$1001,7,FALSE)</f>
        <v>United Kingdom</v>
      </c>
      <c r="I681" t="str">
        <f>VLOOKUP(D681,products!$A$1:$G$49,2,FALSE)</f>
        <v>Rob</v>
      </c>
      <c r="J681" t="str">
        <f>VLOOKUP(D681,products!$A$1:$G$49,3,FALSE)</f>
        <v>L</v>
      </c>
      <c r="K681" s="4">
        <f>VLOOKUP(D681,products!$A$1:$G$49,4,FALSE)</f>
        <v>2.5</v>
      </c>
      <c r="L681" s="6">
        <f>VLOOKUP(D681,products!$A$1:$G$49,5,FALSE)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VLOOKUP(Orders[[#This Row],[Customer ID]],customers!$A$1:$I$1001,9,FALSE)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VLOOKUP(C682,customers!$A$1:$I$1001,2,FALSE)</f>
        <v>Anjanette Goldie</v>
      </c>
      <c r="G682" s="2" t="str">
        <f>IF(VLOOKUP(C682,customers!$A$1:$I$1001,3,FALSE)=0, "",VLOOKUP(C682,customers!$A$1:$I$1001,3,FALSE))</f>
        <v>agoldieiw@goo.gl</v>
      </c>
      <c r="H682" s="2" t="str">
        <f>VLOOKUP(C682,customers!$A$1:$I$1001,7,FALSE)</f>
        <v>United States</v>
      </c>
      <c r="I682" t="str">
        <f>VLOOKUP(D682,products!$A$1:$G$49,2,FALSE)</f>
        <v>Ara</v>
      </c>
      <c r="J682" t="str">
        <f>VLOOKUP(D682,products!$A$1:$G$49,3,FALSE)</f>
        <v>M</v>
      </c>
      <c r="K682" s="4">
        <f>VLOOKUP(D682,products!$A$1:$G$49,4,FALSE)</f>
        <v>1</v>
      </c>
      <c r="L682" s="6">
        <f>VLOOKUP(D682,products!$A$1:$G$49,5,FALSE)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VLOOKUP(Orders[[#This Row],[Customer ID]],customers!$A$1:$I$1001,9,FALSE)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VLOOKUP(C683,customers!$A$1:$I$1001,2,FALSE)</f>
        <v>Nicky Ayris</v>
      </c>
      <c r="G683" s="2" t="str">
        <f>IF(VLOOKUP(C683,customers!$A$1:$I$1001,3,FALSE)=0, "",VLOOKUP(C683,customers!$A$1:$I$1001,3,FALSE))</f>
        <v>nayrisix@t-online.de</v>
      </c>
      <c r="H683" s="2" t="str">
        <f>VLOOKUP(C683,customers!$A$1:$I$1001,7,FALSE)</f>
        <v>United Kingdom</v>
      </c>
      <c r="I683" t="str">
        <f>VLOOKUP(D683,products!$A$1:$G$49,2,FALSE)</f>
        <v>Lib</v>
      </c>
      <c r="J683" t="str">
        <f>VLOOKUP(D683,products!$A$1:$G$49,3,FALSE)</f>
        <v>L</v>
      </c>
      <c r="K683" s="4">
        <f>VLOOKUP(D683,products!$A$1:$G$49,4,FALSE)</f>
        <v>0.2</v>
      </c>
      <c r="L683" s="6">
        <f>VLOOKUP(D683,products!$A$1:$G$49,5,FALSE)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VLOOKUP(Orders[[#This Row],[Customer ID]],customers!$A$1:$I$1001,9,FALSE)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VLOOKUP(C684,customers!$A$1:$I$1001,2,FALSE)</f>
        <v>Laryssa Benediktovich</v>
      </c>
      <c r="G684" s="2" t="str">
        <f>IF(VLOOKUP(C684,customers!$A$1:$I$1001,3,FALSE)=0, "",VLOOKUP(C684,customers!$A$1:$I$1001,3,FALSE))</f>
        <v>lbenediktovichiy@wunderground.com</v>
      </c>
      <c r="H684" s="2" t="str">
        <f>VLOOKUP(C684,customers!$A$1:$I$1001,7,FALSE)</f>
        <v>United States</v>
      </c>
      <c r="I684" t="str">
        <f>VLOOKUP(D684,products!$A$1:$G$49,2,FALSE)</f>
        <v>Exc</v>
      </c>
      <c r="J684" t="str">
        <f>VLOOKUP(D684,products!$A$1:$G$49,3,FALSE)</f>
        <v>M</v>
      </c>
      <c r="K684" s="4">
        <f>VLOOKUP(D684,products!$A$1:$G$49,4,FALSE)</f>
        <v>0.2</v>
      </c>
      <c r="L684" s="6">
        <f>VLOOKUP(D684,products!$A$1:$G$49,5,FALSE)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VLOOKUP(Orders[[#This Row],[Customer ID]],customers!$A$1:$I$1001,9,FALSE)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VLOOKUP(C685,customers!$A$1:$I$1001,2,FALSE)</f>
        <v>Theo Jacobovitz</v>
      </c>
      <c r="G685" s="2" t="str">
        <f>IF(VLOOKUP(C685,customers!$A$1:$I$1001,3,FALSE)=0, "",VLOOKUP(C685,customers!$A$1:$I$1001,3,FALSE))</f>
        <v>tjacobovitziz@cbc.ca</v>
      </c>
      <c r="H685" s="2" t="str">
        <f>VLOOKUP(C685,customers!$A$1:$I$1001,7,FALSE)</f>
        <v>United States</v>
      </c>
      <c r="I685" t="str">
        <f>VLOOKUP(D685,products!$A$1:$G$49,2,FALSE)</f>
        <v>Lib</v>
      </c>
      <c r="J685" t="str">
        <f>VLOOKUP(D685,products!$A$1:$G$49,3,FALSE)</f>
        <v>D</v>
      </c>
      <c r="K685" s="4">
        <f>VLOOKUP(D685,products!$A$1:$G$49,4,FALSE)</f>
        <v>0.5</v>
      </c>
      <c r="L685" s="6">
        <f>VLOOKUP(D685,products!$A$1:$G$49,5,FALSE)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VLOOKUP(Orders[[#This Row],[Customer ID]],customers!$A$1:$I$1001,9,FALSE)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VLOOKUP(C686,customers!$A$1:$I$1001,2,FALSE)</f>
        <v>Becca Ableson</v>
      </c>
      <c r="G686" s="2" t="str">
        <f>IF(VLOOKUP(C686,customers!$A$1:$I$1001,3,FALSE)=0, "",VLOOKUP(C686,customers!$A$1:$I$1001,3,FALSE))</f>
        <v/>
      </c>
      <c r="H686" s="2" t="str">
        <f>VLOOKUP(C686,customers!$A$1:$I$1001,7,FALSE)</f>
        <v>United States</v>
      </c>
      <c r="I686" t="str">
        <f>VLOOKUP(D686,products!$A$1:$G$49,2,FALSE)</f>
        <v>Rob</v>
      </c>
      <c r="J686" t="str">
        <f>VLOOKUP(D686,products!$A$1:$G$49,3,FALSE)</f>
        <v>L</v>
      </c>
      <c r="K686" s="4">
        <f>VLOOKUP(D686,products!$A$1:$G$49,4,FALSE)</f>
        <v>1</v>
      </c>
      <c r="L686" s="6">
        <f>VLOOKUP(D686,products!$A$1:$G$49,5,FALSE)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VLOOKUP(Orders[[#This Row],[Customer ID]],customers!$A$1:$I$1001,9,FALSE)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VLOOKUP(C687,customers!$A$1:$I$1001,2,FALSE)</f>
        <v>Jeno Druitt</v>
      </c>
      <c r="G687" s="2" t="str">
        <f>IF(VLOOKUP(C687,customers!$A$1:$I$1001,3,FALSE)=0, "",VLOOKUP(C687,customers!$A$1:$I$1001,3,FALSE))</f>
        <v>jdruittj1@feedburner.com</v>
      </c>
      <c r="H687" s="2" t="str">
        <f>VLOOKUP(C687,customers!$A$1:$I$1001,7,FALSE)</f>
        <v>United States</v>
      </c>
      <c r="I687" t="str">
        <f>VLOOKUP(D687,products!$A$1:$G$49,2,FALSE)</f>
        <v>Lib</v>
      </c>
      <c r="J687" t="str">
        <f>VLOOKUP(D687,products!$A$1:$G$49,3,FALSE)</f>
        <v>L</v>
      </c>
      <c r="K687" s="4">
        <f>VLOOKUP(D687,products!$A$1:$G$49,4,FALSE)</f>
        <v>2.5</v>
      </c>
      <c r="L687" s="6">
        <f>VLOOKUP(D687,products!$A$1:$G$49,5,FALSE)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VLOOKUP(Orders[[#This Row],[Customer ID]],customers!$A$1:$I$1001,9,FALSE)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VLOOKUP(C688,customers!$A$1:$I$1001,2,FALSE)</f>
        <v>Deonne Shortall</v>
      </c>
      <c r="G688" s="2" t="str">
        <f>IF(VLOOKUP(C688,customers!$A$1:$I$1001,3,FALSE)=0, "",VLOOKUP(C688,customers!$A$1:$I$1001,3,FALSE))</f>
        <v>dshortallj2@wikipedia.org</v>
      </c>
      <c r="H688" s="2" t="str">
        <f>VLOOKUP(C688,customers!$A$1:$I$1001,7,FALSE)</f>
        <v>United States</v>
      </c>
      <c r="I688" t="str">
        <f>VLOOKUP(D688,products!$A$1:$G$49,2,FALSE)</f>
        <v>Rob</v>
      </c>
      <c r="J688" t="str">
        <f>VLOOKUP(D688,products!$A$1:$G$49,3,FALSE)</f>
        <v>D</v>
      </c>
      <c r="K688" s="4">
        <f>VLOOKUP(D688,products!$A$1:$G$49,4,FALSE)</f>
        <v>0.2</v>
      </c>
      <c r="L688" s="6">
        <f>VLOOKUP(D688,products!$A$1:$G$49,5,FALSE)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VLOOKUP(Orders[[#This Row],[Customer ID]],customers!$A$1:$I$1001,9,FALSE)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VLOOKUP(C689,customers!$A$1:$I$1001,2,FALSE)</f>
        <v>Wilton Cottier</v>
      </c>
      <c r="G689" s="2" t="str">
        <f>IF(VLOOKUP(C689,customers!$A$1:$I$1001,3,FALSE)=0, "",VLOOKUP(C689,customers!$A$1:$I$1001,3,FALSE))</f>
        <v>wcottierj3@cafepress.com</v>
      </c>
      <c r="H689" s="2" t="str">
        <f>VLOOKUP(C689,customers!$A$1:$I$1001,7,FALSE)</f>
        <v>United States</v>
      </c>
      <c r="I689" t="str">
        <f>VLOOKUP(D689,products!$A$1:$G$49,2,FALSE)</f>
        <v>Exc</v>
      </c>
      <c r="J689" t="str">
        <f>VLOOKUP(D689,products!$A$1:$G$49,3,FALSE)</f>
        <v>M</v>
      </c>
      <c r="K689" s="4">
        <f>VLOOKUP(D689,products!$A$1:$G$49,4,FALSE)</f>
        <v>0.5</v>
      </c>
      <c r="L689" s="6">
        <f>VLOOKUP(D689,products!$A$1:$G$49,5,FALSE)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VLOOKUP(Orders[[#This Row],[Customer ID]],customers!$A$1:$I$1001,9,FALSE)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VLOOKUP(C690,customers!$A$1:$I$1001,2,FALSE)</f>
        <v>Kevan Grinsted</v>
      </c>
      <c r="G690" s="2" t="str">
        <f>IF(VLOOKUP(C690,customers!$A$1:$I$1001,3,FALSE)=0, "",VLOOKUP(C690,customers!$A$1:$I$1001,3,FALSE))</f>
        <v>kgrinstedj4@google.com.br</v>
      </c>
      <c r="H690" s="2" t="str">
        <f>VLOOKUP(C690,customers!$A$1:$I$1001,7,FALSE)</f>
        <v>Ireland</v>
      </c>
      <c r="I690" t="str">
        <f>VLOOKUP(D690,products!$A$1:$G$49,2,FALSE)</f>
        <v>Ara</v>
      </c>
      <c r="J690" t="str">
        <f>VLOOKUP(D690,products!$A$1:$G$49,3,FALSE)</f>
        <v>L</v>
      </c>
      <c r="K690" s="4">
        <f>VLOOKUP(D690,products!$A$1:$G$49,4,FALSE)</f>
        <v>1</v>
      </c>
      <c r="L690" s="6">
        <f>VLOOKUP(D690,products!$A$1:$G$49,5,FALSE)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VLOOKUP(Orders[[#This Row],[Customer ID]],customers!$A$1:$I$1001,9,FALSE)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VLOOKUP(C691,customers!$A$1:$I$1001,2,FALSE)</f>
        <v>Dionne Skyner</v>
      </c>
      <c r="G691" s="2" t="str">
        <f>IF(VLOOKUP(C691,customers!$A$1:$I$1001,3,FALSE)=0, "",VLOOKUP(C691,customers!$A$1:$I$1001,3,FALSE))</f>
        <v>dskynerj5@hubpages.com</v>
      </c>
      <c r="H691" s="2" t="str">
        <f>VLOOKUP(C691,customers!$A$1:$I$1001,7,FALSE)</f>
        <v>United States</v>
      </c>
      <c r="I691" t="str">
        <f>VLOOKUP(D691,products!$A$1:$G$49,2,FALSE)</f>
        <v>Ara</v>
      </c>
      <c r="J691" t="str">
        <f>VLOOKUP(D691,products!$A$1:$G$49,3,FALSE)</f>
        <v>M</v>
      </c>
      <c r="K691" s="4">
        <f>VLOOKUP(D691,products!$A$1:$G$49,4,FALSE)</f>
        <v>0.5</v>
      </c>
      <c r="L691" s="6">
        <f>VLOOKUP(D691,products!$A$1:$G$49,5,FALSE)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VLOOKUP(Orders[[#This Row],[Customer ID]],customers!$A$1:$I$1001,9,FALSE)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VLOOKUP(C692,customers!$A$1:$I$1001,2,FALSE)</f>
        <v>Francesco Dressel</v>
      </c>
      <c r="G692" s="2" t="str">
        <f>IF(VLOOKUP(C692,customers!$A$1:$I$1001,3,FALSE)=0, "",VLOOKUP(C692,customers!$A$1:$I$1001,3,FALSE))</f>
        <v/>
      </c>
      <c r="H692" s="2" t="str">
        <f>VLOOKUP(C692,customers!$A$1:$I$1001,7,FALSE)</f>
        <v>United States</v>
      </c>
      <c r="I692" t="str">
        <f>VLOOKUP(D692,products!$A$1:$G$49,2,FALSE)</f>
        <v>Lib</v>
      </c>
      <c r="J692" t="str">
        <f>VLOOKUP(D692,products!$A$1:$G$49,3,FALSE)</f>
        <v>D</v>
      </c>
      <c r="K692" s="4">
        <f>VLOOKUP(D692,products!$A$1:$G$49,4,FALSE)</f>
        <v>2.5</v>
      </c>
      <c r="L692" s="6">
        <f>VLOOKUP(D692,products!$A$1:$G$49,5,FALSE)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VLOOKUP(Orders[[#This Row],[Customer ID]],customers!$A$1:$I$1001,9,FALSE)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VLOOKUP(C693,customers!$A$1:$I$1001,2,FALSE)</f>
        <v>Jimmy Dymoke</v>
      </c>
      <c r="G693" s="2" t="str">
        <f>IF(VLOOKUP(C693,customers!$A$1:$I$1001,3,FALSE)=0, "",VLOOKUP(C693,customers!$A$1:$I$1001,3,FALSE))</f>
        <v>jdymokeje@prnewswire.com</v>
      </c>
      <c r="H693" s="2" t="str">
        <f>VLOOKUP(C693,customers!$A$1:$I$1001,7,FALSE)</f>
        <v>Ireland</v>
      </c>
      <c r="I693" t="str">
        <f>VLOOKUP(D693,products!$A$1:$G$49,2,FALSE)</f>
        <v>Ara</v>
      </c>
      <c r="J693" t="str">
        <f>VLOOKUP(D693,products!$A$1:$G$49,3,FALSE)</f>
        <v>M</v>
      </c>
      <c r="K693" s="4">
        <f>VLOOKUP(D693,products!$A$1:$G$49,4,FALSE)</f>
        <v>1</v>
      </c>
      <c r="L693" s="6">
        <f>VLOOKUP(D693,products!$A$1:$G$49,5,FALSE)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VLOOKUP(Orders[[#This Row],[Customer ID]],customers!$A$1:$I$1001,9,FALSE)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VLOOKUP(C694,customers!$A$1:$I$1001,2,FALSE)</f>
        <v>Ambrosio Weinmann</v>
      </c>
      <c r="G694" s="2" t="str">
        <f>IF(VLOOKUP(C694,customers!$A$1:$I$1001,3,FALSE)=0, "",VLOOKUP(C694,customers!$A$1:$I$1001,3,FALSE))</f>
        <v>aweinmannj8@shinystat.com</v>
      </c>
      <c r="H694" s="2" t="str">
        <f>VLOOKUP(C694,customers!$A$1:$I$1001,7,FALSE)</f>
        <v>United States</v>
      </c>
      <c r="I694" t="str">
        <f>VLOOKUP(D694,products!$A$1:$G$49,2,FALSE)</f>
        <v>Lib</v>
      </c>
      <c r="J694" t="str">
        <f>VLOOKUP(D694,products!$A$1:$G$49,3,FALSE)</f>
        <v>D</v>
      </c>
      <c r="K694" s="4">
        <f>VLOOKUP(D694,products!$A$1:$G$49,4,FALSE)</f>
        <v>1</v>
      </c>
      <c r="L694" s="6">
        <f>VLOOKUP(D694,products!$A$1:$G$49,5,FALSE)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VLOOKUP(Orders[[#This Row],[Customer ID]],customers!$A$1:$I$1001,9,FALSE)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VLOOKUP(C695,customers!$A$1:$I$1001,2,FALSE)</f>
        <v>Elden Andriessen</v>
      </c>
      <c r="G695" s="2" t="str">
        <f>IF(VLOOKUP(C695,customers!$A$1:$I$1001,3,FALSE)=0, "",VLOOKUP(C695,customers!$A$1:$I$1001,3,FALSE))</f>
        <v>eandriessenj9@europa.eu</v>
      </c>
      <c r="H695" s="2" t="str">
        <f>VLOOKUP(C695,customers!$A$1:$I$1001,7,FALSE)</f>
        <v>United States</v>
      </c>
      <c r="I695" t="str">
        <f>VLOOKUP(D695,products!$A$1:$G$49,2,FALSE)</f>
        <v>Ara</v>
      </c>
      <c r="J695" t="str">
        <f>VLOOKUP(D695,products!$A$1:$G$49,3,FALSE)</f>
        <v>M</v>
      </c>
      <c r="K695" s="4">
        <f>VLOOKUP(D695,products!$A$1:$G$49,4,FALSE)</f>
        <v>2.5</v>
      </c>
      <c r="L695" s="6">
        <f>VLOOKUP(D695,products!$A$1:$G$49,5,FALSE)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VLOOKUP(Orders[[#This Row],[Customer ID]],customers!$A$1:$I$1001,9,FALSE)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VLOOKUP(C696,customers!$A$1:$I$1001,2,FALSE)</f>
        <v>Roxie Deaconson</v>
      </c>
      <c r="G696" s="2" t="str">
        <f>IF(VLOOKUP(C696,customers!$A$1:$I$1001,3,FALSE)=0, "",VLOOKUP(C696,customers!$A$1:$I$1001,3,FALSE))</f>
        <v>rdeaconsonja@archive.org</v>
      </c>
      <c r="H696" s="2" t="str">
        <f>VLOOKUP(C696,customers!$A$1:$I$1001,7,FALSE)</f>
        <v>United States</v>
      </c>
      <c r="I696" t="str">
        <f>VLOOKUP(D696,products!$A$1:$G$49,2,FALSE)</f>
        <v>Exc</v>
      </c>
      <c r="J696" t="str">
        <f>VLOOKUP(D696,products!$A$1:$G$49,3,FALSE)</f>
        <v>D</v>
      </c>
      <c r="K696" s="4">
        <f>VLOOKUP(D696,products!$A$1:$G$49,4,FALSE)</f>
        <v>0.5</v>
      </c>
      <c r="L696" s="6">
        <f>VLOOKUP(D696,products!$A$1:$G$49,5,FALSE)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VLOOKUP(Orders[[#This Row],[Customer ID]],customers!$A$1:$I$1001,9,FALSE)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VLOOKUP(C697,customers!$A$1:$I$1001,2,FALSE)</f>
        <v>Davida Caro</v>
      </c>
      <c r="G697" s="2" t="str">
        <f>IF(VLOOKUP(C697,customers!$A$1:$I$1001,3,FALSE)=0, "",VLOOKUP(C697,customers!$A$1:$I$1001,3,FALSE))</f>
        <v>dcarojb@twitter.com</v>
      </c>
      <c r="H697" s="2" t="str">
        <f>VLOOKUP(C697,customers!$A$1:$I$1001,7,FALSE)</f>
        <v>United States</v>
      </c>
      <c r="I697" t="str">
        <f>VLOOKUP(D697,products!$A$1:$G$49,2,FALSE)</f>
        <v>Lib</v>
      </c>
      <c r="J697" t="str">
        <f>VLOOKUP(D697,products!$A$1:$G$49,3,FALSE)</f>
        <v>L</v>
      </c>
      <c r="K697" s="4">
        <f>VLOOKUP(D697,products!$A$1:$G$49,4,FALSE)</f>
        <v>2.5</v>
      </c>
      <c r="L697" s="6">
        <f>VLOOKUP(D697,products!$A$1:$G$49,5,FALSE)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VLOOKUP(Orders[[#This Row],[Customer ID]],customers!$A$1:$I$1001,9,FALSE)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VLOOKUP(C698,customers!$A$1:$I$1001,2,FALSE)</f>
        <v>Johna Bluck</v>
      </c>
      <c r="G698" s="2" t="str">
        <f>IF(VLOOKUP(C698,customers!$A$1:$I$1001,3,FALSE)=0, "",VLOOKUP(C698,customers!$A$1:$I$1001,3,FALSE))</f>
        <v>jbluckjc@imageshack.us</v>
      </c>
      <c r="H698" s="2" t="str">
        <f>VLOOKUP(C698,customers!$A$1:$I$1001,7,FALSE)</f>
        <v>United States</v>
      </c>
      <c r="I698" t="str">
        <f>VLOOKUP(D698,products!$A$1:$G$49,2,FALSE)</f>
        <v>Lib</v>
      </c>
      <c r="J698" t="str">
        <f>VLOOKUP(D698,products!$A$1:$G$49,3,FALSE)</f>
        <v>D</v>
      </c>
      <c r="K698" s="4">
        <f>VLOOKUP(D698,products!$A$1:$G$49,4,FALSE)</f>
        <v>0.5</v>
      </c>
      <c r="L698" s="6">
        <f>VLOOKUP(D698,products!$A$1:$G$49,5,FALSE)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VLOOKUP(Orders[[#This Row],[Customer ID]],customers!$A$1:$I$1001,9,FALSE)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VLOOKUP(C699,customers!$A$1:$I$1001,2,FALSE)</f>
        <v>Myrle Dearden</v>
      </c>
      <c r="G699" s="2" t="str">
        <f>IF(VLOOKUP(C699,customers!$A$1:$I$1001,3,FALSE)=0, "",VLOOKUP(C699,customers!$A$1:$I$1001,3,FALSE))</f>
        <v/>
      </c>
      <c r="H699" s="2" t="str">
        <f>VLOOKUP(C699,customers!$A$1:$I$1001,7,FALSE)</f>
        <v>Ireland</v>
      </c>
      <c r="I699" t="str">
        <f>VLOOKUP(D699,products!$A$1:$G$49,2,FALSE)</f>
        <v>Ara</v>
      </c>
      <c r="J699" t="str">
        <f>VLOOKUP(D699,products!$A$1:$G$49,3,FALSE)</f>
        <v>M</v>
      </c>
      <c r="K699" s="4">
        <f>VLOOKUP(D699,products!$A$1:$G$49,4,FALSE)</f>
        <v>0.5</v>
      </c>
      <c r="L699" s="6">
        <f>VLOOKUP(D699,products!$A$1:$G$49,5,FALSE)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VLOOKUP(Orders[[#This Row],[Customer ID]],customers!$A$1:$I$1001,9,FALSE)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VLOOKUP(C700,customers!$A$1:$I$1001,2,FALSE)</f>
        <v>Jimmy Dymoke</v>
      </c>
      <c r="G700" s="2" t="str">
        <f>IF(VLOOKUP(C700,customers!$A$1:$I$1001,3,FALSE)=0, "",VLOOKUP(C700,customers!$A$1:$I$1001,3,FALSE))</f>
        <v>jdymokeje@prnewswire.com</v>
      </c>
      <c r="H700" s="2" t="str">
        <f>VLOOKUP(C700,customers!$A$1:$I$1001,7,FALSE)</f>
        <v>Ireland</v>
      </c>
      <c r="I700" t="str">
        <f>VLOOKUP(D700,products!$A$1:$G$49,2,FALSE)</f>
        <v>Lib</v>
      </c>
      <c r="J700" t="str">
        <f>VLOOKUP(D700,products!$A$1:$G$49,3,FALSE)</f>
        <v>D</v>
      </c>
      <c r="K700" s="4">
        <f>VLOOKUP(D700,products!$A$1:$G$49,4,FALSE)</f>
        <v>1</v>
      </c>
      <c r="L700" s="6">
        <f>VLOOKUP(D700,products!$A$1:$G$49,5,FALSE)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VLOOKUP(Orders[[#This Row],[Customer ID]],customers!$A$1:$I$1001,9,FALSE)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VLOOKUP(C701,customers!$A$1:$I$1001,2,FALSE)</f>
        <v>Orland Tadman</v>
      </c>
      <c r="G701" s="2" t="str">
        <f>IF(VLOOKUP(C701,customers!$A$1:$I$1001,3,FALSE)=0, "",VLOOKUP(C701,customers!$A$1:$I$1001,3,FALSE))</f>
        <v>otadmanjf@ft.com</v>
      </c>
      <c r="H701" s="2" t="str">
        <f>VLOOKUP(C701,customers!$A$1:$I$1001,7,FALSE)</f>
        <v>United States</v>
      </c>
      <c r="I701" t="str">
        <f>VLOOKUP(D701,products!$A$1:$G$49,2,FALSE)</f>
        <v>Ara</v>
      </c>
      <c r="J701" t="str">
        <f>VLOOKUP(D701,products!$A$1:$G$49,3,FALSE)</f>
        <v>D</v>
      </c>
      <c r="K701" s="4">
        <f>VLOOKUP(D701,products!$A$1:$G$49,4,FALSE)</f>
        <v>0.5</v>
      </c>
      <c r="L701" s="6">
        <f>VLOOKUP(D701,products!$A$1:$G$49,5,FALSE)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VLOOKUP(Orders[[#This Row],[Customer ID]],customers!$A$1:$I$1001,9,FALSE)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VLOOKUP(C702,customers!$A$1:$I$1001,2,FALSE)</f>
        <v>Barrett Gudde</v>
      </c>
      <c r="G702" s="2" t="str">
        <f>IF(VLOOKUP(C702,customers!$A$1:$I$1001,3,FALSE)=0, "",VLOOKUP(C702,customers!$A$1:$I$1001,3,FALSE))</f>
        <v>bguddejg@dailymotion.com</v>
      </c>
      <c r="H702" s="2" t="str">
        <f>VLOOKUP(C702,customers!$A$1:$I$1001,7,FALSE)</f>
        <v>United States</v>
      </c>
      <c r="I702" t="str">
        <f>VLOOKUP(D702,products!$A$1:$G$49,2,FALSE)</f>
        <v>Lib</v>
      </c>
      <c r="J702" t="str">
        <f>VLOOKUP(D702,products!$A$1:$G$49,3,FALSE)</f>
        <v>L</v>
      </c>
      <c r="K702" s="4">
        <f>VLOOKUP(D702,products!$A$1:$G$49,4,FALSE)</f>
        <v>0.5</v>
      </c>
      <c r="L702" s="6">
        <f>VLOOKUP(D702,products!$A$1:$G$49,5,FALSE)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VLOOKUP(Orders[[#This Row],[Customer ID]],customers!$A$1:$I$1001,9,FALSE)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VLOOKUP(C703,customers!$A$1:$I$1001,2,FALSE)</f>
        <v>Nathan Sictornes</v>
      </c>
      <c r="G703" s="2" t="str">
        <f>IF(VLOOKUP(C703,customers!$A$1:$I$1001,3,FALSE)=0, "",VLOOKUP(C703,customers!$A$1:$I$1001,3,FALSE))</f>
        <v>nsictornesjh@buzzfeed.com</v>
      </c>
      <c r="H703" s="2" t="str">
        <f>VLOOKUP(C703,customers!$A$1:$I$1001,7,FALSE)</f>
        <v>Ireland</v>
      </c>
      <c r="I703" t="str">
        <f>VLOOKUP(D703,products!$A$1:$G$49,2,FALSE)</f>
        <v>Ara</v>
      </c>
      <c r="J703" t="str">
        <f>VLOOKUP(D703,products!$A$1:$G$49,3,FALSE)</f>
        <v>D</v>
      </c>
      <c r="K703" s="4">
        <f>VLOOKUP(D703,products!$A$1:$G$49,4,FALSE)</f>
        <v>0.5</v>
      </c>
      <c r="L703" s="6">
        <f>VLOOKUP(D703,products!$A$1:$G$49,5,FALSE)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VLOOKUP(Orders[[#This Row],[Customer ID]],customers!$A$1:$I$1001,9,FALSE)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VLOOKUP(C704,customers!$A$1:$I$1001,2,FALSE)</f>
        <v>Vivyan Dunning</v>
      </c>
      <c r="G704" s="2" t="str">
        <f>IF(VLOOKUP(C704,customers!$A$1:$I$1001,3,FALSE)=0, "",VLOOKUP(C704,customers!$A$1:$I$1001,3,FALSE))</f>
        <v>vdunningji@independent.co.uk</v>
      </c>
      <c r="H704" s="2" t="str">
        <f>VLOOKUP(C704,customers!$A$1:$I$1001,7,FALSE)</f>
        <v>United States</v>
      </c>
      <c r="I704" t="str">
        <f>VLOOKUP(D704,products!$A$1:$G$49,2,FALSE)</f>
        <v>Ara</v>
      </c>
      <c r="J704" t="str">
        <f>VLOOKUP(D704,products!$A$1:$G$49,3,FALSE)</f>
        <v>L</v>
      </c>
      <c r="K704" s="4">
        <f>VLOOKUP(D704,products!$A$1:$G$49,4,FALSE)</f>
        <v>0.5</v>
      </c>
      <c r="L704" s="6">
        <f>VLOOKUP(D704,products!$A$1:$G$49,5,FALSE)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VLOOKUP(Orders[[#This Row],[Customer ID]],customers!$A$1:$I$1001,9,FALSE)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VLOOKUP(C705,customers!$A$1:$I$1001,2,FALSE)</f>
        <v>Doralin Baison</v>
      </c>
      <c r="G705" s="2" t="str">
        <f>IF(VLOOKUP(C705,customers!$A$1:$I$1001,3,FALSE)=0, "",VLOOKUP(C705,customers!$A$1:$I$1001,3,FALSE))</f>
        <v/>
      </c>
      <c r="H705" s="2" t="str">
        <f>VLOOKUP(C705,customers!$A$1:$I$1001,7,FALSE)</f>
        <v>Ireland</v>
      </c>
      <c r="I705" t="str">
        <f>VLOOKUP(D705,products!$A$1:$G$49,2,FALSE)</f>
        <v>Lib</v>
      </c>
      <c r="J705" t="str">
        <f>VLOOKUP(D705,products!$A$1:$G$49,3,FALSE)</f>
        <v>D</v>
      </c>
      <c r="K705" s="4">
        <f>VLOOKUP(D705,products!$A$1:$G$49,4,FALSE)</f>
        <v>2.5</v>
      </c>
      <c r="L705" s="6">
        <f>VLOOKUP(D705,products!$A$1:$G$49,5,FALSE)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VLOOKUP(Orders[[#This Row],[Customer ID]],customers!$A$1:$I$1001,9,FALSE)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VLOOKUP(C706,customers!$A$1:$I$1001,2,FALSE)</f>
        <v>Josefina Ferens</v>
      </c>
      <c r="G706" s="2" t="str">
        <f>IF(VLOOKUP(C706,customers!$A$1:$I$1001,3,FALSE)=0, "",VLOOKUP(C706,customers!$A$1:$I$1001,3,FALSE))</f>
        <v/>
      </c>
      <c r="H706" s="2" t="str">
        <f>VLOOKUP(C706,customers!$A$1:$I$1001,7,FALSE)</f>
        <v>United States</v>
      </c>
      <c r="I706" t="str">
        <f>VLOOKUP(D706,products!$A$1:$G$49,2,FALSE)</f>
        <v>Exc</v>
      </c>
      <c r="J706" t="str">
        <f>VLOOKUP(D706,products!$A$1:$G$49,3,FALSE)</f>
        <v>D</v>
      </c>
      <c r="K706" s="4">
        <f>VLOOKUP(D706,products!$A$1:$G$49,4,FALSE)</f>
        <v>0.2</v>
      </c>
      <c r="L706" s="6">
        <f>VLOOKUP(D706,products!$A$1:$G$49,5,FALSE)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VLOOKUP(Orders[[#This Row],[Customer ID]],customers!$A$1:$I$1001,9,FALSE)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VLOOKUP(C707,customers!$A$1:$I$1001,2,FALSE)</f>
        <v>Shelley Gehring</v>
      </c>
      <c r="G707" s="2" t="str">
        <f>IF(VLOOKUP(C707,customers!$A$1:$I$1001,3,FALSE)=0, "",VLOOKUP(C707,customers!$A$1:$I$1001,3,FALSE))</f>
        <v>sgehringjl@gnu.org</v>
      </c>
      <c r="H707" s="2" t="str">
        <f>VLOOKUP(C707,customers!$A$1:$I$1001,7,FALSE)</f>
        <v>United States</v>
      </c>
      <c r="I707" t="str">
        <f>VLOOKUP(D707,products!$A$1:$G$49,2,FALSE)</f>
        <v>Exc</v>
      </c>
      <c r="J707" t="str">
        <f>VLOOKUP(D707,products!$A$1:$G$49,3,FALSE)</f>
        <v>L</v>
      </c>
      <c r="K707" s="4">
        <f>VLOOKUP(D707,products!$A$1:$G$49,4,FALSE)</f>
        <v>0.5</v>
      </c>
      <c r="L707" s="6">
        <f>VLOOKUP(D707,products!$A$1:$G$49,5,FALSE)</f>
        <v>8.91</v>
      </c>
      <c r="M707" s="6">
        <f t="shared" ref="M707:M770" si="33">E707*L707</f>
        <v>17.82</v>
      </c>
      <c r="N707" t="str">
        <f t="shared" ref="N707:N770" si="34">_xlfn.IFS(I707="Rob","Robusta",I707="Exc","Excelsa",I707="Ara","Arabica",I707="Lib","Liberica")</f>
        <v>Excelsa</v>
      </c>
      <c r="O707" t="str">
        <f t="shared" ref="O707:O770" si="35">_xlfn.IFS(J707="M","Medium",J707="L","Light",J707="D","Dark")</f>
        <v>Light</v>
      </c>
      <c r="P707" t="str">
        <f>VLOOKUP(Orders[[#This Row],[Customer ID]],customers!$A$1:$I$1001,9,FALSE)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VLOOKUP(C708,customers!$A$1:$I$1001,2,FALSE)</f>
        <v>Barrie Fallowes</v>
      </c>
      <c r="G708" s="2" t="str">
        <f>IF(VLOOKUP(C708,customers!$A$1:$I$1001,3,FALSE)=0, "",VLOOKUP(C708,customers!$A$1:$I$1001,3,FALSE))</f>
        <v>bfallowesjm@purevolume.com</v>
      </c>
      <c r="H708" s="2" t="str">
        <f>VLOOKUP(C708,customers!$A$1:$I$1001,7,FALSE)</f>
        <v>United States</v>
      </c>
      <c r="I708" t="str">
        <f>VLOOKUP(D708,products!$A$1:$G$49,2,FALSE)</f>
        <v>Exc</v>
      </c>
      <c r="J708" t="str">
        <f>VLOOKUP(D708,products!$A$1:$G$49,3,FALSE)</f>
        <v>M</v>
      </c>
      <c r="K708" s="4">
        <f>VLOOKUP(D708,products!$A$1:$G$49,4,FALSE)</f>
        <v>0.2</v>
      </c>
      <c r="L708" s="6">
        <f>VLOOKUP(D708,products!$A$1:$G$49,5,FALSE)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VLOOKUP(Orders[[#This Row],[Customer ID]],customers!$A$1:$I$1001,9,FALSE)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VLOOKUP(C709,customers!$A$1:$I$1001,2,FALSE)</f>
        <v>Nicolas Aiton</v>
      </c>
      <c r="G709" s="2" t="str">
        <f>IF(VLOOKUP(C709,customers!$A$1:$I$1001,3,FALSE)=0, "",VLOOKUP(C709,customers!$A$1:$I$1001,3,FALSE))</f>
        <v/>
      </c>
      <c r="H709" s="2" t="str">
        <f>VLOOKUP(C709,customers!$A$1:$I$1001,7,FALSE)</f>
        <v>Ireland</v>
      </c>
      <c r="I709" t="str">
        <f>VLOOKUP(D709,products!$A$1:$G$49,2,FALSE)</f>
        <v>Lib</v>
      </c>
      <c r="J709" t="str">
        <f>VLOOKUP(D709,products!$A$1:$G$49,3,FALSE)</f>
        <v>D</v>
      </c>
      <c r="K709" s="4">
        <f>VLOOKUP(D709,products!$A$1:$G$49,4,FALSE)</f>
        <v>1</v>
      </c>
      <c r="L709" s="6">
        <f>VLOOKUP(D709,products!$A$1:$G$49,5,FALSE)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VLOOKUP(Orders[[#This Row],[Customer ID]],customers!$A$1:$I$1001,9,FALSE)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VLOOKUP(C710,customers!$A$1:$I$1001,2,FALSE)</f>
        <v>Shelli De Banke</v>
      </c>
      <c r="G710" s="2" t="str">
        <f>IF(VLOOKUP(C710,customers!$A$1:$I$1001,3,FALSE)=0, "",VLOOKUP(C710,customers!$A$1:$I$1001,3,FALSE))</f>
        <v>sdejo@newsvine.com</v>
      </c>
      <c r="H710" s="2" t="str">
        <f>VLOOKUP(C710,customers!$A$1:$I$1001,7,FALSE)</f>
        <v>United States</v>
      </c>
      <c r="I710" t="str">
        <f>VLOOKUP(D710,products!$A$1:$G$49,2,FALSE)</f>
        <v>Ara</v>
      </c>
      <c r="J710" t="str">
        <f>VLOOKUP(D710,products!$A$1:$G$49,3,FALSE)</f>
        <v>M</v>
      </c>
      <c r="K710" s="4">
        <f>VLOOKUP(D710,products!$A$1:$G$49,4,FALSE)</f>
        <v>0.5</v>
      </c>
      <c r="L710" s="6">
        <f>VLOOKUP(D710,products!$A$1:$G$49,5,FALSE)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VLOOKUP(Orders[[#This Row],[Customer ID]],customers!$A$1:$I$1001,9,FALSE)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VLOOKUP(C711,customers!$A$1:$I$1001,2,FALSE)</f>
        <v>Lyell Murch</v>
      </c>
      <c r="G711" s="2" t="str">
        <f>IF(VLOOKUP(C711,customers!$A$1:$I$1001,3,FALSE)=0, "",VLOOKUP(C711,customers!$A$1:$I$1001,3,FALSE))</f>
        <v/>
      </c>
      <c r="H711" s="2" t="str">
        <f>VLOOKUP(C711,customers!$A$1:$I$1001,7,FALSE)</f>
        <v>United States</v>
      </c>
      <c r="I711" t="str">
        <f>VLOOKUP(D711,products!$A$1:$G$49,2,FALSE)</f>
        <v>Exc</v>
      </c>
      <c r="J711" t="str">
        <f>VLOOKUP(D711,products!$A$1:$G$49,3,FALSE)</f>
        <v>L</v>
      </c>
      <c r="K711" s="4">
        <f>VLOOKUP(D711,products!$A$1:$G$49,4,FALSE)</f>
        <v>0.5</v>
      </c>
      <c r="L711" s="6">
        <f>VLOOKUP(D711,products!$A$1:$G$49,5,FALSE)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VLOOKUP(Orders[[#This Row],[Customer ID]],customers!$A$1:$I$1001,9,FALSE)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VLOOKUP(C712,customers!$A$1:$I$1001,2,FALSE)</f>
        <v>Stearne Count</v>
      </c>
      <c r="G712" s="2" t="str">
        <f>IF(VLOOKUP(C712,customers!$A$1:$I$1001,3,FALSE)=0, "",VLOOKUP(C712,customers!$A$1:$I$1001,3,FALSE))</f>
        <v>scountjq@nba.com</v>
      </c>
      <c r="H712" s="2" t="str">
        <f>VLOOKUP(C712,customers!$A$1:$I$1001,7,FALSE)</f>
        <v>United States</v>
      </c>
      <c r="I712" t="str">
        <f>VLOOKUP(D712,products!$A$1:$G$49,2,FALSE)</f>
        <v>Exc</v>
      </c>
      <c r="J712" t="str">
        <f>VLOOKUP(D712,products!$A$1:$G$49,3,FALSE)</f>
        <v>M</v>
      </c>
      <c r="K712" s="4">
        <f>VLOOKUP(D712,products!$A$1:$G$49,4,FALSE)</f>
        <v>0.5</v>
      </c>
      <c r="L712" s="6">
        <f>VLOOKUP(D712,products!$A$1:$G$49,5,FALSE)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VLOOKUP(Orders[[#This Row],[Customer ID]],customers!$A$1:$I$1001,9,FALSE)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VLOOKUP(C713,customers!$A$1:$I$1001,2,FALSE)</f>
        <v>Selia Ragles</v>
      </c>
      <c r="G713" s="2" t="str">
        <f>IF(VLOOKUP(C713,customers!$A$1:$I$1001,3,FALSE)=0, "",VLOOKUP(C713,customers!$A$1:$I$1001,3,FALSE))</f>
        <v>sraglesjr@blogtalkradio.com</v>
      </c>
      <c r="H713" s="2" t="str">
        <f>VLOOKUP(C713,customers!$A$1:$I$1001,7,FALSE)</f>
        <v>United States</v>
      </c>
      <c r="I713" t="str">
        <f>VLOOKUP(D713,products!$A$1:$G$49,2,FALSE)</f>
        <v>Rob</v>
      </c>
      <c r="J713" t="str">
        <f>VLOOKUP(D713,products!$A$1:$G$49,3,FALSE)</f>
        <v>M</v>
      </c>
      <c r="K713" s="4">
        <f>VLOOKUP(D713,products!$A$1:$G$49,4,FALSE)</f>
        <v>0.2</v>
      </c>
      <c r="L713" s="6">
        <f>VLOOKUP(D713,products!$A$1:$G$49,5,FALSE)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VLOOKUP(Orders[[#This Row],[Customer ID]],customers!$A$1:$I$1001,9,FALSE)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VLOOKUP(C714,customers!$A$1:$I$1001,2,FALSE)</f>
        <v>Silas Deehan</v>
      </c>
      <c r="G714" s="2" t="str">
        <f>IF(VLOOKUP(C714,customers!$A$1:$I$1001,3,FALSE)=0, "",VLOOKUP(C714,customers!$A$1:$I$1001,3,FALSE))</f>
        <v/>
      </c>
      <c r="H714" s="2" t="str">
        <f>VLOOKUP(C714,customers!$A$1:$I$1001,7,FALSE)</f>
        <v>United Kingdom</v>
      </c>
      <c r="I714" t="str">
        <f>VLOOKUP(D714,products!$A$1:$G$49,2,FALSE)</f>
        <v>Exc</v>
      </c>
      <c r="J714" t="str">
        <f>VLOOKUP(D714,products!$A$1:$G$49,3,FALSE)</f>
        <v>M</v>
      </c>
      <c r="K714" s="4">
        <f>VLOOKUP(D714,products!$A$1:$G$49,4,FALSE)</f>
        <v>0.5</v>
      </c>
      <c r="L714" s="6">
        <f>VLOOKUP(D714,products!$A$1:$G$49,5,FALSE)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VLOOKUP(Orders[[#This Row],[Customer ID]],customers!$A$1:$I$1001,9,FALSE)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VLOOKUP(C715,customers!$A$1:$I$1001,2,FALSE)</f>
        <v>Sacha Bruun</v>
      </c>
      <c r="G715" s="2" t="str">
        <f>IF(VLOOKUP(C715,customers!$A$1:$I$1001,3,FALSE)=0, "",VLOOKUP(C715,customers!$A$1:$I$1001,3,FALSE))</f>
        <v>sbruunjt@blogtalkradio.com</v>
      </c>
      <c r="H715" s="2" t="str">
        <f>VLOOKUP(C715,customers!$A$1:$I$1001,7,FALSE)</f>
        <v>United States</v>
      </c>
      <c r="I715" t="str">
        <f>VLOOKUP(D715,products!$A$1:$G$49,2,FALSE)</f>
        <v>Rob</v>
      </c>
      <c r="J715" t="str">
        <f>VLOOKUP(D715,products!$A$1:$G$49,3,FALSE)</f>
        <v>M</v>
      </c>
      <c r="K715" s="4">
        <f>VLOOKUP(D715,products!$A$1:$G$49,4,FALSE)</f>
        <v>0.2</v>
      </c>
      <c r="L715" s="6">
        <f>VLOOKUP(D715,products!$A$1:$G$49,5,FALSE)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VLOOKUP(Orders[[#This Row],[Customer ID]],customers!$A$1:$I$1001,9,FALSE)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VLOOKUP(C716,customers!$A$1:$I$1001,2,FALSE)</f>
        <v>Alon Pllu</v>
      </c>
      <c r="G716" s="2" t="str">
        <f>IF(VLOOKUP(C716,customers!$A$1:$I$1001,3,FALSE)=0, "",VLOOKUP(C716,customers!$A$1:$I$1001,3,FALSE))</f>
        <v>aplluju@dagondesign.com</v>
      </c>
      <c r="H716" s="2" t="str">
        <f>VLOOKUP(C716,customers!$A$1:$I$1001,7,FALSE)</f>
        <v>Ireland</v>
      </c>
      <c r="I716" t="str">
        <f>VLOOKUP(D716,products!$A$1:$G$49,2,FALSE)</f>
        <v>Exc</v>
      </c>
      <c r="J716" t="str">
        <f>VLOOKUP(D716,products!$A$1:$G$49,3,FALSE)</f>
        <v>D</v>
      </c>
      <c r="K716" s="4">
        <f>VLOOKUP(D716,products!$A$1:$G$49,4,FALSE)</f>
        <v>0.2</v>
      </c>
      <c r="L716" s="6">
        <f>VLOOKUP(D716,products!$A$1:$G$49,5,FALSE)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VLOOKUP(Orders[[#This Row],[Customer ID]],customers!$A$1:$I$1001,9,FALSE)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VLOOKUP(C717,customers!$A$1:$I$1001,2,FALSE)</f>
        <v>Gilberto Cornier</v>
      </c>
      <c r="G717" s="2" t="str">
        <f>IF(VLOOKUP(C717,customers!$A$1:$I$1001,3,FALSE)=0, "",VLOOKUP(C717,customers!$A$1:$I$1001,3,FALSE))</f>
        <v>gcornierjv@techcrunch.com</v>
      </c>
      <c r="H717" s="2" t="str">
        <f>VLOOKUP(C717,customers!$A$1:$I$1001,7,FALSE)</f>
        <v>United States</v>
      </c>
      <c r="I717" t="str">
        <f>VLOOKUP(D717,products!$A$1:$G$49,2,FALSE)</f>
        <v>Exc</v>
      </c>
      <c r="J717" t="str">
        <f>VLOOKUP(D717,products!$A$1:$G$49,3,FALSE)</f>
        <v>L</v>
      </c>
      <c r="K717" s="4">
        <f>VLOOKUP(D717,products!$A$1:$G$49,4,FALSE)</f>
        <v>1</v>
      </c>
      <c r="L717" s="6">
        <f>VLOOKUP(D717,products!$A$1:$G$49,5,FALSE)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VLOOKUP(Orders[[#This Row],[Customer ID]],customers!$A$1:$I$1001,9,FALSE)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VLOOKUP(C718,customers!$A$1:$I$1001,2,FALSE)</f>
        <v>Jimmy Dymoke</v>
      </c>
      <c r="G718" s="2" t="str">
        <f>IF(VLOOKUP(C718,customers!$A$1:$I$1001,3,FALSE)=0, "",VLOOKUP(C718,customers!$A$1:$I$1001,3,FALSE))</f>
        <v>jdymokeje@prnewswire.com</v>
      </c>
      <c r="H718" s="2" t="str">
        <f>VLOOKUP(C718,customers!$A$1:$I$1001,7,FALSE)</f>
        <v>Ireland</v>
      </c>
      <c r="I718" t="str">
        <f>VLOOKUP(D718,products!$A$1:$G$49,2,FALSE)</f>
        <v>Rob</v>
      </c>
      <c r="J718" t="str">
        <f>VLOOKUP(D718,products!$A$1:$G$49,3,FALSE)</f>
        <v>L</v>
      </c>
      <c r="K718" s="4">
        <f>VLOOKUP(D718,products!$A$1:$G$49,4,FALSE)</f>
        <v>1</v>
      </c>
      <c r="L718" s="6">
        <f>VLOOKUP(D718,products!$A$1:$G$49,5,FALSE)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VLOOKUP(Orders[[#This Row],[Customer ID]],customers!$A$1:$I$1001,9,FALSE)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VLOOKUP(C719,customers!$A$1:$I$1001,2,FALSE)</f>
        <v>Willabella Harvison</v>
      </c>
      <c r="G719" s="2" t="str">
        <f>IF(VLOOKUP(C719,customers!$A$1:$I$1001,3,FALSE)=0, "",VLOOKUP(C719,customers!$A$1:$I$1001,3,FALSE))</f>
        <v>wharvisonjx@gizmodo.com</v>
      </c>
      <c r="H719" s="2" t="str">
        <f>VLOOKUP(C719,customers!$A$1:$I$1001,7,FALSE)</f>
        <v>United States</v>
      </c>
      <c r="I719" t="str">
        <f>VLOOKUP(D719,products!$A$1:$G$49,2,FALSE)</f>
        <v>Ara</v>
      </c>
      <c r="J719" t="str">
        <f>VLOOKUP(D719,products!$A$1:$G$49,3,FALSE)</f>
        <v>D</v>
      </c>
      <c r="K719" s="4">
        <f>VLOOKUP(D719,products!$A$1:$G$49,4,FALSE)</f>
        <v>2.5</v>
      </c>
      <c r="L719" s="6">
        <f>VLOOKUP(D719,products!$A$1:$G$49,5,FALSE)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VLOOKUP(Orders[[#This Row],[Customer ID]],customers!$A$1:$I$1001,9,FALSE)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VLOOKUP(C720,customers!$A$1:$I$1001,2,FALSE)</f>
        <v>Darice Heaford</v>
      </c>
      <c r="G720" s="2" t="str">
        <f>IF(VLOOKUP(C720,customers!$A$1:$I$1001,3,FALSE)=0, "",VLOOKUP(C720,customers!$A$1:$I$1001,3,FALSE))</f>
        <v>dheafordjy@twitpic.com</v>
      </c>
      <c r="H720" s="2" t="str">
        <f>VLOOKUP(C720,customers!$A$1:$I$1001,7,FALSE)</f>
        <v>United States</v>
      </c>
      <c r="I720" t="str">
        <f>VLOOKUP(D720,products!$A$1:$G$49,2,FALSE)</f>
        <v>Lib</v>
      </c>
      <c r="J720" t="str">
        <f>VLOOKUP(D720,products!$A$1:$G$49,3,FALSE)</f>
        <v>D</v>
      </c>
      <c r="K720" s="4">
        <f>VLOOKUP(D720,products!$A$1:$G$49,4,FALSE)</f>
        <v>1</v>
      </c>
      <c r="L720" s="6">
        <f>VLOOKUP(D720,products!$A$1:$G$49,5,FALSE)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VLOOKUP(Orders[[#This Row],[Customer ID]],customers!$A$1:$I$1001,9,FALSE)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VLOOKUP(C721,customers!$A$1:$I$1001,2,FALSE)</f>
        <v>Granger Fantham</v>
      </c>
      <c r="G721" s="2" t="str">
        <f>IF(VLOOKUP(C721,customers!$A$1:$I$1001,3,FALSE)=0, "",VLOOKUP(C721,customers!$A$1:$I$1001,3,FALSE))</f>
        <v>gfanthamjz@hexun.com</v>
      </c>
      <c r="H721" s="2" t="str">
        <f>VLOOKUP(C721,customers!$A$1:$I$1001,7,FALSE)</f>
        <v>United States</v>
      </c>
      <c r="I721" t="str">
        <f>VLOOKUP(D721,products!$A$1:$G$49,2,FALSE)</f>
        <v>Lib</v>
      </c>
      <c r="J721" t="str">
        <f>VLOOKUP(D721,products!$A$1:$G$49,3,FALSE)</f>
        <v>L</v>
      </c>
      <c r="K721" s="4">
        <f>VLOOKUP(D721,products!$A$1:$G$49,4,FALSE)</f>
        <v>1</v>
      </c>
      <c r="L721" s="6">
        <f>VLOOKUP(D721,products!$A$1:$G$49,5,FALSE)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VLOOKUP(Orders[[#This Row],[Customer ID]],customers!$A$1:$I$1001,9,FALSE)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VLOOKUP(C722,customers!$A$1:$I$1001,2,FALSE)</f>
        <v>Reynolds Crookshanks</v>
      </c>
      <c r="G722" s="2" t="str">
        <f>IF(VLOOKUP(C722,customers!$A$1:$I$1001,3,FALSE)=0, "",VLOOKUP(C722,customers!$A$1:$I$1001,3,FALSE))</f>
        <v>rcrookshanksk0@unc.edu</v>
      </c>
      <c r="H722" s="2" t="str">
        <f>VLOOKUP(C722,customers!$A$1:$I$1001,7,FALSE)</f>
        <v>United States</v>
      </c>
      <c r="I722" t="str">
        <f>VLOOKUP(D722,products!$A$1:$G$49,2,FALSE)</f>
        <v>Exc</v>
      </c>
      <c r="J722" t="str">
        <f>VLOOKUP(D722,products!$A$1:$G$49,3,FALSE)</f>
        <v>D</v>
      </c>
      <c r="K722" s="4">
        <f>VLOOKUP(D722,products!$A$1:$G$49,4,FALSE)</f>
        <v>0.5</v>
      </c>
      <c r="L722" s="6">
        <f>VLOOKUP(D722,products!$A$1:$G$49,5,FALSE)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VLOOKUP(Orders[[#This Row],[Customer ID]],customers!$A$1:$I$1001,9,FALSE)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VLOOKUP(C723,customers!$A$1:$I$1001,2,FALSE)</f>
        <v>Niels Leake</v>
      </c>
      <c r="G723" s="2" t="str">
        <f>IF(VLOOKUP(C723,customers!$A$1:$I$1001,3,FALSE)=0, "",VLOOKUP(C723,customers!$A$1:$I$1001,3,FALSE))</f>
        <v>nleakek1@cmu.edu</v>
      </c>
      <c r="H723" s="2" t="str">
        <f>VLOOKUP(C723,customers!$A$1:$I$1001,7,FALSE)</f>
        <v>United States</v>
      </c>
      <c r="I723" t="str">
        <f>VLOOKUP(D723,products!$A$1:$G$49,2,FALSE)</f>
        <v>Rob</v>
      </c>
      <c r="J723" t="str">
        <f>VLOOKUP(D723,products!$A$1:$G$49,3,FALSE)</f>
        <v>M</v>
      </c>
      <c r="K723" s="4">
        <f>VLOOKUP(D723,products!$A$1:$G$49,4,FALSE)</f>
        <v>0.2</v>
      </c>
      <c r="L723" s="6">
        <f>VLOOKUP(D723,products!$A$1:$G$49,5,FALSE)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VLOOKUP(Orders[[#This Row],[Customer ID]],customers!$A$1:$I$1001,9,FALSE)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VLOOKUP(C724,customers!$A$1:$I$1001,2,FALSE)</f>
        <v>Hetti Measures</v>
      </c>
      <c r="G724" s="2" t="str">
        <f>IF(VLOOKUP(C724,customers!$A$1:$I$1001,3,FALSE)=0, "",VLOOKUP(C724,customers!$A$1:$I$1001,3,FALSE))</f>
        <v/>
      </c>
      <c r="H724" s="2" t="str">
        <f>VLOOKUP(C724,customers!$A$1:$I$1001,7,FALSE)</f>
        <v>United States</v>
      </c>
      <c r="I724" t="str">
        <f>VLOOKUP(D724,products!$A$1:$G$49,2,FALSE)</f>
        <v>Exc</v>
      </c>
      <c r="J724" t="str">
        <f>VLOOKUP(D724,products!$A$1:$G$49,3,FALSE)</f>
        <v>D</v>
      </c>
      <c r="K724" s="4">
        <f>VLOOKUP(D724,products!$A$1:$G$49,4,FALSE)</f>
        <v>1</v>
      </c>
      <c r="L724" s="6">
        <f>VLOOKUP(D724,products!$A$1:$G$49,5,FALSE)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VLOOKUP(Orders[[#This Row],[Customer ID]],customers!$A$1:$I$1001,9,FALSE)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VLOOKUP(C725,customers!$A$1:$I$1001,2,FALSE)</f>
        <v>Gay Eilhersen</v>
      </c>
      <c r="G725" s="2" t="str">
        <f>IF(VLOOKUP(C725,customers!$A$1:$I$1001,3,FALSE)=0, "",VLOOKUP(C725,customers!$A$1:$I$1001,3,FALSE))</f>
        <v>geilhersenk3@networksolutions.com</v>
      </c>
      <c r="H725" s="2" t="str">
        <f>VLOOKUP(C725,customers!$A$1:$I$1001,7,FALSE)</f>
        <v>United States</v>
      </c>
      <c r="I725" t="str">
        <f>VLOOKUP(D725,products!$A$1:$G$49,2,FALSE)</f>
        <v>Exc</v>
      </c>
      <c r="J725" t="str">
        <f>VLOOKUP(D725,products!$A$1:$G$49,3,FALSE)</f>
        <v>M</v>
      </c>
      <c r="K725" s="4">
        <f>VLOOKUP(D725,products!$A$1:$G$49,4,FALSE)</f>
        <v>2.5</v>
      </c>
      <c r="L725" s="6">
        <f>VLOOKUP(D725,products!$A$1:$G$49,5,FALSE)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VLOOKUP(Orders[[#This Row],[Customer ID]],customers!$A$1:$I$1001,9,FALSE)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VLOOKUP(C726,customers!$A$1:$I$1001,2,FALSE)</f>
        <v>Nico Hubert</v>
      </c>
      <c r="G726" s="2" t="str">
        <f>IF(VLOOKUP(C726,customers!$A$1:$I$1001,3,FALSE)=0, "",VLOOKUP(C726,customers!$A$1:$I$1001,3,FALSE))</f>
        <v/>
      </c>
      <c r="H726" s="2" t="str">
        <f>VLOOKUP(C726,customers!$A$1:$I$1001,7,FALSE)</f>
        <v>United States</v>
      </c>
      <c r="I726" t="str">
        <f>VLOOKUP(D726,products!$A$1:$G$49,2,FALSE)</f>
        <v>Ara</v>
      </c>
      <c r="J726" t="str">
        <f>VLOOKUP(D726,products!$A$1:$G$49,3,FALSE)</f>
        <v>M</v>
      </c>
      <c r="K726" s="4">
        <f>VLOOKUP(D726,products!$A$1:$G$49,4,FALSE)</f>
        <v>0.2</v>
      </c>
      <c r="L726" s="6">
        <f>VLOOKUP(D726,products!$A$1:$G$49,5,FALSE)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VLOOKUP(Orders[[#This Row],[Customer ID]],customers!$A$1:$I$1001,9,FALSE)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VLOOKUP(C727,customers!$A$1:$I$1001,2,FALSE)</f>
        <v>Cristina Aleixo</v>
      </c>
      <c r="G727" s="2" t="str">
        <f>IF(VLOOKUP(C727,customers!$A$1:$I$1001,3,FALSE)=0, "",VLOOKUP(C727,customers!$A$1:$I$1001,3,FALSE))</f>
        <v>caleixok5@globo.com</v>
      </c>
      <c r="H727" s="2" t="str">
        <f>VLOOKUP(C727,customers!$A$1:$I$1001,7,FALSE)</f>
        <v>United States</v>
      </c>
      <c r="I727" t="str">
        <f>VLOOKUP(D727,products!$A$1:$G$49,2,FALSE)</f>
        <v>Ara</v>
      </c>
      <c r="J727" t="str">
        <f>VLOOKUP(D727,products!$A$1:$G$49,3,FALSE)</f>
        <v>L</v>
      </c>
      <c r="K727" s="4">
        <f>VLOOKUP(D727,products!$A$1:$G$49,4,FALSE)</f>
        <v>0.2</v>
      </c>
      <c r="L727" s="6">
        <f>VLOOKUP(D727,products!$A$1:$G$49,5,FALSE)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VLOOKUP(Orders[[#This Row],[Customer ID]],customers!$A$1:$I$1001,9,FALSE)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VLOOKUP(C728,customers!$A$1:$I$1001,2,FALSE)</f>
        <v>Derrek Allpress</v>
      </c>
      <c r="G728" s="2" t="str">
        <f>IF(VLOOKUP(C728,customers!$A$1:$I$1001,3,FALSE)=0, "",VLOOKUP(C728,customers!$A$1:$I$1001,3,FALSE))</f>
        <v/>
      </c>
      <c r="H728" s="2" t="str">
        <f>VLOOKUP(C728,customers!$A$1:$I$1001,7,FALSE)</f>
        <v>United States</v>
      </c>
      <c r="I728" t="str">
        <f>VLOOKUP(D728,products!$A$1:$G$49,2,FALSE)</f>
        <v>Lib</v>
      </c>
      <c r="J728" t="str">
        <f>VLOOKUP(D728,products!$A$1:$G$49,3,FALSE)</f>
        <v>L</v>
      </c>
      <c r="K728" s="4">
        <f>VLOOKUP(D728,products!$A$1:$G$49,4,FALSE)</f>
        <v>2.5</v>
      </c>
      <c r="L728" s="6">
        <f>VLOOKUP(D728,products!$A$1:$G$49,5,FALSE)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VLOOKUP(Orders[[#This Row],[Customer ID]],customers!$A$1:$I$1001,9,FALSE)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VLOOKUP(C729,customers!$A$1:$I$1001,2,FALSE)</f>
        <v>Rikki Tomkowicz</v>
      </c>
      <c r="G729" s="2" t="str">
        <f>IF(VLOOKUP(C729,customers!$A$1:$I$1001,3,FALSE)=0, "",VLOOKUP(C729,customers!$A$1:$I$1001,3,FALSE))</f>
        <v>rtomkowiczk7@bravesites.com</v>
      </c>
      <c r="H729" s="2" t="str">
        <f>VLOOKUP(C729,customers!$A$1:$I$1001,7,FALSE)</f>
        <v>Ireland</v>
      </c>
      <c r="I729" t="str">
        <f>VLOOKUP(D729,products!$A$1:$G$49,2,FALSE)</f>
        <v>Rob</v>
      </c>
      <c r="J729" t="str">
        <f>VLOOKUP(D729,products!$A$1:$G$49,3,FALSE)</f>
        <v>M</v>
      </c>
      <c r="K729" s="4">
        <f>VLOOKUP(D729,products!$A$1:$G$49,4,FALSE)</f>
        <v>0.5</v>
      </c>
      <c r="L729" s="6">
        <f>VLOOKUP(D729,products!$A$1:$G$49,5,FALSE)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VLOOKUP(Orders[[#This Row],[Customer ID]],customers!$A$1:$I$1001,9,FALSE)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VLOOKUP(C730,customers!$A$1:$I$1001,2,FALSE)</f>
        <v>Rochette Huscroft</v>
      </c>
      <c r="G730" s="2" t="str">
        <f>IF(VLOOKUP(C730,customers!$A$1:$I$1001,3,FALSE)=0, "",VLOOKUP(C730,customers!$A$1:$I$1001,3,FALSE))</f>
        <v>rhuscroftk8@jimdo.com</v>
      </c>
      <c r="H730" s="2" t="str">
        <f>VLOOKUP(C730,customers!$A$1:$I$1001,7,FALSE)</f>
        <v>United States</v>
      </c>
      <c r="I730" t="str">
        <f>VLOOKUP(D730,products!$A$1:$G$49,2,FALSE)</f>
        <v>Exc</v>
      </c>
      <c r="J730" t="str">
        <f>VLOOKUP(D730,products!$A$1:$G$49,3,FALSE)</f>
        <v>D</v>
      </c>
      <c r="K730" s="4">
        <f>VLOOKUP(D730,products!$A$1:$G$49,4,FALSE)</f>
        <v>0.5</v>
      </c>
      <c r="L730" s="6">
        <f>VLOOKUP(D730,products!$A$1:$G$49,5,FALSE)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VLOOKUP(Orders[[#This Row],[Customer ID]],customers!$A$1:$I$1001,9,FALSE)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VLOOKUP(C731,customers!$A$1:$I$1001,2,FALSE)</f>
        <v>Selle Scurrer</v>
      </c>
      <c r="G731" s="2" t="str">
        <f>IF(VLOOKUP(C731,customers!$A$1:$I$1001,3,FALSE)=0, "",VLOOKUP(C731,customers!$A$1:$I$1001,3,FALSE))</f>
        <v>sscurrerk9@flavors.me</v>
      </c>
      <c r="H731" s="2" t="str">
        <f>VLOOKUP(C731,customers!$A$1:$I$1001,7,FALSE)</f>
        <v>United Kingdom</v>
      </c>
      <c r="I731" t="str">
        <f>VLOOKUP(D731,products!$A$1:$G$49,2,FALSE)</f>
        <v>Lib</v>
      </c>
      <c r="J731" t="str">
        <f>VLOOKUP(D731,products!$A$1:$G$49,3,FALSE)</f>
        <v>M</v>
      </c>
      <c r="K731" s="4">
        <f>VLOOKUP(D731,products!$A$1:$G$49,4,FALSE)</f>
        <v>0.2</v>
      </c>
      <c r="L731" s="6">
        <f>VLOOKUP(D731,products!$A$1:$G$49,5,FALSE)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VLOOKUP(Orders[[#This Row],[Customer ID]],customers!$A$1:$I$1001,9,FALSE)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VLOOKUP(C732,customers!$A$1:$I$1001,2,FALSE)</f>
        <v>Andie Rudram</v>
      </c>
      <c r="G732" s="2" t="str">
        <f>IF(VLOOKUP(C732,customers!$A$1:$I$1001,3,FALSE)=0, "",VLOOKUP(C732,customers!$A$1:$I$1001,3,FALSE))</f>
        <v>arudramka@prnewswire.com</v>
      </c>
      <c r="H732" s="2" t="str">
        <f>VLOOKUP(C732,customers!$A$1:$I$1001,7,FALSE)</f>
        <v>United States</v>
      </c>
      <c r="I732" t="str">
        <f>VLOOKUP(D732,products!$A$1:$G$49,2,FALSE)</f>
        <v>Lib</v>
      </c>
      <c r="J732" t="str">
        <f>VLOOKUP(D732,products!$A$1:$G$49,3,FALSE)</f>
        <v>L</v>
      </c>
      <c r="K732" s="4">
        <f>VLOOKUP(D732,products!$A$1:$G$49,4,FALSE)</f>
        <v>2.5</v>
      </c>
      <c r="L732" s="6">
        <f>VLOOKUP(D732,products!$A$1:$G$49,5,FALSE)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VLOOKUP(Orders[[#This Row],[Customer ID]],customers!$A$1:$I$1001,9,FALSE)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VLOOKUP(C733,customers!$A$1:$I$1001,2,FALSE)</f>
        <v>Leta Clarricoates</v>
      </c>
      <c r="G733" s="2" t="str">
        <f>IF(VLOOKUP(C733,customers!$A$1:$I$1001,3,FALSE)=0, "",VLOOKUP(C733,customers!$A$1:$I$1001,3,FALSE))</f>
        <v/>
      </c>
      <c r="H733" s="2" t="str">
        <f>VLOOKUP(C733,customers!$A$1:$I$1001,7,FALSE)</f>
        <v>United States</v>
      </c>
      <c r="I733" t="str">
        <f>VLOOKUP(D733,products!$A$1:$G$49,2,FALSE)</f>
        <v>Lib</v>
      </c>
      <c r="J733" t="str">
        <f>VLOOKUP(D733,products!$A$1:$G$49,3,FALSE)</f>
        <v>D</v>
      </c>
      <c r="K733" s="4">
        <f>VLOOKUP(D733,products!$A$1:$G$49,4,FALSE)</f>
        <v>0.2</v>
      </c>
      <c r="L733" s="6">
        <f>VLOOKUP(D733,products!$A$1:$G$49,5,FALSE)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VLOOKUP(Orders[[#This Row],[Customer ID]],customers!$A$1:$I$1001,9,FALSE)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VLOOKUP(C734,customers!$A$1:$I$1001,2,FALSE)</f>
        <v>Jacquelyn Maha</v>
      </c>
      <c r="G734" s="2" t="str">
        <f>IF(VLOOKUP(C734,customers!$A$1:$I$1001,3,FALSE)=0, "",VLOOKUP(C734,customers!$A$1:$I$1001,3,FALSE))</f>
        <v>jmahakc@cyberchimps.com</v>
      </c>
      <c r="H734" s="2" t="str">
        <f>VLOOKUP(C734,customers!$A$1:$I$1001,7,FALSE)</f>
        <v>United States</v>
      </c>
      <c r="I734" t="str">
        <f>VLOOKUP(D734,products!$A$1:$G$49,2,FALSE)</f>
        <v>Exc</v>
      </c>
      <c r="J734" t="str">
        <f>VLOOKUP(D734,products!$A$1:$G$49,3,FALSE)</f>
        <v>L</v>
      </c>
      <c r="K734" s="4">
        <f>VLOOKUP(D734,products!$A$1:$G$49,4,FALSE)</f>
        <v>0.2</v>
      </c>
      <c r="L734" s="6">
        <f>VLOOKUP(D734,products!$A$1:$G$49,5,FALSE)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VLOOKUP(Orders[[#This Row],[Customer ID]],customers!$A$1:$I$1001,9,FALSE)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VLOOKUP(C735,customers!$A$1:$I$1001,2,FALSE)</f>
        <v>Glory Clemon</v>
      </c>
      <c r="G735" s="2" t="str">
        <f>IF(VLOOKUP(C735,customers!$A$1:$I$1001,3,FALSE)=0, "",VLOOKUP(C735,customers!$A$1:$I$1001,3,FALSE))</f>
        <v>gclemonkd@networksolutions.com</v>
      </c>
      <c r="H735" s="2" t="str">
        <f>VLOOKUP(C735,customers!$A$1:$I$1001,7,FALSE)</f>
        <v>United States</v>
      </c>
      <c r="I735" t="str">
        <f>VLOOKUP(D735,products!$A$1:$G$49,2,FALSE)</f>
        <v>Lib</v>
      </c>
      <c r="J735" t="str">
        <f>VLOOKUP(D735,products!$A$1:$G$49,3,FALSE)</f>
        <v>M</v>
      </c>
      <c r="K735" s="4">
        <f>VLOOKUP(D735,products!$A$1:$G$49,4,FALSE)</f>
        <v>2.5</v>
      </c>
      <c r="L735" s="6">
        <f>VLOOKUP(D735,products!$A$1:$G$49,5,FALSE)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VLOOKUP(Orders[[#This Row],[Customer ID]],customers!$A$1:$I$1001,9,FALSE)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VLOOKUP(C736,customers!$A$1:$I$1001,2,FALSE)</f>
        <v>Alica Kift</v>
      </c>
      <c r="G736" s="2" t="str">
        <f>IF(VLOOKUP(C736,customers!$A$1:$I$1001,3,FALSE)=0, "",VLOOKUP(C736,customers!$A$1:$I$1001,3,FALSE))</f>
        <v/>
      </c>
      <c r="H736" s="2" t="str">
        <f>VLOOKUP(C736,customers!$A$1:$I$1001,7,FALSE)</f>
        <v>United States</v>
      </c>
      <c r="I736" t="str">
        <f>VLOOKUP(D736,products!$A$1:$G$49,2,FALSE)</f>
        <v>Rob</v>
      </c>
      <c r="J736" t="str">
        <f>VLOOKUP(D736,products!$A$1:$G$49,3,FALSE)</f>
        <v>D</v>
      </c>
      <c r="K736" s="4">
        <f>VLOOKUP(D736,products!$A$1:$G$49,4,FALSE)</f>
        <v>0.2</v>
      </c>
      <c r="L736" s="6">
        <f>VLOOKUP(D736,products!$A$1:$G$49,5,FALSE)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VLOOKUP(Orders[[#This Row],[Customer ID]],customers!$A$1:$I$1001,9,FALSE)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VLOOKUP(C737,customers!$A$1:$I$1001,2,FALSE)</f>
        <v>Babb Pollins</v>
      </c>
      <c r="G737" s="2" t="str">
        <f>IF(VLOOKUP(C737,customers!$A$1:$I$1001,3,FALSE)=0, "",VLOOKUP(C737,customers!$A$1:$I$1001,3,FALSE))</f>
        <v>bpollinskf@shinystat.com</v>
      </c>
      <c r="H737" s="2" t="str">
        <f>VLOOKUP(C737,customers!$A$1:$I$1001,7,FALSE)</f>
        <v>United States</v>
      </c>
      <c r="I737" t="str">
        <f>VLOOKUP(D737,products!$A$1:$G$49,2,FALSE)</f>
        <v>Exc</v>
      </c>
      <c r="J737" t="str">
        <f>VLOOKUP(D737,products!$A$1:$G$49,3,FALSE)</f>
        <v>D</v>
      </c>
      <c r="K737" s="4">
        <f>VLOOKUP(D737,products!$A$1:$G$49,4,FALSE)</f>
        <v>0.2</v>
      </c>
      <c r="L737" s="6">
        <f>VLOOKUP(D737,products!$A$1:$G$49,5,FALSE)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VLOOKUP(Orders[[#This Row],[Customer ID]],customers!$A$1:$I$1001,9,FALSE)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VLOOKUP(C738,customers!$A$1:$I$1001,2,FALSE)</f>
        <v>Jarret Toye</v>
      </c>
      <c r="G738" s="2" t="str">
        <f>IF(VLOOKUP(C738,customers!$A$1:$I$1001,3,FALSE)=0, "",VLOOKUP(C738,customers!$A$1:$I$1001,3,FALSE))</f>
        <v>jtoyekg@pinterest.com</v>
      </c>
      <c r="H738" s="2" t="str">
        <f>VLOOKUP(C738,customers!$A$1:$I$1001,7,FALSE)</f>
        <v>Ireland</v>
      </c>
      <c r="I738" t="str">
        <f>VLOOKUP(D738,products!$A$1:$G$49,2,FALSE)</f>
        <v>Lib</v>
      </c>
      <c r="J738" t="str">
        <f>VLOOKUP(D738,products!$A$1:$G$49,3,FALSE)</f>
        <v>D</v>
      </c>
      <c r="K738" s="4">
        <f>VLOOKUP(D738,products!$A$1:$G$49,4,FALSE)</f>
        <v>1</v>
      </c>
      <c r="L738" s="6">
        <f>VLOOKUP(D738,products!$A$1:$G$49,5,FALSE)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VLOOKUP(Orders[[#This Row],[Customer ID]],customers!$A$1:$I$1001,9,FALSE)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VLOOKUP(C739,customers!$A$1:$I$1001,2,FALSE)</f>
        <v>Carlie Linskill</v>
      </c>
      <c r="G739" s="2" t="str">
        <f>IF(VLOOKUP(C739,customers!$A$1:$I$1001,3,FALSE)=0, "",VLOOKUP(C739,customers!$A$1:$I$1001,3,FALSE))</f>
        <v>clinskillkh@sphinn.com</v>
      </c>
      <c r="H739" s="2" t="str">
        <f>VLOOKUP(C739,customers!$A$1:$I$1001,7,FALSE)</f>
        <v>United States</v>
      </c>
      <c r="I739" t="str">
        <f>VLOOKUP(D739,products!$A$1:$G$49,2,FALSE)</f>
        <v>Ara</v>
      </c>
      <c r="J739" t="str">
        <f>VLOOKUP(D739,products!$A$1:$G$49,3,FALSE)</f>
        <v>M</v>
      </c>
      <c r="K739" s="4">
        <f>VLOOKUP(D739,products!$A$1:$G$49,4,FALSE)</f>
        <v>1</v>
      </c>
      <c r="L739" s="6">
        <f>VLOOKUP(D739,products!$A$1:$G$49,5,FALSE)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VLOOKUP(Orders[[#This Row],[Customer ID]],customers!$A$1:$I$1001,9,FALSE)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VLOOKUP(C740,customers!$A$1:$I$1001,2,FALSE)</f>
        <v>Natal Vigrass</v>
      </c>
      <c r="G740" s="2" t="str">
        <f>IF(VLOOKUP(C740,customers!$A$1:$I$1001,3,FALSE)=0, "",VLOOKUP(C740,customers!$A$1:$I$1001,3,FALSE))</f>
        <v>nvigrasski@ezinearticles.com</v>
      </c>
      <c r="H740" s="2" t="str">
        <f>VLOOKUP(C740,customers!$A$1:$I$1001,7,FALSE)</f>
        <v>United Kingdom</v>
      </c>
      <c r="I740" t="str">
        <f>VLOOKUP(D740,products!$A$1:$G$49,2,FALSE)</f>
        <v>Rob</v>
      </c>
      <c r="J740" t="str">
        <f>VLOOKUP(D740,products!$A$1:$G$49,3,FALSE)</f>
        <v>L</v>
      </c>
      <c r="K740" s="4">
        <f>VLOOKUP(D740,products!$A$1:$G$49,4,FALSE)</f>
        <v>0.2</v>
      </c>
      <c r="L740" s="6">
        <f>VLOOKUP(D740,products!$A$1:$G$49,5,FALSE)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VLOOKUP(Orders[[#This Row],[Customer ID]],customers!$A$1:$I$1001,9,FALSE)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VLOOKUP(C741,customers!$A$1:$I$1001,2,FALSE)</f>
        <v>Jimmy Dymoke</v>
      </c>
      <c r="G741" s="2" t="str">
        <f>IF(VLOOKUP(C741,customers!$A$1:$I$1001,3,FALSE)=0, "",VLOOKUP(C741,customers!$A$1:$I$1001,3,FALSE))</f>
        <v>jdymokeje@prnewswire.com</v>
      </c>
      <c r="H741" s="2" t="str">
        <f>VLOOKUP(C741,customers!$A$1:$I$1001,7,FALSE)</f>
        <v>Ireland</v>
      </c>
      <c r="I741" t="str">
        <f>VLOOKUP(D741,products!$A$1:$G$49,2,FALSE)</f>
        <v>Exc</v>
      </c>
      <c r="J741" t="str">
        <f>VLOOKUP(D741,products!$A$1:$G$49,3,FALSE)</f>
        <v>D</v>
      </c>
      <c r="K741" s="4">
        <f>VLOOKUP(D741,products!$A$1:$G$49,4,FALSE)</f>
        <v>0.2</v>
      </c>
      <c r="L741" s="6">
        <f>VLOOKUP(D741,products!$A$1:$G$49,5,FALSE)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VLOOKUP(Orders[[#This Row],[Customer ID]],customers!$A$1:$I$1001,9,FALSE)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VLOOKUP(C742,customers!$A$1:$I$1001,2,FALSE)</f>
        <v>Kandace Cragell</v>
      </c>
      <c r="G742" s="2" t="str">
        <f>IF(VLOOKUP(C742,customers!$A$1:$I$1001,3,FALSE)=0, "",VLOOKUP(C742,customers!$A$1:$I$1001,3,FALSE))</f>
        <v>kcragellkk@google.com</v>
      </c>
      <c r="H742" s="2" t="str">
        <f>VLOOKUP(C742,customers!$A$1:$I$1001,7,FALSE)</f>
        <v>Ireland</v>
      </c>
      <c r="I742" t="str">
        <f>VLOOKUP(D742,products!$A$1:$G$49,2,FALSE)</f>
        <v>Rob</v>
      </c>
      <c r="J742" t="str">
        <f>VLOOKUP(D742,products!$A$1:$G$49,3,FALSE)</f>
        <v>L</v>
      </c>
      <c r="K742" s="4">
        <f>VLOOKUP(D742,products!$A$1:$G$49,4,FALSE)</f>
        <v>0.5</v>
      </c>
      <c r="L742" s="6">
        <f>VLOOKUP(D742,products!$A$1:$G$49,5,FALSE)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VLOOKUP(Orders[[#This Row],[Customer ID]],customers!$A$1:$I$1001,9,FALSE)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VLOOKUP(C743,customers!$A$1:$I$1001,2,FALSE)</f>
        <v>Lyon Ibert</v>
      </c>
      <c r="G743" s="2" t="str">
        <f>IF(VLOOKUP(C743,customers!$A$1:$I$1001,3,FALSE)=0, "",VLOOKUP(C743,customers!$A$1:$I$1001,3,FALSE))</f>
        <v>libertkl@huffingtonpost.com</v>
      </c>
      <c r="H743" s="2" t="str">
        <f>VLOOKUP(C743,customers!$A$1:$I$1001,7,FALSE)</f>
        <v>United States</v>
      </c>
      <c r="I743" t="str">
        <f>VLOOKUP(D743,products!$A$1:$G$49,2,FALSE)</f>
        <v>Lib</v>
      </c>
      <c r="J743" t="str">
        <f>VLOOKUP(D743,products!$A$1:$G$49,3,FALSE)</f>
        <v>M</v>
      </c>
      <c r="K743" s="4">
        <f>VLOOKUP(D743,products!$A$1:$G$49,4,FALSE)</f>
        <v>0.2</v>
      </c>
      <c r="L743" s="6">
        <f>VLOOKUP(D743,products!$A$1:$G$49,5,FALSE)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VLOOKUP(Orders[[#This Row],[Customer ID]],customers!$A$1:$I$1001,9,FALSE)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VLOOKUP(C744,customers!$A$1:$I$1001,2,FALSE)</f>
        <v>Reese Lidgey</v>
      </c>
      <c r="G744" s="2" t="str">
        <f>IF(VLOOKUP(C744,customers!$A$1:$I$1001,3,FALSE)=0, "",VLOOKUP(C744,customers!$A$1:$I$1001,3,FALSE))</f>
        <v>rlidgeykm@vimeo.com</v>
      </c>
      <c r="H744" s="2" t="str">
        <f>VLOOKUP(C744,customers!$A$1:$I$1001,7,FALSE)</f>
        <v>United States</v>
      </c>
      <c r="I744" t="str">
        <f>VLOOKUP(D744,products!$A$1:$G$49,2,FALSE)</f>
        <v>Lib</v>
      </c>
      <c r="J744" t="str">
        <f>VLOOKUP(D744,products!$A$1:$G$49,3,FALSE)</f>
        <v>M</v>
      </c>
      <c r="K744" s="4">
        <f>VLOOKUP(D744,products!$A$1:$G$49,4,FALSE)</f>
        <v>1</v>
      </c>
      <c r="L744" s="6">
        <f>VLOOKUP(D744,products!$A$1:$G$49,5,FALSE)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VLOOKUP(Orders[[#This Row],[Customer ID]],customers!$A$1:$I$1001,9,FALSE)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VLOOKUP(C745,customers!$A$1:$I$1001,2,FALSE)</f>
        <v>Tersina Castagne</v>
      </c>
      <c r="G745" s="2" t="str">
        <f>IF(VLOOKUP(C745,customers!$A$1:$I$1001,3,FALSE)=0, "",VLOOKUP(C745,customers!$A$1:$I$1001,3,FALSE))</f>
        <v>tcastagnekn@wikia.com</v>
      </c>
      <c r="H745" s="2" t="str">
        <f>VLOOKUP(C745,customers!$A$1:$I$1001,7,FALSE)</f>
        <v>United States</v>
      </c>
      <c r="I745" t="str">
        <f>VLOOKUP(D745,products!$A$1:$G$49,2,FALSE)</f>
        <v>Ara</v>
      </c>
      <c r="J745" t="str">
        <f>VLOOKUP(D745,products!$A$1:$G$49,3,FALSE)</f>
        <v>D</v>
      </c>
      <c r="K745" s="4">
        <f>VLOOKUP(D745,products!$A$1:$G$49,4,FALSE)</f>
        <v>0.5</v>
      </c>
      <c r="L745" s="6">
        <f>VLOOKUP(D745,products!$A$1:$G$49,5,FALSE)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VLOOKUP(Orders[[#This Row],[Customer ID]],customers!$A$1:$I$1001,9,FALSE)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VLOOKUP(C746,customers!$A$1:$I$1001,2,FALSE)</f>
        <v>Samuele Klaaassen</v>
      </c>
      <c r="G746" s="2" t="str">
        <f>IF(VLOOKUP(C746,customers!$A$1:$I$1001,3,FALSE)=0, "",VLOOKUP(C746,customers!$A$1:$I$1001,3,FALSE))</f>
        <v/>
      </c>
      <c r="H746" s="2" t="str">
        <f>VLOOKUP(C746,customers!$A$1:$I$1001,7,FALSE)</f>
        <v>United States</v>
      </c>
      <c r="I746" t="str">
        <f>VLOOKUP(D746,products!$A$1:$G$49,2,FALSE)</f>
        <v>Rob</v>
      </c>
      <c r="J746" t="str">
        <f>VLOOKUP(D746,products!$A$1:$G$49,3,FALSE)</f>
        <v>M</v>
      </c>
      <c r="K746" s="4">
        <f>VLOOKUP(D746,products!$A$1:$G$49,4,FALSE)</f>
        <v>0.2</v>
      </c>
      <c r="L746" s="6">
        <f>VLOOKUP(D746,products!$A$1:$G$49,5,FALSE)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VLOOKUP(Orders[[#This Row],[Customer ID]],customers!$A$1:$I$1001,9,FALSE)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VLOOKUP(C747,customers!$A$1:$I$1001,2,FALSE)</f>
        <v>Jordana Halden</v>
      </c>
      <c r="G747" s="2" t="str">
        <f>IF(VLOOKUP(C747,customers!$A$1:$I$1001,3,FALSE)=0, "",VLOOKUP(C747,customers!$A$1:$I$1001,3,FALSE))</f>
        <v>jhaldenkp@comcast.net</v>
      </c>
      <c r="H747" s="2" t="str">
        <f>VLOOKUP(C747,customers!$A$1:$I$1001,7,FALSE)</f>
        <v>Ireland</v>
      </c>
      <c r="I747" t="str">
        <f>VLOOKUP(D747,products!$A$1:$G$49,2,FALSE)</f>
        <v>Exc</v>
      </c>
      <c r="J747" t="str">
        <f>VLOOKUP(D747,products!$A$1:$G$49,3,FALSE)</f>
        <v>D</v>
      </c>
      <c r="K747" s="4">
        <f>VLOOKUP(D747,products!$A$1:$G$49,4,FALSE)</f>
        <v>0.5</v>
      </c>
      <c r="L747" s="6">
        <f>VLOOKUP(D747,products!$A$1:$G$49,5,FALSE)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VLOOKUP(Orders[[#This Row],[Customer ID]],customers!$A$1:$I$1001,9,FALSE)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VLOOKUP(C748,customers!$A$1:$I$1001,2,FALSE)</f>
        <v>Hussein Olliff</v>
      </c>
      <c r="G748" s="2" t="str">
        <f>IF(VLOOKUP(C748,customers!$A$1:$I$1001,3,FALSE)=0, "",VLOOKUP(C748,customers!$A$1:$I$1001,3,FALSE))</f>
        <v>holliffkq@sciencedirect.com</v>
      </c>
      <c r="H748" s="2" t="str">
        <f>VLOOKUP(C748,customers!$A$1:$I$1001,7,FALSE)</f>
        <v>Ireland</v>
      </c>
      <c r="I748" t="str">
        <f>VLOOKUP(D748,products!$A$1:$G$49,2,FALSE)</f>
        <v>Ara</v>
      </c>
      <c r="J748" t="str">
        <f>VLOOKUP(D748,products!$A$1:$G$49,3,FALSE)</f>
        <v>M</v>
      </c>
      <c r="K748" s="4">
        <f>VLOOKUP(D748,products!$A$1:$G$49,4,FALSE)</f>
        <v>1</v>
      </c>
      <c r="L748" s="6">
        <f>VLOOKUP(D748,products!$A$1:$G$49,5,FALSE)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VLOOKUP(Orders[[#This Row],[Customer ID]],customers!$A$1:$I$1001,9,FALSE)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VLOOKUP(C749,customers!$A$1:$I$1001,2,FALSE)</f>
        <v>Teddi Quadri</v>
      </c>
      <c r="G749" s="2" t="str">
        <f>IF(VLOOKUP(C749,customers!$A$1:$I$1001,3,FALSE)=0, "",VLOOKUP(C749,customers!$A$1:$I$1001,3,FALSE))</f>
        <v>tquadrikr@opensource.org</v>
      </c>
      <c r="H749" s="2" t="str">
        <f>VLOOKUP(C749,customers!$A$1:$I$1001,7,FALSE)</f>
        <v>Ireland</v>
      </c>
      <c r="I749" t="str">
        <f>VLOOKUP(D749,products!$A$1:$G$49,2,FALSE)</f>
        <v>Lib</v>
      </c>
      <c r="J749" t="str">
        <f>VLOOKUP(D749,products!$A$1:$G$49,3,FALSE)</f>
        <v>M</v>
      </c>
      <c r="K749" s="4">
        <f>VLOOKUP(D749,products!$A$1:$G$49,4,FALSE)</f>
        <v>0.5</v>
      </c>
      <c r="L749" s="6">
        <f>VLOOKUP(D749,products!$A$1:$G$49,5,FALSE)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VLOOKUP(Orders[[#This Row],[Customer ID]],customers!$A$1:$I$1001,9,FALSE)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VLOOKUP(C750,customers!$A$1:$I$1001,2,FALSE)</f>
        <v>Felita Eshmade</v>
      </c>
      <c r="G750" s="2" t="str">
        <f>IF(VLOOKUP(C750,customers!$A$1:$I$1001,3,FALSE)=0, "",VLOOKUP(C750,customers!$A$1:$I$1001,3,FALSE))</f>
        <v>feshmadeks@umn.edu</v>
      </c>
      <c r="H750" s="2" t="str">
        <f>VLOOKUP(C750,customers!$A$1:$I$1001,7,FALSE)</f>
        <v>United States</v>
      </c>
      <c r="I750" t="str">
        <f>VLOOKUP(D750,products!$A$1:$G$49,2,FALSE)</f>
        <v>Exc</v>
      </c>
      <c r="J750" t="str">
        <f>VLOOKUP(D750,products!$A$1:$G$49,3,FALSE)</f>
        <v>D</v>
      </c>
      <c r="K750" s="4">
        <f>VLOOKUP(D750,products!$A$1:$G$49,4,FALSE)</f>
        <v>0.5</v>
      </c>
      <c r="L750" s="6">
        <f>VLOOKUP(D750,products!$A$1:$G$49,5,FALSE)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VLOOKUP(Orders[[#This Row],[Customer ID]],customers!$A$1:$I$1001,9,FALSE)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VLOOKUP(C751,customers!$A$1:$I$1001,2,FALSE)</f>
        <v>Melodie OIlier</v>
      </c>
      <c r="G751" s="2" t="str">
        <f>IF(VLOOKUP(C751,customers!$A$1:$I$1001,3,FALSE)=0, "",VLOOKUP(C751,customers!$A$1:$I$1001,3,FALSE))</f>
        <v>moilierkt@paginegialle.it</v>
      </c>
      <c r="H751" s="2" t="str">
        <f>VLOOKUP(C751,customers!$A$1:$I$1001,7,FALSE)</f>
        <v>Ireland</v>
      </c>
      <c r="I751" t="str">
        <f>VLOOKUP(D751,products!$A$1:$G$49,2,FALSE)</f>
        <v>Rob</v>
      </c>
      <c r="J751" t="str">
        <f>VLOOKUP(D751,products!$A$1:$G$49,3,FALSE)</f>
        <v>D</v>
      </c>
      <c r="K751" s="4">
        <f>VLOOKUP(D751,products!$A$1:$G$49,4,FALSE)</f>
        <v>0.2</v>
      </c>
      <c r="L751" s="6">
        <f>VLOOKUP(D751,products!$A$1:$G$49,5,FALSE)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VLOOKUP(Orders[[#This Row],[Customer ID]],customers!$A$1:$I$1001,9,FALSE)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VLOOKUP(C752,customers!$A$1:$I$1001,2,FALSE)</f>
        <v>Hazel Iacopini</v>
      </c>
      <c r="G752" s="2" t="str">
        <f>IF(VLOOKUP(C752,customers!$A$1:$I$1001,3,FALSE)=0, "",VLOOKUP(C752,customers!$A$1:$I$1001,3,FALSE))</f>
        <v/>
      </c>
      <c r="H752" s="2" t="str">
        <f>VLOOKUP(C752,customers!$A$1:$I$1001,7,FALSE)</f>
        <v>United States</v>
      </c>
      <c r="I752" t="str">
        <f>VLOOKUP(D752,products!$A$1:$G$49,2,FALSE)</f>
        <v>Rob</v>
      </c>
      <c r="J752" t="str">
        <f>VLOOKUP(D752,products!$A$1:$G$49,3,FALSE)</f>
        <v>M</v>
      </c>
      <c r="K752" s="4">
        <f>VLOOKUP(D752,products!$A$1:$G$49,4,FALSE)</f>
        <v>0.5</v>
      </c>
      <c r="L752" s="6">
        <f>VLOOKUP(D752,products!$A$1:$G$49,5,FALSE)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VLOOKUP(Orders[[#This Row],[Customer ID]],customers!$A$1:$I$1001,9,FALSE)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VLOOKUP(C753,customers!$A$1:$I$1001,2,FALSE)</f>
        <v>Vinny Shoebotham</v>
      </c>
      <c r="G753" s="2" t="str">
        <f>IF(VLOOKUP(C753,customers!$A$1:$I$1001,3,FALSE)=0, "",VLOOKUP(C753,customers!$A$1:$I$1001,3,FALSE))</f>
        <v>vshoebothamkv@redcross.org</v>
      </c>
      <c r="H753" s="2" t="str">
        <f>VLOOKUP(C753,customers!$A$1:$I$1001,7,FALSE)</f>
        <v>United States</v>
      </c>
      <c r="I753" t="str">
        <f>VLOOKUP(D753,products!$A$1:$G$49,2,FALSE)</f>
        <v>Lib</v>
      </c>
      <c r="J753" t="str">
        <f>VLOOKUP(D753,products!$A$1:$G$49,3,FALSE)</f>
        <v>L</v>
      </c>
      <c r="K753" s="4">
        <f>VLOOKUP(D753,products!$A$1:$G$49,4,FALSE)</f>
        <v>0.5</v>
      </c>
      <c r="L753" s="6">
        <f>VLOOKUP(D753,products!$A$1:$G$49,5,FALSE)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VLOOKUP(Orders[[#This Row],[Customer ID]],customers!$A$1:$I$1001,9,FALSE)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VLOOKUP(C754,customers!$A$1:$I$1001,2,FALSE)</f>
        <v>Bran Sterke</v>
      </c>
      <c r="G754" s="2" t="str">
        <f>IF(VLOOKUP(C754,customers!$A$1:$I$1001,3,FALSE)=0, "",VLOOKUP(C754,customers!$A$1:$I$1001,3,FALSE))</f>
        <v>bsterkekw@biblegateway.com</v>
      </c>
      <c r="H754" s="2" t="str">
        <f>VLOOKUP(C754,customers!$A$1:$I$1001,7,FALSE)</f>
        <v>United States</v>
      </c>
      <c r="I754" t="str">
        <f>VLOOKUP(D754,products!$A$1:$G$49,2,FALSE)</f>
        <v>Exc</v>
      </c>
      <c r="J754" t="str">
        <f>VLOOKUP(D754,products!$A$1:$G$49,3,FALSE)</f>
        <v>M</v>
      </c>
      <c r="K754" s="4">
        <f>VLOOKUP(D754,products!$A$1:$G$49,4,FALSE)</f>
        <v>1</v>
      </c>
      <c r="L754" s="6">
        <f>VLOOKUP(D754,products!$A$1:$G$49,5,FALSE)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VLOOKUP(Orders[[#This Row],[Customer ID]],customers!$A$1:$I$1001,9,FALSE)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VLOOKUP(C755,customers!$A$1:$I$1001,2,FALSE)</f>
        <v>Simone Capon</v>
      </c>
      <c r="G755" s="2" t="str">
        <f>IF(VLOOKUP(C755,customers!$A$1:$I$1001,3,FALSE)=0, "",VLOOKUP(C755,customers!$A$1:$I$1001,3,FALSE))</f>
        <v>scaponkx@craigslist.org</v>
      </c>
      <c r="H755" s="2" t="str">
        <f>VLOOKUP(C755,customers!$A$1:$I$1001,7,FALSE)</f>
        <v>United States</v>
      </c>
      <c r="I755" t="str">
        <f>VLOOKUP(D755,products!$A$1:$G$49,2,FALSE)</f>
        <v>Ara</v>
      </c>
      <c r="J755" t="str">
        <f>VLOOKUP(D755,products!$A$1:$G$49,3,FALSE)</f>
        <v>D</v>
      </c>
      <c r="K755" s="4">
        <f>VLOOKUP(D755,products!$A$1:$G$49,4,FALSE)</f>
        <v>0.5</v>
      </c>
      <c r="L755" s="6">
        <f>VLOOKUP(D755,products!$A$1:$G$49,5,FALSE)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VLOOKUP(Orders[[#This Row],[Customer ID]],customers!$A$1:$I$1001,9,FALSE)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VLOOKUP(C756,customers!$A$1:$I$1001,2,FALSE)</f>
        <v>Jimmy Dymoke</v>
      </c>
      <c r="G756" s="2" t="str">
        <f>IF(VLOOKUP(C756,customers!$A$1:$I$1001,3,FALSE)=0, "",VLOOKUP(C756,customers!$A$1:$I$1001,3,FALSE))</f>
        <v>jdymokeje@prnewswire.com</v>
      </c>
      <c r="H756" s="2" t="str">
        <f>VLOOKUP(C756,customers!$A$1:$I$1001,7,FALSE)</f>
        <v>Ireland</v>
      </c>
      <c r="I756" t="str">
        <f>VLOOKUP(D756,products!$A$1:$G$49,2,FALSE)</f>
        <v>Ara</v>
      </c>
      <c r="J756" t="str">
        <f>VLOOKUP(D756,products!$A$1:$G$49,3,FALSE)</f>
        <v>D</v>
      </c>
      <c r="K756" s="4">
        <f>VLOOKUP(D756,products!$A$1:$G$49,4,FALSE)</f>
        <v>0.2</v>
      </c>
      <c r="L756" s="6">
        <f>VLOOKUP(D756,products!$A$1:$G$49,5,FALSE)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VLOOKUP(Orders[[#This Row],[Customer ID]],customers!$A$1:$I$1001,9,FALSE)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VLOOKUP(C757,customers!$A$1:$I$1001,2,FALSE)</f>
        <v>Foster Constance</v>
      </c>
      <c r="G757" s="2" t="str">
        <f>IF(VLOOKUP(C757,customers!$A$1:$I$1001,3,FALSE)=0, "",VLOOKUP(C757,customers!$A$1:$I$1001,3,FALSE))</f>
        <v>fconstancekz@ifeng.com</v>
      </c>
      <c r="H757" s="2" t="str">
        <f>VLOOKUP(C757,customers!$A$1:$I$1001,7,FALSE)</f>
        <v>United States</v>
      </c>
      <c r="I757" t="str">
        <f>VLOOKUP(D757,products!$A$1:$G$49,2,FALSE)</f>
        <v>Lib</v>
      </c>
      <c r="J757" t="str">
        <f>VLOOKUP(D757,products!$A$1:$G$49,3,FALSE)</f>
        <v>L</v>
      </c>
      <c r="K757" s="4">
        <f>VLOOKUP(D757,products!$A$1:$G$49,4,FALSE)</f>
        <v>0.2</v>
      </c>
      <c r="L757" s="6">
        <f>VLOOKUP(D757,products!$A$1:$G$49,5,FALSE)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VLOOKUP(Orders[[#This Row],[Customer ID]],customers!$A$1:$I$1001,9,FALSE)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VLOOKUP(C758,customers!$A$1:$I$1001,2,FALSE)</f>
        <v>Fernando Sulman</v>
      </c>
      <c r="G758" s="2" t="str">
        <f>IF(VLOOKUP(C758,customers!$A$1:$I$1001,3,FALSE)=0, "",VLOOKUP(C758,customers!$A$1:$I$1001,3,FALSE))</f>
        <v>fsulmanl0@washington.edu</v>
      </c>
      <c r="H758" s="2" t="str">
        <f>VLOOKUP(C758,customers!$A$1:$I$1001,7,FALSE)</f>
        <v>United States</v>
      </c>
      <c r="I758" t="str">
        <f>VLOOKUP(D758,products!$A$1:$G$49,2,FALSE)</f>
        <v>Rob</v>
      </c>
      <c r="J758" t="str">
        <f>VLOOKUP(D758,products!$A$1:$G$49,3,FALSE)</f>
        <v>D</v>
      </c>
      <c r="K758" s="4">
        <f>VLOOKUP(D758,products!$A$1:$G$49,4,FALSE)</f>
        <v>1</v>
      </c>
      <c r="L758" s="6">
        <f>VLOOKUP(D758,products!$A$1:$G$49,5,FALSE)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VLOOKUP(Orders[[#This Row],[Customer ID]],customers!$A$1:$I$1001,9,FALSE)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VLOOKUP(C759,customers!$A$1:$I$1001,2,FALSE)</f>
        <v>Dorotea Hollyman</v>
      </c>
      <c r="G759" s="2" t="str">
        <f>IF(VLOOKUP(C759,customers!$A$1:$I$1001,3,FALSE)=0, "",VLOOKUP(C759,customers!$A$1:$I$1001,3,FALSE))</f>
        <v>dhollymanl1@ibm.com</v>
      </c>
      <c r="H759" s="2" t="str">
        <f>VLOOKUP(C759,customers!$A$1:$I$1001,7,FALSE)</f>
        <v>United States</v>
      </c>
      <c r="I759" t="str">
        <f>VLOOKUP(D759,products!$A$1:$G$49,2,FALSE)</f>
        <v>Ara</v>
      </c>
      <c r="J759" t="str">
        <f>VLOOKUP(D759,products!$A$1:$G$49,3,FALSE)</f>
        <v>D</v>
      </c>
      <c r="K759" s="4">
        <f>VLOOKUP(D759,products!$A$1:$G$49,4,FALSE)</f>
        <v>0.5</v>
      </c>
      <c r="L759" s="6">
        <f>VLOOKUP(D759,products!$A$1:$G$49,5,FALSE)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VLOOKUP(Orders[[#This Row],[Customer ID]],customers!$A$1:$I$1001,9,FALSE)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VLOOKUP(C760,customers!$A$1:$I$1001,2,FALSE)</f>
        <v>Lorelei Nardoni</v>
      </c>
      <c r="G760" s="2" t="str">
        <f>IF(VLOOKUP(C760,customers!$A$1:$I$1001,3,FALSE)=0, "",VLOOKUP(C760,customers!$A$1:$I$1001,3,FALSE))</f>
        <v>lnardonil2@hao123.com</v>
      </c>
      <c r="H760" s="2" t="str">
        <f>VLOOKUP(C760,customers!$A$1:$I$1001,7,FALSE)</f>
        <v>United States</v>
      </c>
      <c r="I760" t="str">
        <f>VLOOKUP(D760,products!$A$1:$G$49,2,FALSE)</f>
        <v>Rob</v>
      </c>
      <c r="J760" t="str">
        <f>VLOOKUP(D760,products!$A$1:$G$49,3,FALSE)</f>
        <v>D</v>
      </c>
      <c r="K760" s="4">
        <f>VLOOKUP(D760,products!$A$1:$G$49,4,FALSE)</f>
        <v>1</v>
      </c>
      <c r="L760" s="6">
        <f>VLOOKUP(D760,products!$A$1:$G$49,5,FALSE)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VLOOKUP(Orders[[#This Row],[Customer ID]],customers!$A$1:$I$1001,9,FALSE)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VLOOKUP(C761,customers!$A$1:$I$1001,2,FALSE)</f>
        <v>Dallas Yarham</v>
      </c>
      <c r="G761" s="2" t="str">
        <f>IF(VLOOKUP(C761,customers!$A$1:$I$1001,3,FALSE)=0, "",VLOOKUP(C761,customers!$A$1:$I$1001,3,FALSE))</f>
        <v>dyarhaml3@moonfruit.com</v>
      </c>
      <c r="H761" s="2" t="str">
        <f>VLOOKUP(C761,customers!$A$1:$I$1001,7,FALSE)</f>
        <v>United States</v>
      </c>
      <c r="I761" t="str">
        <f>VLOOKUP(D761,products!$A$1:$G$49,2,FALSE)</f>
        <v>Lib</v>
      </c>
      <c r="J761" t="str">
        <f>VLOOKUP(D761,products!$A$1:$G$49,3,FALSE)</f>
        <v>D</v>
      </c>
      <c r="K761" s="4">
        <f>VLOOKUP(D761,products!$A$1:$G$49,4,FALSE)</f>
        <v>2.5</v>
      </c>
      <c r="L761" s="6">
        <f>VLOOKUP(D761,products!$A$1:$G$49,5,FALSE)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VLOOKUP(Orders[[#This Row],[Customer ID]],customers!$A$1:$I$1001,9,FALSE)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VLOOKUP(C762,customers!$A$1:$I$1001,2,FALSE)</f>
        <v>Arlana Ferrea</v>
      </c>
      <c r="G762" s="2" t="str">
        <f>IF(VLOOKUP(C762,customers!$A$1:$I$1001,3,FALSE)=0, "",VLOOKUP(C762,customers!$A$1:$I$1001,3,FALSE))</f>
        <v>aferreal4@wikia.com</v>
      </c>
      <c r="H762" s="2" t="str">
        <f>VLOOKUP(C762,customers!$A$1:$I$1001,7,FALSE)</f>
        <v>United States</v>
      </c>
      <c r="I762" t="str">
        <f>VLOOKUP(D762,products!$A$1:$G$49,2,FALSE)</f>
        <v>Exc</v>
      </c>
      <c r="J762" t="str">
        <f>VLOOKUP(D762,products!$A$1:$G$49,3,FALSE)</f>
        <v>L</v>
      </c>
      <c r="K762" s="4">
        <f>VLOOKUP(D762,products!$A$1:$G$49,4,FALSE)</f>
        <v>0.5</v>
      </c>
      <c r="L762" s="6">
        <f>VLOOKUP(D762,products!$A$1:$G$49,5,FALSE)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VLOOKUP(Orders[[#This Row],[Customer ID]],customers!$A$1:$I$1001,9,FALSE)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VLOOKUP(C763,customers!$A$1:$I$1001,2,FALSE)</f>
        <v>Chuck Kendrick</v>
      </c>
      <c r="G763" s="2" t="str">
        <f>IF(VLOOKUP(C763,customers!$A$1:$I$1001,3,FALSE)=0, "",VLOOKUP(C763,customers!$A$1:$I$1001,3,FALSE))</f>
        <v>ckendrickl5@webnode.com</v>
      </c>
      <c r="H763" s="2" t="str">
        <f>VLOOKUP(C763,customers!$A$1:$I$1001,7,FALSE)</f>
        <v>United States</v>
      </c>
      <c r="I763" t="str">
        <f>VLOOKUP(D763,products!$A$1:$G$49,2,FALSE)</f>
        <v>Exc</v>
      </c>
      <c r="J763" t="str">
        <f>VLOOKUP(D763,products!$A$1:$G$49,3,FALSE)</f>
        <v>L</v>
      </c>
      <c r="K763" s="4">
        <f>VLOOKUP(D763,products!$A$1:$G$49,4,FALSE)</f>
        <v>1</v>
      </c>
      <c r="L763" s="6">
        <f>VLOOKUP(D763,products!$A$1:$G$49,5,FALSE)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VLOOKUP(Orders[[#This Row],[Customer ID]],customers!$A$1:$I$1001,9,FALSE)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VLOOKUP(C764,customers!$A$1:$I$1001,2,FALSE)</f>
        <v>Sharona Danilchik</v>
      </c>
      <c r="G764" s="2" t="str">
        <f>IF(VLOOKUP(C764,customers!$A$1:$I$1001,3,FALSE)=0, "",VLOOKUP(C764,customers!$A$1:$I$1001,3,FALSE))</f>
        <v>sdanilchikl6@mit.edu</v>
      </c>
      <c r="H764" s="2" t="str">
        <f>VLOOKUP(C764,customers!$A$1:$I$1001,7,FALSE)</f>
        <v>United Kingdom</v>
      </c>
      <c r="I764" t="str">
        <f>VLOOKUP(D764,products!$A$1:$G$49,2,FALSE)</f>
        <v>Lib</v>
      </c>
      <c r="J764" t="str">
        <f>VLOOKUP(D764,products!$A$1:$G$49,3,FALSE)</f>
        <v>M</v>
      </c>
      <c r="K764" s="4">
        <f>VLOOKUP(D764,products!$A$1:$G$49,4,FALSE)</f>
        <v>0.5</v>
      </c>
      <c r="L764" s="6">
        <f>VLOOKUP(D764,products!$A$1:$G$49,5,FALSE)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VLOOKUP(Orders[[#This Row],[Customer ID]],customers!$A$1:$I$1001,9,FALSE)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VLOOKUP(C765,customers!$A$1:$I$1001,2,FALSE)</f>
        <v>Sarajane Potter</v>
      </c>
      <c r="G765" s="2" t="str">
        <f>IF(VLOOKUP(C765,customers!$A$1:$I$1001,3,FALSE)=0, "",VLOOKUP(C765,customers!$A$1:$I$1001,3,FALSE))</f>
        <v/>
      </c>
      <c r="H765" s="2" t="str">
        <f>VLOOKUP(C765,customers!$A$1:$I$1001,7,FALSE)</f>
        <v>United States</v>
      </c>
      <c r="I765" t="str">
        <f>VLOOKUP(D765,products!$A$1:$G$49,2,FALSE)</f>
        <v>Ara</v>
      </c>
      <c r="J765" t="str">
        <f>VLOOKUP(D765,products!$A$1:$G$49,3,FALSE)</f>
        <v>L</v>
      </c>
      <c r="K765" s="4">
        <f>VLOOKUP(D765,products!$A$1:$G$49,4,FALSE)</f>
        <v>0.5</v>
      </c>
      <c r="L765" s="6">
        <f>VLOOKUP(D765,products!$A$1:$G$49,5,FALSE)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VLOOKUP(Orders[[#This Row],[Customer ID]],customers!$A$1:$I$1001,9,FALSE)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VLOOKUP(C766,customers!$A$1:$I$1001,2,FALSE)</f>
        <v>Bobby Folomkin</v>
      </c>
      <c r="G766" s="2" t="str">
        <f>IF(VLOOKUP(C766,customers!$A$1:$I$1001,3,FALSE)=0, "",VLOOKUP(C766,customers!$A$1:$I$1001,3,FALSE))</f>
        <v>bfolomkinl8@yolasite.com</v>
      </c>
      <c r="H766" s="2" t="str">
        <f>VLOOKUP(C766,customers!$A$1:$I$1001,7,FALSE)</f>
        <v>United States</v>
      </c>
      <c r="I766" t="str">
        <f>VLOOKUP(D766,products!$A$1:$G$49,2,FALSE)</f>
        <v>Ara</v>
      </c>
      <c r="J766" t="str">
        <f>VLOOKUP(D766,products!$A$1:$G$49,3,FALSE)</f>
        <v>L</v>
      </c>
      <c r="K766" s="4">
        <f>VLOOKUP(D766,products!$A$1:$G$49,4,FALSE)</f>
        <v>2.5</v>
      </c>
      <c r="L766" s="6">
        <f>VLOOKUP(D766,products!$A$1:$G$49,5,FALSE)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VLOOKUP(Orders[[#This Row],[Customer ID]],customers!$A$1:$I$1001,9,FALSE)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VLOOKUP(C767,customers!$A$1:$I$1001,2,FALSE)</f>
        <v>Rafferty Pursglove</v>
      </c>
      <c r="G767" s="2" t="str">
        <f>IF(VLOOKUP(C767,customers!$A$1:$I$1001,3,FALSE)=0, "",VLOOKUP(C767,customers!$A$1:$I$1001,3,FALSE))</f>
        <v>rpursglovel9@biblegateway.com</v>
      </c>
      <c r="H767" s="2" t="str">
        <f>VLOOKUP(C767,customers!$A$1:$I$1001,7,FALSE)</f>
        <v>United States</v>
      </c>
      <c r="I767" t="str">
        <f>VLOOKUP(D767,products!$A$1:$G$49,2,FALSE)</f>
        <v>Rob</v>
      </c>
      <c r="J767" t="str">
        <f>VLOOKUP(D767,products!$A$1:$G$49,3,FALSE)</f>
        <v>M</v>
      </c>
      <c r="K767" s="4">
        <f>VLOOKUP(D767,products!$A$1:$G$49,4,FALSE)</f>
        <v>1</v>
      </c>
      <c r="L767" s="6">
        <f>VLOOKUP(D767,products!$A$1:$G$49,5,FALSE)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VLOOKUP(Orders[[#This Row],[Customer ID]],customers!$A$1:$I$1001,9,FALSE)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VLOOKUP(C768,customers!$A$1:$I$1001,2,FALSE)</f>
        <v>Rafferty Pursglove</v>
      </c>
      <c r="G768" s="2" t="str">
        <f>IF(VLOOKUP(C768,customers!$A$1:$I$1001,3,FALSE)=0, "",VLOOKUP(C768,customers!$A$1:$I$1001,3,FALSE))</f>
        <v>rpursglovel9@biblegateway.com</v>
      </c>
      <c r="H768" s="2" t="str">
        <f>VLOOKUP(C768,customers!$A$1:$I$1001,7,FALSE)</f>
        <v>United States</v>
      </c>
      <c r="I768" t="str">
        <f>VLOOKUP(D768,products!$A$1:$G$49,2,FALSE)</f>
        <v>Ara</v>
      </c>
      <c r="J768" t="str">
        <f>VLOOKUP(D768,products!$A$1:$G$49,3,FALSE)</f>
        <v>L</v>
      </c>
      <c r="K768" s="4">
        <f>VLOOKUP(D768,products!$A$1:$G$49,4,FALSE)</f>
        <v>0.5</v>
      </c>
      <c r="L768" s="6">
        <f>VLOOKUP(D768,products!$A$1:$G$49,5,FALSE)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VLOOKUP(Orders[[#This Row],[Customer ID]],customers!$A$1:$I$1001,9,FALSE)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VLOOKUP(C769,customers!$A$1:$I$1001,2,FALSE)</f>
        <v>Foster Constance</v>
      </c>
      <c r="G769" s="2" t="str">
        <f>IF(VLOOKUP(C769,customers!$A$1:$I$1001,3,FALSE)=0, "",VLOOKUP(C769,customers!$A$1:$I$1001,3,FALSE))</f>
        <v>fconstancekz@ifeng.com</v>
      </c>
      <c r="H769" s="2" t="str">
        <f>VLOOKUP(C769,customers!$A$1:$I$1001,7,FALSE)</f>
        <v>United States</v>
      </c>
      <c r="I769" t="str">
        <f>VLOOKUP(D769,products!$A$1:$G$49,2,FALSE)</f>
        <v>Ara</v>
      </c>
      <c r="J769" t="str">
        <f>VLOOKUP(D769,products!$A$1:$G$49,3,FALSE)</f>
        <v>L</v>
      </c>
      <c r="K769" s="4">
        <f>VLOOKUP(D769,products!$A$1:$G$49,4,FALSE)</f>
        <v>2.5</v>
      </c>
      <c r="L769" s="6">
        <f>VLOOKUP(D769,products!$A$1:$G$49,5,FALSE)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VLOOKUP(Orders[[#This Row],[Customer ID]],customers!$A$1:$I$1001,9,FALSE)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VLOOKUP(C770,customers!$A$1:$I$1001,2,FALSE)</f>
        <v>Foster Constance</v>
      </c>
      <c r="G770" s="2" t="str">
        <f>IF(VLOOKUP(C770,customers!$A$1:$I$1001,3,FALSE)=0, "",VLOOKUP(C770,customers!$A$1:$I$1001,3,FALSE))</f>
        <v>fconstancekz@ifeng.com</v>
      </c>
      <c r="H770" s="2" t="str">
        <f>VLOOKUP(C770,customers!$A$1:$I$1001,7,FALSE)</f>
        <v>United States</v>
      </c>
      <c r="I770" t="str">
        <f>VLOOKUP(D770,products!$A$1:$G$49,2,FALSE)</f>
        <v>Rob</v>
      </c>
      <c r="J770" t="str">
        <f>VLOOKUP(D770,products!$A$1:$G$49,3,FALSE)</f>
        <v>L</v>
      </c>
      <c r="K770" s="4">
        <f>VLOOKUP(D770,products!$A$1:$G$49,4,FALSE)</f>
        <v>1</v>
      </c>
      <c r="L770" s="6">
        <f>VLOOKUP(D770,products!$A$1:$G$49,5,FALSE)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VLOOKUP(Orders[[#This Row],[Customer ID]],customers!$A$1:$I$1001,9,FALSE)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VLOOKUP(C771,customers!$A$1:$I$1001,2,FALSE)</f>
        <v>Dalia Eburah</v>
      </c>
      <c r="G771" s="2" t="str">
        <f>IF(VLOOKUP(C771,customers!$A$1:$I$1001,3,FALSE)=0, "",VLOOKUP(C771,customers!$A$1:$I$1001,3,FALSE))</f>
        <v>deburahld@google.co.jp</v>
      </c>
      <c r="H771" s="2" t="str">
        <f>VLOOKUP(C771,customers!$A$1:$I$1001,7,FALSE)</f>
        <v>United Kingdom</v>
      </c>
      <c r="I771" t="str">
        <f>VLOOKUP(D771,products!$A$1:$G$49,2,FALSE)</f>
        <v>Rob</v>
      </c>
      <c r="J771" t="str">
        <f>VLOOKUP(D771,products!$A$1:$G$49,3,FALSE)</f>
        <v>M</v>
      </c>
      <c r="K771" s="4">
        <f>VLOOKUP(D771,products!$A$1:$G$49,4,FALSE)</f>
        <v>2.5</v>
      </c>
      <c r="L771" s="6">
        <f>VLOOKUP(D771,products!$A$1:$G$49,5,FALSE)</f>
        <v>22.884999999999998</v>
      </c>
      <c r="M771" s="6">
        <f t="shared" ref="M771:M834" si="36">E771*L771</f>
        <v>137.31</v>
      </c>
      <c r="N771" t="str">
        <f t="shared" ref="N771:N834" si="37">_xlfn.IFS(I771="Rob","Robusta",I771="Exc","Excelsa",I771="Ara","Arabica",I771="Lib","Liberica")</f>
        <v>Robusta</v>
      </c>
      <c r="O771" t="str">
        <f t="shared" ref="O771:O834" si="38">_xlfn.IFS(J771="M","Medium",J771="L","Light",J771="D","Dark")</f>
        <v>Medium</v>
      </c>
      <c r="P771" t="str">
        <f>VLOOKUP(Orders[[#This Row],[Customer ID]],customers!$A$1:$I$1001,9,FALSE)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VLOOKUP(C772,customers!$A$1:$I$1001,2,FALSE)</f>
        <v>Martie Brimilcombe</v>
      </c>
      <c r="G772" s="2" t="str">
        <f>IF(VLOOKUP(C772,customers!$A$1:$I$1001,3,FALSE)=0, "",VLOOKUP(C772,customers!$A$1:$I$1001,3,FALSE))</f>
        <v>mbrimilcombele@cnn.com</v>
      </c>
      <c r="H772" s="2" t="str">
        <f>VLOOKUP(C772,customers!$A$1:$I$1001,7,FALSE)</f>
        <v>United States</v>
      </c>
      <c r="I772" t="str">
        <f>VLOOKUP(D772,products!$A$1:$G$49,2,FALSE)</f>
        <v>Ara</v>
      </c>
      <c r="J772" t="str">
        <f>VLOOKUP(D772,products!$A$1:$G$49,3,FALSE)</f>
        <v>D</v>
      </c>
      <c r="K772" s="4">
        <f>VLOOKUP(D772,products!$A$1:$G$49,4,FALSE)</f>
        <v>1</v>
      </c>
      <c r="L772" s="6">
        <f>VLOOKUP(D772,products!$A$1:$G$49,5,FALSE)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VLOOKUP(Orders[[#This Row],[Customer ID]],customers!$A$1:$I$1001,9,FALSE)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VLOOKUP(C773,customers!$A$1:$I$1001,2,FALSE)</f>
        <v>Suzanna Bollam</v>
      </c>
      <c r="G773" s="2" t="str">
        <f>IF(VLOOKUP(C773,customers!$A$1:$I$1001,3,FALSE)=0, "",VLOOKUP(C773,customers!$A$1:$I$1001,3,FALSE))</f>
        <v>sbollamlf@list-manage.com</v>
      </c>
      <c r="H773" s="2" t="str">
        <f>VLOOKUP(C773,customers!$A$1:$I$1001,7,FALSE)</f>
        <v>United States</v>
      </c>
      <c r="I773" t="str">
        <f>VLOOKUP(D773,products!$A$1:$G$49,2,FALSE)</f>
        <v>Rob</v>
      </c>
      <c r="J773" t="str">
        <f>VLOOKUP(D773,products!$A$1:$G$49,3,FALSE)</f>
        <v>L</v>
      </c>
      <c r="K773" s="4">
        <f>VLOOKUP(D773,products!$A$1:$G$49,4,FALSE)</f>
        <v>0.5</v>
      </c>
      <c r="L773" s="6">
        <f>VLOOKUP(D773,products!$A$1:$G$49,5,FALSE)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VLOOKUP(Orders[[#This Row],[Customer ID]],customers!$A$1:$I$1001,9,FALSE)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VLOOKUP(C774,customers!$A$1:$I$1001,2,FALSE)</f>
        <v>Mellisa Mebes</v>
      </c>
      <c r="G774" s="2" t="str">
        <f>IF(VLOOKUP(C774,customers!$A$1:$I$1001,3,FALSE)=0, "",VLOOKUP(C774,customers!$A$1:$I$1001,3,FALSE))</f>
        <v/>
      </c>
      <c r="H774" s="2" t="str">
        <f>VLOOKUP(C774,customers!$A$1:$I$1001,7,FALSE)</f>
        <v>United States</v>
      </c>
      <c r="I774" t="str">
        <f>VLOOKUP(D774,products!$A$1:$G$49,2,FALSE)</f>
        <v>Exc</v>
      </c>
      <c r="J774" t="str">
        <f>VLOOKUP(D774,products!$A$1:$G$49,3,FALSE)</f>
        <v>M</v>
      </c>
      <c r="K774" s="4">
        <f>VLOOKUP(D774,products!$A$1:$G$49,4,FALSE)</f>
        <v>1</v>
      </c>
      <c r="L774" s="6">
        <f>VLOOKUP(D774,products!$A$1:$G$49,5,FALSE)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VLOOKUP(Orders[[#This Row],[Customer ID]],customers!$A$1:$I$1001,9,FALSE)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VLOOKUP(C775,customers!$A$1:$I$1001,2,FALSE)</f>
        <v>Alva Filipczak</v>
      </c>
      <c r="G775" s="2" t="str">
        <f>IF(VLOOKUP(C775,customers!$A$1:$I$1001,3,FALSE)=0, "",VLOOKUP(C775,customers!$A$1:$I$1001,3,FALSE))</f>
        <v>afilipczaklh@ning.com</v>
      </c>
      <c r="H775" s="2" t="str">
        <f>VLOOKUP(C775,customers!$A$1:$I$1001,7,FALSE)</f>
        <v>Ireland</v>
      </c>
      <c r="I775" t="str">
        <f>VLOOKUP(D775,products!$A$1:$G$49,2,FALSE)</f>
        <v>Lib</v>
      </c>
      <c r="J775" t="str">
        <f>VLOOKUP(D775,products!$A$1:$G$49,3,FALSE)</f>
        <v>M</v>
      </c>
      <c r="K775" s="4">
        <f>VLOOKUP(D775,products!$A$1:$G$49,4,FALSE)</f>
        <v>0.2</v>
      </c>
      <c r="L775" s="6">
        <f>VLOOKUP(D775,products!$A$1:$G$49,5,FALSE)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VLOOKUP(Orders[[#This Row],[Customer ID]],customers!$A$1:$I$1001,9,FALSE)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VLOOKUP(C776,customers!$A$1:$I$1001,2,FALSE)</f>
        <v>Dorette Hinemoor</v>
      </c>
      <c r="G776" s="2" t="str">
        <f>IF(VLOOKUP(C776,customers!$A$1:$I$1001,3,FALSE)=0, "",VLOOKUP(C776,customers!$A$1:$I$1001,3,FALSE))</f>
        <v/>
      </c>
      <c r="H776" s="2" t="str">
        <f>VLOOKUP(C776,customers!$A$1:$I$1001,7,FALSE)</f>
        <v>United States</v>
      </c>
      <c r="I776" t="str">
        <f>VLOOKUP(D776,products!$A$1:$G$49,2,FALSE)</f>
        <v>Rob</v>
      </c>
      <c r="J776" t="str">
        <f>VLOOKUP(D776,products!$A$1:$G$49,3,FALSE)</f>
        <v>M</v>
      </c>
      <c r="K776" s="4">
        <f>VLOOKUP(D776,products!$A$1:$G$49,4,FALSE)</f>
        <v>1</v>
      </c>
      <c r="L776" s="6">
        <f>VLOOKUP(D776,products!$A$1:$G$49,5,FALSE)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VLOOKUP(Orders[[#This Row],[Customer ID]],customers!$A$1:$I$1001,9,FALSE)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VLOOKUP(C777,customers!$A$1:$I$1001,2,FALSE)</f>
        <v>Rhetta Elnaugh</v>
      </c>
      <c r="G777" s="2" t="str">
        <f>IF(VLOOKUP(C777,customers!$A$1:$I$1001,3,FALSE)=0, "",VLOOKUP(C777,customers!$A$1:$I$1001,3,FALSE))</f>
        <v>relnaughlj@comsenz.com</v>
      </c>
      <c r="H777" s="2" t="str">
        <f>VLOOKUP(C777,customers!$A$1:$I$1001,7,FALSE)</f>
        <v>United States</v>
      </c>
      <c r="I777" t="str">
        <f>VLOOKUP(D777,products!$A$1:$G$49,2,FALSE)</f>
        <v>Exc</v>
      </c>
      <c r="J777" t="str">
        <f>VLOOKUP(D777,products!$A$1:$G$49,3,FALSE)</f>
        <v>L</v>
      </c>
      <c r="K777" s="4">
        <f>VLOOKUP(D777,products!$A$1:$G$49,4,FALSE)</f>
        <v>0.5</v>
      </c>
      <c r="L777" s="6">
        <f>VLOOKUP(D777,products!$A$1:$G$49,5,FALSE)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VLOOKUP(Orders[[#This Row],[Customer ID]],customers!$A$1:$I$1001,9,FALSE)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VLOOKUP(C778,customers!$A$1:$I$1001,2,FALSE)</f>
        <v>Jule Deehan</v>
      </c>
      <c r="G778" s="2" t="str">
        <f>IF(VLOOKUP(C778,customers!$A$1:$I$1001,3,FALSE)=0, "",VLOOKUP(C778,customers!$A$1:$I$1001,3,FALSE))</f>
        <v>jdeehanlk@about.me</v>
      </c>
      <c r="H778" s="2" t="str">
        <f>VLOOKUP(C778,customers!$A$1:$I$1001,7,FALSE)</f>
        <v>United States</v>
      </c>
      <c r="I778" t="str">
        <f>VLOOKUP(D778,products!$A$1:$G$49,2,FALSE)</f>
        <v>Ara</v>
      </c>
      <c r="J778" t="str">
        <f>VLOOKUP(D778,products!$A$1:$G$49,3,FALSE)</f>
        <v>M</v>
      </c>
      <c r="K778" s="4">
        <f>VLOOKUP(D778,products!$A$1:$G$49,4,FALSE)</f>
        <v>0.5</v>
      </c>
      <c r="L778" s="6">
        <f>VLOOKUP(D778,products!$A$1:$G$49,5,FALSE)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VLOOKUP(Orders[[#This Row],[Customer ID]],customers!$A$1:$I$1001,9,FALSE)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VLOOKUP(C779,customers!$A$1:$I$1001,2,FALSE)</f>
        <v>Janella Eden</v>
      </c>
      <c r="G779" s="2" t="str">
        <f>IF(VLOOKUP(C779,customers!$A$1:$I$1001,3,FALSE)=0, "",VLOOKUP(C779,customers!$A$1:$I$1001,3,FALSE))</f>
        <v>jedenll@e-recht24.de</v>
      </c>
      <c r="H779" s="2" t="str">
        <f>VLOOKUP(C779,customers!$A$1:$I$1001,7,FALSE)</f>
        <v>United States</v>
      </c>
      <c r="I779" t="str">
        <f>VLOOKUP(D779,products!$A$1:$G$49,2,FALSE)</f>
        <v>Ara</v>
      </c>
      <c r="J779" t="str">
        <f>VLOOKUP(D779,products!$A$1:$G$49,3,FALSE)</f>
        <v>L</v>
      </c>
      <c r="K779" s="4">
        <f>VLOOKUP(D779,products!$A$1:$G$49,4,FALSE)</f>
        <v>2.5</v>
      </c>
      <c r="L779" s="6">
        <f>VLOOKUP(D779,products!$A$1:$G$49,5,FALSE)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VLOOKUP(Orders[[#This Row],[Customer ID]],customers!$A$1:$I$1001,9,FALSE)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VLOOKUP(C780,customers!$A$1:$I$1001,2,FALSE)</f>
        <v>Cam Jewster</v>
      </c>
      <c r="G780" s="2" t="str">
        <f>IF(VLOOKUP(C780,customers!$A$1:$I$1001,3,FALSE)=0, "",VLOOKUP(C780,customers!$A$1:$I$1001,3,FALSE))</f>
        <v>cjewsterlu@moonfruit.com</v>
      </c>
      <c r="H780" s="2" t="str">
        <f>VLOOKUP(C780,customers!$A$1:$I$1001,7,FALSE)</f>
        <v>United States</v>
      </c>
      <c r="I780" t="str">
        <f>VLOOKUP(D780,products!$A$1:$G$49,2,FALSE)</f>
        <v>Lib</v>
      </c>
      <c r="J780" t="str">
        <f>VLOOKUP(D780,products!$A$1:$G$49,3,FALSE)</f>
        <v>L</v>
      </c>
      <c r="K780" s="4">
        <f>VLOOKUP(D780,products!$A$1:$G$49,4,FALSE)</f>
        <v>0.5</v>
      </c>
      <c r="L780" s="6">
        <f>VLOOKUP(D780,products!$A$1:$G$49,5,FALSE)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VLOOKUP(Orders[[#This Row],[Customer ID]],customers!$A$1:$I$1001,9,FALSE)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VLOOKUP(C781,customers!$A$1:$I$1001,2,FALSE)</f>
        <v>Ugo Southerden</v>
      </c>
      <c r="G781" s="2" t="str">
        <f>IF(VLOOKUP(C781,customers!$A$1:$I$1001,3,FALSE)=0, "",VLOOKUP(C781,customers!$A$1:$I$1001,3,FALSE))</f>
        <v>usoutherdenln@hao123.com</v>
      </c>
      <c r="H781" s="2" t="str">
        <f>VLOOKUP(C781,customers!$A$1:$I$1001,7,FALSE)</f>
        <v>United States</v>
      </c>
      <c r="I781" t="str">
        <f>VLOOKUP(D781,products!$A$1:$G$49,2,FALSE)</f>
        <v>Lib</v>
      </c>
      <c r="J781" t="str">
        <f>VLOOKUP(D781,products!$A$1:$G$49,3,FALSE)</f>
        <v>D</v>
      </c>
      <c r="K781" s="4">
        <f>VLOOKUP(D781,products!$A$1:$G$49,4,FALSE)</f>
        <v>1</v>
      </c>
      <c r="L781" s="6">
        <f>VLOOKUP(D781,products!$A$1:$G$49,5,FALSE)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VLOOKUP(Orders[[#This Row],[Customer ID]],customers!$A$1:$I$1001,9,FALSE)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VLOOKUP(C782,customers!$A$1:$I$1001,2,FALSE)</f>
        <v>Verne Dunkerley</v>
      </c>
      <c r="G782" s="2" t="str">
        <f>IF(VLOOKUP(C782,customers!$A$1:$I$1001,3,FALSE)=0, "",VLOOKUP(C782,customers!$A$1:$I$1001,3,FALSE))</f>
        <v/>
      </c>
      <c r="H782" s="2" t="str">
        <f>VLOOKUP(C782,customers!$A$1:$I$1001,7,FALSE)</f>
        <v>United States</v>
      </c>
      <c r="I782" t="str">
        <f>VLOOKUP(D782,products!$A$1:$G$49,2,FALSE)</f>
        <v>Exc</v>
      </c>
      <c r="J782" t="str">
        <f>VLOOKUP(D782,products!$A$1:$G$49,3,FALSE)</f>
        <v>M</v>
      </c>
      <c r="K782" s="4">
        <f>VLOOKUP(D782,products!$A$1:$G$49,4,FALSE)</f>
        <v>1</v>
      </c>
      <c r="L782" s="6">
        <f>VLOOKUP(D782,products!$A$1:$G$49,5,FALSE)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VLOOKUP(Orders[[#This Row],[Customer ID]],customers!$A$1:$I$1001,9,FALSE)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VLOOKUP(C783,customers!$A$1:$I$1001,2,FALSE)</f>
        <v>Lacee Burtenshaw</v>
      </c>
      <c r="G783" s="2" t="str">
        <f>IF(VLOOKUP(C783,customers!$A$1:$I$1001,3,FALSE)=0, "",VLOOKUP(C783,customers!$A$1:$I$1001,3,FALSE))</f>
        <v>lburtenshawlp@shinystat.com</v>
      </c>
      <c r="H783" s="2" t="str">
        <f>VLOOKUP(C783,customers!$A$1:$I$1001,7,FALSE)</f>
        <v>United States</v>
      </c>
      <c r="I783" t="str">
        <f>VLOOKUP(D783,products!$A$1:$G$49,2,FALSE)</f>
        <v>Lib</v>
      </c>
      <c r="J783" t="str">
        <f>VLOOKUP(D783,products!$A$1:$G$49,3,FALSE)</f>
        <v>L</v>
      </c>
      <c r="K783" s="4">
        <f>VLOOKUP(D783,products!$A$1:$G$49,4,FALSE)</f>
        <v>2.5</v>
      </c>
      <c r="L783" s="6">
        <f>VLOOKUP(D783,products!$A$1:$G$49,5,FALSE)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VLOOKUP(Orders[[#This Row],[Customer ID]],customers!$A$1:$I$1001,9,FALSE)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VLOOKUP(C784,customers!$A$1:$I$1001,2,FALSE)</f>
        <v>Adorne Gregoratti</v>
      </c>
      <c r="G784" s="2" t="str">
        <f>IF(VLOOKUP(C784,customers!$A$1:$I$1001,3,FALSE)=0, "",VLOOKUP(C784,customers!$A$1:$I$1001,3,FALSE))</f>
        <v>agregorattilq@vistaprint.com</v>
      </c>
      <c r="H784" s="2" t="str">
        <f>VLOOKUP(C784,customers!$A$1:$I$1001,7,FALSE)</f>
        <v>Ireland</v>
      </c>
      <c r="I784" t="str">
        <f>VLOOKUP(D784,products!$A$1:$G$49,2,FALSE)</f>
        <v>Exc</v>
      </c>
      <c r="J784" t="str">
        <f>VLOOKUP(D784,products!$A$1:$G$49,3,FALSE)</f>
        <v>L</v>
      </c>
      <c r="K784" s="4">
        <f>VLOOKUP(D784,products!$A$1:$G$49,4,FALSE)</f>
        <v>0.2</v>
      </c>
      <c r="L784" s="6">
        <f>VLOOKUP(D784,products!$A$1:$G$49,5,FALSE)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VLOOKUP(Orders[[#This Row],[Customer ID]],customers!$A$1:$I$1001,9,FALSE)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VLOOKUP(C785,customers!$A$1:$I$1001,2,FALSE)</f>
        <v>Chris Croster</v>
      </c>
      <c r="G785" s="2" t="str">
        <f>IF(VLOOKUP(C785,customers!$A$1:$I$1001,3,FALSE)=0, "",VLOOKUP(C785,customers!$A$1:$I$1001,3,FALSE))</f>
        <v>ccrosterlr@gov.uk</v>
      </c>
      <c r="H785" s="2" t="str">
        <f>VLOOKUP(C785,customers!$A$1:$I$1001,7,FALSE)</f>
        <v>United States</v>
      </c>
      <c r="I785" t="str">
        <f>VLOOKUP(D785,products!$A$1:$G$49,2,FALSE)</f>
        <v>Lib</v>
      </c>
      <c r="J785" t="str">
        <f>VLOOKUP(D785,products!$A$1:$G$49,3,FALSE)</f>
        <v>M</v>
      </c>
      <c r="K785" s="4">
        <f>VLOOKUP(D785,products!$A$1:$G$49,4,FALSE)</f>
        <v>0.5</v>
      </c>
      <c r="L785" s="6">
        <f>VLOOKUP(D785,products!$A$1:$G$49,5,FALSE)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VLOOKUP(Orders[[#This Row],[Customer ID]],customers!$A$1:$I$1001,9,FALSE)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VLOOKUP(C786,customers!$A$1:$I$1001,2,FALSE)</f>
        <v>Graeme Whitehead</v>
      </c>
      <c r="G786" s="2" t="str">
        <f>IF(VLOOKUP(C786,customers!$A$1:$I$1001,3,FALSE)=0, "",VLOOKUP(C786,customers!$A$1:$I$1001,3,FALSE))</f>
        <v>gwhiteheadls@hp.com</v>
      </c>
      <c r="H786" s="2" t="str">
        <f>VLOOKUP(C786,customers!$A$1:$I$1001,7,FALSE)</f>
        <v>United States</v>
      </c>
      <c r="I786" t="str">
        <f>VLOOKUP(D786,products!$A$1:$G$49,2,FALSE)</f>
        <v>Lib</v>
      </c>
      <c r="J786" t="str">
        <f>VLOOKUP(D786,products!$A$1:$G$49,3,FALSE)</f>
        <v>L</v>
      </c>
      <c r="K786" s="4">
        <f>VLOOKUP(D786,products!$A$1:$G$49,4,FALSE)</f>
        <v>1</v>
      </c>
      <c r="L786" s="6">
        <f>VLOOKUP(D786,products!$A$1:$G$49,5,FALSE)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VLOOKUP(Orders[[#This Row],[Customer ID]],customers!$A$1:$I$1001,9,FALSE)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VLOOKUP(C787,customers!$A$1:$I$1001,2,FALSE)</f>
        <v>Haslett Jodrelle</v>
      </c>
      <c r="G787" s="2" t="str">
        <f>IF(VLOOKUP(C787,customers!$A$1:$I$1001,3,FALSE)=0, "",VLOOKUP(C787,customers!$A$1:$I$1001,3,FALSE))</f>
        <v>hjodrellelt@samsung.com</v>
      </c>
      <c r="H787" s="2" t="str">
        <f>VLOOKUP(C787,customers!$A$1:$I$1001,7,FALSE)</f>
        <v>United States</v>
      </c>
      <c r="I787" t="str">
        <f>VLOOKUP(D787,products!$A$1:$G$49,2,FALSE)</f>
        <v>Ara</v>
      </c>
      <c r="J787" t="str">
        <f>VLOOKUP(D787,products!$A$1:$G$49,3,FALSE)</f>
        <v>D</v>
      </c>
      <c r="K787" s="4">
        <f>VLOOKUP(D787,products!$A$1:$G$49,4,FALSE)</f>
        <v>2.5</v>
      </c>
      <c r="L787" s="6">
        <f>VLOOKUP(D787,products!$A$1:$G$49,5,FALSE)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VLOOKUP(Orders[[#This Row],[Customer ID]],customers!$A$1:$I$1001,9,FALSE)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VLOOKUP(C788,customers!$A$1:$I$1001,2,FALSE)</f>
        <v>Cam Jewster</v>
      </c>
      <c r="G788" s="2" t="str">
        <f>IF(VLOOKUP(C788,customers!$A$1:$I$1001,3,FALSE)=0, "",VLOOKUP(C788,customers!$A$1:$I$1001,3,FALSE))</f>
        <v>cjewsterlu@moonfruit.com</v>
      </c>
      <c r="H788" s="2" t="str">
        <f>VLOOKUP(C788,customers!$A$1:$I$1001,7,FALSE)</f>
        <v>United States</v>
      </c>
      <c r="I788" t="str">
        <f>VLOOKUP(D788,products!$A$1:$G$49,2,FALSE)</f>
        <v>Exc</v>
      </c>
      <c r="J788" t="str">
        <f>VLOOKUP(D788,products!$A$1:$G$49,3,FALSE)</f>
        <v>D</v>
      </c>
      <c r="K788" s="4">
        <f>VLOOKUP(D788,products!$A$1:$G$49,4,FALSE)</f>
        <v>2.5</v>
      </c>
      <c r="L788" s="6">
        <f>VLOOKUP(D788,products!$A$1:$G$49,5,FALSE)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VLOOKUP(Orders[[#This Row],[Customer ID]],customers!$A$1:$I$1001,9,FALSE)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VLOOKUP(C789,customers!$A$1:$I$1001,2,FALSE)</f>
        <v>Beryl Osborn</v>
      </c>
      <c r="G789" s="2" t="str">
        <f>IF(VLOOKUP(C789,customers!$A$1:$I$1001,3,FALSE)=0, "",VLOOKUP(C789,customers!$A$1:$I$1001,3,FALSE))</f>
        <v/>
      </c>
      <c r="H789" s="2" t="str">
        <f>VLOOKUP(C789,customers!$A$1:$I$1001,7,FALSE)</f>
        <v>United States</v>
      </c>
      <c r="I789" t="str">
        <f>VLOOKUP(D789,products!$A$1:$G$49,2,FALSE)</f>
        <v>Exc</v>
      </c>
      <c r="J789" t="str">
        <f>VLOOKUP(D789,products!$A$1:$G$49,3,FALSE)</f>
        <v>M</v>
      </c>
      <c r="K789" s="4">
        <f>VLOOKUP(D789,products!$A$1:$G$49,4,FALSE)</f>
        <v>1</v>
      </c>
      <c r="L789" s="6">
        <f>VLOOKUP(D789,products!$A$1:$G$49,5,FALSE)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VLOOKUP(Orders[[#This Row],[Customer ID]],customers!$A$1:$I$1001,9,FALSE)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VLOOKUP(C790,customers!$A$1:$I$1001,2,FALSE)</f>
        <v>Kaela Nottram</v>
      </c>
      <c r="G790" s="2" t="str">
        <f>IF(VLOOKUP(C790,customers!$A$1:$I$1001,3,FALSE)=0, "",VLOOKUP(C790,customers!$A$1:$I$1001,3,FALSE))</f>
        <v>knottramlw@odnoklassniki.ru</v>
      </c>
      <c r="H790" s="2" t="str">
        <f>VLOOKUP(C790,customers!$A$1:$I$1001,7,FALSE)</f>
        <v>Ireland</v>
      </c>
      <c r="I790" t="str">
        <f>VLOOKUP(D790,products!$A$1:$G$49,2,FALSE)</f>
        <v>Rob</v>
      </c>
      <c r="J790" t="str">
        <f>VLOOKUP(D790,products!$A$1:$G$49,3,FALSE)</f>
        <v>M</v>
      </c>
      <c r="K790" s="4">
        <f>VLOOKUP(D790,products!$A$1:$G$49,4,FALSE)</f>
        <v>2.5</v>
      </c>
      <c r="L790" s="6">
        <f>VLOOKUP(D790,products!$A$1:$G$49,5,FALSE)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VLOOKUP(Orders[[#This Row],[Customer ID]],customers!$A$1:$I$1001,9,FALSE)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VLOOKUP(C791,customers!$A$1:$I$1001,2,FALSE)</f>
        <v>Nobe Buney</v>
      </c>
      <c r="G791" s="2" t="str">
        <f>IF(VLOOKUP(C791,customers!$A$1:$I$1001,3,FALSE)=0, "",VLOOKUP(C791,customers!$A$1:$I$1001,3,FALSE))</f>
        <v>nbuneylx@jugem.jp</v>
      </c>
      <c r="H791" s="2" t="str">
        <f>VLOOKUP(C791,customers!$A$1:$I$1001,7,FALSE)</f>
        <v>United States</v>
      </c>
      <c r="I791" t="str">
        <f>VLOOKUP(D791,products!$A$1:$G$49,2,FALSE)</f>
        <v>Ara</v>
      </c>
      <c r="J791" t="str">
        <f>VLOOKUP(D791,products!$A$1:$G$49,3,FALSE)</f>
        <v>L</v>
      </c>
      <c r="K791" s="4">
        <f>VLOOKUP(D791,products!$A$1:$G$49,4,FALSE)</f>
        <v>1</v>
      </c>
      <c r="L791" s="6">
        <f>VLOOKUP(D791,products!$A$1:$G$49,5,FALSE)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VLOOKUP(Orders[[#This Row],[Customer ID]],customers!$A$1:$I$1001,9,FALSE)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VLOOKUP(C792,customers!$A$1:$I$1001,2,FALSE)</f>
        <v>Silvan McShea</v>
      </c>
      <c r="G792" s="2" t="str">
        <f>IF(VLOOKUP(C792,customers!$A$1:$I$1001,3,FALSE)=0, "",VLOOKUP(C792,customers!$A$1:$I$1001,3,FALSE))</f>
        <v>smcshealy@photobucket.com</v>
      </c>
      <c r="H792" s="2" t="str">
        <f>VLOOKUP(C792,customers!$A$1:$I$1001,7,FALSE)</f>
        <v>United States</v>
      </c>
      <c r="I792" t="str">
        <f>VLOOKUP(D792,products!$A$1:$G$49,2,FALSE)</f>
        <v>Ara</v>
      </c>
      <c r="J792" t="str">
        <f>VLOOKUP(D792,products!$A$1:$G$49,3,FALSE)</f>
        <v>L</v>
      </c>
      <c r="K792" s="4">
        <f>VLOOKUP(D792,products!$A$1:$G$49,4,FALSE)</f>
        <v>0.5</v>
      </c>
      <c r="L792" s="6">
        <f>VLOOKUP(D792,products!$A$1:$G$49,5,FALSE)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VLOOKUP(Orders[[#This Row],[Customer ID]],customers!$A$1:$I$1001,9,FALSE)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VLOOKUP(C793,customers!$A$1:$I$1001,2,FALSE)</f>
        <v>Karylin Huddart</v>
      </c>
      <c r="G793" s="2" t="str">
        <f>IF(VLOOKUP(C793,customers!$A$1:$I$1001,3,FALSE)=0, "",VLOOKUP(C793,customers!$A$1:$I$1001,3,FALSE))</f>
        <v>khuddartlz@about.com</v>
      </c>
      <c r="H793" s="2" t="str">
        <f>VLOOKUP(C793,customers!$A$1:$I$1001,7,FALSE)</f>
        <v>United States</v>
      </c>
      <c r="I793" t="str">
        <f>VLOOKUP(D793,products!$A$1:$G$49,2,FALSE)</f>
        <v>Lib</v>
      </c>
      <c r="J793" t="str">
        <f>VLOOKUP(D793,products!$A$1:$G$49,3,FALSE)</f>
        <v>L</v>
      </c>
      <c r="K793" s="4">
        <f>VLOOKUP(D793,products!$A$1:$G$49,4,FALSE)</f>
        <v>0.2</v>
      </c>
      <c r="L793" s="6">
        <f>VLOOKUP(D793,products!$A$1:$G$49,5,FALSE)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VLOOKUP(Orders[[#This Row],[Customer ID]],customers!$A$1:$I$1001,9,FALSE)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VLOOKUP(C794,customers!$A$1:$I$1001,2,FALSE)</f>
        <v>Jereme Gippes</v>
      </c>
      <c r="G794" s="2" t="str">
        <f>IF(VLOOKUP(C794,customers!$A$1:$I$1001,3,FALSE)=0, "",VLOOKUP(C794,customers!$A$1:$I$1001,3,FALSE))</f>
        <v>jgippesm0@cloudflare.com</v>
      </c>
      <c r="H794" s="2" t="str">
        <f>VLOOKUP(C794,customers!$A$1:$I$1001,7,FALSE)</f>
        <v>United Kingdom</v>
      </c>
      <c r="I794" t="str">
        <f>VLOOKUP(D794,products!$A$1:$G$49,2,FALSE)</f>
        <v>Lib</v>
      </c>
      <c r="J794" t="str">
        <f>VLOOKUP(D794,products!$A$1:$G$49,3,FALSE)</f>
        <v>M</v>
      </c>
      <c r="K794" s="4">
        <f>VLOOKUP(D794,products!$A$1:$G$49,4,FALSE)</f>
        <v>0.5</v>
      </c>
      <c r="L794" s="6">
        <f>VLOOKUP(D794,products!$A$1:$G$49,5,FALSE)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VLOOKUP(Orders[[#This Row],[Customer ID]],customers!$A$1:$I$1001,9,FALSE)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VLOOKUP(C795,customers!$A$1:$I$1001,2,FALSE)</f>
        <v>Lukas Whittlesee</v>
      </c>
      <c r="G795" s="2" t="str">
        <f>IF(VLOOKUP(C795,customers!$A$1:$I$1001,3,FALSE)=0, "",VLOOKUP(C795,customers!$A$1:$I$1001,3,FALSE))</f>
        <v>lwhittleseem1@e-recht24.de</v>
      </c>
      <c r="H795" s="2" t="str">
        <f>VLOOKUP(C795,customers!$A$1:$I$1001,7,FALSE)</f>
        <v>United States</v>
      </c>
      <c r="I795" t="str">
        <f>VLOOKUP(D795,products!$A$1:$G$49,2,FALSE)</f>
        <v>Rob</v>
      </c>
      <c r="J795" t="str">
        <f>VLOOKUP(D795,products!$A$1:$G$49,3,FALSE)</f>
        <v>L</v>
      </c>
      <c r="K795" s="4">
        <f>VLOOKUP(D795,products!$A$1:$G$49,4,FALSE)</f>
        <v>0.2</v>
      </c>
      <c r="L795" s="6">
        <f>VLOOKUP(D795,products!$A$1:$G$49,5,FALSE)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VLOOKUP(Orders[[#This Row],[Customer ID]],customers!$A$1:$I$1001,9,FALSE)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VLOOKUP(C796,customers!$A$1:$I$1001,2,FALSE)</f>
        <v>Gregorius Trengrove</v>
      </c>
      <c r="G796" s="2" t="str">
        <f>IF(VLOOKUP(C796,customers!$A$1:$I$1001,3,FALSE)=0, "",VLOOKUP(C796,customers!$A$1:$I$1001,3,FALSE))</f>
        <v>gtrengrovem2@elpais.com</v>
      </c>
      <c r="H796" s="2" t="str">
        <f>VLOOKUP(C796,customers!$A$1:$I$1001,7,FALSE)</f>
        <v>United States</v>
      </c>
      <c r="I796" t="str">
        <f>VLOOKUP(D796,products!$A$1:$G$49,2,FALSE)</f>
        <v>Ara</v>
      </c>
      <c r="J796" t="str">
        <f>VLOOKUP(D796,products!$A$1:$G$49,3,FALSE)</f>
        <v>L</v>
      </c>
      <c r="K796" s="4">
        <f>VLOOKUP(D796,products!$A$1:$G$49,4,FALSE)</f>
        <v>2.5</v>
      </c>
      <c r="L796" s="6">
        <f>VLOOKUP(D796,products!$A$1:$G$49,5,FALSE)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VLOOKUP(Orders[[#This Row],[Customer ID]],customers!$A$1:$I$1001,9,FALSE)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VLOOKUP(C797,customers!$A$1:$I$1001,2,FALSE)</f>
        <v>Wright Caldero</v>
      </c>
      <c r="G797" s="2" t="str">
        <f>IF(VLOOKUP(C797,customers!$A$1:$I$1001,3,FALSE)=0, "",VLOOKUP(C797,customers!$A$1:$I$1001,3,FALSE))</f>
        <v>wcalderom3@stumbleupon.com</v>
      </c>
      <c r="H797" s="2" t="str">
        <f>VLOOKUP(C797,customers!$A$1:$I$1001,7,FALSE)</f>
        <v>United States</v>
      </c>
      <c r="I797" t="str">
        <f>VLOOKUP(D797,products!$A$1:$G$49,2,FALSE)</f>
        <v>Rob</v>
      </c>
      <c r="J797" t="str">
        <f>VLOOKUP(D797,products!$A$1:$G$49,3,FALSE)</f>
        <v>L</v>
      </c>
      <c r="K797" s="4">
        <f>VLOOKUP(D797,products!$A$1:$G$49,4,FALSE)</f>
        <v>0.5</v>
      </c>
      <c r="L797" s="6">
        <f>VLOOKUP(D797,products!$A$1:$G$49,5,FALSE)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VLOOKUP(Orders[[#This Row],[Customer ID]],customers!$A$1:$I$1001,9,FALSE)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VLOOKUP(C798,customers!$A$1:$I$1001,2,FALSE)</f>
        <v>Merell Zanazzi</v>
      </c>
      <c r="G798" s="2" t="str">
        <f>IF(VLOOKUP(C798,customers!$A$1:$I$1001,3,FALSE)=0, "",VLOOKUP(C798,customers!$A$1:$I$1001,3,FALSE))</f>
        <v/>
      </c>
      <c r="H798" s="2" t="str">
        <f>VLOOKUP(C798,customers!$A$1:$I$1001,7,FALSE)</f>
        <v>United States</v>
      </c>
      <c r="I798" t="str">
        <f>VLOOKUP(D798,products!$A$1:$G$49,2,FALSE)</f>
        <v>Lib</v>
      </c>
      <c r="J798" t="str">
        <f>VLOOKUP(D798,products!$A$1:$G$49,3,FALSE)</f>
        <v>L</v>
      </c>
      <c r="K798" s="4">
        <f>VLOOKUP(D798,products!$A$1:$G$49,4,FALSE)</f>
        <v>0.5</v>
      </c>
      <c r="L798" s="6">
        <f>VLOOKUP(D798,products!$A$1:$G$49,5,FALSE)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VLOOKUP(Orders[[#This Row],[Customer ID]],customers!$A$1:$I$1001,9,FALSE)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VLOOKUP(C799,customers!$A$1:$I$1001,2,FALSE)</f>
        <v>Jed Kennicott</v>
      </c>
      <c r="G799" s="2" t="str">
        <f>IF(VLOOKUP(C799,customers!$A$1:$I$1001,3,FALSE)=0, "",VLOOKUP(C799,customers!$A$1:$I$1001,3,FALSE))</f>
        <v>jkennicottm5@yahoo.co.jp</v>
      </c>
      <c r="H799" s="2" t="str">
        <f>VLOOKUP(C799,customers!$A$1:$I$1001,7,FALSE)</f>
        <v>United States</v>
      </c>
      <c r="I799" t="str">
        <f>VLOOKUP(D799,products!$A$1:$G$49,2,FALSE)</f>
        <v>Ara</v>
      </c>
      <c r="J799" t="str">
        <f>VLOOKUP(D799,products!$A$1:$G$49,3,FALSE)</f>
        <v>L</v>
      </c>
      <c r="K799" s="4">
        <f>VLOOKUP(D799,products!$A$1:$G$49,4,FALSE)</f>
        <v>0.5</v>
      </c>
      <c r="L799" s="6">
        <f>VLOOKUP(D799,products!$A$1:$G$49,5,FALSE)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VLOOKUP(Orders[[#This Row],[Customer ID]],customers!$A$1:$I$1001,9,FALSE)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VLOOKUP(C800,customers!$A$1:$I$1001,2,FALSE)</f>
        <v>Guenevere Ruggen</v>
      </c>
      <c r="G800" s="2" t="str">
        <f>IF(VLOOKUP(C800,customers!$A$1:$I$1001,3,FALSE)=0, "",VLOOKUP(C800,customers!$A$1:$I$1001,3,FALSE))</f>
        <v>gruggenm6@nymag.com</v>
      </c>
      <c r="H800" s="2" t="str">
        <f>VLOOKUP(C800,customers!$A$1:$I$1001,7,FALSE)</f>
        <v>United States</v>
      </c>
      <c r="I800" t="str">
        <f>VLOOKUP(D800,products!$A$1:$G$49,2,FALSE)</f>
        <v>Rob</v>
      </c>
      <c r="J800" t="str">
        <f>VLOOKUP(D800,products!$A$1:$G$49,3,FALSE)</f>
        <v>D</v>
      </c>
      <c r="K800" s="4">
        <f>VLOOKUP(D800,products!$A$1:$G$49,4,FALSE)</f>
        <v>0.2</v>
      </c>
      <c r="L800" s="6">
        <f>VLOOKUP(D800,products!$A$1:$G$49,5,FALSE)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VLOOKUP(Orders[[#This Row],[Customer ID]],customers!$A$1:$I$1001,9,FALSE)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VLOOKUP(C801,customers!$A$1:$I$1001,2,FALSE)</f>
        <v>Gonzales Cicculi</v>
      </c>
      <c r="G801" s="2" t="str">
        <f>IF(VLOOKUP(C801,customers!$A$1:$I$1001,3,FALSE)=0, "",VLOOKUP(C801,customers!$A$1:$I$1001,3,FALSE))</f>
        <v/>
      </c>
      <c r="H801" s="2" t="str">
        <f>VLOOKUP(C801,customers!$A$1:$I$1001,7,FALSE)</f>
        <v>United States</v>
      </c>
      <c r="I801" t="str">
        <f>VLOOKUP(D801,products!$A$1:$G$49,2,FALSE)</f>
        <v>Exc</v>
      </c>
      <c r="J801" t="str">
        <f>VLOOKUP(D801,products!$A$1:$G$49,3,FALSE)</f>
        <v>D</v>
      </c>
      <c r="K801" s="4">
        <f>VLOOKUP(D801,products!$A$1:$G$49,4,FALSE)</f>
        <v>1</v>
      </c>
      <c r="L801" s="6">
        <f>VLOOKUP(D801,products!$A$1:$G$49,5,FALSE)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VLOOKUP(Orders[[#This Row],[Customer ID]],customers!$A$1:$I$1001,9,FALSE)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VLOOKUP(C802,customers!$A$1:$I$1001,2,FALSE)</f>
        <v>Man Fright</v>
      </c>
      <c r="G802" s="2" t="str">
        <f>IF(VLOOKUP(C802,customers!$A$1:$I$1001,3,FALSE)=0, "",VLOOKUP(C802,customers!$A$1:$I$1001,3,FALSE))</f>
        <v>mfrightm8@harvard.edu</v>
      </c>
      <c r="H802" s="2" t="str">
        <f>VLOOKUP(C802,customers!$A$1:$I$1001,7,FALSE)</f>
        <v>Ireland</v>
      </c>
      <c r="I802" t="str">
        <f>VLOOKUP(D802,products!$A$1:$G$49,2,FALSE)</f>
        <v>Rob</v>
      </c>
      <c r="J802" t="str">
        <f>VLOOKUP(D802,products!$A$1:$G$49,3,FALSE)</f>
        <v>D</v>
      </c>
      <c r="K802" s="4">
        <f>VLOOKUP(D802,products!$A$1:$G$49,4,FALSE)</f>
        <v>0.2</v>
      </c>
      <c r="L802" s="6">
        <f>VLOOKUP(D802,products!$A$1:$G$49,5,FALSE)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VLOOKUP(Orders[[#This Row],[Customer ID]],customers!$A$1:$I$1001,9,FALSE)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VLOOKUP(C803,customers!$A$1:$I$1001,2,FALSE)</f>
        <v>Boyce Tarte</v>
      </c>
      <c r="G803" s="2" t="str">
        <f>IF(VLOOKUP(C803,customers!$A$1:$I$1001,3,FALSE)=0, "",VLOOKUP(C803,customers!$A$1:$I$1001,3,FALSE))</f>
        <v>btartem9@aol.com</v>
      </c>
      <c r="H803" s="2" t="str">
        <f>VLOOKUP(C803,customers!$A$1:$I$1001,7,FALSE)</f>
        <v>United States</v>
      </c>
      <c r="I803" t="str">
        <f>VLOOKUP(D803,products!$A$1:$G$49,2,FALSE)</f>
        <v>Rob</v>
      </c>
      <c r="J803" t="str">
        <f>VLOOKUP(D803,products!$A$1:$G$49,3,FALSE)</f>
        <v>D</v>
      </c>
      <c r="K803" s="4">
        <f>VLOOKUP(D803,products!$A$1:$G$49,4,FALSE)</f>
        <v>2.5</v>
      </c>
      <c r="L803" s="6">
        <f>VLOOKUP(D803,products!$A$1:$G$49,5,FALSE)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VLOOKUP(Orders[[#This Row],[Customer ID]],customers!$A$1:$I$1001,9,FALSE)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VLOOKUP(C804,customers!$A$1:$I$1001,2,FALSE)</f>
        <v>Caddric Krzysztofiak</v>
      </c>
      <c r="G804" s="2" t="str">
        <f>IF(VLOOKUP(C804,customers!$A$1:$I$1001,3,FALSE)=0, "",VLOOKUP(C804,customers!$A$1:$I$1001,3,FALSE))</f>
        <v>ckrzysztofiakma@skyrock.com</v>
      </c>
      <c r="H804" s="2" t="str">
        <f>VLOOKUP(C804,customers!$A$1:$I$1001,7,FALSE)</f>
        <v>United States</v>
      </c>
      <c r="I804" t="str">
        <f>VLOOKUP(D804,products!$A$1:$G$49,2,FALSE)</f>
        <v>Rob</v>
      </c>
      <c r="J804" t="str">
        <f>VLOOKUP(D804,products!$A$1:$G$49,3,FALSE)</f>
        <v>D</v>
      </c>
      <c r="K804" s="4">
        <f>VLOOKUP(D804,products!$A$1:$G$49,4,FALSE)</f>
        <v>0.2</v>
      </c>
      <c r="L804" s="6">
        <f>VLOOKUP(D804,products!$A$1:$G$49,5,FALSE)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VLOOKUP(Orders[[#This Row],[Customer ID]],customers!$A$1:$I$1001,9,FALSE)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VLOOKUP(C805,customers!$A$1:$I$1001,2,FALSE)</f>
        <v>Darn Penquet</v>
      </c>
      <c r="G805" s="2" t="str">
        <f>IF(VLOOKUP(C805,customers!$A$1:$I$1001,3,FALSE)=0, "",VLOOKUP(C805,customers!$A$1:$I$1001,3,FALSE))</f>
        <v>dpenquetmb@diigo.com</v>
      </c>
      <c r="H805" s="2" t="str">
        <f>VLOOKUP(C805,customers!$A$1:$I$1001,7,FALSE)</f>
        <v>United States</v>
      </c>
      <c r="I805" t="str">
        <f>VLOOKUP(D805,products!$A$1:$G$49,2,FALSE)</f>
        <v>Exc</v>
      </c>
      <c r="J805" t="str">
        <f>VLOOKUP(D805,products!$A$1:$G$49,3,FALSE)</f>
        <v>M</v>
      </c>
      <c r="K805" s="4">
        <f>VLOOKUP(D805,products!$A$1:$G$49,4,FALSE)</f>
        <v>2.5</v>
      </c>
      <c r="L805" s="6">
        <f>VLOOKUP(D805,products!$A$1:$G$49,5,FALSE)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VLOOKUP(Orders[[#This Row],[Customer ID]],customers!$A$1:$I$1001,9,FALSE)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VLOOKUP(C806,customers!$A$1:$I$1001,2,FALSE)</f>
        <v>Jammie Cloke</v>
      </c>
      <c r="G806" s="2" t="str">
        <f>IF(VLOOKUP(C806,customers!$A$1:$I$1001,3,FALSE)=0, "",VLOOKUP(C806,customers!$A$1:$I$1001,3,FALSE))</f>
        <v/>
      </c>
      <c r="H806" s="2" t="str">
        <f>VLOOKUP(C806,customers!$A$1:$I$1001,7,FALSE)</f>
        <v>United Kingdom</v>
      </c>
      <c r="I806" t="str">
        <f>VLOOKUP(D806,products!$A$1:$G$49,2,FALSE)</f>
        <v>Rob</v>
      </c>
      <c r="J806" t="str">
        <f>VLOOKUP(D806,products!$A$1:$G$49,3,FALSE)</f>
        <v>L</v>
      </c>
      <c r="K806" s="4">
        <f>VLOOKUP(D806,products!$A$1:$G$49,4,FALSE)</f>
        <v>1</v>
      </c>
      <c r="L806" s="6">
        <f>VLOOKUP(D806,products!$A$1:$G$49,5,FALSE)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VLOOKUP(Orders[[#This Row],[Customer ID]],customers!$A$1:$I$1001,9,FALSE)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VLOOKUP(C807,customers!$A$1:$I$1001,2,FALSE)</f>
        <v>Chester Clowton</v>
      </c>
      <c r="G807" s="2" t="str">
        <f>IF(VLOOKUP(C807,customers!$A$1:$I$1001,3,FALSE)=0, "",VLOOKUP(C807,customers!$A$1:$I$1001,3,FALSE))</f>
        <v/>
      </c>
      <c r="H807" s="2" t="str">
        <f>VLOOKUP(C807,customers!$A$1:$I$1001,7,FALSE)</f>
        <v>United States</v>
      </c>
      <c r="I807" t="str">
        <f>VLOOKUP(D807,products!$A$1:$G$49,2,FALSE)</f>
        <v>Rob</v>
      </c>
      <c r="J807" t="str">
        <f>VLOOKUP(D807,products!$A$1:$G$49,3,FALSE)</f>
        <v>M</v>
      </c>
      <c r="K807" s="4">
        <f>VLOOKUP(D807,products!$A$1:$G$49,4,FALSE)</f>
        <v>0.5</v>
      </c>
      <c r="L807" s="6">
        <f>VLOOKUP(D807,products!$A$1:$G$49,5,FALSE)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VLOOKUP(Orders[[#This Row],[Customer ID]],customers!$A$1:$I$1001,9,FALSE)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VLOOKUP(C808,customers!$A$1:$I$1001,2,FALSE)</f>
        <v>Kathleen Diable</v>
      </c>
      <c r="G808" s="2" t="str">
        <f>IF(VLOOKUP(C808,customers!$A$1:$I$1001,3,FALSE)=0, "",VLOOKUP(C808,customers!$A$1:$I$1001,3,FALSE))</f>
        <v/>
      </c>
      <c r="H808" s="2" t="str">
        <f>VLOOKUP(C808,customers!$A$1:$I$1001,7,FALSE)</f>
        <v>United Kingdom</v>
      </c>
      <c r="I808" t="str">
        <f>VLOOKUP(D808,products!$A$1:$G$49,2,FALSE)</f>
        <v>Lib</v>
      </c>
      <c r="J808" t="str">
        <f>VLOOKUP(D808,products!$A$1:$G$49,3,FALSE)</f>
        <v>D</v>
      </c>
      <c r="K808" s="4">
        <f>VLOOKUP(D808,products!$A$1:$G$49,4,FALSE)</f>
        <v>0.2</v>
      </c>
      <c r="L808" s="6">
        <f>VLOOKUP(D808,products!$A$1:$G$49,5,FALSE)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VLOOKUP(Orders[[#This Row],[Customer ID]],customers!$A$1:$I$1001,9,FALSE)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VLOOKUP(C809,customers!$A$1:$I$1001,2,FALSE)</f>
        <v>Koren Ferretti</v>
      </c>
      <c r="G809" s="2" t="str">
        <f>IF(VLOOKUP(C809,customers!$A$1:$I$1001,3,FALSE)=0, "",VLOOKUP(C809,customers!$A$1:$I$1001,3,FALSE))</f>
        <v>kferrettimf@huffingtonpost.com</v>
      </c>
      <c r="H809" s="2" t="str">
        <f>VLOOKUP(C809,customers!$A$1:$I$1001,7,FALSE)</f>
        <v>Ireland</v>
      </c>
      <c r="I809" t="str">
        <f>VLOOKUP(D809,products!$A$1:$G$49,2,FALSE)</f>
        <v>Lib</v>
      </c>
      <c r="J809" t="str">
        <f>VLOOKUP(D809,products!$A$1:$G$49,3,FALSE)</f>
        <v>D</v>
      </c>
      <c r="K809" s="4">
        <f>VLOOKUP(D809,products!$A$1:$G$49,4,FALSE)</f>
        <v>0.5</v>
      </c>
      <c r="L809" s="6">
        <f>VLOOKUP(D809,products!$A$1:$G$49,5,FALSE)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VLOOKUP(Orders[[#This Row],[Customer ID]],customers!$A$1:$I$1001,9,FALSE)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VLOOKUP(C810,customers!$A$1:$I$1001,2,FALSE)</f>
        <v>Allis Wilmore</v>
      </c>
      <c r="G810" s="2" t="str">
        <f>IF(VLOOKUP(C810,customers!$A$1:$I$1001,3,FALSE)=0, "",VLOOKUP(C810,customers!$A$1:$I$1001,3,FALSE))</f>
        <v/>
      </c>
      <c r="H810" s="2" t="str">
        <f>VLOOKUP(C810,customers!$A$1:$I$1001,7,FALSE)</f>
        <v>United States</v>
      </c>
      <c r="I810" t="str">
        <f>VLOOKUP(D810,products!$A$1:$G$49,2,FALSE)</f>
        <v>Rob</v>
      </c>
      <c r="J810" t="str">
        <f>VLOOKUP(D810,products!$A$1:$G$49,3,FALSE)</f>
        <v>L</v>
      </c>
      <c r="K810" s="4">
        <f>VLOOKUP(D810,products!$A$1:$G$49,4,FALSE)</f>
        <v>2.5</v>
      </c>
      <c r="L810" s="6">
        <f>VLOOKUP(D810,products!$A$1:$G$49,5,FALSE)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VLOOKUP(Orders[[#This Row],[Customer ID]],customers!$A$1:$I$1001,9,FALSE)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VLOOKUP(C811,customers!$A$1:$I$1001,2,FALSE)</f>
        <v>Chaddie Bennie</v>
      </c>
      <c r="G811" s="2" t="str">
        <f>IF(VLOOKUP(C811,customers!$A$1:$I$1001,3,FALSE)=0, "",VLOOKUP(C811,customers!$A$1:$I$1001,3,FALSE))</f>
        <v/>
      </c>
      <c r="H811" s="2" t="str">
        <f>VLOOKUP(C811,customers!$A$1:$I$1001,7,FALSE)</f>
        <v>United States</v>
      </c>
      <c r="I811" t="str">
        <f>VLOOKUP(D811,products!$A$1:$G$49,2,FALSE)</f>
        <v>Rob</v>
      </c>
      <c r="J811" t="str">
        <f>VLOOKUP(D811,products!$A$1:$G$49,3,FALSE)</f>
        <v>D</v>
      </c>
      <c r="K811" s="4">
        <f>VLOOKUP(D811,products!$A$1:$G$49,4,FALSE)</f>
        <v>0.2</v>
      </c>
      <c r="L811" s="6">
        <f>VLOOKUP(D811,products!$A$1:$G$49,5,FALSE)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VLOOKUP(Orders[[#This Row],[Customer ID]],customers!$A$1:$I$1001,9,FALSE)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VLOOKUP(C812,customers!$A$1:$I$1001,2,FALSE)</f>
        <v>Alberta Balsdone</v>
      </c>
      <c r="G812" s="2" t="str">
        <f>IF(VLOOKUP(C812,customers!$A$1:$I$1001,3,FALSE)=0, "",VLOOKUP(C812,customers!$A$1:$I$1001,3,FALSE))</f>
        <v>abalsdonemi@toplist.cz</v>
      </c>
      <c r="H812" s="2" t="str">
        <f>VLOOKUP(C812,customers!$A$1:$I$1001,7,FALSE)</f>
        <v>United States</v>
      </c>
      <c r="I812" t="str">
        <f>VLOOKUP(D812,products!$A$1:$G$49,2,FALSE)</f>
        <v>Lib</v>
      </c>
      <c r="J812" t="str">
        <f>VLOOKUP(D812,products!$A$1:$G$49,3,FALSE)</f>
        <v>L</v>
      </c>
      <c r="K812" s="4">
        <f>VLOOKUP(D812,products!$A$1:$G$49,4,FALSE)</f>
        <v>0.5</v>
      </c>
      <c r="L812" s="6">
        <f>VLOOKUP(D812,products!$A$1:$G$49,5,FALSE)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VLOOKUP(Orders[[#This Row],[Customer ID]],customers!$A$1:$I$1001,9,FALSE)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VLOOKUP(C813,customers!$A$1:$I$1001,2,FALSE)</f>
        <v>Brice Romera</v>
      </c>
      <c r="G813" s="2" t="str">
        <f>IF(VLOOKUP(C813,customers!$A$1:$I$1001,3,FALSE)=0, "",VLOOKUP(C813,customers!$A$1:$I$1001,3,FALSE))</f>
        <v>bromeramj@list-manage.com</v>
      </c>
      <c r="H813" s="2" t="str">
        <f>VLOOKUP(C813,customers!$A$1:$I$1001,7,FALSE)</f>
        <v>Ireland</v>
      </c>
      <c r="I813" t="str">
        <f>VLOOKUP(D813,products!$A$1:$G$49,2,FALSE)</f>
        <v>Ara</v>
      </c>
      <c r="J813" t="str">
        <f>VLOOKUP(D813,products!$A$1:$G$49,3,FALSE)</f>
        <v>M</v>
      </c>
      <c r="K813" s="4">
        <f>VLOOKUP(D813,products!$A$1:$G$49,4,FALSE)</f>
        <v>1</v>
      </c>
      <c r="L813" s="6">
        <f>VLOOKUP(D813,products!$A$1:$G$49,5,FALSE)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VLOOKUP(Orders[[#This Row],[Customer ID]],customers!$A$1:$I$1001,9,FALSE)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VLOOKUP(C814,customers!$A$1:$I$1001,2,FALSE)</f>
        <v>Brice Romera</v>
      </c>
      <c r="G814" s="2" t="str">
        <f>IF(VLOOKUP(C814,customers!$A$1:$I$1001,3,FALSE)=0, "",VLOOKUP(C814,customers!$A$1:$I$1001,3,FALSE))</f>
        <v>bromeramj@list-manage.com</v>
      </c>
      <c r="H814" s="2" t="str">
        <f>VLOOKUP(C814,customers!$A$1:$I$1001,7,FALSE)</f>
        <v>Ireland</v>
      </c>
      <c r="I814" t="str">
        <f>VLOOKUP(D814,products!$A$1:$G$49,2,FALSE)</f>
        <v>Lib</v>
      </c>
      <c r="J814" t="str">
        <f>VLOOKUP(D814,products!$A$1:$G$49,3,FALSE)</f>
        <v>D</v>
      </c>
      <c r="K814" s="4">
        <f>VLOOKUP(D814,products!$A$1:$G$49,4,FALSE)</f>
        <v>2.5</v>
      </c>
      <c r="L814" s="6">
        <f>VLOOKUP(D814,products!$A$1:$G$49,5,FALSE)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VLOOKUP(Orders[[#This Row],[Customer ID]],customers!$A$1:$I$1001,9,FALSE)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VLOOKUP(C815,customers!$A$1:$I$1001,2,FALSE)</f>
        <v>Conchita Bryde</v>
      </c>
      <c r="G815" s="2" t="str">
        <f>IF(VLOOKUP(C815,customers!$A$1:$I$1001,3,FALSE)=0, "",VLOOKUP(C815,customers!$A$1:$I$1001,3,FALSE))</f>
        <v>cbrydeml@tuttocitta.it</v>
      </c>
      <c r="H815" s="2" t="str">
        <f>VLOOKUP(C815,customers!$A$1:$I$1001,7,FALSE)</f>
        <v>United States</v>
      </c>
      <c r="I815" t="str">
        <f>VLOOKUP(D815,products!$A$1:$G$49,2,FALSE)</f>
        <v>Exc</v>
      </c>
      <c r="J815" t="str">
        <f>VLOOKUP(D815,products!$A$1:$G$49,3,FALSE)</f>
        <v>M</v>
      </c>
      <c r="K815" s="4">
        <f>VLOOKUP(D815,products!$A$1:$G$49,4,FALSE)</f>
        <v>2.5</v>
      </c>
      <c r="L815" s="6">
        <f>VLOOKUP(D815,products!$A$1:$G$49,5,FALSE)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VLOOKUP(Orders[[#This Row],[Customer ID]],customers!$A$1:$I$1001,9,FALSE)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VLOOKUP(C816,customers!$A$1:$I$1001,2,FALSE)</f>
        <v>Silvanus Enefer</v>
      </c>
      <c r="G816" s="2" t="str">
        <f>IF(VLOOKUP(C816,customers!$A$1:$I$1001,3,FALSE)=0, "",VLOOKUP(C816,customers!$A$1:$I$1001,3,FALSE))</f>
        <v>senefermm@blog.com</v>
      </c>
      <c r="H816" s="2" t="str">
        <f>VLOOKUP(C816,customers!$A$1:$I$1001,7,FALSE)</f>
        <v>United States</v>
      </c>
      <c r="I816" t="str">
        <f>VLOOKUP(D816,products!$A$1:$G$49,2,FALSE)</f>
        <v>Exc</v>
      </c>
      <c r="J816" t="str">
        <f>VLOOKUP(D816,products!$A$1:$G$49,3,FALSE)</f>
        <v>L</v>
      </c>
      <c r="K816" s="4">
        <f>VLOOKUP(D816,products!$A$1:$G$49,4,FALSE)</f>
        <v>0.2</v>
      </c>
      <c r="L816" s="6">
        <f>VLOOKUP(D816,products!$A$1:$G$49,5,FALSE)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VLOOKUP(Orders[[#This Row],[Customer ID]],customers!$A$1:$I$1001,9,FALSE)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VLOOKUP(C817,customers!$A$1:$I$1001,2,FALSE)</f>
        <v>Lenci Haggerstone</v>
      </c>
      <c r="G817" s="2" t="str">
        <f>IF(VLOOKUP(C817,customers!$A$1:$I$1001,3,FALSE)=0, "",VLOOKUP(C817,customers!$A$1:$I$1001,3,FALSE))</f>
        <v>lhaggerstonemn@independent.co.uk</v>
      </c>
      <c r="H817" s="2" t="str">
        <f>VLOOKUP(C817,customers!$A$1:$I$1001,7,FALSE)</f>
        <v>United States</v>
      </c>
      <c r="I817" t="str">
        <f>VLOOKUP(D817,products!$A$1:$G$49,2,FALSE)</f>
        <v>Rob</v>
      </c>
      <c r="J817" t="str">
        <f>VLOOKUP(D817,products!$A$1:$G$49,3,FALSE)</f>
        <v>M</v>
      </c>
      <c r="K817" s="4">
        <f>VLOOKUP(D817,products!$A$1:$G$49,4,FALSE)</f>
        <v>0.5</v>
      </c>
      <c r="L817" s="6">
        <f>VLOOKUP(D817,products!$A$1:$G$49,5,FALSE)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VLOOKUP(Orders[[#This Row],[Customer ID]],customers!$A$1:$I$1001,9,FALSE)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VLOOKUP(C818,customers!$A$1:$I$1001,2,FALSE)</f>
        <v>Marvin Gundry</v>
      </c>
      <c r="G818" s="2" t="str">
        <f>IF(VLOOKUP(C818,customers!$A$1:$I$1001,3,FALSE)=0, "",VLOOKUP(C818,customers!$A$1:$I$1001,3,FALSE))</f>
        <v>mgundrymo@omniture.com</v>
      </c>
      <c r="H818" s="2" t="str">
        <f>VLOOKUP(C818,customers!$A$1:$I$1001,7,FALSE)</f>
        <v>Ireland</v>
      </c>
      <c r="I818" t="str">
        <f>VLOOKUP(D818,products!$A$1:$G$49,2,FALSE)</f>
        <v>Lib</v>
      </c>
      <c r="J818" t="str">
        <f>VLOOKUP(D818,products!$A$1:$G$49,3,FALSE)</f>
        <v>L</v>
      </c>
      <c r="K818" s="4">
        <f>VLOOKUP(D818,products!$A$1:$G$49,4,FALSE)</f>
        <v>0.5</v>
      </c>
      <c r="L818" s="6">
        <f>VLOOKUP(D818,products!$A$1:$G$49,5,FALSE)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VLOOKUP(Orders[[#This Row],[Customer ID]],customers!$A$1:$I$1001,9,FALSE)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VLOOKUP(C819,customers!$A$1:$I$1001,2,FALSE)</f>
        <v>Bayard Wellan</v>
      </c>
      <c r="G819" s="2" t="str">
        <f>IF(VLOOKUP(C819,customers!$A$1:$I$1001,3,FALSE)=0, "",VLOOKUP(C819,customers!$A$1:$I$1001,3,FALSE))</f>
        <v>bwellanmp@cafepress.com</v>
      </c>
      <c r="H819" s="2" t="str">
        <f>VLOOKUP(C819,customers!$A$1:$I$1001,7,FALSE)</f>
        <v>United States</v>
      </c>
      <c r="I819" t="str">
        <f>VLOOKUP(D819,products!$A$1:$G$49,2,FALSE)</f>
        <v>Lib</v>
      </c>
      <c r="J819" t="str">
        <f>VLOOKUP(D819,products!$A$1:$G$49,3,FALSE)</f>
        <v>D</v>
      </c>
      <c r="K819" s="4">
        <f>VLOOKUP(D819,products!$A$1:$G$49,4,FALSE)</f>
        <v>0.5</v>
      </c>
      <c r="L819" s="6">
        <f>VLOOKUP(D819,products!$A$1:$G$49,5,FALSE)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VLOOKUP(Orders[[#This Row],[Customer ID]],customers!$A$1:$I$1001,9,FALSE)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VLOOKUP(C820,customers!$A$1:$I$1001,2,FALSE)</f>
        <v>Allis Wilmore</v>
      </c>
      <c r="G820" s="2" t="str">
        <f>IF(VLOOKUP(C820,customers!$A$1:$I$1001,3,FALSE)=0, "",VLOOKUP(C820,customers!$A$1:$I$1001,3,FALSE))</f>
        <v/>
      </c>
      <c r="H820" s="2" t="str">
        <f>VLOOKUP(C820,customers!$A$1:$I$1001,7,FALSE)</f>
        <v>United States</v>
      </c>
      <c r="I820" t="str">
        <f>VLOOKUP(D820,products!$A$1:$G$49,2,FALSE)</f>
        <v>Lib</v>
      </c>
      <c r="J820" t="str">
        <f>VLOOKUP(D820,products!$A$1:$G$49,3,FALSE)</f>
        <v>L</v>
      </c>
      <c r="K820" s="4">
        <f>VLOOKUP(D820,products!$A$1:$G$49,4,FALSE)</f>
        <v>1</v>
      </c>
      <c r="L820" s="6">
        <f>VLOOKUP(D820,products!$A$1:$G$49,5,FALSE)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VLOOKUP(Orders[[#This Row],[Customer ID]],customers!$A$1:$I$1001,9,FALSE)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VLOOKUP(C821,customers!$A$1:$I$1001,2,FALSE)</f>
        <v>Caddric Atcheson</v>
      </c>
      <c r="G821" s="2" t="str">
        <f>IF(VLOOKUP(C821,customers!$A$1:$I$1001,3,FALSE)=0, "",VLOOKUP(C821,customers!$A$1:$I$1001,3,FALSE))</f>
        <v>catchesonmr@xinhuanet.com</v>
      </c>
      <c r="H821" s="2" t="str">
        <f>VLOOKUP(C821,customers!$A$1:$I$1001,7,FALSE)</f>
        <v>United States</v>
      </c>
      <c r="I821" t="str">
        <f>VLOOKUP(D821,products!$A$1:$G$49,2,FALSE)</f>
        <v>Lib</v>
      </c>
      <c r="J821" t="str">
        <f>VLOOKUP(D821,products!$A$1:$G$49,3,FALSE)</f>
        <v>L</v>
      </c>
      <c r="K821" s="4">
        <f>VLOOKUP(D821,products!$A$1:$G$49,4,FALSE)</f>
        <v>0.2</v>
      </c>
      <c r="L821" s="6">
        <f>VLOOKUP(D821,products!$A$1:$G$49,5,FALSE)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VLOOKUP(Orders[[#This Row],[Customer ID]],customers!$A$1:$I$1001,9,FALSE)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VLOOKUP(C822,customers!$A$1:$I$1001,2,FALSE)</f>
        <v>Eustace Stenton</v>
      </c>
      <c r="G822" s="2" t="str">
        <f>IF(VLOOKUP(C822,customers!$A$1:$I$1001,3,FALSE)=0, "",VLOOKUP(C822,customers!$A$1:$I$1001,3,FALSE))</f>
        <v>estentonms@google.it</v>
      </c>
      <c r="H822" s="2" t="str">
        <f>VLOOKUP(C822,customers!$A$1:$I$1001,7,FALSE)</f>
        <v>United States</v>
      </c>
      <c r="I822" t="str">
        <f>VLOOKUP(D822,products!$A$1:$G$49,2,FALSE)</f>
        <v>Exc</v>
      </c>
      <c r="J822" t="str">
        <f>VLOOKUP(D822,products!$A$1:$G$49,3,FALSE)</f>
        <v>M</v>
      </c>
      <c r="K822" s="4">
        <f>VLOOKUP(D822,products!$A$1:$G$49,4,FALSE)</f>
        <v>1</v>
      </c>
      <c r="L822" s="6">
        <f>VLOOKUP(D822,products!$A$1:$G$49,5,FALSE)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VLOOKUP(Orders[[#This Row],[Customer ID]],customers!$A$1:$I$1001,9,FALSE)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VLOOKUP(C823,customers!$A$1:$I$1001,2,FALSE)</f>
        <v>Ericka Tripp</v>
      </c>
      <c r="G823" s="2" t="str">
        <f>IF(VLOOKUP(C823,customers!$A$1:$I$1001,3,FALSE)=0, "",VLOOKUP(C823,customers!$A$1:$I$1001,3,FALSE))</f>
        <v>etrippmt@wp.com</v>
      </c>
      <c r="H823" s="2" t="str">
        <f>VLOOKUP(C823,customers!$A$1:$I$1001,7,FALSE)</f>
        <v>United States</v>
      </c>
      <c r="I823" t="str">
        <f>VLOOKUP(D823,products!$A$1:$G$49,2,FALSE)</f>
        <v>Rob</v>
      </c>
      <c r="J823" t="str">
        <f>VLOOKUP(D823,products!$A$1:$G$49,3,FALSE)</f>
        <v>D</v>
      </c>
      <c r="K823" s="4">
        <f>VLOOKUP(D823,products!$A$1:$G$49,4,FALSE)</f>
        <v>0.5</v>
      </c>
      <c r="L823" s="6">
        <f>VLOOKUP(D823,products!$A$1:$G$49,5,FALSE)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VLOOKUP(Orders[[#This Row],[Customer ID]],customers!$A$1:$I$1001,9,FALSE)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VLOOKUP(C824,customers!$A$1:$I$1001,2,FALSE)</f>
        <v>Lyndsey MacManus</v>
      </c>
      <c r="G824" s="2" t="str">
        <f>IF(VLOOKUP(C824,customers!$A$1:$I$1001,3,FALSE)=0, "",VLOOKUP(C824,customers!$A$1:$I$1001,3,FALSE))</f>
        <v>lmacmanusmu@imdb.com</v>
      </c>
      <c r="H824" s="2" t="str">
        <f>VLOOKUP(C824,customers!$A$1:$I$1001,7,FALSE)</f>
        <v>United States</v>
      </c>
      <c r="I824" t="str">
        <f>VLOOKUP(D824,products!$A$1:$G$49,2,FALSE)</f>
        <v>Exc</v>
      </c>
      <c r="J824" t="str">
        <f>VLOOKUP(D824,products!$A$1:$G$49,3,FALSE)</f>
        <v>L</v>
      </c>
      <c r="K824" s="4">
        <f>VLOOKUP(D824,products!$A$1:$G$49,4,FALSE)</f>
        <v>2.5</v>
      </c>
      <c r="L824" s="6">
        <f>VLOOKUP(D824,products!$A$1:$G$49,5,FALSE)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VLOOKUP(Orders[[#This Row],[Customer ID]],customers!$A$1:$I$1001,9,FALSE)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VLOOKUP(C825,customers!$A$1:$I$1001,2,FALSE)</f>
        <v>Tess Benediktovich</v>
      </c>
      <c r="G825" s="2" t="str">
        <f>IF(VLOOKUP(C825,customers!$A$1:$I$1001,3,FALSE)=0, "",VLOOKUP(C825,customers!$A$1:$I$1001,3,FALSE))</f>
        <v>tbenediktovichmv@ebay.com</v>
      </c>
      <c r="H825" s="2" t="str">
        <f>VLOOKUP(C825,customers!$A$1:$I$1001,7,FALSE)</f>
        <v>United States</v>
      </c>
      <c r="I825" t="str">
        <f>VLOOKUP(D825,products!$A$1:$G$49,2,FALSE)</f>
        <v>Lib</v>
      </c>
      <c r="J825" t="str">
        <f>VLOOKUP(D825,products!$A$1:$G$49,3,FALSE)</f>
        <v>L</v>
      </c>
      <c r="K825" s="4">
        <f>VLOOKUP(D825,products!$A$1:$G$49,4,FALSE)</f>
        <v>1</v>
      </c>
      <c r="L825" s="6">
        <f>VLOOKUP(D825,products!$A$1:$G$49,5,FALSE)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VLOOKUP(Orders[[#This Row],[Customer ID]],customers!$A$1:$I$1001,9,FALSE)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VLOOKUP(C826,customers!$A$1:$I$1001,2,FALSE)</f>
        <v>Correy Bourner</v>
      </c>
      <c r="G826" s="2" t="str">
        <f>IF(VLOOKUP(C826,customers!$A$1:$I$1001,3,FALSE)=0, "",VLOOKUP(C826,customers!$A$1:$I$1001,3,FALSE))</f>
        <v>cbournermw@chronoengine.com</v>
      </c>
      <c r="H826" s="2" t="str">
        <f>VLOOKUP(C826,customers!$A$1:$I$1001,7,FALSE)</f>
        <v>United States</v>
      </c>
      <c r="I826" t="str">
        <f>VLOOKUP(D826,products!$A$1:$G$49,2,FALSE)</f>
        <v>Ara</v>
      </c>
      <c r="J826" t="str">
        <f>VLOOKUP(D826,products!$A$1:$G$49,3,FALSE)</f>
        <v>M</v>
      </c>
      <c r="K826" s="4">
        <f>VLOOKUP(D826,products!$A$1:$G$49,4,FALSE)</f>
        <v>0.2</v>
      </c>
      <c r="L826" s="6">
        <f>VLOOKUP(D826,products!$A$1:$G$49,5,FALSE)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VLOOKUP(Orders[[#This Row],[Customer ID]],customers!$A$1:$I$1001,9,FALSE)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VLOOKUP(C827,customers!$A$1:$I$1001,2,FALSE)</f>
        <v>Odelia Skerme</v>
      </c>
      <c r="G827" s="2" t="str">
        <f>IF(VLOOKUP(C827,customers!$A$1:$I$1001,3,FALSE)=0, "",VLOOKUP(C827,customers!$A$1:$I$1001,3,FALSE))</f>
        <v>oskermen3@hatena.ne.jp</v>
      </c>
      <c r="H827" s="2" t="str">
        <f>VLOOKUP(C827,customers!$A$1:$I$1001,7,FALSE)</f>
        <v>United States</v>
      </c>
      <c r="I827" t="str">
        <f>VLOOKUP(D827,products!$A$1:$G$49,2,FALSE)</f>
        <v>Ara</v>
      </c>
      <c r="J827" t="str">
        <f>VLOOKUP(D827,products!$A$1:$G$49,3,FALSE)</f>
        <v>D</v>
      </c>
      <c r="K827" s="4">
        <f>VLOOKUP(D827,products!$A$1:$G$49,4,FALSE)</f>
        <v>1</v>
      </c>
      <c r="L827" s="6">
        <f>VLOOKUP(D827,products!$A$1:$G$49,5,FALSE)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VLOOKUP(Orders[[#This Row],[Customer ID]],customers!$A$1:$I$1001,9,FALSE)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VLOOKUP(C828,customers!$A$1:$I$1001,2,FALSE)</f>
        <v>Kandy Heddan</v>
      </c>
      <c r="G828" s="2" t="str">
        <f>IF(VLOOKUP(C828,customers!$A$1:$I$1001,3,FALSE)=0, "",VLOOKUP(C828,customers!$A$1:$I$1001,3,FALSE))</f>
        <v>kheddanmy@icq.com</v>
      </c>
      <c r="H828" s="2" t="str">
        <f>VLOOKUP(C828,customers!$A$1:$I$1001,7,FALSE)</f>
        <v>United States</v>
      </c>
      <c r="I828" t="str">
        <f>VLOOKUP(D828,products!$A$1:$G$49,2,FALSE)</f>
        <v>Exc</v>
      </c>
      <c r="J828" t="str">
        <f>VLOOKUP(D828,products!$A$1:$G$49,3,FALSE)</f>
        <v>M</v>
      </c>
      <c r="K828" s="4">
        <f>VLOOKUP(D828,products!$A$1:$G$49,4,FALSE)</f>
        <v>0.5</v>
      </c>
      <c r="L828" s="6">
        <f>VLOOKUP(D828,products!$A$1:$G$49,5,FALSE)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VLOOKUP(Orders[[#This Row],[Customer ID]],customers!$A$1:$I$1001,9,FALSE)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VLOOKUP(C829,customers!$A$1:$I$1001,2,FALSE)</f>
        <v>Ibby Charters</v>
      </c>
      <c r="G829" s="2" t="str">
        <f>IF(VLOOKUP(C829,customers!$A$1:$I$1001,3,FALSE)=0, "",VLOOKUP(C829,customers!$A$1:$I$1001,3,FALSE))</f>
        <v>ichartersmz@abc.net.au</v>
      </c>
      <c r="H829" s="2" t="str">
        <f>VLOOKUP(C829,customers!$A$1:$I$1001,7,FALSE)</f>
        <v>United States</v>
      </c>
      <c r="I829" t="str">
        <f>VLOOKUP(D829,products!$A$1:$G$49,2,FALSE)</f>
        <v>Exc</v>
      </c>
      <c r="J829" t="str">
        <f>VLOOKUP(D829,products!$A$1:$G$49,3,FALSE)</f>
        <v>M</v>
      </c>
      <c r="K829" s="4">
        <f>VLOOKUP(D829,products!$A$1:$G$49,4,FALSE)</f>
        <v>0.2</v>
      </c>
      <c r="L829" s="6">
        <f>VLOOKUP(D829,products!$A$1:$G$49,5,FALSE)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VLOOKUP(Orders[[#This Row],[Customer ID]],customers!$A$1:$I$1001,9,FALSE)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VLOOKUP(C830,customers!$A$1:$I$1001,2,FALSE)</f>
        <v>Adora Roubert</v>
      </c>
      <c r="G830" s="2" t="str">
        <f>IF(VLOOKUP(C830,customers!$A$1:$I$1001,3,FALSE)=0, "",VLOOKUP(C830,customers!$A$1:$I$1001,3,FALSE))</f>
        <v>aroubertn0@tmall.com</v>
      </c>
      <c r="H830" s="2" t="str">
        <f>VLOOKUP(C830,customers!$A$1:$I$1001,7,FALSE)</f>
        <v>United States</v>
      </c>
      <c r="I830" t="str">
        <f>VLOOKUP(D830,products!$A$1:$G$49,2,FALSE)</f>
        <v>Ara</v>
      </c>
      <c r="J830" t="str">
        <f>VLOOKUP(D830,products!$A$1:$G$49,3,FALSE)</f>
        <v>D</v>
      </c>
      <c r="K830" s="4">
        <f>VLOOKUP(D830,products!$A$1:$G$49,4,FALSE)</f>
        <v>2.5</v>
      </c>
      <c r="L830" s="6">
        <f>VLOOKUP(D830,products!$A$1:$G$49,5,FALSE)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VLOOKUP(Orders[[#This Row],[Customer ID]],customers!$A$1:$I$1001,9,FALSE)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VLOOKUP(C831,customers!$A$1:$I$1001,2,FALSE)</f>
        <v>Hillel Mairs</v>
      </c>
      <c r="G831" s="2" t="str">
        <f>IF(VLOOKUP(C831,customers!$A$1:$I$1001,3,FALSE)=0, "",VLOOKUP(C831,customers!$A$1:$I$1001,3,FALSE))</f>
        <v>hmairsn1@so-net.ne.jp</v>
      </c>
      <c r="H831" s="2" t="str">
        <f>VLOOKUP(C831,customers!$A$1:$I$1001,7,FALSE)</f>
        <v>United States</v>
      </c>
      <c r="I831" t="str">
        <f>VLOOKUP(D831,products!$A$1:$G$49,2,FALSE)</f>
        <v>Ara</v>
      </c>
      <c r="J831" t="str">
        <f>VLOOKUP(D831,products!$A$1:$G$49,3,FALSE)</f>
        <v>D</v>
      </c>
      <c r="K831" s="4">
        <f>VLOOKUP(D831,products!$A$1:$G$49,4,FALSE)</f>
        <v>0.2</v>
      </c>
      <c r="L831" s="6">
        <f>VLOOKUP(D831,products!$A$1:$G$49,5,FALSE)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VLOOKUP(Orders[[#This Row],[Customer ID]],customers!$A$1:$I$1001,9,FALSE)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VLOOKUP(C832,customers!$A$1:$I$1001,2,FALSE)</f>
        <v>Helaina Rainforth</v>
      </c>
      <c r="G832" s="2" t="str">
        <f>IF(VLOOKUP(C832,customers!$A$1:$I$1001,3,FALSE)=0, "",VLOOKUP(C832,customers!$A$1:$I$1001,3,FALSE))</f>
        <v>hrainforthn2@blog.com</v>
      </c>
      <c r="H832" s="2" t="str">
        <f>VLOOKUP(C832,customers!$A$1:$I$1001,7,FALSE)</f>
        <v>United States</v>
      </c>
      <c r="I832" t="str">
        <f>VLOOKUP(D832,products!$A$1:$G$49,2,FALSE)</f>
        <v>Exc</v>
      </c>
      <c r="J832" t="str">
        <f>VLOOKUP(D832,products!$A$1:$G$49,3,FALSE)</f>
        <v>M</v>
      </c>
      <c r="K832" s="4">
        <f>VLOOKUP(D832,products!$A$1:$G$49,4,FALSE)</f>
        <v>1</v>
      </c>
      <c r="L832" s="6">
        <f>VLOOKUP(D832,products!$A$1:$G$49,5,FALSE)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VLOOKUP(Orders[[#This Row],[Customer ID]],customers!$A$1:$I$1001,9,FALSE)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VLOOKUP(C833,customers!$A$1:$I$1001,2,FALSE)</f>
        <v>Helaina Rainforth</v>
      </c>
      <c r="G833" s="2" t="str">
        <f>IF(VLOOKUP(C833,customers!$A$1:$I$1001,3,FALSE)=0, "",VLOOKUP(C833,customers!$A$1:$I$1001,3,FALSE))</f>
        <v>hrainforthn2@blog.com</v>
      </c>
      <c r="H833" s="2" t="str">
        <f>VLOOKUP(C833,customers!$A$1:$I$1001,7,FALSE)</f>
        <v>United States</v>
      </c>
      <c r="I833" t="str">
        <f>VLOOKUP(D833,products!$A$1:$G$49,2,FALSE)</f>
        <v>Ara</v>
      </c>
      <c r="J833" t="str">
        <f>VLOOKUP(D833,products!$A$1:$G$49,3,FALSE)</f>
        <v>D</v>
      </c>
      <c r="K833" s="4">
        <f>VLOOKUP(D833,products!$A$1:$G$49,4,FALSE)</f>
        <v>0.2</v>
      </c>
      <c r="L833" s="6">
        <f>VLOOKUP(D833,products!$A$1:$G$49,5,FALSE)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VLOOKUP(Orders[[#This Row],[Customer ID]],customers!$A$1:$I$1001,9,FALSE)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VLOOKUP(C834,customers!$A$1:$I$1001,2,FALSE)</f>
        <v>Isac Jesper</v>
      </c>
      <c r="G834" s="2" t="str">
        <f>IF(VLOOKUP(C834,customers!$A$1:$I$1001,3,FALSE)=0, "",VLOOKUP(C834,customers!$A$1:$I$1001,3,FALSE))</f>
        <v>ijespern4@theglobeandmail.com</v>
      </c>
      <c r="H834" s="2" t="str">
        <f>VLOOKUP(C834,customers!$A$1:$I$1001,7,FALSE)</f>
        <v>United States</v>
      </c>
      <c r="I834" t="str">
        <f>VLOOKUP(D834,products!$A$1:$G$49,2,FALSE)</f>
        <v>Rob</v>
      </c>
      <c r="J834" t="str">
        <f>VLOOKUP(D834,products!$A$1:$G$49,3,FALSE)</f>
        <v>M</v>
      </c>
      <c r="K834" s="4">
        <f>VLOOKUP(D834,products!$A$1:$G$49,4,FALSE)</f>
        <v>1</v>
      </c>
      <c r="L834" s="6">
        <f>VLOOKUP(D834,products!$A$1:$G$49,5,FALSE)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VLOOKUP(Orders[[#This Row],[Customer ID]],customers!$A$1:$I$1001,9,FALSE)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VLOOKUP(C835,customers!$A$1:$I$1001,2,FALSE)</f>
        <v>Lenette Dwerryhouse</v>
      </c>
      <c r="G835" s="2" t="str">
        <f>IF(VLOOKUP(C835,customers!$A$1:$I$1001,3,FALSE)=0, "",VLOOKUP(C835,customers!$A$1:$I$1001,3,FALSE))</f>
        <v>ldwerryhousen5@gravatar.com</v>
      </c>
      <c r="H835" s="2" t="str">
        <f>VLOOKUP(C835,customers!$A$1:$I$1001,7,FALSE)</f>
        <v>United States</v>
      </c>
      <c r="I835" t="str">
        <f>VLOOKUP(D835,products!$A$1:$G$49,2,FALSE)</f>
        <v>Rob</v>
      </c>
      <c r="J835" t="str">
        <f>VLOOKUP(D835,products!$A$1:$G$49,3,FALSE)</f>
        <v>D</v>
      </c>
      <c r="K835" s="4">
        <f>VLOOKUP(D835,products!$A$1:$G$49,4,FALSE)</f>
        <v>2.5</v>
      </c>
      <c r="L835" s="6">
        <f>VLOOKUP(D835,products!$A$1:$G$49,5,FALSE)</f>
        <v>20.584999999999997</v>
      </c>
      <c r="M835" s="6">
        <f t="shared" ref="M835:M898" si="39">E835*L835</f>
        <v>82.339999999999989</v>
      </c>
      <c r="N835" t="str">
        <f t="shared" ref="N835:N898" si="40">_xlfn.IFS(I835="Rob","Robusta",I835="Exc","Excelsa",I835="Ara","Arabica",I835="Lib","Liberica")</f>
        <v>Robusta</v>
      </c>
      <c r="O835" t="str">
        <f t="shared" ref="O835:O898" si="41">_xlfn.IFS(J835="M","Medium",J835="L","Light",J835="D","Dark")</f>
        <v>Dark</v>
      </c>
      <c r="P835" t="str">
        <f>VLOOKUP(Orders[[#This Row],[Customer ID]],customers!$A$1:$I$1001,9,FALSE)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VLOOKUP(C836,customers!$A$1:$I$1001,2,FALSE)</f>
        <v>Nadeen Broomer</v>
      </c>
      <c r="G836" s="2" t="str">
        <f>IF(VLOOKUP(C836,customers!$A$1:$I$1001,3,FALSE)=0, "",VLOOKUP(C836,customers!$A$1:$I$1001,3,FALSE))</f>
        <v>nbroomern6@examiner.com</v>
      </c>
      <c r="H836" s="2" t="str">
        <f>VLOOKUP(C836,customers!$A$1:$I$1001,7,FALSE)</f>
        <v>United States</v>
      </c>
      <c r="I836" t="str">
        <f>VLOOKUP(D836,products!$A$1:$G$49,2,FALSE)</f>
        <v>Ara</v>
      </c>
      <c r="J836" t="str">
        <f>VLOOKUP(D836,products!$A$1:$G$49,3,FALSE)</f>
        <v>D</v>
      </c>
      <c r="K836" s="4">
        <f>VLOOKUP(D836,products!$A$1:$G$49,4,FALSE)</f>
        <v>2.5</v>
      </c>
      <c r="L836" s="6">
        <f>VLOOKUP(D836,products!$A$1:$G$49,5,FALSE)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VLOOKUP(Orders[[#This Row],[Customer ID]],customers!$A$1:$I$1001,9,FALSE)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VLOOKUP(C837,customers!$A$1:$I$1001,2,FALSE)</f>
        <v>Konstantine Thoumasson</v>
      </c>
      <c r="G837" s="2" t="str">
        <f>IF(VLOOKUP(C837,customers!$A$1:$I$1001,3,FALSE)=0, "",VLOOKUP(C837,customers!$A$1:$I$1001,3,FALSE))</f>
        <v>kthoumassonn7@bloglovin.com</v>
      </c>
      <c r="H837" s="2" t="str">
        <f>VLOOKUP(C837,customers!$A$1:$I$1001,7,FALSE)</f>
        <v>United States</v>
      </c>
      <c r="I837" t="str">
        <f>VLOOKUP(D837,products!$A$1:$G$49,2,FALSE)</f>
        <v>Exc</v>
      </c>
      <c r="J837" t="str">
        <f>VLOOKUP(D837,products!$A$1:$G$49,3,FALSE)</f>
        <v>L</v>
      </c>
      <c r="K837" s="4">
        <f>VLOOKUP(D837,products!$A$1:$G$49,4,FALSE)</f>
        <v>0.5</v>
      </c>
      <c r="L837" s="6">
        <f>VLOOKUP(D837,products!$A$1:$G$49,5,FALSE)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VLOOKUP(Orders[[#This Row],[Customer ID]],customers!$A$1:$I$1001,9,FALSE)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VLOOKUP(C838,customers!$A$1:$I$1001,2,FALSE)</f>
        <v>Frans Habbergham</v>
      </c>
      <c r="G838" s="2" t="str">
        <f>IF(VLOOKUP(C838,customers!$A$1:$I$1001,3,FALSE)=0, "",VLOOKUP(C838,customers!$A$1:$I$1001,3,FALSE))</f>
        <v>fhabberghamn8@discovery.com</v>
      </c>
      <c r="H838" s="2" t="str">
        <f>VLOOKUP(C838,customers!$A$1:$I$1001,7,FALSE)</f>
        <v>United States</v>
      </c>
      <c r="I838" t="str">
        <f>VLOOKUP(D838,products!$A$1:$G$49,2,FALSE)</f>
        <v>Ara</v>
      </c>
      <c r="J838" t="str">
        <f>VLOOKUP(D838,products!$A$1:$G$49,3,FALSE)</f>
        <v>D</v>
      </c>
      <c r="K838" s="4">
        <f>VLOOKUP(D838,products!$A$1:$G$49,4,FALSE)</f>
        <v>0.2</v>
      </c>
      <c r="L838" s="6">
        <f>VLOOKUP(D838,products!$A$1:$G$49,5,FALSE)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VLOOKUP(Orders[[#This Row],[Customer ID]],customers!$A$1:$I$1001,9,FALSE)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VLOOKUP(C839,customers!$A$1:$I$1001,2,FALSE)</f>
        <v>Allis Wilmore</v>
      </c>
      <c r="G839" s="2" t="str">
        <f>IF(VLOOKUP(C839,customers!$A$1:$I$1001,3,FALSE)=0, "",VLOOKUP(C839,customers!$A$1:$I$1001,3,FALSE))</f>
        <v/>
      </c>
      <c r="H839" s="2" t="str">
        <f>VLOOKUP(C839,customers!$A$1:$I$1001,7,FALSE)</f>
        <v>United States</v>
      </c>
      <c r="I839" t="str">
        <f>VLOOKUP(D839,products!$A$1:$G$49,2,FALSE)</f>
        <v>Lib</v>
      </c>
      <c r="J839" t="str">
        <f>VLOOKUP(D839,products!$A$1:$G$49,3,FALSE)</f>
        <v>M</v>
      </c>
      <c r="K839" s="4">
        <f>VLOOKUP(D839,products!$A$1:$G$49,4,FALSE)</f>
        <v>2.5</v>
      </c>
      <c r="L839" s="6">
        <f>VLOOKUP(D839,products!$A$1:$G$49,5,FALSE)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VLOOKUP(Orders[[#This Row],[Customer ID]],customers!$A$1:$I$1001,9,FALSE)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VLOOKUP(C840,customers!$A$1:$I$1001,2,FALSE)</f>
        <v>Romain Avrashin</v>
      </c>
      <c r="G840" s="2" t="str">
        <f>IF(VLOOKUP(C840,customers!$A$1:$I$1001,3,FALSE)=0, "",VLOOKUP(C840,customers!$A$1:$I$1001,3,FALSE))</f>
        <v>ravrashinna@tamu.edu</v>
      </c>
      <c r="H840" s="2" t="str">
        <f>VLOOKUP(C840,customers!$A$1:$I$1001,7,FALSE)</f>
        <v>United States</v>
      </c>
      <c r="I840" t="str">
        <f>VLOOKUP(D840,products!$A$1:$G$49,2,FALSE)</f>
        <v>Ara</v>
      </c>
      <c r="J840" t="str">
        <f>VLOOKUP(D840,products!$A$1:$G$49,3,FALSE)</f>
        <v>D</v>
      </c>
      <c r="K840" s="4">
        <f>VLOOKUP(D840,products!$A$1:$G$49,4,FALSE)</f>
        <v>2.5</v>
      </c>
      <c r="L840" s="6">
        <f>VLOOKUP(D840,products!$A$1:$G$49,5,FALSE)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VLOOKUP(Orders[[#This Row],[Customer ID]],customers!$A$1:$I$1001,9,FALSE)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VLOOKUP(C841,customers!$A$1:$I$1001,2,FALSE)</f>
        <v>Miran Doidge</v>
      </c>
      <c r="G841" s="2" t="str">
        <f>IF(VLOOKUP(C841,customers!$A$1:$I$1001,3,FALSE)=0, "",VLOOKUP(C841,customers!$A$1:$I$1001,3,FALSE))</f>
        <v>mdoidgenb@etsy.com</v>
      </c>
      <c r="H841" s="2" t="str">
        <f>VLOOKUP(C841,customers!$A$1:$I$1001,7,FALSE)</f>
        <v>United States</v>
      </c>
      <c r="I841" t="str">
        <f>VLOOKUP(D841,products!$A$1:$G$49,2,FALSE)</f>
        <v>Exc</v>
      </c>
      <c r="J841" t="str">
        <f>VLOOKUP(D841,products!$A$1:$G$49,3,FALSE)</f>
        <v>M</v>
      </c>
      <c r="K841" s="4">
        <f>VLOOKUP(D841,products!$A$1:$G$49,4,FALSE)</f>
        <v>0.5</v>
      </c>
      <c r="L841" s="6">
        <f>VLOOKUP(D841,products!$A$1:$G$49,5,FALSE)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VLOOKUP(Orders[[#This Row],[Customer ID]],customers!$A$1:$I$1001,9,FALSE)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VLOOKUP(C842,customers!$A$1:$I$1001,2,FALSE)</f>
        <v>Janeva Edinboro</v>
      </c>
      <c r="G842" s="2" t="str">
        <f>IF(VLOOKUP(C842,customers!$A$1:$I$1001,3,FALSE)=0, "",VLOOKUP(C842,customers!$A$1:$I$1001,3,FALSE))</f>
        <v>jedinboronc@reverbnation.com</v>
      </c>
      <c r="H842" s="2" t="str">
        <f>VLOOKUP(C842,customers!$A$1:$I$1001,7,FALSE)</f>
        <v>United States</v>
      </c>
      <c r="I842" t="str">
        <f>VLOOKUP(D842,products!$A$1:$G$49,2,FALSE)</f>
        <v>Rob</v>
      </c>
      <c r="J842" t="str">
        <f>VLOOKUP(D842,products!$A$1:$G$49,3,FALSE)</f>
        <v>L</v>
      </c>
      <c r="K842" s="4">
        <f>VLOOKUP(D842,products!$A$1:$G$49,4,FALSE)</f>
        <v>0.5</v>
      </c>
      <c r="L842" s="6">
        <f>VLOOKUP(D842,products!$A$1:$G$49,5,FALSE)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VLOOKUP(Orders[[#This Row],[Customer ID]],customers!$A$1:$I$1001,9,FALSE)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VLOOKUP(C843,customers!$A$1:$I$1001,2,FALSE)</f>
        <v>Trumaine Tewelson</v>
      </c>
      <c r="G843" s="2" t="str">
        <f>IF(VLOOKUP(C843,customers!$A$1:$I$1001,3,FALSE)=0, "",VLOOKUP(C843,customers!$A$1:$I$1001,3,FALSE))</f>
        <v>ttewelsonnd@cdbaby.com</v>
      </c>
      <c r="H843" s="2" t="str">
        <f>VLOOKUP(C843,customers!$A$1:$I$1001,7,FALSE)</f>
        <v>United States</v>
      </c>
      <c r="I843" t="str">
        <f>VLOOKUP(D843,products!$A$1:$G$49,2,FALSE)</f>
        <v>Lib</v>
      </c>
      <c r="J843" t="str">
        <f>VLOOKUP(D843,products!$A$1:$G$49,3,FALSE)</f>
        <v>M</v>
      </c>
      <c r="K843" s="4">
        <f>VLOOKUP(D843,products!$A$1:$G$49,4,FALSE)</f>
        <v>0.2</v>
      </c>
      <c r="L843" s="6">
        <f>VLOOKUP(D843,products!$A$1:$G$49,5,FALSE)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VLOOKUP(Orders[[#This Row],[Customer ID]],customers!$A$1:$I$1001,9,FALSE)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VLOOKUP(C844,customers!$A$1:$I$1001,2,FALSE)</f>
        <v>Odelia Skerme</v>
      </c>
      <c r="G844" s="2" t="str">
        <f>IF(VLOOKUP(C844,customers!$A$1:$I$1001,3,FALSE)=0, "",VLOOKUP(C844,customers!$A$1:$I$1001,3,FALSE))</f>
        <v>oskermen3@hatena.ne.jp</v>
      </c>
      <c r="H844" s="2" t="str">
        <f>VLOOKUP(C844,customers!$A$1:$I$1001,7,FALSE)</f>
        <v>United States</v>
      </c>
      <c r="I844" t="str">
        <f>VLOOKUP(D844,products!$A$1:$G$49,2,FALSE)</f>
        <v>Exc</v>
      </c>
      <c r="J844" t="str">
        <f>VLOOKUP(D844,products!$A$1:$G$49,3,FALSE)</f>
        <v>M</v>
      </c>
      <c r="K844" s="4">
        <f>VLOOKUP(D844,products!$A$1:$G$49,4,FALSE)</f>
        <v>0.2</v>
      </c>
      <c r="L844" s="6">
        <f>VLOOKUP(D844,products!$A$1:$G$49,5,FALSE)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VLOOKUP(Orders[[#This Row],[Customer ID]],customers!$A$1:$I$1001,9,FALSE)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VLOOKUP(C845,customers!$A$1:$I$1001,2,FALSE)</f>
        <v>De Drewitt</v>
      </c>
      <c r="G845" s="2" t="str">
        <f>IF(VLOOKUP(C845,customers!$A$1:$I$1001,3,FALSE)=0, "",VLOOKUP(C845,customers!$A$1:$I$1001,3,FALSE))</f>
        <v>ddrewittnf@mapquest.com</v>
      </c>
      <c r="H845" s="2" t="str">
        <f>VLOOKUP(C845,customers!$A$1:$I$1001,7,FALSE)</f>
        <v>United States</v>
      </c>
      <c r="I845" t="str">
        <f>VLOOKUP(D845,products!$A$1:$G$49,2,FALSE)</f>
        <v>Exc</v>
      </c>
      <c r="J845" t="str">
        <f>VLOOKUP(D845,products!$A$1:$G$49,3,FALSE)</f>
        <v>M</v>
      </c>
      <c r="K845" s="4">
        <f>VLOOKUP(D845,products!$A$1:$G$49,4,FALSE)</f>
        <v>0.2</v>
      </c>
      <c r="L845" s="6">
        <f>VLOOKUP(D845,products!$A$1:$G$49,5,FALSE)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VLOOKUP(Orders[[#This Row],[Customer ID]],customers!$A$1:$I$1001,9,FALSE)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VLOOKUP(C846,customers!$A$1:$I$1001,2,FALSE)</f>
        <v>Adelheid Gladhill</v>
      </c>
      <c r="G846" s="2" t="str">
        <f>IF(VLOOKUP(C846,customers!$A$1:$I$1001,3,FALSE)=0, "",VLOOKUP(C846,customers!$A$1:$I$1001,3,FALSE))</f>
        <v>agladhillng@stanford.edu</v>
      </c>
      <c r="H846" s="2" t="str">
        <f>VLOOKUP(C846,customers!$A$1:$I$1001,7,FALSE)</f>
        <v>United States</v>
      </c>
      <c r="I846" t="str">
        <f>VLOOKUP(D846,products!$A$1:$G$49,2,FALSE)</f>
        <v>Ara</v>
      </c>
      <c r="J846" t="str">
        <f>VLOOKUP(D846,products!$A$1:$G$49,3,FALSE)</f>
        <v>D</v>
      </c>
      <c r="K846" s="4">
        <f>VLOOKUP(D846,products!$A$1:$G$49,4,FALSE)</f>
        <v>0.5</v>
      </c>
      <c r="L846" s="6">
        <f>VLOOKUP(D846,products!$A$1:$G$49,5,FALSE)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VLOOKUP(Orders[[#This Row],[Customer ID]],customers!$A$1:$I$1001,9,FALSE)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VLOOKUP(C847,customers!$A$1:$I$1001,2,FALSE)</f>
        <v>Murielle Lorinez</v>
      </c>
      <c r="G847" s="2" t="str">
        <f>IF(VLOOKUP(C847,customers!$A$1:$I$1001,3,FALSE)=0, "",VLOOKUP(C847,customers!$A$1:$I$1001,3,FALSE))</f>
        <v>mlorineznh@whitehouse.gov</v>
      </c>
      <c r="H847" s="2" t="str">
        <f>VLOOKUP(C847,customers!$A$1:$I$1001,7,FALSE)</f>
        <v>United States</v>
      </c>
      <c r="I847" t="str">
        <f>VLOOKUP(D847,products!$A$1:$G$49,2,FALSE)</f>
        <v>Exc</v>
      </c>
      <c r="J847" t="str">
        <f>VLOOKUP(D847,products!$A$1:$G$49,3,FALSE)</f>
        <v>D</v>
      </c>
      <c r="K847" s="4">
        <f>VLOOKUP(D847,products!$A$1:$G$49,4,FALSE)</f>
        <v>2.5</v>
      </c>
      <c r="L847" s="6">
        <f>VLOOKUP(D847,products!$A$1:$G$49,5,FALSE)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VLOOKUP(Orders[[#This Row],[Customer ID]],customers!$A$1:$I$1001,9,FALSE)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VLOOKUP(C848,customers!$A$1:$I$1001,2,FALSE)</f>
        <v>Edin Mathe</v>
      </c>
      <c r="G848" s="2" t="str">
        <f>IF(VLOOKUP(C848,customers!$A$1:$I$1001,3,FALSE)=0, "",VLOOKUP(C848,customers!$A$1:$I$1001,3,FALSE))</f>
        <v/>
      </c>
      <c r="H848" s="2" t="str">
        <f>VLOOKUP(C848,customers!$A$1:$I$1001,7,FALSE)</f>
        <v>United States</v>
      </c>
      <c r="I848" t="str">
        <f>VLOOKUP(D848,products!$A$1:$G$49,2,FALSE)</f>
        <v>Ara</v>
      </c>
      <c r="J848" t="str">
        <f>VLOOKUP(D848,products!$A$1:$G$49,3,FALSE)</f>
        <v>M</v>
      </c>
      <c r="K848" s="4">
        <f>VLOOKUP(D848,products!$A$1:$G$49,4,FALSE)</f>
        <v>2.5</v>
      </c>
      <c r="L848" s="6">
        <f>VLOOKUP(D848,products!$A$1:$G$49,5,FALSE)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VLOOKUP(Orders[[#This Row],[Customer ID]],customers!$A$1:$I$1001,9,FALSE)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VLOOKUP(C849,customers!$A$1:$I$1001,2,FALSE)</f>
        <v>Mordy Van Der Vlies</v>
      </c>
      <c r="G849" s="2" t="str">
        <f>IF(VLOOKUP(C849,customers!$A$1:$I$1001,3,FALSE)=0, "",VLOOKUP(C849,customers!$A$1:$I$1001,3,FALSE))</f>
        <v>mvannj@wikipedia.org</v>
      </c>
      <c r="H849" s="2" t="str">
        <f>VLOOKUP(C849,customers!$A$1:$I$1001,7,FALSE)</f>
        <v>United States</v>
      </c>
      <c r="I849" t="str">
        <f>VLOOKUP(D849,products!$A$1:$G$49,2,FALSE)</f>
        <v>Ara</v>
      </c>
      <c r="J849" t="str">
        <f>VLOOKUP(D849,products!$A$1:$G$49,3,FALSE)</f>
        <v>D</v>
      </c>
      <c r="K849" s="4">
        <f>VLOOKUP(D849,products!$A$1:$G$49,4,FALSE)</f>
        <v>0.2</v>
      </c>
      <c r="L849" s="6">
        <f>VLOOKUP(D849,products!$A$1:$G$49,5,FALSE)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VLOOKUP(Orders[[#This Row],[Customer ID]],customers!$A$1:$I$1001,9,FALSE)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VLOOKUP(C850,customers!$A$1:$I$1001,2,FALSE)</f>
        <v>Spencer Wastell</v>
      </c>
      <c r="G850" s="2" t="str">
        <f>IF(VLOOKUP(C850,customers!$A$1:$I$1001,3,FALSE)=0, "",VLOOKUP(C850,customers!$A$1:$I$1001,3,FALSE))</f>
        <v/>
      </c>
      <c r="H850" s="2" t="str">
        <f>VLOOKUP(C850,customers!$A$1:$I$1001,7,FALSE)</f>
        <v>United States</v>
      </c>
      <c r="I850" t="str">
        <f>VLOOKUP(D850,products!$A$1:$G$49,2,FALSE)</f>
        <v>Exc</v>
      </c>
      <c r="J850" t="str">
        <f>VLOOKUP(D850,products!$A$1:$G$49,3,FALSE)</f>
        <v>L</v>
      </c>
      <c r="K850" s="4">
        <f>VLOOKUP(D850,products!$A$1:$G$49,4,FALSE)</f>
        <v>0.5</v>
      </c>
      <c r="L850" s="6">
        <f>VLOOKUP(D850,products!$A$1:$G$49,5,FALSE)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VLOOKUP(Orders[[#This Row],[Customer ID]],customers!$A$1:$I$1001,9,FALSE)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VLOOKUP(C851,customers!$A$1:$I$1001,2,FALSE)</f>
        <v>Jemimah Ethelston</v>
      </c>
      <c r="G851" s="2" t="str">
        <f>IF(VLOOKUP(C851,customers!$A$1:$I$1001,3,FALSE)=0, "",VLOOKUP(C851,customers!$A$1:$I$1001,3,FALSE))</f>
        <v>jethelstonnl@creativecommons.org</v>
      </c>
      <c r="H851" s="2" t="str">
        <f>VLOOKUP(C851,customers!$A$1:$I$1001,7,FALSE)</f>
        <v>United States</v>
      </c>
      <c r="I851" t="str">
        <f>VLOOKUP(D851,products!$A$1:$G$49,2,FALSE)</f>
        <v>Ara</v>
      </c>
      <c r="J851" t="str">
        <f>VLOOKUP(D851,products!$A$1:$G$49,3,FALSE)</f>
        <v>L</v>
      </c>
      <c r="K851" s="4">
        <f>VLOOKUP(D851,products!$A$1:$G$49,4,FALSE)</f>
        <v>0.2</v>
      </c>
      <c r="L851" s="6">
        <f>VLOOKUP(D851,products!$A$1:$G$49,5,FALSE)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VLOOKUP(Orders[[#This Row],[Customer ID]],customers!$A$1:$I$1001,9,FALSE)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VLOOKUP(C852,customers!$A$1:$I$1001,2,FALSE)</f>
        <v>Jemimah Ethelston</v>
      </c>
      <c r="G852" s="2" t="str">
        <f>IF(VLOOKUP(C852,customers!$A$1:$I$1001,3,FALSE)=0, "",VLOOKUP(C852,customers!$A$1:$I$1001,3,FALSE))</f>
        <v>jethelstonnl@creativecommons.org</v>
      </c>
      <c r="H852" s="2" t="str">
        <f>VLOOKUP(C852,customers!$A$1:$I$1001,7,FALSE)</f>
        <v>United States</v>
      </c>
      <c r="I852" t="str">
        <f>VLOOKUP(D852,products!$A$1:$G$49,2,FALSE)</f>
        <v>Ara</v>
      </c>
      <c r="J852" t="str">
        <f>VLOOKUP(D852,products!$A$1:$G$49,3,FALSE)</f>
        <v>M</v>
      </c>
      <c r="K852" s="4">
        <f>VLOOKUP(D852,products!$A$1:$G$49,4,FALSE)</f>
        <v>0.2</v>
      </c>
      <c r="L852" s="6">
        <f>VLOOKUP(D852,products!$A$1:$G$49,5,FALSE)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VLOOKUP(Orders[[#This Row],[Customer ID]],customers!$A$1:$I$1001,9,FALSE)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VLOOKUP(C853,customers!$A$1:$I$1001,2,FALSE)</f>
        <v>Perice Eberz</v>
      </c>
      <c r="G853" s="2" t="str">
        <f>IF(VLOOKUP(C853,customers!$A$1:$I$1001,3,FALSE)=0, "",VLOOKUP(C853,customers!$A$1:$I$1001,3,FALSE))</f>
        <v>peberznn@woothemes.com</v>
      </c>
      <c r="H853" s="2" t="str">
        <f>VLOOKUP(C853,customers!$A$1:$I$1001,7,FALSE)</f>
        <v>United States</v>
      </c>
      <c r="I853" t="str">
        <f>VLOOKUP(D853,products!$A$1:$G$49,2,FALSE)</f>
        <v>Lib</v>
      </c>
      <c r="J853" t="str">
        <f>VLOOKUP(D853,products!$A$1:$G$49,3,FALSE)</f>
        <v>D</v>
      </c>
      <c r="K853" s="4">
        <f>VLOOKUP(D853,products!$A$1:$G$49,4,FALSE)</f>
        <v>0.5</v>
      </c>
      <c r="L853" s="6">
        <f>VLOOKUP(D853,products!$A$1:$G$49,5,FALSE)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VLOOKUP(Orders[[#This Row],[Customer ID]],customers!$A$1:$I$1001,9,FALSE)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VLOOKUP(C854,customers!$A$1:$I$1001,2,FALSE)</f>
        <v>Bear Gaish</v>
      </c>
      <c r="G854" s="2" t="str">
        <f>IF(VLOOKUP(C854,customers!$A$1:$I$1001,3,FALSE)=0, "",VLOOKUP(C854,customers!$A$1:$I$1001,3,FALSE))</f>
        <v>bgaishno@altervista.org</v>
      </c>
      <c r="H854" s="2" t="str">
        <f>VLOOKUP(C854,customers!$A$1:$I$1001,7,FALSE)</f>
        <v>United States</v>
      </c>
      <c r="I854" t="str">
        <f>VLOOKUP(D854,products!$A$1:$G$49,2,FALSE)</f>
        <v>Lib</v>
      </c>
      <c r="J854" t="str">
        <f>VLOOKUP(D854,products!$A$1:$G$49,3,FALSE)</f>
        <v>D</v>
      </c>
      <c r="K854" s="4">
        <f>VLOOKUP(D854,products!$A$1:$G$49,4,FALSE)</f>
        <v>2.5</v>
      </c>
      <c r="L854" s="6">
        <f>VLOOKUP(D854,products!$A$1:$G$49,5,FALSE)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VLOOKUP(Orders[[#This Row],[Customer ID]],customers!$A$1:$I$1001,9,FALSE)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VLOOKUP(C855,customers!$A$1:$I$1001,2,FALSE)</f>
        <v>Lynnea Danton</v>
      </c>
      <c r="G855" s="2" t="str">
        <f>IF(VLOOKUP(C855,customers!$A$1:$I$1001,3,FALSE)=0, "",VLOOKUP(C855,customers!$A$1:$I$1001,3,FALSE))</f>
        <v>ldantonnp@miitbeian.gov.cn</v>
      </c>
      <c r="H855" s="2" t="str">
        <f>VLOOKUP(C855,customers!$A$1:$I$1001,7,FALSE)</f>
        <v>United States</v>
      </c>
      <c r="I855" t="str">
        <f>VLOOKUP(D855,products!$A$1:$G$49,2,FALSE)</f>
        <v>Ara</v>
      </c>
      <c r="J855" t="str">
        <f>VLOOKUP(D855,products!$A$1:$G$49,3,FALSE)</f>
        <v>D</v>
      </c>
      <c r="K855" s="4">
        <f>VLOOKUP(D855,products!$A$1:$G$49,4,FALSE)</f>
        <v>1</v>
      </c>
      <c r="L855" s="6">
        <f>VLOOKUP(D855,products!$A$1:$G$49,5,FALSE)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VLOOKUP(Orders[[#This Row],[Customer ID]],customers!$A$1:$I$1001,9,FALSE)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VLOOKUP(C856,customers!$A$1:$I$1001,2,FALSE)</f>
        <v>Skipton Morrall</v>
      </c>
      <c r="G856" s="2" t="str">
        <f>IF(VLOOKUP(C856,customers!$A$1:$I$1001,3,FALSE)=0, "",VLOOKUP(C856,customers!$A$1:$I$1001,3,FALSE))</f>
        <v>smorrallnq@answers.com</v>
      </c>
      <c r="H856" s="2" t="str">
        <f>VLOOKUP(C856,customers!$A$1:$I$1001,7,FALSE)</f>
        <v>United States</v>
      </c>
      <c r="I856" t="str">
        <f>VLOOKUP(D856,products!$A$1:$G$49,2,FALSE)</f>
        <v>Rob</v>
      </c>
      <c r="J856" t="str">
        <f>VLOOKUP(D856,products!$A$1:$G$49,3,FALSE)</f>
        <v>L</v>
      </c>
      <c r="K856" s="4">
        <f>VLOOKUP(D856,products!$A$1:$G$49,4,FALSE)</f>
        <v>0.5</v>
      </c>
      <c r="L856" s="6">
        <f>VLOOKUP(D856,products!$A$1:$G$49,5,FALSE)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VLOOKUP(Orders[[#This Row],[Customer ID]],customers!$A$1:$I$1001,9,FALSE)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VLOOKUP(C857,customers!$A$1:$I$1001,2,FALSE)</f>
        <v>Devan Crownshaw</v>
      </c>
      <c r="G857" s="2" t="str">
        <f>IF(VLOOKUP(C857,customers!$A$1:$I$1001,3,FALSE)=0, "",VLOOKUP(C857,customers!$A$1:$I$1001,3,FALSE))</f>
        <v>dcrownshawnr@photobucket.com</v>
      </c>
      <c r="H857" s="2" t="str">
        <f>VLOOKUP(C857,customers!$A$1:$I$1001,7,FALSE)</f>
        <v>United States</v>
      </c>
      <c r="I857" t="str">
        <f>VLOOKUP(D857,products!$A$1:$G$49,2,FALSE)</f>
        <v>Lib</v>
      </c>
      <c r="J857" t="str">
        <f>VLOOKUP(D857,products!$A$1:$G$49,3,FALSE)</f>
        <v>D</v>
      </c>
      <c r="K857" s="4">
        <f>VLOOKUP(D857,products!$A$1:$G$49,4,FALSE)</f>
        <v>2.5</v>
      </c>
      <c r="L857" s="6">
        <f>VLOOKUP(D857,products!$A$1:$G$49,5,FALSE)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VLOOKUP(Orders[[#This Row],[Customer ID]],customers!$A$1:$I$1001,9,FALSE)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VLOOKUP(C858,customers!$A$1:$I$1001,2,FALSE)</f>
        <v>Odelia Skerme</v>
      </c>
      <c r="G858" s="2" t="str">
        <f>IF(VLOOKUP(C858,customers!$A$1:$I$1001,3,FALSE)=0, "",VLOOKUP(C858,customers!$A$1:$I$1001,3,FALSE))</f>
        <v>oskermen3@hatena.ne.jp</v>
      </c>
      <c r="H858" s="2" t="str">
        <f>VLOOKUP(C858,customers!$A$1:$I$1001,7,FALSE)</f>
        <v>United States</v>
      </c>
      <c r="I858" t="str">
        <f>VLOOKUP(D858,products!$A$1:$G$49,2,FALSE)</f>
        <v>Lib</v>
      </c>
      <c r="J858" t="str">
        <f>VLOOKUP(D858,products!$A$1:$G$49,3,FALSE)</f>
        <v>M</v>
      </c>
      <c r="K858" s="4">
        <f>VLOOKUP(D858,products!$A$1:$G$49,4,FALSE)</f>
        <v>0.2</v>
      </c>
      <c r="L858" s="6">
        <f>VLOOKUP(D858,products!$A$1:$G$49,5,FALSE)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VLOOKUP(Orders[[#This Row],[Customer ID]],customers!$A$1:$I$1001,9,FALSE)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VLOOKUP(C859,customers!$A$1:$I$1001,2,FALSE)</f>
        <v>Joceline Reddoch</v>
      </c>
      <c r="G859" s="2" t="str">
        <f>IF(VLOOKUP(C859,customers!$A$1:$I$1001,3,FALSE)=0, "",VLOOKUP(C859,customers!$A$1:$I$1001,3,FALSE))</f>
        <v>jreddochnt@sun.com</v>
      </c>
      <c r="H859" s="2" t="str">
        <f>VLOOKUP(C859,customers!$A$1:$I$1001,7,FALSE)</f>
        <v>United States</v>
      </c>
      <c r="I859" t="str">
        <f>VLOOKUP(D859,products!$A$1:$G$49,2,FALSE)</f>
        <v>Rob</v>
      </c>
      <c r="J859" t="str">
        <f>VLOOKUP(D859,products!$A$1:$G$49,3,FALSE)</f>
        <v>L</v>
      </c>
      <c r="K859" s="4">
        <f>VLOOKUP(D859,products!$A$1:$G$49,4,FALSE)</f>
        <v>2.5</v>
      </c>
      <c r="L859" s="6">
        <f>VLOOKUP(D859,products!$A$1:$G$49,5,FALSE)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VLOOKUP(Orders[[#This Row],[Customer ID]],customers!$A$1:$I$1001,9,FALSE)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VLOOKUP(C860,customers!$A$1:$I$1001,2,FALSE)</f>
        <v>Shelley Titley</v>
      </c>
      <c r="G860" s="2" t="str">
        <f>IF(VLOOKUP(C860,customers!$A$1:$I$1001,3,FALSE)=0, "",VLOOKUP(C860,customers!$A$1:$I$1001,3,FALSE))</f>
        <v>stitleynu@whitehouse.gov</v>
      </c>
      <c r="H860" s="2" t="str">
        <f>VLOOKUP(C860,customers!$A$1:$I$1001,7,FALSE)</f>
        <v>United States</v>
      </c>
      <c r="I860" t="str">
        <f>VLOOKUP(D860,products!$A$1:$G$49,2,FALSE)</f>
        <v>Lib</v>
      </c>
      <c r="J860" t="str">
        <f>VLOOKUP(D860,products!$A$1:$G$49,3,FALSE)</f>
        <v>M</v>
      </c>
      <c r="K860" s="4">
        <f>VLOOKUP(D860,products!$A$1:$G$49,4,FALSE)</f>
        <v>0.5</v>
      </c>
      <c r="L860" s="6">
        <f>VLOOKUP(D860,products!$A$1:$G$49,5,FALSE)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VLOOKUP(Orders[[#This Row],[Customer ID]],customers!$A$1:$I$1001,9,FALSE)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VLOOKUP(C861,customers!$A$1:$I$1001,2,FALSE)</f>
        <v>Redd Simao</v>
      </c>
      <c r="G861" s="2" t="str">
        <f>IF(VLOOKUP(C861,customers!$A$1:$I$1001,3,FALSE)=0, "",VLOOKUP(C861,customers!$A$1:$I$1001,3,FALSE))</f>
        <v>rsimaonv@simplemachines.org</v>
      </c>
      <c r="H861" s="2" t="str">
        <f>VLOOKUP(C861,customers!$A$1:$I$1001,7,FALSE)</f>
        <v>United States</v>
      </c>
      <c r="I861" t="str">
        <f>VLOOKUP(D861,products!$A$1:$G$49,2,FALSE)</f>
        <v>Ara</v>
      </c>
      <c r="J861" t="str">
        <f>VLOOKUP(D861,products!$A$1:$G$49,3,FALSE)</f>
        <v>L</v>
      </c>
      <c r="K861" s="4">
        <f>VLOOKUP(D861,products!$A$1:$G$49,4,FALSE)</f>
        <v>2.5</v>
      </c>
      <c r="L861" s="6">
        <f>VLOOKUP(D861,products!$A$1:$G$49,5,FALSE)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VLOOKUP(Orders[[#This Row],[Customer ID]],customers!$A$1:$I$1001,9,FALSE)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VLOOKUP(C862,customers!$A$1:$I$1001,2,FALSE)</f>
        <v>Cece Inker</v>
      </c>
      <c r="G862" s="2" t="str">
        <f>IF(VLOOKUP(C862,customers!$A$1:$I$1001,3,FALSE)=0, "",VLOOKUP(C862,customers!$A$1:$I$1001,3,FALSE))</f>
        <v/>
      </c>
      <c r="H862" s="2" t="str">
        <f>VLOOKUP(C862,customers!$A$1:$I$1001,7,FALSE)</f>
        <v>United States</v>
      </c>
      <c r="I862" t="str">
        <f>VLOOKUP(D862,products!$A$1:$G$49,2,FALSE)</f>
        <v>Ara</v>
      </c>
      <c r="J862" t="str">
        <f>VLOOKUP(D862,products!$A$1:$G$49,3,FALSE)</f>
        <v>M</v>
      </c>
      <c r="K862" s="4">
        <f>VLOOKUP(D862,products!$A$1:$G$49,4,FALSE)</f>
        <v>2.5</v>
      </c>
      <c r="L862" s="6">
        <f>VLOOKUP(D862,products!$A$1:$G$49,5,FALSE)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VLOOKUP(Orders[[#This Row],[Customer ID]],customers!$A$1:$I$1001,9,FALSE)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VLOOKUP(C863,customers!$A$1:$I$1001,2,FALSE)</f>
        <v>Noel Chisholm</v>
      </c>
      <c r="G863" s="2" t="str">
        <f>IF(VLOOKUP(C863,customers!$A$1:$I$1001,3,FALSE)=0, "",VLOOKUP(C863,customers!$A$1:$I$1001,3,FALSE))</f>
        <v>nchisholmnx@example.com</v>
      </c>
      <c r="H863" s="2" t="str">
        <f>VLOOKUP(C863,customers!$A$1:$I$1001,7,FALSE)</f>
        <v>United States</v>
      </c>
      <c r="I863" t="str">
        <f>VLOOKUP(D863,products!$A$1:$G$49,2,FALSE)</f>
        <v>Lib</v>
      </c>
      <c r="J863" t="str">
        <f>VLOOKUP(D863,products!$A$1:$G$49,3,FALSE)</f>
        <v>D</v>
      </c>
      <c r="K863" s="4">
        <f>VLOOKUP(D863,products!$A$1:$G$49,4,FALSE)</f>
        <v>1</v>
      </c>
      <c r="L863" s="6">
        <f>VLOOKUP(D863,products!$A$1:$G$49,5,FALSE)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VLOOKUP(Orders[[#This Row],[Customer ID]],customers!$A$1:$I$1001,9,FALSE)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VLOOKUP(C864,customers!$A$1:$I$1001,2,FALSE)</f>
        <v>Grazia Oats</v>
      </c>
      <c r="G864" s="2" t="str">
        <f>IF(VLOOKUP(C864,customers!$A$1:$I$1001,3,FALSE)=0, "",VLOOKUP(C864,customers!$A$1:$I$1001,3,FALSE))</f>
        <v>goatsny@live.com</v>
      </c>
      <c r="H864" s="2" t="str">
        <f>VLOOKUP(C864,customers!$A$1:$I$1001,7,FALSE)</f>
        <v>United States</v>
      </c>
      <c r="I864" t="str">
        <f>VLOOKUP(D864,products!$A$1:$G$49,2,FALSE)</f>
        <v>Rob</v>
      </c>
      <c r="J864" t="str">
        <f>VLOOKUP(D864,products!$A$1:$G$49,3,FALSE)</f>
        <v>M</v>
      </c>
      <c r="K864" s="4">
        <f>VLOOKUP(D864,products!$A$1:$G$49,4,FALSE)</f>
        <v>1</v>
      </c>
      <c r="L864" s="6">
        <f>VLOOKUP(D864,products!$A$1:$G$49,5,FALSE)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VLOOKUP(Orders[[#This Row],[Customer ID]],customers!$A$1:$I$1001,9,FALSE)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VLOOKUP(C865,customers!$A$1:$I$1001,2,FALSE)</f>
        <v>Meade Birkin</v>
      </c>
      <c r="G865" s="2" t="str">
        <f>IF(VLOOKUP(C865,customers!$A$1:$I$1001,3,FALSE)=0, "",VLOOKUP(C865,customers!$A$1:$I$1001,3,FALSE))</f>
        <v>mbirkinnz@java.com</v>
      </c>
      <c r="H865" s="2" t="str">
        <f>VLOOKUP(C865,customers!$A$1:$I$1001,7,FALSE)</f>
        <v>United States</v>
      </c>
      <c r="I865" t="str">
        <f>VLOOKUP(D865,products!$A$1:$G$49,2,FALSE)</f>
        <v>Lib</v>
      </c>
      <c r="J865" t="str">
        <f>VLOOKUP(D865,products!$A$1:$G$49,3,FALSE)</f>
        <v>M</v>
      </c>
      <c r="K865" s="4">
        <f>VLOOKUP(D865,products!$A$1:$G$49,4,FALSE)</f>
        <v>1</v>
      </c>
      <c r="L865" s="6">
        <f>VLOOKUP(D865,products!$A$1:$G$49,5,FALSE)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VLOOKUP(Orders[[#This Row],[Customer ID]],customers!$A$1:$I$1001,9,FALSE)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VLOOKUP(C866,customers!$A$1:$I$1001,2,FALSE)</f>
        <v>Ronda Pyson</v>
      </c>
      <c r="G866" s="2" t="str">
        <f>IF(VLOOKUP(C866,customers!$A$1:$I$1001,3,FALSE)=0, "",VLOOKUP(C866,customers!$A$1:$I$1001,3,FALSE))</f>
        <v>rpysono0@constantcontact.com</v>
      </c>
      <c r="H866" s="2" t="str">
        <f>VLOOKUP(C866,customers!$A$1:$I$1001,7,FALSE)</f>
        <v>Ireland</v>
      </c>
      <c r="I866" t="str">
        <f>VLOOKUP(D866,products!$A$1:$G$49,2,FALSE)</f>
        <v>Rob</v>
      </c>
      <c r="J866" t="str">
        <f>VLOOKUP(D866,products!$A$1:$G$49,3,FALSE)</f>
        <v>L</v>
      </c>
      <c r="K866" s="4">
        <f>VLOOKUP(D866,products!$A$1:$G$49,4,FALSE)</f>
        <v>0.2</v>
      </c>
      <c r="L866" s="6">
        <f>VLOOKUP(D866,products!$A$1:$G$49,5,FALSE)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VLOOKUP(Orders[[#This Row],[Customer ID]],customers!$A$1:$I$1001,9,FALSE)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VLOOKUP(C867,customers!$A$1:$I$1001,2,FALSE)</f>
        <v>Modesty MacConnechie</v>
      </c>
      <c r="G867" s="2" t="str">
        <f>IF(VLOOKUP(C867,customers!$A$1:$I$1001,3,FALSE)=0, "",VLOOKUP(C867,customers!$A$1:$I$1001,3,FALSE))</f>
        <v>mmacconnechieo9@reuters.com</v>
      </c>
      <c r="H867" s="2" t="str">
        <f>VLOOKUP(C867,customers!$A$1:$I$1001,7,FALSE)</f>
        <v>United States</v>
      </c>
      <c r="I867" t="str">
        <f>VLOOKUP(D867,products!$A$1:$G$49,2,FALSE)</f>
        <v>Ara</v>
      </c>
      <c r="J867" t="str">
        <f>VLOOKUP(D867,products!$A$1:$G$49,3,FALSE)</f>
        <v>M</v>
      </c>
      <c r="K867" s="4">
        <f>VLOOKUP(D867,products!$A$1:$G$49,4,FALSE)</f>
        <v>0.5</v>
      </c>
      <c r="L867" s="6">
        <f>VLOOKUP(D867,products!$A$1:$G$49,5,FALSE)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VLOOKUP(Orders[[#This Row],[Customer ID]],customers!$A$1:$I$1001,9,FALSE)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VLOOKUP(C868,customers!$A$1:$I$1001,2,FALSE)</f>
        <v>Rafaela Treacher</v>
      </c>
      <c r="G868" s="2" t="str">
        <f>IF(VLOOKUP(C868,customers!$A$1:$I$1001,3,FALSE)=0, "",VLOOKUP(C868,customers!$A$1:$I$1001,3,FALSE))</f>
        <v>rtreachero2@usa.gov</v>
      </c>
      <c r="H868" s="2" t="str">
        <f>VLOOKUP(C868,customers!$A$1:$I$1001,7,FALSE)</f>
        <v>Ireland</v>
      </c>
      <c r="I868" t="str">
        <f>VLOOKUP(D868,products!$A$1:$G$49,2,FALSE)</f>
        <v>Ara</v>
      </c>
      <c r="J868" t="str">
        <f>VLOOKUP(D868,products!$A$1:$G$49,3,FALSE)</f>
        <v>D</v>
      </c>
      <c r="K868" s="4">
        <f>VLOOKUP(D868,products!$A$1:$G$49,4,FALSE)</f>
        <v>0.5</v>
      </c>
      <c r="L868" s="6">
        <f>VLOOKUP(D868,products!$A$1:$G$49,5,FALSE)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VLOOKUP(Orders[[#This Row],[Customer ID]],customers!$A$1:$I$1001,9,FALSE)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VLOOKUP(C869,customers!$A$1:$I$1001,2,FALSE)</f>
        <v>Bee Fattorini</v>
      </c>
      <c r="G869" s="2" t="str">
        <f>IF(VLOOKUP(C869,customers!$A$1:$I$1001,3,FALSE)=0, "",VLOOKUP(C869,customers!$A$1:$I$1001,3,FALSE))</f>
        <v>bfattorinio3@quantcast.com</v>
      </c>
      <c r="H869" s="2" t="str">
        <f>VLOOKUP(C869,customers!$A$1:$I$1001,7,FALSE)</f>
        <v>Ireland</v>
      </c>
      <c r="I869" t="str">
        <f>VLOOKUP(D869,products!$A$1:$G$49,2,FALSE)</f>
        <v>Ara</v>
      </c>
      <c r="J869" t="str">
        <f>VLOOKUP(D869,products!$A$1:$G$49,3,FALSE)</f>
        <v>L</v>
      </c>
      <c r="K869" s="4">
        <f>VLOOKUP(D869,products!$A$1:$G$49,4,FALSE)</f>
        <v>2.5</v>
      </c>
      <c r="L869" s="6">
        <f>VLOOKUP(D869,products!$A$1:$G$49,5,FALSE)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VLOOKUP(Orders[[#This Row],[Customer ID]],customers!$A$1:$I$1001,9,FALSE)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VLOOKUP(C870,customers!$A$1:$I$1001,2,FALSE)</f>
        <v>Margie Palleske</v>
      </c>
      <c r="G870" s="2" t="str">
        <f>IF(VLOOKUP(C870,customers!$A$1:$I$1001,3,FALSE)=0, "",VLOOKUP(C870,customers!$A$1:$I$1001,3,FALSE))</f>
        <v>mpalleskeo4@nyu.edu</v>
      </c>
      <c r="H870" s="2" t="str">
        <f>VLOOKUP(C870,customers!$A$1:$I$1001,7,FALSE)</f>
        <v>United States</v>
      </c>
      <c r="I870" t="str">
        <f>VLOOKUP(D870,products!$A$1:$G$49,2,FALSE)</f>
        <v>Exc</v>
      </c>
      <c r="J870" t="str">
        <f>VLOOKUP(D870,products!$A$1:$G$49,3,FALSE)</f>
        <v>M</v>
      </c>
      <c r="K870" s="4">
        <f>VLOOKUP(D870,products!$A$1:$G$49,4,FALSE)</f>
        <v>0.5</v>
      </c>
      <c r="L870" s="6">
        <f>VLOOKUP(D870,products!$A$1:$G$49,5,FALSE)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VLOOKUP(Orders[[#This Row],[Customer ID]],customers!$A$1:$I$1001,9,FALSE)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VLOOKUP(C871,customers!$A$1:$I$1001,2,FALSE)</f>
        <v>Alexina Randals</v>
      </c>
      <c r="G871" s="2" t="str">
        <f>IF(VLOOKUP(C871,customers!$A$1:$I$1001,3,FALSE)=0, "",VLOOKUP(C871,customers!$A$1:$I$1001,3,FALSE))</f>
        <v/>
      </c>
      <c r="H871" s="2" t="str">
        <f>VLOOKUP(C871,customers!$A$1:$I$1001,7,FALSE)</f>
        <v>United States</v>
      </c>
      <c r="I871" t="str">
        <f>VLOOKUP(D871,products!$A$1:$G$49,2,FALSE)</f>
        <v>Rob</v>
      </c>
      <c r="J871" t="str">
        <f>VLOOKUP(D871,products!$A$1:$G$49,3,FALSE)</f>
        <v>M</v>
      </c>
      <c r="K871" s="4">
        <f>VLOOKUP(D871,products!$A$1:$G$49,4,FALSE)</f>
        <v>0.5</v>
      </c>
      <c r="L871" s="6">
        <f>VLOOKUP(D871,products!$A$1:$G$49,5,FALSE)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VLOOKUP(Orders[[#This Row],[Customer ID]],customers!$A$1:$I$1001,9,FALSE)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VLOOKUP(C872,customers!$A$1:$I$1001,2,FALSE)</f>
        <v>Filip Antcliffe</v>
      </c>
      <c r="G872" s="2" t="str">
        <f>IF(VLOOKUP(C872,customers!$A$1:$I$1001,3,FALSE)=0, "",VLOOKUP(C872,customers!$A$1:$I$1001,3,FALSE))</f>
        <v>fantcliffeo6@amazon.co.jp</v>
      </c>
      <c r="H872" s="2" t="str">
        <f>VLOOKUP(C872,customers!$A$1:$I$1001,7,FALSE)</f>
        <v>Ireland</v>
      </c>
      <c r="I872" t="str">
        <f>VLOOKUP(D872,products!$A$1:$G$49,2,FALSE)</f>
        <v>Exc</v>
      </c>
      <c r="J872" t="str">
        <f>VLOOKUP(D872,products!$A$1:$G$49,3,FALSE)</f>
        <v>D</v>
      </c>
      <c r="K872" s="4">
        <f>VLOOKUP(D872,products!$A$1:$G$49,4,FALSE)</f>
        <v>0.5</v>
      </c>
      <c r="L872" s="6">
        <f>VLOOKUP(D872,products!$A$1:$G$49,5,FALSE)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VLOOKUP(Orders[[#This Row],[Customer ID]],customers!$A$1:$I$1001,9,FALSE)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VLOOKUP(C873,customers!$A$1:$I$1001,2,FALSE)</f>
        <v>Peyter Matignon</v>
      </c>
      <c r="G873" s="2" t="str">
        <f>IF(VLOOKUP(C873,customers!$A$1:$I$1001,3,FALSE)=0, "",VLOOKUP(C873,customers!$A$1:$I$1001,3,FALSE))</f>
        <v>pmatignono7@harvard.edu</v>
      </c>
      <c r="H873" s="2" t="str">
        <f>VLOOKUP(C873,customers!$A$1:$I$1001,7,FALSE)</f>
        <v>United Kingdom</v>
      </c>
      <c r="I873" t="str">
        <f>VLOOKUP(D873,products!$A$1:$G$49,2,FALSE)</f>
        <v>Exc</v>
      </c>
      <c r="J873" t="str">
        <f>VLOOKUP(D873,products!$A$1:$G$49,3,FALSE)</f>
        <v>L</v>
      </c>
      <c r="K873" s="4">
        <f>VLOOKUP(D873,products!$A$1:$G$49,4,FALSE)</f>
        <v>1</v>
      </c>
      <c r="L873" s="6">
        <f>VLOOKUP(D873,products!$A$1:$G$49,5,FALSE)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VLOOKUP(Orders[[#This Row],[Customer ID]],customers!$A$1:$I$1001,9,FALSE)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VLOOKUP(C874,customers!$A$1:$I$1001,2,FALSE)</f>
        <v>Claudie Weond</v>
      </c>
      <c r="G874" s="2" t="str">
        <f>IF(VLOOKUP(C874,customers!$A$1:$I$1001,3,FALSE)=0, "",VLOOKUP(C874,customers!$A$1:$I$1001,3,FALSE))</f>
        <v>cweondo8@theglobeandmail.com</v>
      </c>
      <c r="H874" s="2" t="str">
        <f>VLOOKUP(C874,customers!$A$1:$I$1001,7,FALSE)</f>
        <v>United States</v>
      </c>
      <c r="I874" t="str">
        <f>VLOOKUP(D874,products!$A$1:$G$49,2,FALSE)</f>
        <v>Ara</v>
      </c>
      <c r="J874" t="str">
        <f>VLOOKUP(D874,products!$A$1:$G$49,3,FALSE)</f>
        <v>M</v>
      </c>
      <c r="K874" s="4">
        <f>VLOOKUP(D874,products!$A$1:$G$49,4,FALSE)</f>
        <v>1</v>
      </c>
      <c r="L874" s="6">
        <f>VLOOKUP(D874,products!$A$1:$G$49,5,FALSE)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VLOOKUP(Orders[[#This Row],[Customer ID]],customers!$A$1:$I$1001,9,FALSE)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VLOOKUP(C875,customers!$A$1:$I$1001,2,FALSE)</f>
        <v>Modesty MacConnechie</v>
      </c>
      <c r="G875" s="2" t="str">
        <f>IF(VLOOKUP(C875,customers!$A$1:$I$1001,3,FALSE)=0, "",VLOOKUP(C875,customers!$A$1:$I$1001,3,FALSE))</f>
        <v>mmacconnechieo9@reuters.com</v>
      </c>
      <c r="H875" s="2" t="str">
        <f>VLOOKUP(C875,customers!$A$1:$I$1001,7,FALSE)</f>
        <v>United States</v>
      </c>
      <c r="I875" t="str">
        <f>VLOOKUP(D875,products!$A$1:$G$49,2,FALSE)</f>
        <v>Rob</v>
      </c>
      <c r="J875" t="str">
        <f>VLOOKUP(D875,products!$A$1:$G$49,3,FALSE)</f>
        <v>M</v>
      </c>
      <c r="K875" s="4">
        <f>VLOOKUP(D875,products!$A$1:$G$49,4,FALSE)</f>
        <v>0.2</v>
      </c>
      <c r="L875" s="6">
        <f>VLOOKUP(D875,products!$A$1:$G$49,5,FALSE)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VLOOKUP(Orders[[#This Row],[Customer ID]],customers!$A$1:$I$1001,9,FALSE)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VLOOKUP(C876,customers!$A$1:$I$1001,2,FALSE)</f>
        <v>Jaquenette Skentelbery</v>
      </c>
      <c r="G876" s="2" t="str">
        <f>IF(VLOOKUP(C876,customers!$A$1:$I$1001,3,FALSE)=0, "",VLOOKUP(C876,customers!$A$1:$I$1001,3,FALSE))</f>
        <v>jskentelberyoa@paypal.com</v>
      </c>
      <c r="H876" s="2" t="str">
        <f>VLOOKUP(C876,customers!$A$1:$I$1001,7,FALSE)</f>
        <v>United States</v>
      </c>
      <c r="I876" t="str">
        <f>VLOOKUP(D876,products!$A$1:$G$49,2,FALSE)</f>
        <v>Ara</v>
      </c>
      <c r="J876" t="str">
        <f>VLOOKUP(D876,products!$A$1:$G$49,3,FALSE)</f>
        <v>L</v>
      </c>
      <c r="K876" s="4">
        <f>VLOOKUP(D876,products!$A$1:$G$49,4,FALSE)</f>
        <v>1</v>
      </c>
      <c r="L876" s="6">
        <f>VLOOKUP(D876,products!$A$1:$G$49,5,FALSE)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VLOOKUP(Orders[[#This Row],[Customer ID]],customers!$A$1:$I$1001,9,FALSE)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VLOOKUP(C877,customers!$A$1:$I$1001,2,FALSE)</f>
        <v>Orazio Comber</v>
      </c>
      <c r="G877" s="2" t="str">
        <f>IF(VLOOKUP(C877,customers!$A$1:$I$1001,3,FALSE)=0, "",VLOOKUP(C877,customers!$A$1:$I$1001,3,FALSE))</f>
        <v>ocomberob@goo.gl</v>
      </c>
      <c r="H877" s="2" t="str">
        <f>VLOOKUP(C877,customers!$A$1:$I$1001,7,FALSE)</f>
        <v>Ireland</v>
      </c>
      <c r="I877" t="str">
        <f>VLOOKUP(D877,products!$A$1:$G$49,2,FALSE)</f>
        <v>Lib</v>
      </c>
      <c r="J877" t="str">
        <f>VLOOKUP(D877,products!$A$1:$G$49,3,FALSE)</f>
        <v>M</v>
      </c>
      <c r="K877" s="4">
        <f>VLOOKUP(D877,products!$A$1:$G$49,4,FALSE)</f>
        <v>0.5</v>
      </c>
      <c r="L877" s="6">
        <f>VLOOKUP(D877,products!$A$1:$G$49,5,FALSE)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VLOOKUP(Orders[[#This Row],[Customer ID]],customers!$A$1:$I$1001,9,FALSE)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VLOOKUP(C878,customers!$A$1:$I$1001,2,FALSE)</f>
        <v>Orazio Comber</v>
      </c>
      <c r="G878" s="2" t="str">
        <f>IF(VLOOKUP(C878,customers!$A$1:$I$1001,3,FALSE)=0, "",VLOOKUP(C878,customers!$A$1:$I$1001,3,FALSE))</f>
        <v>ocomberob@goo.gl</v>
      </c>
      <c r="H878" s="2" t="str">
        <f>VLOOKUP(C878,customers!$A$1:$I$1001,7,FALSE)</f>
        <v>Ireland</v>
      </c>
      <c r="I878" t="str">
        <f>VLOOKUP(D878,products!$A$1:$G$49,2,FALSE)</f>
        <v>Ara</v>
      </c>
      <c r="J878" t="str">
        <f>VLOOKUP(D878,products!$A$1:$G$49,3,FALSE)</f>
        <v>L</v>
      </c>
      <c r="K878" s="4">
        <f>VLOOKUP(D878,products!$A$1:$G$49,4,FALSE)</f>
        <v>0.5</v>
      </c>
      <c r="L878" s="6">
        <f>VLOOKUP(D878,products!$A$1:$G$49,5,FALSE)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VLOOKUP(Orders[[#This Row],[Customer ID]],customers!$A$1:$I$1001,9,FALSE)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VLOOKUP(C879,customers!$A$1:$I$1001,2,FALSE)</f>
        <v>Zachary Tramel</v>
      </c>
      <c r="G879" s="2" t="str">
        <f>IF(VLOOKUP(C879,customers!$A$1:$I$1001,3,FALSE)=0, "",VLOOKUP(C879,customers!$A$1:$I$1001,3,FALSE))</f>
        <v>ztramelod@netlog.com</v>
      </c>
      <c r="H879" s="2" t="str">
        <f>VLOOKUP(C879,customers!$A$1:$I$1001,7,FALSE)</f>
        <v>United States</v>
      </c>
      <c r="I879" t="str">
        <f>VLOOKUP(D879,products!$A$1:$G$49,2,FALSE)</f>
        <v>Lib</v>
      </c>
      <c r="J879" t="str">
        <f>VLOOKUP(D879,products!$A$1:$G$49,3,FALSE)</f>
        <v>L</v>
      </c>
      <c r="K879" s="4">
        <f>VLOOKUP(D879,products!$A$1:$G$49,4,FALSE)</f>
        <v>0.5</v>
      </c>
      <c r="L879" s="6">
        <f>VLOOKUP(D879,products!$A$1:$G$49,5,FALSE)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VLOOKUP(Orders[[#This Row],[Customer ID]],customers!$A$1:$I$1001,9,FALSE)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VLOOKUP(C880,customers!$A$1:$I$1001,2,FALSE)</f>
        <v>Izaak Primak</v>
      </c>
      <c r="G880" s="2" t="str">
        <f>IF(VLOOKUP(C880,customers!$A$1:$I$1001,3,FALSE)=0, "",VLOOKUP(C880,customers!$A$1:$I$1001,3,FALSE))</f>
        <v/>
      </c>
      <c r="H880" s="2" t="str">
        <f>VLOOKUP(C880,customers!$A$1:$I$1001,7,FALSE)</f>
        <v>United States</v>
      </c>
      <c r="I880" t="str">
        <f>VLOOKUP(D880,products!$A$1:$G$49,2,FALSE)</f>
        <v>Rob</v>
      </c>
      <c r="J880" t="str">
        <f>VLOOKUP(D880,products!$A$1:$G$49,3,FALSE)</f>
        <v>L</v>
      </c>
      <c r="K880" s="4">
        <f>VLOOKUP(D880,products!$A$1:$G$49,4,FALSE)</f>
        <v>2.5</v>
      </c>
      <c r="L880" s="6">
        <f>VLOOKUP(D880,products!$A$1:$G$49,5,FALSE)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VLOOKUP(Orders[[#This Row],[Customer ID]],customers!$A$1:$I$1001,9,FALSE)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VLOOKUP(C881,customers!$A$1:$I$1001,2,FALSE)</f>
        <v>Brittani Thoresbie</v>
      </c>
      <c r="G881" s="2" t="str">
        <f>IF(VLOOKUP(C881,customers!$A$1:$I$1001,3,FALSE)=0, "",VLOOKUP(C881,customers!$A$1:$I$1001,3,FALSE))</f>
        <v/>
      </c>
      <c r="H881" s="2" t="str">
        <f>VLOOKUP(C881,customers!$A$1:$I$1001,7,FALSE)</f>
        <v>United States</v>
      </c>
      <c r="I881" t="str">
        <f>VLOOKUP(D881,products!$A$1:$G$49,2,FALSE)</f>
        <v>Exc</v>
      </c>
      <c r="J881" t="str">
        <f>VLOOKUP(D881,products!$A$1:$G$49,3,FALSE)</f>
        <v>D</v>
      </c>
      <c r="K881" s="4">
        <f>VLOOKUP(D881,products!$A$1:$G$49,4,FALSE)</f>
        <v>0.2</v>
      </c>
      <c r="L881" s="6">
        <f>VLOOKUP(D881,products!$A$1:$G$49,5,FALSE)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VLOOKUP(Orders[[#This Row],[Customer ID]],customers!$A$1:$I$1001,9,FALSE)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VLOOKUP(C882,customers!$A$1:$I$1001,2,FALSE)</f>
        <v>Constanta Hatfull</v>
      </c>
      <c r="G882" s="2" t="str">
        <f>IF(VLOOKUP(C882,customers!$A$1:$I$1001,3,FALSE)=0, "",VLOOKUP(C882,customers!$A$1:$I$1001,3,FALSE))</f>
        <v>chatfullog@ebay.com</v>
      </c>
      <c r="H882" s="2" t="str">
        <f>VLOOKUP(C882,customers!$A$1:$I$1001,7,FALSE)</f>
        <v>United States</v>
      </c>
      <c r="I882" t="str">
        <f>VLOOKUP(D882,products!$A$1:$G$49,2,FALSE)</f>
        <v>Rob</v>
      </c>
      <c r="J882" t="str">
        <f>VLOOKUP(D882,products!$A$1:$G$49,3,FALSE)</f>
        <v>L</v>
      </c>
      <c r="K882" s="4">
        <f>VLOOKUP(D882,products!$A$1:$G$49,4,FALSE)</f>
        <v>0.2</v>
      </c>
      <c r="L882" s="6">
        <f>VLOOKUP(D882,products!$A$1:$G$49,5,FALSE)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VLOOKUP(Orders[[#This Row],[Customer ID]],customers!$A$1:$I$1001,9,FALSE)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VLOOKUP(C883,customers!$A$1:$I$1001,2,FALSE)</f>
        <v>Bobbe Castagneto</v>
      </c>
      <c r="G883" s="2" t="str">
        <f>IF(VLOOKUP(C883,customers!$A$1:$I$1001,3,FALSE)=0, "",VLOOKUP(C883,customers!$A$1:$I$1001,3,FALSE))</f>
        <v/>
      </c>
      <c r="H883" s="2" t="str">
        <f>VLOOKUP(C883,customers!$A$1:$I$1001,7,FALSE)</f>
        <v>United States</v>
      </c>
      <c r="I883" t="str">
        <f>VLOOKUP(D883,products!$A$1:$G$49,2,FALSE)</f>
        <v>Ara</v>
      </c>
      <c r="J883" t="str">
        <f>VLOOKUP(D883,products!$A$1:$G$49,3,FALSE)</f>
        <v>L</v>
      </c>
      <c r="K883" s="4">
        <f>VLOOKUP(D883,products!$A$1:$G$49,4,FALSE)</f>
        <v>0.2</v>
      </c>
      <c r="L883" s="6">
        <f>VLOOKUP(D883,products!$A$1:$G$49,5,FALSE)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VLOOKUP(Orders[[#This Row],[Customer ID]],customers!$A$1:$I$1001,9,FALSE)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VLOOKUP(C884,customers!$A$1:$I$1001,2,FALSE)</f>
        <v>Kippie Marrison</v>
      </c>
      <c r="G884" s="2" t="str">
        <f>IF(VLOOKUP(C884,customers!$A$1:$I$1001,3,FALSE)=0, "",VLOOKUP(C884,customers!$A$1:$I$1001,3,FALSE))</f>
        <v>kmarrisonoq@dropbox.com</v>
      </c>
      <c r="H884" s="2" t="str">
        <f>VLOOKUP(C884,customers!$A$1:$I$1001,7,FALSE)</f>
        <v>United States</v>
      </c>
      <c r="I884" t="str">
        <f>VLOOKUP(D884,products!$A$1:$G$49,2,FALSE)</f>
        <v>Ara</v>
      </c>
      <c r="J884" t="str">
        <f>VLOOKUP(D884,products!$A$1:$G$49,3,FALSE)</f>
        <v>D</v>
      </c>
      <c r="K884" s="4">
        <f>VLOOKUP(D884,products!$A$1:$G$49,4,FALSE)</f>
        <v>2.5</v>
      </c>
      <c r="L884" s="6">
        <f>VLOOKUP(D884,products!$A$1:$G$49,5,FALSE)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VLOOKUP(Orders[[#This Row],[Customer ID]],customers!$A$1:$I$1001,9,FALSE)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VLOOKUP(C885,customers!$A$1:$I$1001,2,FALSE)</f>
        <v>Lindon Agnolo</v>
      </c>
      <c r="G885" s="2" t="str">
        <f>IF(VLOOKUP(C885,customers!$A$1:$I$1001,3,FALSE)=0, "",VLOOKUP(C885,customers!$A$1:$I$1001,3,FALSE))</f>
        <v>lagnolooj@pinterest.com</v>
      </c>
      <c r="H885" s="2" t="str">
        <f>VLOOKUP(C885,customers!$A$1:$I$1001,7,FALSE)</f>
        <v>United States</v>
      </c>
      <c r="I885" t="str">
        <f>VLOOKUP(D885,products!$A$1:$G$49,2,FALSE)</f>
        <v>Ara</v>
      </c>
      <c r="J885" t="str">
        <f>VLOOKUP(D885,products!$A$1:$G$49,3,FALSE)</f>
        <v>M</v>
      </c>
      <c r="K885" s="4">
        <f>VLOOKUP(D885,products!$A$1:$G$49,4,FALSE)</f>
        <v>2.5</v>
      </c>
      <c r="L885" s="6">
        <f>VLOOKUP(D885,products!$A$1:$G$49,5,FALSE)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VLOOKUP(Orders[[#This Row],[Customer ID]],customers!$A$1:$I$1001,9,FALSE)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VLOOKUP(C886,customers!$A$1:$I$1001,2,FALSE)</f>
        <v>Delainey Kiddy</v>
      </c>
      <c r="G886" s="2" t="str">
        <f>IF(VLOOKUP(C886,customers!$A$1:$I$1001,3,FALSE)=0, "",VLOOKUP(C886,customers!$A$1:$I$1001,3,FALSE))</f>
        <v>dkiddyok@fda.gov</v>
      </c>
      <c r="H886" s="2" t="str">
        <f>VLOOKUP(C886,customers!$A$1:$I$1001,7,FALSE)</f>
        <v>United States</v>
      </c>
      <c r="I886" t="str">
        <f>VLOOKUP(D886,products!$A$1:$G$49,2,FALSE)</f>
        <v>Rob</v>
      </c>
      <c r="J886" t="str">
        <f>VLOOKUP(D886,products!$A$1:$G$49,3,FALSE)</f>
        <v>D</v>
      </c>
      <c r="K886" s="4">
        <f>VLOOKUP(D886,products!$A$1:$G$49,4,FALSE)</f>
        <v>0.5</v>
      </c>
      <c r="L886" s="6">
        <f>VLOOKUP(D886,products!$A$1:$G$49,5,FALSE)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VLOOKUP(Orders[[#This Row],[Customer ID]],customers!$A$1:$I$1001,9,FALSE)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VLOOKUP(C887,customers!$A$1:$I$1001,2,FALSE)</f>
        <v>Helli Petroulis</v>
      </c>
      <c r="G887" s="2" t="str">
        <f>IF(VLOOKUP(C887,customers!$A$1:$I$1001,3,FALSE)=0, "",VLOOKUP(C887,customers!$A$1:$I$1001,3,FALSE))</f>
        <v>hpetroulisol@state.tx.us</v>
      </c>
      <c r="H887" s="2" t="str">
        <f>VLOOKUP(C887,customers!$A$1:$I$1001,7,FALSE)</f>
        <v>Ireland</v>
      </c>
      <c r="I887" t="str">
        <f>VLOOKUP(D887,products!$A$1:$G$49,2,FALSE)</f>
        <v>Rob</v>
      </c>
      <c r="J887" t="str">
        <f>VLOOKUP(D887,products!$A$1:$G$49,3,FALSE)</f>
        <v>D</v>
      </c>
      <c r="K887" s="4">
        <f>VLOOKUP(D887,products!$A$1:$G$49,4,FALSE)</f>
        <v>2.5</v>
      </c>
      <c r="L887" s="6">
        <f>VLOOKUP(D887,products!$A$1:$G$49,5,FALSE)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VLOOKUP(Orders[[#This Row],[Customer ID]],customers!$A$1:$I$1001,9,FALSE)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VLOOKUP(C888,customers!$A$1:$I$1001,2,FALSE)</f>
        <v>Marty Scholl</v>
      </c>
      <c r="G888" s="2" t="str">
        <f>IF(VLOOKUP(C888,customers!$A$1:$I$1001,3,FALSE)=0, "",VLOOKUP(C888,customers!$A$1:$I$1001,3,FALSE))</f>
        <v>mschollom@taobao.com</v>
      </c>
      <c r="H888" s="2" t="str">
        <f>VLOOKUP(C888,customers!$A$1:$I$1001,7,FALSE)</f>
        <v>United States</v>
      </c>
      <c r="I888" t="str">
        <f>VLOOKUP(D888,products!$A$1:$G$49,2,FALSE)</f>
        <v>Lib</v>
      </c>
      <c r="J888" t="str">
        <f>VLOOKUP(D888,products!$A$1:$G$49,3,FALSE)</f>
        <v>M</v>
      </c>
      <c r="K888" s="4">
        <f>VLOOKUP(D888,products!$A$1:$G$49,4,FALSE)</f>
        <v>0.5</v>
      </c>
      <c r="L888" s="6">
        <f>VLOOKUP(D888,products!$A$1:$G$49,5,FALSE)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VLOOKUP(Orders[[#This Row],[Customer ID]],customers!$A$1:$I$1001,9,FALSE)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VLOOKUP(C889,customers!$A$1:$I$1001,2,FALSE)</f>
        <v>Kienan Ferson</v>
      </c>
      <c r="G889" s="2" t="str">
        <f>IF(VLOOKUP(C889,customers!$A$1:$I$1001,3,FALSE)=0, "",VLOOKUP(C889,customers!$A$1:$I$1001,3,FALSE))</f>
        <v>kfersonon@g.co</v>
      </c>
      <c r="H889" s="2" t="str">
        <f>VLOOKUP(C889,customers!$A$1:$I$1001,7,FALSE)</f>
        <v>United States</v>
      </c>
      <c r="I889" t="str">
        <f>VLOOKUP(D889,products!$A$1:$G$49,2,FALSE)</f>
        <v>Exc</v>
      </c>
      <c r="J889" t="str">
        <f>VLOOKUP(D889,products!$A$1:$G$49,3,FALSE)</f>
        <v>L</v>
      </c>
      <c r="K889" s="4">
        <f>VLOOKUP(D889,products!$A$1:$G$49,4,FALSE)</f>
        <v>0.2</v>
      </c>
      <c r="L889" s="6">
        <f>VLOOKUP(D889,products!$A$1:$G$49,5,FALSE)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VLOOKUP(Orders[[#This Row],[Customer ID]],customers!$A$1:$I$1001,9,FALSE)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VLOOKUP(C890,customers!$A$1:$I$1001,2,FALSE)</f>
        <v>Blake Kelloway</v>
      </c>
      <c r="G890" s="2" t="str">
        <f>IF(VLOOKUP(C890,customers!$A$1:$I$1001,3,FALSE)=0, "",VLOOKUP(C890,customers!$A$1:$I$1001,3,FALSE))</f>
        <v>bkellowayoo@omniture.com</v>
      </c>
      <c r="H890" s="2" t="str">
        <f>VLOOKUP(C890,customers!$A$1:$I$1001,7,FALSE)</f>
        <v>United States</v>
      </c>
      <c r="I890" t="str">
        <f>VLOOKUP(D890,products!$A$1:$G$49,2,FALSE)</f>
        <v>Ara</v>
      </c>
      <c r="J890" t="str">
        <f>VLOOKUP(D890,products!$A$1:$G$49,3,FALSE)</f>
        <v>L</v>
      </c>
      <c r="K890" s="4">
        <f>VLOOKUP(D890,products!$A$1:$G$49,4,FALSE)</f>
        <v>0.2</v>
      </c>
      <c r="L890" s="6">
        <f>VLOOKUP(D890,products!$A$1:$G$49,5,FALSE)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VLOOKUP(Orders[[#This Row],[Customer ID]],customers!$A$1:$I$1001,9,FALSE)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VLOOKUP(C891,customers!$A$1:$I$1001,2,FALSE)</f>
        <v>Scarlett Oliffe</v>
      </c>
      <c r="G891" s="2" t="str">
        <f>IF(VLOOKUP(C891,customers!$A$1:$I$1001,3,FALSE)=0, "",VLOOKUP(C891,customers!$A$1:$I$1001,3,FALSE))</f>
        <v>soliffeop@yellowbook.com</v>
      </c>
      <c r="H891" s="2" t="str">
        <f>VLOOKUP(C891,customers!$A$1:$I$1001,7,FALSE)</f>
        <v>United States</v>
      </c>
      <c r="I891" t="str">
        <f>VLOOKUP(D891,products!$A$1:$G$49,2,FALSE)</f>
        <v>Rob</v>
      </c>
      <c r="J891" t="str">
        <f>VLOOKUP(D891,products!$A$1:$G$49,3,FALSE)</f>
        <v>D</v>
      </c>
      <c r="K891" s="4">
        <f>VLOOKUP(D891,products!$A$1:$G$49,4,FALSE)</f>
        <v>0.2</v>
      </c>
      <c r="L891" s="6">
        <f>VLOOKUP(D891,products!$A$1:$G$49,5,FALSE)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VLOOKUP(Orders[[#This Row],[Customer ID]],customers!$A$1:$I$1001,9,FALSE)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VLOOKUP(C892,customers!$A$1:$I$1001,2,FALSE)</f>
        <v>Kippie Marrison</v>
      </c>
      <c r="G892" s="2" t="str">
        <f>IF(VLOOKUP(C892,customers!$A$1:$I$1001,3,FALSE)=0, "",VLOOKUP(C892,customers!$A$1:$I$1001,3,FALSE))</f>
        <v>kmarrisonoq@dropbox.com</v>
      </c>
      <c r="H892" s="2" t="str">
        <f>VLOOKUP(C892,customers!$A$1:$I$1001,7,FALSE)</f>
        <v>United States</v>
      </c>
      <c r="I892" t="str">
        <f>VLOOKUP(D892,products!$A$1:$G$49,2,FALSE)</f>
        <v>Rob</v>
      </c>
      <c r="J892" t="str">
        <f>VLOOKUP(D892,products!$A$1:$G$49,3,FALSE)</f>
        <v>D</v>
      </c>
      <c r="K892" s="4">
        <f>VLOOKUP(D892,products!$A$1:$G$49,4,FALSE)</f>
        <v>2.5</v>
      </c>
      <c r="L892" s="6">
        <f>VLOOKUP(D892,products!$A$1:$G$49,5,FALSE)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VLOOKUP(Orders[[#This Row],[Customer ID]],customers!$A$1:$I$1001,9,FALSE)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VLOOKUP(C893,customers!$A$1:$I$1001,2,FALSE)</f>
        <v>Celestia Dolohunty</v>
      </c>
      <c r="G893" s="2" t="str">
        <f>IF(VLOOKUP(C893,customers!$A$1:$I$1001,3,FALSE)=0, "",VLOOKUP(C893,customers!$A$1:$I$1001,3,FALSE))</f>
        <v>cdolohuntyor@dailymail.co.uk</v>
      </c>
      <c r="H893" s="2" t="str">
        <f>VLOOKUP(C893,customers!$A$1:$I$1001,7,FALSE)</f>
        <v>United States</v>
      </c>
      <c r="I893" t="str">
        <f>VLOOKUP(D893,products!$A$1:$G$49,2,FALSE)</f>
        <v>Ara</v>
      </c>
      <c r="J893" t="str">
        <f>VLOOKUP(D893,products!$A$1:$G$49,3,FALSE)</f>
        <v>D</v>
      </c>
      <c r="K893" s="4">
        <f>VLOOKUP(D893,products!$A$1:$G$49,4,FALSE)</f>
        <v>2.5</v>
      </c>
      <c r="L893" s="6">
        <f>VLOOKUP(D893,products!$A$1:$G$49,5,FALSE)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VLOOKUP(Orders[[#This Row],[Customer ID]],customers!$A$1:$I$1001,9,FALSE)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VLOOKUP(C894,customers!$A$1:$I$1001,2,FALSE)</f>
        <v>Patsy Vasilenko</v>
      </c>
      <c r="G894" s="2" t="str">
        <f>IF(VLOOKUP(C894,customers!$A$1:$I$1001,3,FALSE)=0, "",VLOOKUP(C894,customers!$A$1:$I$1001,3,FALSE))</f>
        <v>pvasilenkoos@addtoany.com</v>
      </c>
      <c r="H894" s="2" t="str">
        <f>VLOOKUP(C894,customers!$A$1:$I$1001,7,FALSE)</f>
        <v>United Kingdom</v>
      </c>
      <c r="I894" t="str">
        <f>VLOOKUP(D894,products!$A$1:$G$49,2,FALSE)</f>
        <v>Exc</v>
      </c>
      <c r="J894" t="str">
        <f>VLOOKUP(D894,products!$A$1:$G$49,3,FALSE)</f>
        <v>M</v>
      </c>
      <c r="K894" s="4">
        <f>VLOOKUP(D894,products!$A$1:$G$49,4,FALSE)</f>
        <v>0.2</v>
      </c>
      <c r="L894" s="6">
        <f>VLOOKUP(D894,products!$A$1:$G$49,5,FALSE)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VLOOKUP(Orders[[#This Row],[Customer ID]],customers!$A$1:$I$1001,9,FALSE)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VLOOKUP(C895,customers!$A$1:$I$1001,2,FALSE)</f>
        <v>Raphaela Schankelborg</v>
      </c>
      <c r="G895" s="2" t="str">
        <f>IF(VLOOKUP(C895,customers!$A$1:$I$1001,3,FALSE)=0, "",VLOOKUP(C895,customers!$A$1:$I$1001,3,FALSE))</f>
        <v>rschankelborgot@ameblo.jp</v>
      </c>
      <c r="H895" s="2" t="str">
        <f>VLOOKUP(C895,customers!$A$1:$I$1001,7,FALSE)</f>
        <v>United States</v>
      </c>
      <c r="I895" t="str">
        <f>VLOOKUP(D895,products!$A$1:$G$49,2,FALSE)</f>
        <v>Lib</v>
      </c>
      <c r="J895" t="str">
        <f>VLOOKUP(D895,products!$A$1:$G$49,3,FALSE)</f>
        <v>L</v>
      </c>
      <c r="K895" s="4">
        <f>VLOOKUP(D895,products!$A$1:$G$49,4,FALSE)</f>
        <v>0.5</v>
      </c>
      <c r="L895" s="6">
        <f>VLOOKUP(D895,products!$A$1:$G$49,5,FALSE)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VLOOKUP(Orders[[#This Row],[Customer ID]],customers!$A$1:$I$1001,9,FALSE)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VLOOKUP(C896,customers!$A$1:$I$1001,2,FALSE)</f>
        <v>Sharity Wickens</v>
      </c>
      <c r="G896" s="2" t="str">
        <f>IF(VLOOKUP(C896,customers!$A$1:$I$1001,3,FALSE)=0, "",VLOOKUP(C896,customers!$A$1:$I$1001,3,FALSE))</f>
        <v/>
      </c>
      <c r="H896" s="2" t="str">
        <f>VLOOKUP(C896,customers!$A$1:$I$1001,7,FALSE)</f>
        <v>Ireland</v>
      </c>
      <c r="I896" t="str">
        <f>VLOOKUP(D896,products!$A$1:$G$49,2,FALSE)</f>
        <v>Rob</v>
      </c>
      <c r="J896" t="str">
        <f>VLOOKUP(D896,products!$A$1:$G$49,3,FALSE)</f>
        <v>D</v>
      </c>
      <c r="K896" s="4">
        <f>VLOOKUP(D896,products!$A$1:$G$49,4,FALSE)</f>
        <v>2.5</v>
      </c>
      <c r="L896" s="6">
        <f>VLOOKUP(D896,products!$A$1:$G$49,5,FALSE)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VLOOKUP(Orders[[#This Row],[Customer ID]],customers!$A$1:$I$1001,9,FALSE)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VLOOKUP(C897,customers!$A$1:$I$1001,2,FALSE)</f>
        <v>Derick Snow</v>
      </c>
      <c r="G897" s="2" t="str">
        <f>IF(VLOOKUP(C897,customers!$A$1:$I$1001,3,FALSE)=0, "",VLOOKUP(C897,customers!$A$1:$I$1001,3,FALSE))</f>
        <v/>
      </c>
      <c r="H897" s="2" t="str">
        <f>VLOOKUP(C897,customers!$A$1:$I$1001,7,FALSE)</f>
        <v>United States</v>
      </c>
      <c r="I897" t="str">
        <f>VLOOKUP(D897,products!$A$1:$G$49,2,FALSE)</f>
        <v>Exc</v>
      </c>
      <c r="J897" t="str">
        <f>VLOOKUP(D897,products!$A$1:$G$49,3,FALSE)</f>
        <v>M</v>
      </c>
      <c r="K897" s="4">
        <f>VLOOKUP(D897,products!$A$1:$G$49,4,FALSE)</f>
        <v>2.5</v>
      </c>
      <c r="L897" s="6">
        <f>VLOOKUP(D897,products!$A$1:$G$49,5,FALSE)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VLOOKUP(Orders[[#This Row],[Customer ID]],customers!$A$1:$I$1001,9,FALSE)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VLOOKUP(C898,customers!$A$1:$I$1001,2,FALSE)</f>
        <v>Baxy Cargen</v>
      </c>
      <c r="G898" s="2" t="str">
        <f>IF(VLOOKUP(C898,customers!$A$1:$I$1001,3,FALSE)=0, "",VLOOKUP(C898,customers!$A$1:$I$1001,3,FALSE))</f>
        <v>bcargenow@geocities.jp</v>
      </c>
      <c r="H898" s="2" t="str">
        <f>VLOOKUP(C898,customers!$A$1:$I$1001,7,FALSE)</f>
        <v>United States</v>
      </c>
      <c r="I898" t="str">
        <f>VLOOKUP(D898,products!$A$1:$G$49,2,FALSE)</f>
        <v>Rob</v>
      </c>
      <c r="J898" t="str">
        <f>VLOOKUP(D898,products!$A$1:$G$49,3,FALSE)</f>
        <v>D</v>
      </c>
      <c r="K898" s="4">
        <f>VLOOKUP(D898,products!$A$1:$G$49,4,FALSE)</f>
        <v>0.5</v>
      </c>
      <c r="L898" s="6">
        <f>VLOOKUP(D898,products!$A$1:$G$49,5,FALSE)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VLOOKUP(Orders[[#This Row],[Customer ID]],customers!$A$1:$I$1001,9,FALSE)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VLOOKUP(C899,customers!$A$1:$I$1001,2,FALSE)</f>
        <v>Ryann Stickler</v>
      </c>
      <c r="G899" s="2" t="str">
        <f>IF(VLOOKUP(C899,customers!$A$1:$I$1001,3,FALSE)=0, "",VLOOKUP(C899,customers!$A$1:$I$1001,3,FALSE))</f>
        <v>rsticklerox@printfriendly.com</v>
      </c>
      <c r="H899" s="2" t="str">
        <f>VLOOKUP(C899,customers!$A$1:$I$1001,7,FALSE)</f>
        <v>United Kingdom</v>
      </c>
      <c r="I899" t="str">
        <f>VLOOKUP(D899,products!$A$1:$G$49,2,FALSE)</f>
        <v>Exc</v>
      </c>
      <c r="J899" t="str">
        <f>VLOOKUP(D899,products!$A$1:$G$49,3,FALSE)</f>
        <v>D</v>
      </c>
      <c r="K899" s="4">
        <f>VLOOKUP(D899,products!$A$1:$G$49,4,FALSE)</f>
        <v>1</v>
      </c>
      <c r="L899" s="6">
        <f>VLOOKUP(D899,products!$A$1:$G$49,5,FALSE)</f>
        <v>12.15</v>
      </c>
      <c r="M899" s="6">
        <f t="shared" ref="M899:M962" si="42">E899*L899</f>
        <v>24.3</v>
      </c>
      <c r="N899" t="str">
        <f t="shared" ref="N899:N962" si="43">_xlfn.IFS(I899="Rob","Robusta",I899="Exc","Excelsa",I899="Ara","Arabica",I899="Lib","Liberica")</f>
        <v>Excelsa</v>
      </c>
      <c r="O899" t="str">
        <f t="shared" ref="O899:O962" si="44">_xlfn.IFS(J899="M","Medium",J899="L","Light",J899="D","Dark")</f>
        <v>Dark</v>
      </c>
      <c r="P899" t="str">
        <f>VLOOKUP(Orders[[#This Row],[Customer ID]],customers!$A$1:$I$1001,9,FALSE)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VLOOKUP(C900,customers!$A$1:$I$1001,2,FALSE)</f>
        <v>Daryn Cassius</v>
      </c>
      <c r="G900" s="2" t="str">
        <f>IF(VLOOKUP(C900,customers!$A$1:$I$1001,3,FALSE)=0, "",VLOOKUP(C900,customers!$A$1:$I$1001,3,FALSE))</f>
        <v/>
      </c>
      <c r="H900" s="2" t="str">
        <f>VLOOKUP(C900,customers!$A$1:$I$1001,7,FALSE)</f>
        <v>United States</v>
      </c>
      <c r="I900" t="str">
        <f>VLOOKUP(D900,products!$A$1:$G$49,2,FALSE)</f>
        <v>Rob</v>
      </c>
      <c r="J900" t="str">
        <f>VLOOKUP(D900,products!$A$1:$G$49,3,FALSE)</f>
        <v>L</v>
      </c>
      <c r="K900" s="4">
        <f>VLOOKUP(D900,products!$A$1:$G$49,4,FALSE)</f>
        <v>0.5</v>
      </c>
      <c r="L900" s="6">
        <f>VLOOKUP(D900,products!$A$1:$G$49,5,FALSE)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VLOOKUP(Orders[[#This Row],[Customer ID]],customers!$A$1:$I$1001,9,FALSE)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VLOOKUP(C901,customers!$A$1:$I$1001,2,FALSE)</f>
        <v>Derick Snow</v>
      </c>
      <c r="G901" s="2" t="str">
        <f>IF(VLOOKUP(C901,customers!$A$1:$I$1001,3,FALSE)=0, "",VLOOKUP(C901,customers!$A$1:$I$1001,3,FALSE))</f>
        <v/>
      </c>
      <c r="H901" s="2" t="str">
        <f>VLOOKUP(C901,customers!$A$1:$I$1001,7,FALSE)</f>
        <v>United States</v>
      </c>
      <c r="I901" t="str">
        <f>VLOOKUP(D901,products!$A$1:$G$49,2,FALSE)</f>
        <v>Lib</v>
      </c>
      <c r="J901" t="str">
        <f>VLOOKUP(D901,products!$A$1:$G$49,3,FALSE)</f>
        <v>M</v>
      </c>
      <c r="K901" s="4">
        <f>VLOOKUP(D901,products!$A$1:$G$49,4,FALSE)</f>
        <v>1</v>
      </c>
      <c r="L901" s="6">
        <f>VLOOKUP(D901,products!$A$1:$G$49,5,FALSE)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VLOOKUP(Orders[[#This Row],[Customer ID]],customers!$A$1:$I$1001,9,FALSE)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VLOOKUP(C902,customers!$A$1:$I$1001,2,FALSE)</f>
        <v>Skelly Dolohunty</v>
      </c>
      <c r="G902" s="2" t="str">
        <f>IF(VLOOKUP(C902,customers!$A$1:$I$1001,3,FALSE)=0, "",VLOOKUP(C902,customers!$A$1:$I$1001,3,FALSE))</f>
        <v/>
      </c>
      <c r="H902" s="2" t="str">
        <f>VLOOKUP(C902,customers!$A$1:$I$1001,7,FALSE)</f>
        <v>Ireland</v>
      </c>
      <c r="I902" t="str">
        <f>VLOOKUP(D902,products!$A$1:$G$49,2,FALSE)</f>
        <v>Lib</v>
      </c>
      <c r="J902" t="str">
        <f>VLOOKUP(D902,products!$A$1:$G$49,3,FALSE)</f>
        <v>L</v>
      </c>
      <c r="K902" s="4">
        <f>VLOOKUP(D902,products!$A$1:$G$49,4,FALSE)</f>
        <v>1</v>
      </c>
      <c r="L902" s="6">
        <f>VLOOKUP(D902,products!$A$1:$G$49,5,FALSE)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VLOOKUP(Orders[[#This Row],[Customer ID]],customers!$A$1:$I$1001,9,FALSE)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VLOOKUP(C903,customers!$A$1:$I$1001,2,FALSE)</f>
        <v>Drake Jevon</v>
      </c>
      <c r="G903" s="2" t="str">
        <f>IF(VLOOKUP(C903,customers!$A$1:$I$1001,3,FALSE)=0, "",VLOOKUP(C903,customers!$A$1:$I$1001,3,FALSE))</f>
        <v>djevonp1@ibm.com</v>
      </c>
      <c r="H903" s="2" t="str">
        <f>VLOOKUP(C903,customers!$A$1:$I$1001,7,FALSE)</f>
        <v>United States</v>
      </c>
      <c r="I903" t="str">
        <f>VLOOKUP(D903,products!$A$1:$G$49,2,FALSE)</f>
        <v>Rob</v>
      </c>
      <c r="J903" t="str">
        <f>VLOOKUP(D903,products!$A$1:$G$49,3,FALSE)</f>
        <v>L</v>
      </c>
      <c r="K903" s="4">
        <f>VLOOKUP(D903,products!$A$1:$G$49,4,FALSE)</f>
        <v>0.2</v>
      </c>
      <c r="L903" s="6">
        <f>VLOOKUP(D903,products!$A$1:$G$49,5,FALSE)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VLOOKUP(Orders[[#This Row],[Customer ID]],customers!$A$1:$I$1001,9,FALSE)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VLOOKUP(C904,customers!$A$1:$I$1001,2,FALSE)</f>
        <v>Hall Ranner</v>
      </c>
      <c r="G904" s="2" t="str">
        <f>IF(VLOOKUP(C904,customers!$A$1:$I$1001,3,FALSE)=0, "",VLOOKUP(C904,customers!$A$1:$I$1001,3,FALSE))</f>
        <v>hrannerp2@omniture.com</v>
      </c>
      <c r="H904" s="2" t="str">
        <f>VLOOKUP(C904,customers!$A$1:$I$1001,7,FALSE)</f>
        <v>United States</v>
      </c>
      <c r="I904" t="str">
        <f>VLOOKUP(D904,products!$A$1:$G$49,2,FALSE)</f>
        <v>Exc</v>
      </c>
      <c r="J904" t="str">
        <f>VLOOKUP(D904,products!$A$1:$G$49,3,FALSE)</f>
        <v>M</v>
      </c>
      <c r="K904" s="4">
        <f>VLOOKUP(D904,products!$A$1:$G$49,4,FALSE)</f>
        <v>2.5</v>
      </c>
      <c r="L904" s="6">
        <f>VLOOKUP(D904,products!$A$1:$G$49,5,FALSE)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VLOOKUP(Orders[[#This Row],[Customer ID]],customers!$A$1:$I$1001,9,FALSE)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VLOOKUP(C905,customers!$A$1:$I$1001,2,FALSE)</f>
        <v>Berkly Imrie</v>
      </c>
      <c r="G905" s="2" t="str">
        <f>IF(VLOOKUP(C905,customers!$A$1:$I$1001,3,FALSE)=0, "",VLOOKUP(C905,customers!$A$1:$I$1001,3,FALSE))</f>
        <v>bimriep3@addtoany.com</v>
      </c>
      <c r="H905" s="2" t="str">
        <f>VLOOKUP(C905,customers!$A$1:$I$1001,7,FALSE)</f>
        <v>United States</v>
      </c>
      <c r="I905" t="str">
        <f>VLOOKUP(D905,products!$A$1:$G$49,2,FALSE)</f>
        <v>Lib</v>
      </c>
      <c r="J905" t="str">
        <f>VLOOKUP(D905,products!$A$1:$G$49,3,FALSE)</f>
        <v>M</v>
      </c>
      <c r="K905" s="4">
        <f>VLOOKUP(D905,products!$A$1:$G$49,4,FALSE)</f>
        <v>0.5</v>
      </c>
      <c r="L905" s="6">
        <f>VLOOKUP(D905,products!$A$1:$G$49,5,FALSE)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VLOOKUP(Orders[[#This Row],[Customer ID]],customers!$A$1:$I$1001,9,FALSE)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VLOOKUP(C906,customers!$A$1:$I$1001,2,FALSE)</f>
        <v>Dorey Sopper</v>
      </c>
      <c r="G906" s="2" t="str">
        <f>IF(VLOOKUP(C906,customers!$A$1:$I$1001,3,FALSE)=0, "",VLOOKUP(C906,customers!$A$1:$I$1001,3,FALSE))</f>
        <v>dsopperp4@eventbrite.com</v>
      </c>
      <c r="H906" s="2" t="str">
        <f>VLOOKUP(C906,customers!$A$1:$I$1001,7,FALSE)</f>
        <v>United States</v>
      </c>
      <c r="I906" t="str">
        <f>VLOOKUP(D906,products!$A$1:$G$49,2,FALSE)</f>
        <v>Ara</v>
      </c>
      <c r="J906" t="str">
        <f>VLOOKUP(D906,products!$A$1:$G$49,3,FALSE)</f>
        <v>L</v>
      </c>
      <c r="K906" s="4">
        <f>VLOOKUP(D906,products!$A$1:$G$49,4,FALSE)</f>
        <v>2.5</v>
      </c>
      <c r="L906" s="6">
        <f>VLOOKUP(D906,products!$A$1:$G$49,5,FALSE)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VLOOKUP(Orders[[#This Row],[Customer ID]],customers!$A$1:$I$1001,9,FALSE)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VLOOKUP(C907,customers!$A$1:$I$1001,2,FALSE)</f>
        <v>Darcy Lochran</v>
      </c>
      <c r="G907" s="2" t="str">
        <f>IF(VLOOKUP(C907,customers!$A$1:$I$1001,3,FALSE)=0, "",VLOOKUP(C907,customers!$A$1:$I$1001,3,FALSE))</f>
        <v/>
      </c>
      <c r="H907" s="2" t="str">
        <f>VLOOKUP(C907,customers!$A$1:$I$1001,7,FALSE)</f>
        <v>United States</v>
      </c>
      <c r="I907" t="str">
        <f>VLOOKUP(D907,products!$A$1:$G$49,2,FALSE)</f>
        <v>Ara</v>
      </c>
      <c r="J907" t="str">
        <f>VLOOKUP(D907,products!$A$1:$G$49,3,FALSE)</f>
        <v>M</v>
      </c>
      <c r="K907" s="4">
        <f>VLOOKUP(D907,products!$A$1:$G$49,4,FALSE)</f>
        <v>0.5</v>
      </c>
      <c r="L907" s="6">
        <f>VLOOKUP(D907,products!$A$1:$G$49,5,FALSE)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VLOOKUP(Orders[[#This Row],[Customer ID]],customers!$A$1:$I$1001,9,FALSE)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VLOOKUP(C908,customers!$A$1:$I$1001,2,FALSE)</f>
        <v>Lauritz Ledgley</v>
      </c>
      <c r="G908" s="2" t="str">
        <f>IF(VLOOKUP(C908,customers!$A$1:$I$1001,3,FALSE)=0, "",VLOOKUP(C908,customers!$A$1:$I$1001,3,FALSE))</f>
        <v>lledgleyp6@de.vu</v>
      </c>
      <c r="H908" s="2" t="str">
        <f>VLOOKUP(C908,customers!$A$1:$I$1001,7,FALSE)</f>
        <v>United States</v>
      </c>
      <c r="I908" t="str">
        <f>VLOOKUP(D908,products!$A$1:$G$49,2,FALSE)</f>
        <v>Ara</v>
      </c>
      <c r="J908" t="str">
        <f>VLOOKUP(D908,products!$A$1:$G$49,3,FALSE)</f>
        <v>M</v>
      </c>
      <c r="K908" s="4">
        <f>VLOOKUP(D908,products!$A$1:$G$49,4,FALSE)</f>
        <v>0.5</v>
      </c>
      <c r="L908" s="6">
        <f>VLOOKUP(D908,products!$A$1:$G$49,5,FALSE)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VLOOKUP(Orders[[#This Row],[Customer ID]],customers!$A$1:$I$1001,9,FALSE)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VLOOKUP(C909,customers!$A$1:$I$1001,2,FALSE)</f>
        <v>Tawnya Menary</v>
      </c>
      <c r="G909" s="2" t="str">
        <f>IF(VLOOKUP(C909,customers!$A$1:$I$1001,3,FALSE)=0, "",VLOOKUP(C909,customers!$A$1:$I$1001,3,FALSE))</f>
        <v>tmenaryp7@phoca.cz</v>
      </c>
      <c r="H909" s="2" t="str">
        <f>VLOOKUP(C909,customers!$A$1:$I$1001,7,FALSE)</f>
        <v>United States</v>
      </c>
      <c r="I909" t="str">
        <f>VLOOKUP(D909,products!$A$1:$G$49,2,FALSE)</f>
        <v>Lib</v>
      </c>
      <c r="J909" t="str">
        <f>VLOOKUP(D909,products!$A$1:$G$49,3,FALSE)</f>
        <v>D</v>
      </c>
      <c r="K909" s="4">
        <f>VLOOKUP(D909,products!$A$1:$G$49,4,FALSE)</f>
        <v>1</v>
      </c>
      <c r="L909" s="6">
        <f>VLOOKUP(D909,products!$A$1:$G$49,5,FALSE)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VLOOKUP(Orders[[#This Row],[Customer ID]],customers!$A$1:$I$1001,9,FALSE)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VLOOKUP(C910,customers!$A$1:$I$1001,2,FALSE)</f>
        <v>Gustaf Ciccotti</v>
      </c>
      <c r="G910" s="2" t="str">
        <f>IF(VLOOKUP(C910,customers!$A$1:$I$1001,3,FALSE)=0, "",VLOOKUP(C910,customers!$A$1:$I$1001,3,FALSE))</f>
        <v>gciccottip8@so-net.ne.jp</v>
      </c>
      <c r="H910" s="2" t="str">
        <f>VLOOKUP(C910,customers!$A$1:$I$1001,7,FALSE)</f>
        <v>United States</v>
      </c>
      <c r="I910" t="str">
        <f>VLOOKUP(D910,products!$A$1:$G$49,2,FALSE)</f>
        <v>Rob</v>
      </c>
      <c r="J910" t="str">
        <f>VLOOKUP(D910,products!$A$1:$G$49,3,FALSE)</f>
        <v>L</v>
      </c>
      <c r="K910" s="4">
        <f>VLOOKUP(D910,products!$A$1:$G$49,4,FALSE)</f>
        <v>1</v>
      </c>
      <c r="L910" s="6">
        <f>VLOOKUP(D910,products!$A$1:$G$49,5,FALSE)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VLOOKUP(Orders[[#This Row],[Customer ID]],customers!$A$1:$I$1001,9,FALSE)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VLOOKUP(C911,customers!$A$1:$I$1001,2,FALSE)</f>
        <v>Bobbe Renner</v>
      </c>
      <c r="G911" s="2" t="str">
        <f>IF(VLOOKUP(C911,customers!$A$1:$I$1001,3,FALSE)=0, "",VLOOKUP(C911,customers!$A$1:$I$1001,3,FALSE))</f>
        <v/>
      </c>
      <c r="H911" s="2" t="str">
        <f>VLOOKUP(C911,customers!$A$1:$I$1001,7,FALSE)</f>
        <v>United States</v>
      </c>
      <c r="I911" t="str">
        <f>VLOOKUP(D911,products!$A$1:$G$49,2,FALSE)</f>
        <v>Rob</v>
      </c>
      <c r="J911" t="str">
        <f>VLOOKUP(D911,products!$A$1:$G$49,3,FALSE)</f>
        <v>L</v>
      </c>
      <c r="K911" s="4">
        <f>VLOOKUP(D911,products!$A$1:$G$49,4,FALSE)</f>
        <v>0.2</v>
      </c>
      <c r="L911" s="6">
        <f>VLOOKUP(D911,products!$A$1:$G$49,5,FALSE)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VLOOKUP(Orders[[#This Row],[Customer ID]],customers!$A$1:$I$1001,9,FALSE)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VLOOKUP(C912,customers!$A$1:$I$1001,2,FALSE)</f>
        <v>Wilton Jallin</v>
      </c>
      <c r="G912" s="2" t="str">
        <f>IF(VLOOKUP(C912,customers!$A$1:$I$1001,3,FALSE)=0, "",VLOOKUP(C912,customers!$A$1:$I$1001,3,FALSE))</f>
        <v>wjallinpa@pcworld.com</v>
      </c>
      <c r="H912" s="2" t="str">
        <f>VLOOKUP(C912,customers!$A$1:$I$1001,7,FALSE)</f>
        <v>United States</v>
      </c>
      <c r="I912" t="str">
        <f>VLOOKUP(D912,products!$A$1:$G$49,2,FALSE)</f>
        <v>Ara</v>
      </c>
      <c r="J912" t="str">
        <f>VLOOKUP(D912,products!$A$1:$G$49,3,FALSE)</f>
        <v>D</v>
      </c>
      <c r="K912" s="4">
        <f>VLOOKUP(D912,products!$A$1:$G$49,4,FALSE)</f>
        <v>2.5</v>
      </c>
      <c r="L912" s="6">
        <f>VLOOKUP(D912,products!$A$1:$G$49,5,FALSE)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VLOOKUP(Orders[[#This Row],[Customer ID]],customers!$A$1:$I$1001,9,FALSE)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VLOOKUP(C913,customers!$A$1:$I$1001,2,FALSE)</f>
        <v>Mindy Bogey</v>
      </c>
      <c r="G913" s="2" t="str">
        <f>IF(VLOOKUP(C913,customers!$A$1:$I$1001,3,FALSE)=0, "",VLOOKUP(C913,customers!$A$1:$I$1001,3,FALSE))</f>
        <v>mbogeypb@thetimes.co.uk</v>
      </c>
      <c r="H913" s="2" t="str">
        <f>VLOOKUP(C913,customers!$A$1:$I$1001,7,FALSE)</f>
        <v>United States</v>
      </c>
      <c r="I913" t="str">
        <f>VLOOKUP(D913,products!$A$1:$G$49,2,FALSE)</f>
        <v>Ara</v>
      </c>
      <c r="J913" t="str">
        <f>VLOOKUP(D913,products!$A$1:$G$49,3,FALSE)</f>
        <v>M</v>
      </c>
      <c r="K913" s="4">
        <f>VLOOKUP(D913,products!$A$1:$G$49,4,FALSE)</f>
        <v>1</v>
      </c>
      <c r="L913" s="6">
        <f>VLOOKUP(D913,products!$A$1:$G$49,5,FALSE)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VLOOKUP(Orders[[#This Row],[Customer ID]],customers!$A$1:$I$1001,9,FALSE)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VLOOKUP(C914,customers!$A$1:$I$1001,2,FALSE)</f>
        <v>Paulie Fonzone</v>
      </c>
      <c r="G914" s="2" t="str">
        <f>IF(VLOOKUP(C914,customers!$A$1:$I$1001,3,FALSE)=0, "",VLOOKUP(C914,customers!$A$1:$I$1001,3,FALSE))</f>
        <v/>
      </c>
      <c r="H914" s="2" t="str">
        <f>VLOOKUP(C914,customers!$A$1:$I$1001,7,FALSE)</f>
        <v>United States</v>
      </c>
      <c r="I914" t="str">
        <f>VLOOKUP(D914,products!$A$1:$G$49,2,FALSE)</f>
        <v>Rob</v>
      </c>
      <c r="J914" t="str">
        <f>VLOOKUP(D914,products!$A$1:$G$49,3,FALSE)</f>
        <v>M</v>
      </c>
      <c r="K914" s="4">
        <f>VLOOKUP(D914,products!$A$1:$G$49,4,FALSE)</f>
        <v>2.5</v>
      </c>
      <c r="L914" s="6">
        <f>VLOOKUP(D914,products!$A$1:$G$49,5,FALSE)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VLOOKUP(Orders[[#This Row],[Customer ID]],customers!$A$1:$I$1001,9,FALSE)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VLOOKUP(C915,customers!$A$1:$I$1001,2,FALSE)</f>
        <v>Merrile Cobbledick</v>
      </c>
      <c r="G915" s="2" t="str">
        <f>IF(VLOOKUP(C915,customers!$A$1:$I$1001,3,FALSE)=0, "",VLOOKUP(C915,customers!$A$1:$I$1001,3,FALSE))</f>
        <v>mcobbledickpd@ucsd.edu</v>
      </c>
      <c r="H915" s="2" t="str">
        <f>VLOOKUP(C915,customers!$A$1:$I$1001,7,FALSE)</f>
        <v>United States</v>
      </c>
      <c r="I915" t="str">
        <f>VLOOKUP(D915,products!$A$1:$G$49,2,FALSE)</f>
        <v>Ara</v>
      </c>
      <c r="J915" t="str">
        <f>VLOOKUP(D915,products!$A$1:$G$49,3,FALSE)</f>
        <v>M</v>
      </c>
      <c r="K915" s="4">
        <f>VLOOKUP(D915,products!$A$1:$G$49,4,FALSE)</f>
        <v>0.5</v>
      </c>
      <c r="L915" s="6">
        <f>VLOOKUP(D915,products!$A$1:$G$49,5,FALSE)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VLOOKUP(Orders[[#This Row],[Customer ID]],customers!$A$1:$I$1001,9,FALSE)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VLOOKUP(C916,customers!$A$1:$I$1001,2,FALSE)</f>
        <v>Antonius Lewry</v>
      </c>
      <c r="G916" s="2" t="str">
        <f>IF(VLOOKUP(C916,customers!$A$1:$I$1001,3,FALSE)=0, "",VLOOKUP(C916,customers!$A$1:$I$1001,3,FALSE))</f>
        <v>alewrype@whitehouse.gov</v>
      </c>
      <c r="H916" s="2" t="str">
        <f>VLOOKUP(C916,customers!$A$1:$I$1001,7,FALSE)</f>
        <v>United States</v>
      </c>
      <c r="I916" t="str">
        <f>VLOOKUP(D916,products!$A$1:$G$49,2,FALSE)</f>
        <v>Ara</v>
      </c>
      <c r="J916" t="str">
        <f>VLOOKUP(D916,products!$A$1:$G$49,3,FALSE)</f>
        <v>M</v>
      </c>
      <c r="K916" s="4">
        <f>VLOOKUP(D916,products!$A$1:$G$49,4,FALSE)</f>
        <v>1</v>
      </c>
      <c r="L916" s="6">
        <f>VLOOKUP(D916,products!$A$1:$G$49,5,FALSE)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VLOOKUP(Orders[[#This Row],[Customer ID]],customers!$A$1:$I$1001,9,FALSE)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VLOOKUP(C917,customers!$A$1:$I$1001,2,FALSE)</f>
        <v>Isis Hessel</v>
      </c>
      <c r="G917" s="2" t="str">
        <f>IF(VLOOKUP(C917,customers!$A$1:$I$1001,3,FALSE)=0, "",VLOOKUP(C917,customers!$A$1:$I$1001,3,FALSE))</f>
        <v>ihesselpf@ox.ac.uk</v>
      </c>
      <c r="H917" s="2" t="str">
        <f>VLOOKUP(C917,customers!$A$1:$I$1001,7,FALSE)</f>
        <v>United States</v>
      </c>
      <c r="I917" t="str">
        <f>VLOOKUP(D917,products!$A$1:$G$49,2,FALSE)</f>
        <v>Exc</v>
      </c>
      <c r="J917" t="str">
        <f>VLOOKUP(D917,products!$A$1:$G$49,3,FALSE)</f>
        <v>D</v>
      </c>
      <c r="K917" s="4">
        <f>VLOOKUP(D917,products!$A$1:$G$49,4,FALSE)</f>
        <v>2.5</v>
      </c>
      <c r="L917" s="6">
        <f>VLOOKUP(D917,products!$A$1:$G$49,5,FALSE)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VLOOKUP(Orders[[#This Row],[Customer ID]],customers!$A$1:$I$1001,9,FALSE)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VLOOKUP(C918,customers!$A$1:$I$1001,2,FALSE)</f>
        <v>Harland Trematick</v>
      </c>
      <c r="G918" s="2" t="str">
        <f>IF(VLOOKUP(C918,customers!$A$1:$I$1001,3,FALSE)=0, "",VLOOKUP(C918,customers!$A$1:$I$1001,3,FALSE))</f>
        <v/>
      </c>
      <c r="H918" s="2" t="str">
        <f>VLOOKUP(C918,customers!$A$1:$I$1001,7,FALSE)</f>
        <v>Ireland</v>
      </c>
      <c r="I918" t="str">
        <f>VLOOKUP(D918,products!$A$1:$G$49,2,FALSE)</f>
        <v>Exc</v>
      </c>
      <c r="J918" t="str">
        <f>VLOOKUP(D918,products!$A$1:$G$49,3,FALSE)</f>
        <v>D</v>
      </c>
      <c r="K918" s="4">
        <f>VLOOKUP(D918,products!$A$1:$G$49,4,FALSE)</f>
        <v>0.2</v>
      </c>
      <c r="L918" s="6">
        <f>VLOOKUP(D918,products!$A$1:$G$49,5,FALSE)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VLOOKUP(Orders[[#This Row],[Customer ID]],customers!$A$1:$I$1001,9,FALSE)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VLOOKUP(C919,customers!$A$1:$I$1001,2,FALSE)</f>
        <v>Chloris Sorrell</v>
      </c>
      <c r="G919" s="2" t="str">
        <f>IF(VLOOKUP(C919,customers!$A$1:$I$1001,3,FALSE)=0, "",VLOOKUP(C919,customers!$A$1:$I$1001,3,FALSE))</f>
        <v>csorrellph@amazon.com</v>
      </c>
      <c r="H919" s="2" t="str">
        <f>VLOOKUP(C919,customers!$A$1:$I$1001,7,FALSE)</f>
        <v>United Kingdom</v>
      </c>
      <c r="I919" t="str">
        <f>VLOOKUP(D919,products!$A$1:$G$49,2,FALSE)</f>
        <v>Ara</v>
      </c>
      <c r="J919" t="str">
        <f>VLOOKUP(D919,products!$A$1:$G$49,3,FALSE)</f>
        <v>M</v>
      </c>
      <c r="K919" s="4">
        <f>VLOOKUP(D919,products!$A$1:$G$49,4,FALSE)</f>
        <v>0.5</v>
      </c>
      <c r="L919" s="6">
        <f>VLOOKUP(D919,products!$A$1:$G$49,5,FALSE)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VLOOKUP(Orders[[#This Row],[Customer ID]],customers!$A$1:$I$1001,9,FALSE)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VLOOKUP(C920,customers!$A$1:$I$1001,2,FALSE)</f>
        <v>Chloris Sorrell</v>
      </c>
      <c r="G920" s="2" t="str">
        <f>IF(VLOOKUP(C920,customers!$A$1:$I$1001,3,FALSE)=0, "",VLOOKUP(C920,customers!$A$1:$I$1001,3,FALSE))</f>
        <v>csorrellph@amazon.com</v>
      </c>
      <c r="H920" s="2" t="str">
        <f>VLOOKUP(C920,customers!$A$1:$I$1001,7,FALSE)</f>
        <v>United Kingdom</v>
      </c>
      <c r="I920" t="str">
        <f>VLOOKUP(D920,products!$A$1:$G$49,2,FALSE)</f>
        <v>Exc</v>
      </c>
      <c r="J920" t="str">
        <f>VLOOKUP(D920,products!$A$1:$G$49,3,FALSE)</f>
        <v>D</v>
      </c>
      <c r="K920" s="4">
        <f>VLOOKUP(D920,products!$A$1:$G$49,4,FALSE)</f>
        <v>0.5</v>
      </c>
      <c r="L920" s="6">
        <f>VLOOKUP(D920,products!$A$1:$G$49,5,FALSE)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VLOOKUP(Orders[[#This Row],[Customer ID]],customers!$A$1:$I$1001,9,FALSE)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VLOOKUP(C921,customers!$A$1:$I$1001,2,FALSE)</f>
        <v>Quintina Heavyside</v>
      </c>
      <c r="G921" s="2" t="str">
        <f>IF(VLOOKUP(C921,customers!$A$1:$I$1001,3,FALSE)=0, "",VLOOKUP(C921,customers!$A$1:$I$1001,3,FALSE))</f>
        <v>qheavysidepj@unc.edu</v>
      </c>
      <c r="H921" s="2" t="str">
        <f>VLOOKUP(C921,customers!$A$1:$I$1001,7,FALSE)</f>
        <v>United States</v>
      </c>
      <c r="I921" t="str">
        <f>VLOOKUP(D921,products!$A$1:$G$49,2,FALSE)</f>
        <v>Rob</v>
      </c>
      <c r="J921" t="str">
        <f>VLOOKUP(D921,products!$A$1:$G$49,3,FALSE)</f>
        <v>D</v>
      </c>
      <c r="K921" s="4">
        <f>VLOOKUP(D921,products!$A$1:$G$49,4,FALSE)</f>
        <v>0.2</v>
      </c>
      <c r="L921" s="6">
        <f>VLOOKUP(D921,products!$A$1:$G$49,5,FALSE)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VLOOKUP(Orders[[#This Row],[Customer ID]],customers!$A$1:$I$1001,9,FALSE)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VLOOKUP(C922,customers!$A$1:$I$1001,2,FALSE)</f>
        <v>Hadley Reuven</v>
      </c>
      <c r="G922" s="2" t="str">
        <f>IF(VLOOKUP(C922,customers!$A$1:$I$1001,3,FALSE)=0, "",VLOOKUP(C922,customers!$A$1:$I$1001,3,FALSE))</f>
        <v>hreuvenpk@whitehouse.gov</v>
      </c>
      <c r="H922" s="2" t="str">
        <f>VLOOKUP(C922,customers!$A$1:$I$1001,7,FALSE)</f>
        <v>United States</v>
      </c>
      <c r="I922" t="str">
        <f>VLOOKUP(D922,products!$A$1:$G$49,2,FALSE)</f>
        <v>Rob</v>
      </c>
      <c r="J922" t="str">
        <f>VLOOKUP(D922,products!$A$1:$G$49,3,FALSE)</f>
        <v>D</v>
      </c>
      <c r="K922" s="4">
        <f>VLOOKUP(D922,products!$A$1:$G$49,4,FALSE)</f>
        <v>2.5</v>
      </c>
      <c r="L922" s="6">
        <f>VLOOKUP(D922,products!$A$1:$G$49,5,FALSE)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VLOOKUP(Orders[[#This Row],[Customer ID]],customers!$A$1:$I$1001,9,FALSE)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VLOOKUP(C923,customers!$A$1:$I$1001,2,FALSE)</f>
        <v>Mitch Attwool</v>
      </c>
      <c r="G923" s="2" t="str">
        <f>IF(VLOOKUP(C923,customers!$A$1:$I$1001,3,FALSE)=0, "",VLOOKUP(C923,customers!$A$1:$I$1001,3,FALSE))</f>
        <v>mattwoolpl@nba.com</v>
      </c>
      <c r="H923" s="2" t="str">
        <f>VLOOKUP(C923,customers!$A$1:$I$1001,7,FALSE)</f>
        <v>United States</v>
      </c>
      <c r="I923" t="str">
        <f>VLOOKUP(D923,products!$A$1:$G$49,2,FALSE)</f>
        <v>Lib</v>
      </c>
      <c r="J923" t="str">
        <f>VLOOKUP(D923,products!$A$1:$G$49,3,FALSE)</f>
        <v>D</v>
      </c>
      <c r="K923" s="4">
        <f>VLOOKUP(D923,products!$A$1:$G$49,4,FALSE)</f>
        <v>0.2</v>
      </c>
      <c r="L923" s="6">
        <f>VLOOKUP(D923,products!$A$1:$G$49,5,FALSE)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VLOOKUP(Orders[[#This Row],[Customer ID]],customers!$A$1:$I$1001,9,FALSE)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VLOOKUP(C924,customers!$A$1:$I$1001,2,FALSE)</f>
        <v>Charin Maplethorp</v>
      </c>
      <c r="G924" s="2" t="str">
        <f>IF(VLOOKUP(C924,customers!$A$1:$I$1001,3,FALSE)=0, "",VLOOKUP(C924,customers!$A$1:$I$1001,3,FALSE))</f>
        <v/>
      </c>
      <c r="H924" s="2" t="str">
        <f>VLOOKUP(C924,customers!$A$1:$I$1001,7,FALSE)</f>
        <v>United States</v>
      </c>
      <c r="I924" t="str">
        <f>VLOOKUP(D924,products!$A$1:$G$49,2,FALSE)</f>
        <v>Ara</v>
      </c>
      <c r="J924" t="str">
        <f>VLOOKUP(D924,products!$A$1:$G$49,3,FALSE)</f>
        <v>M</v>
      </c>
      <c r="K924" s="4">
        <f>VLOOKUP(D924,products!$A$1:$G$49,4,FALSE)</f>
        <v>1</v>
      </c>
      <c r="L924" s="6">
        <f>VLOOKUP(D924,products!$A$1:$G$49,5,FALSE)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VLOOKUP(Orders[[#This Row],[Customer ID]],customers!$A$1:$I$1001,9,FALSE)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VLOOKUP(C925,customers!$A$1:$I$1001,2,FALSE)</f>
        <v>Goldie Wynes</v>
      </c>
      <c r="G925" s="2" t="str">
        <f>IF(VLOOKUP(C925,customers!$A$1:$I$1001,3,FALSE)=0, "",VLOOKUP(C925,customers!$A$1:$I$1001,3,FALSE))</f>
        <v>gwynespn@dagondesign.com</v>
      </c>
      <c r="H925" s="2" t="str">
        <f>VLOOKUP(C925,customers!$A$1:$I$1001,7,FALSE)</f>
        <v>United States</v>
      </c>
      <c r="I925" t="str">
        <f>VLOOKUP(D925,products!$A$1:$G$49,2,FALSE)</f>
        <v>Exc</v>
      </c>
      <c r="J925" t="str">
        <f>VLOOKUP(D925,products!$A$1:$G$49,3,FALSE)</f>
        <v>D</v>
      </c>
      <c r="K925" s="4">
        <f>VLOOKUP(D925,products!$A$1:$G$49,4,FALSE)</f>
        <v>2.5</v>
      </c>
      <c r="L925" s="6">
        <f>VLOOKUP(D925,products!$A$1:$G$49,5,FALSE)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VLOOKUP(Orders[[#This Row],[Customer ID]],customers!$A$1:$I$1001,9,FALSE)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VLOOKUP(C926,customers!$A$1:$I$1001,2,FALSE)</f>
        <v>Celie MacCourt</v>
      </c>
      <c r="G926" s="2" t="str">
        <f>IF(VLOOKUP(C926,customers!$A$1:$I$1001,3,FALSE)=0, "",VLOOKUP(C926,customers!$A$1:$I$1001,3,FALSE))</f>
        <v>cmaccourtpo@amazon.com</v>
      </c>
      <c r="H926" s="2" t="str">
        <f>VLOOKUP(C926,customers!$A$1:$I$1001,7,FALSE)</f>
        <v>United States</v>
      </c>
      <c r="I926" t="str">
        <f>VLOOKUP(D926,products!$A$1:$G$49,2,FALSE)</f>
        <v>Ara</v>
      </c>
      <c r="J926" t="str">
        <f>VLOOKUP(D926,products!$A$1:$G$49,3,FALSE)</f>
        <v>L</v>
      </c>
      <c r="K926" s="4">
        <f>VLOOKUP(D926,products!$A$1:$G$49,4,FALSE)</f>
        <v>2.5</v>
      </c>
      <c r="L926" s="6">
        <f>VLOOKUP(D926,products!$A$1:$G$49,5,FALSE)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VLOOKUP(Orders[[#This Row],[Customer ID]],customers!$A$1:$I$1001,9,FALSE)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VLOOKUP(C927,customers!$A$1:$I$1001,2,FALSE)</f>
        <v>Derick Snow</v>
      </c>
      <c r="G927" s="2" t="str">
        <f>IF(VLOOKUP(C927,customers!$A$1:$I$1001,3,FALSE)=0, "",VLOOKUP(C927,customers!$A$1:$I$1001,3,FALSE))</f>
        <v/>
      </c>
      <c r="H927" s="2" t="str">
        <f>VLOOKUP(C927,customers!$A$1:$I$1001,7,FALSE)</f>
        <v>United States</v>
      </c>
      <c r="I927" t="str">
        <f>VLOOKUP(D927,products!$A$1:$G$49,2,FALSE)</f>
        <v>Ara</v>
      </c>
      <c r="J927" t="str">
        <f>VLOOKUP(D927,products!$A$1:$G$49,3,FALSE)</f>
        <v>M</v>
      </c>
      <c r="K927" s="4">
        <f>VLOOKUP(D927,products!$A$1:$G$49,4,FALSE)</f>
        <v>0.5</v>
      </c>
      <c r="L927" s="6">
        <f>VLOOKUP(D927,products!$A$1:$G$49,5,FALSE)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VLOOKUP(Orders[[#This Row],[Customer ID]],customers!$A$1:$I$1001,9,FALSE)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VLOOKUP(C928,customers!$A$1:$I$1001,2,FALSE)</f>
        <v>Evy Wilsone</v>
      </c>
      <c r="G928" s="2" t="str">
        <f>IF(VLOOKUP(C928,customers!$A$1:$I$1001,3,FALSE)=0, "",VLOOKUP(C928,customers!$A$1:$I$1001,3,FALSE))</f>
        <v>ewilsonepq@eepurl.com</v>
      </c>
      <c r="H928" s="2" t="str">
        <f>VLOOKUP(C928,customers!$A$1:$I$1001,7,FALSE)</f>
        <v>United States</v>
      </c>
      <c r="I928" t="str">
        <f>VLOOKUP(D928,products!$A$1:$G$49,2,FALSE)</f>
        <v>Ara</v>
      </c>
      <c r="J928" t="str">
        <f>VLOOKUP(D928,products!$A$1:$G$49,3,FALSE)</f>
        <v>M</v>
      </c>
      <c r="K928" s="4">
        <f>VLOOKUP(D928,products!$A$1:$G$49,4,FALSE)</f>
        <v>0.5</v>
      </c>
      <c r="L928" s="6">
        <f>VLOOKUP(D928,products!$A$1:$G$49,5,FALSE)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VLOOKUP(Orders[[#This Row],[Customer ID]],customers!$A$1:$I$1001,9,FALSE)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VLOOKUP(C929,customers!$A$1:$I$1001,2,FALSE)</f>
        <v>Dolores Duffie</v>
      </c>
      <c r="G929" s="2" t="str">
        <f>IF(VLOOKUP(C929,customers!$A$1:$I$1001,3,FALSE)=0, "",VLOOKUP(C929,customers!$A$1:$I$1001,3,FALSE))</f>
        <v>dduffiepr@time.com</v>
      </c>
      <c r="H929" s="2" t="str">
        <f>VLOOKUP(C929,customers!$A$1:$I$1001,7,FALSE)</f>
        <v>United States</v>
      </c>
      <c r="I929" t="str">
        <f>VLOOKUP(D929,products!$A$1:$G$49,2,FALSE)</f>
        <v>Exc</v>
      </c>
      <c r="J929" t="str">
        <f>VLOOKUP(D929,products!$A$1:$G$49,3,FALSE)</f>
        <v>D</v>
      </c>
      <c r="K929" s="4">
        <f>VLOOKUP(D929,products!$A$1:$G$49,4,FALSE)</f>
        <v>2.5</v>
      </c>
      <c r="L929" s="6">
        <f>VLOOKUP(D929,products!$A$1:$G$49,5,FALSE)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VLOOKUP(Orders[[#This Row],[Customer ID]],customers!$A$1:$I$1001,9,FALSE)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VLOOKUP(C930,customers!$A$1:$I$1001,2,FALSE)</f>
        <v>Mathilda Matiasek</v>
      </c>
      <c r="G930" s="2" t="str">
        <f>IF(VLOOKUP(C930,customers!$A$1:$I$1001,3,FALSE)=0, "",VLOOKUP(C930,customers!$A$1:$I$1001,3,FALSE))</f>
        <v>mmatiasekps@ucoz.ru</v>
      </c>
      <c r="H930" s="2" t="str">
        <f>VLOOKUP(C930,customers!$A$1:$I$1001,7,FALSE)</f>
        <v>United States</v>
      </c>
      <c r="I930" t="str">
        <f>VLOOKUP(D930,products!$A$1:$G$49,2,FALSE)</f>
        <v>Exc</v>
      </c>
      <c r="J930" t="str">
        <f>VLOOKUP(D930,products!$A$1:$G$49,3,FALSE)</f>
        <v>M</v>
      </c>
      <c r="K930" s="4">
        <f>VLOOKUP(D930,products!$A$1:$G$49,4,FALSE)</f>
        <v>2.5</v>
      </c>
      <c r="L930" s="6">
        <f>VLOOKUP(D930,products!$A$1:$G$49,5,FALSE)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VLOOKUP(Orders[[#This Row],[Customer ID]],customers!$A$1:$I$1001,9,FALSE)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VLOOKUP(C931,customers!$A$1:$I$1001,2,FALSE)</f>
        <v>Jarred Camillo</v>
      </c>
      <c r="G931" s="2" t="str">
        <f>IF(VLOOKUP(C931,customers!$A$1:$I$1001,3,FALSE)=0, "",VLOOKUP(C931,customers!$A$1:$I$1001,3,FALSE))</f>
        <v>jcamillopt@shinystat.com</v>
      </c>
      <c r="H931" s="2" t="str">
        <f>VLOOKUP(C931,customers!$A$1:$I$1001,7,FALSE)</f>
        <v>United States</v>
      </c>
      <c r="I931" t="str">
        <f>VLOOKUP(D931,products!$A$1:$G$49,2,FALSE)</f>
        <v>Exc</v>
      </c>
      <c r="J931" t="str">
        <f>VLOOKUP(D931,products!$A$1:$G$49,3,FALSE)</f>
        <v>L</v>
      </c>
      <c r="K931" s="4">
        <f>VLOOKUP(D931,products!$A$1:$G$49,4,FALSE)</f>
        <v>0.2</v>
      </c>
      <c r="L931" s="6">
        <f>VLOOKUP(D931,products!$A$1:$G$49,5,FALSE)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VLOOKUP(Orders[[#This Row],[Customer ID]],customers!$A$1:$I$1001,9,FALSE)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VLOOKUP(C932,customers!$A$1:$I$1001,2,FALSE)</f>
        <v>Kameko Philbrick</v>
      </c>
      <c r="G932" s="2" t="str">
        <f>IF(VLOOKUP(C932,customers!$A$1:$I$1001,3,FALSE)=0, "",VLOOKUP(C932,customers!$A$1:$I$1001,3,FALSE))</f>
        <v>kphilbrickpu@cdc.gov</v>
      </c>
      <c r="H932" s="2" t="str">
        <f>VLOOKUP(C932,customers!$A$1:$I$1001,7,FALSE)</f>
        <v>United States</v>
      </c>
      <c r="I932" t="str">
        <f>VLOOKUP(D932,products!$A$1:$G$49,2,FALSE)</f>
        <v>Exc</v>
      </c>
      <c r="J932" t="str">
        <f>VLOOKUP(D932,products!$A$1:$G$49,3,FALSE)</f>
        <v>D</v>
      </c>
      <c r="K932" s="4">
        <f>VLOOKUP(D932,products!$A$1:$G$49,4,FALSE)</f>
        <v>1</v>
      </c>
      <c r="L932" s="6">
        <f>VLOOKUP(D932,products!$A$1:$G$49,5,FALSE)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VLOOKUP(Orders[[#This Row],[Customer ID]],customers!$A$1:$I$1001,9,FALSE)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VLOOKUP(C933,customers!$A$1:$I$1001,2,FALSE)</f>
        <v>Mallory Shrimpling</v>
      </c>
      <c r="G933" s="2" t="str">
        <f>IF(VLOOKUP(C933,customers!$A$1:$I$1001,3,FALSE)=0, "",VLOOKUP(C933,customers!$A$1:$I$1001,3,FALSE))</f>
        <v/>
      </c>
      <c r="H933" s="2" t="str">
        <f>VLOOKUP(C933,customers!$A$1:$I$1001,7,FALSE)</f>
        <v>United States</v>
      </c>
      <c r="I933" t="str">
        <f>VLOOKUP(D933,products!$A$1:$G$49,2,FALSE)</f>
        <v>Ara</v>
      </c>
      <c r="J933" t="str">
        <f>VLOOKUP(D933,products!$A$1:$G$49,3,FALSE)</f>
        <v>D</v>
      </c>
      <c r="K933" s="4">
        <f>VLOOKUP(D933,products!$A$1:$G$49,4,FALSE)</f>
        <v>0.5</v>
      </c>
      <c r="L933" s="6">
        <f>VLOOKUP(D933,products!$A$1:$G$49,5,FALSE)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VLOOKUP(Orders[[#This Row],[Customer ID]],customers!$A$1:$I$1001,9,FALSE)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VLOOKUP(C934,customers!$A$1:$I$1001,2,FALSE)</f>
        <v>Barnett Sillis</v>
      </c>
      <c r="G934" s="2" t="str">
        <f>IF(VLOOKUP(C934,customers!$A$1:$I$1001,3,FALSE)=0, "",VLOOKUP(C934,customers!$A$1:$I$1001,3,FALSE))</f>
        <v>bsillispw@istockphoto.com</v>
      </c>
      <c r="H934" s="2" t="str">
        <f>VLOOKUP(C934,customers!$A$1:$I$1001,7,FALSE)</f>
        <v>United States</v>
      </c>
      <c r="I934" t="str">
        <f>VLOOKUP(D934,products!$A$1:$G$49,2,FALSE)</f>
        <v>Exc</v>
      </c>
      <c r="J934" t="str">
        <f>VLOOKUP(D934,products!$A$1:$G$49,3,FALSE)</f>
        <v>M</v>
      </c>
      <c r="K934" s="4">
        <f>VLOOKUP(D934,products!$A$1:$G$49,4,FALSE)</f>
        <v>1</v>
      </c>
      <c r="L934" s="6">
        <f>VLOOKUP(D934,products!$A$1:$G$49,5,FALSE)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VLOOKUP(Orders[[#This Row],[Customer ID]],customers!$A$1:$I$1001,9,FALSE)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VLOOKUP(C935,customers!$A$1:$I$1001,2,FALSE)</f>
        <v>Brenn Dundredge</v>
      </c>
      <c r="G935" s="2" t="str">
        <f>IF(VLOOKUP(C935,customers!$A$1:$I$1001,3,FALSE)=0, "",VLOOKUP(C935,customers!$A$1:$I$1001,3,FALSE))</f>
        <v/>
      </c>
      <c r="H935" s="2" t="str">
        <f>VLOOKUP(C935,customers!$A$1:$I$1001,7,FALSE)</f>
        <v>United States</v>
      </c>
      <c r="I935" t="str">
        <f>VLOOKUP(D935,products!$A$1:$G$49,2,FALSE)</f>
        <v>Rob</v>
      </c>
      <c r="J935" t="str">
        <f>VLOOKUP(D935,products!$A$1:$G$49,3,FALSE)</f>
        <v>D</v>
      </c>
      <c r="K935" s="4">
        <f>VLOOKUP(D935,products!$A$1:$G$49,4,FALSE)</f>
        <v>1</v>
      </c>
      <c r="L935" s="6">
        <f>VLOOKUP(D935,products!$A$1:$G$49,5,FALSE)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VLOOKUP(Orders[[#This Row],[Customer ID]],customers!$A$1:$I$1001,9,FALSE)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VLOOKUP(C936,customers!$A$1:$I$1001,2,FALSE)</f>
        <v>Read Cutts</v>
      </c>
      <c r="G936" s="2" t="str">
        <f>IF(VLOOKUP(C936,customers!$A$1:$I$1001,3,FALSE)=0, "",VLOOKUP(C936,customers!$A$1:$I$1001,3,FALSE))</f>
        <v>rcuttspy@techcrunch.com</v>
      </c>
      <c r="H936" s="2" t="str">
        <f>VLOOKUP(C936,customers!$A$1:$I$1001,7,FALSE)</f>
        <v>United States</v>
      </c>
      <c r="I936" t="str">
        <f>VLOOKUP(D936,products!$A$1:$G$49,2,FALSE)</f>
        <v>Rob</v>
      </c>
      <c r="J936" t="str">
        <f>VLOOKUP(D936,products!$A$1:$G$49,3,FALSE)</f>
        <v>M</v>
      </c>
      <c r="K936" s="4">
        <f>VLOOKUP(D936,products!$A$1:$G$49,4,FALSE)</f>
        <v>2.5</v>
      </c>
      <c r="L936" s="6">
        <f>VLOOKUP(D936,products!$A$1:$G$49,5,FALSE)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VLOOKUP(Orders[[#This Row],[Customer ID]],customers!$A$1:$I$1001,9,FALSE)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VLOOKUP(C937,customers!$A$1:$I$1001,2,FALSE)</f>
        <v>Michale Delves</v>
      </c>
      <c r="G937" s="2" t="str">
        <f>IF(VLOOKUP(C937,customers!$A$1:$I$1001,3,FALSE)=0, "",VLOOKUP(C937,customers!$A$1:$I$1001,3,FALSE))</f>
        <v>mdelvespz@nature.com</v>
      </c>
      <c r="H937" s="2" t="str">
        <f>VLOOKUP(C937,customers!$A$1:$I$1001,7,FALSE)</f>
        <v>United States</v>
      </c>
      <c r="I937" t="str">
        <f>VLOOKUP(D937,products!$A$1:$G$49,2,FALSE)</f>
        <v>Ara</v>
      </c>
      <c r="J937" t="str">
        <f>VLOOKUP(D937,products!$A$1:$G$49,3,FALSE)</f>
        <v>M</v>
      </c>
      <c r="K937" s="4">
        <f>VLOOKUP(D937,products!$A$1:$G$49,4,FALSE)</f>
        <v>2.5</v>
      </c>
      <c r="L937" s="6">
        <f>VLOOKUP(D937,products!$A$1:$G$49,5,FALSE)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VLOOKUP(Orders[[#This Row],[Customer ID]],customers!$A$1:$I$1001,9,FALSE)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VLOOKUP(C938,customers!$A$1:$I$1001,2,FALSE)</f>
        <v>Devland Gritton</v>
      </c>
      <c r="G938" s="2" t="str">
        <f>IF(VLOOKUP(C938,customers!$A$1:$I$1001,3,FALSE)=0, "",VLOOKUP(C938,customers!$A$1:$I$1001,3,FALSE))</f>
        <v>dgrittonq0@nydailynews.com</v>
      </c>
      <c r="H938" s="2" t="str">
        <f>VLOOKUP(C938,customers!$A$1:$I$1001,7,FALSE)</f>
        <v>United States</v>
      </c>
      <c r="I938" t="str">
        <f>VLOOKUP(D938,products!$A$1:$G$49,2,FALSE)</f>
        <v>Lib</v>
      </c>
      <c r="J938" t="str">
        <f>VLOOKUP(D938,products!$A$1:$G$49,3,FALSE)</f>
        <v>D</v>
      </c>
      <c r="K938" s="4">
        <f>VLOOKUP(D938,products!$A$1:$G$49,4,FALSE)</f>
        <v>0.5</v>
      </c>
      <c r="L938" s="6">
        <f>VLOOKUP(D938,products!$A$1:$G$49,5,FALSE)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VLOOKUP(Orders[[#This Row],[Customer ID]],customers!$A$1:$I$1001,9,FALSE)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VLOOKUP(C939,customers!$A$1:$I$1001,2,FALSE)</f>
        <v>Devland Gritton</v>
      </c>
      <c r="G939" s="2" t="str">
        <f>IF(VLOOKUP(C939,customers!$A$1:$I$1001,3,FALSE)=0, "",VLOOKUP(C939,customers!$A$1:$I$1001,3,FALSE))</f>
        <v>dgrittonq0@nydailynews.com</v>
      </c>
      <c r="H939" s="2" t="str">
        <f>VLOOKUP(C939,customers!$A$1:$I$1001,7,FALSE)</f>
        <v>United States</v>
      </c>
      <c r="I939" t="str">
        <f>VLOOKUP(D939,products!$A$1:$G$49,2,FALSE)</f>
        <v>Rob</v>
      </c>
      <c r="J939" t="str">
        <f>VLOOKUP(D939,products!$A$1:$G$49,3,FALSE)</f>
        <v>M</v>
      </c>
      <c r="K939" s="4">
        <f>VLOOKUP(D939,products!$A$1:$G$49,4,FALSE)</f>
        <v>2.5</v>
      </c>
      <c r="L939" s="6">
        <f>VLOOKUP(D939,products!$A$1:$G$49,5,FALSE)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VLOOKUP(Orders[[#This Row],[Customer ID]],customers!$A$1:$I$1001,9,FALSE)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VLOOKUP(C940,customers!$A$1:$I$1001,2,FALSE)</f>
        <v>Dell Gut</v>
      </c>
      <c r="G940" s="2" t="str">
        <f>IF(VLOOKUP(C940,customers!$A$1:$I$1001,3,FALSE)=0, "",VLOOKUP(C940,customers!$A$1:$I$1001,3,FALSE))</f>
        <v>dgutq2@umich.edu</v>
      </c>
      <c r="H940" s="2" t="str">
        <f>VLOOKUP(C940,customers!$A$1:$I$1001,7,FALSE)</f>
        <v>United States</v>
      </c>
      <c r="I940" t="str">
        <f>VLOOKUP(D940,products!$A$1:$G$49,2,FALSE)</f>
        <v>Exc</v>
      </c>
      <c r="J940" t="str">
        <f>VLOOKUP(D940,products!$A$1:$G$49,3,FALSE)</f>
        <v>L</v>
      </c>
      <c r="K940" s="4">
        <f>VLOOKUP(D940,products!$A$1:$G$49,4,FALSE)</f>
        <v>1</v>
      </c>
      <c r="L940" s="6">
        <f>VLOOKUP(D940,products!$A$1:$G$49,5,FALSE)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VLOOKUP(Orders[[#This Row],[Customer ID]],customers!$A$1:$I$1001,9,FALSE)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VLOOKUP(C941,customers!$A$1:$I$1001,2,FALSE)</f>
        <v>Willy Pummery</v>
      </c>
      <c r="G941" s="2" t="str">
        <f>IF(VLOOKUP(C941,customers!$A$1:$I$1001,3,FALSE)=0, "",VLOOKUP(C941,customers!$A$1:$I$1001,3,FALSE))</f>
        <v>wpummeryq3@topsy.com</v>
      </c>
      <c r="H941" s="2" t="str">
        <f>VLOOKUP(C941,customers!$A$1:$I$1001,7,FALSE)</f>
        <v>United States</v>
      </c>
      <c r="I941" t="str">
        <f>VLOOKUP(D941,products!$A$1:$G$49,2,FALSE)</f>
        <v>Lib</v>
      </c>
      <c r="J941" t="str">
        <f>VLOOKUP(D941,products!$A$1:$G$49,3,FALSE)</f>
        <v>L</v>
      </c>
      <c r="K941" s="4">
        <f>VLOOKUP(D941,products!$A$1:$G$49,4,FALSE)</f>
        <v>0.2</v>
      </c>
      <c r="L941" s="6">
        <f>VLOOKUP(D941,products!$A$1:$G$49,5,FALSE)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VLOOKUP(Orders[[#This Row],[Customer ID]],customers!$A$1:$I$1001,9,FALSE)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VLOOKUP(C942,customers!$A$1:$I$1001,2,FALSE)</f>
        <v>Geoffrey Siuda</v>
      </c>
      <c r="G942" s="2" t="str">
        <f>IF(VLOOKUP(C942,customers!$A$1:$I$1001,3,FALSE)=0, "",VLOOKUP(C942,customers!$A$1:$I$1001,3,FALSE))</f>
        <v>gsiudaq4@nytimes.com</v>
      </c>
      <c r="H942" s="2" t="str">
        <f>VLOOKUP(C942,customers!$A$1:$I$1001,7,FALSE)</f>
        <v>United States</v>
      </c>
      <c r="I942" t="str">
        <f>VLOOKUP(D942,products!$A$1:$G$49,2,FALSE)</f>
        <v>Rob</v>
      </c>
      <c r="J942" t="str">
        <f>VLOOKUP(D942,products!$A$1:$G$49,3,FALSE)</f>
        <v>L</v>
      </c>
      <c r="K942" s="4">
        <f>VLOOKUP(D942,products!$A$1:$G$49,4,FALSE)</f>
        <v>0.5</v>
      </c>
      <c r="L942" s="6">
        <f>VLOOKUP(D942,products!$A$1:$G$49,5,FALSE)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VLOOKUP(Orders[[#This Row],[Customer ID]],customers!$A$1:$I$1001,9,FALSE)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VLOOKUP(C943,customers!$A$1:$I$1001,2,FALSE)</f>
        <v>Henderson Crowne</v>
      </c>
      <c r="G943" s="2" t="str">
        <f>IF(VLOOKUP(C943,customers!$A$1:$I$1001,3,FALSE)=0, "",VLOOKUP(C943,customers!$A$1:$I$1001,3,FALSE))</f>
        <v>hcrowneq5@wufoo.com</v>
      </c>
      <c r="H943" s="2" t="str">
        <f>VLOOKUP(C943,customers!$A$1:$I$1001,7,FALSE)</f>
        <v>Ireland</v>
      </c>
      <c r="I943" t="str">
        <f>VLOOKUP(D943,products!$A$1:$G$49,2,FALSE)</f>
        <v>Ara</v>
      </c>
      <c r="J943" t="str">
        <f>VLOOKUP(D943,products!$A$1:$G$49,3,FALSE)</f>
        <v>L</v>
      </c>
      <c r="K943" s="4">
        <f>VLOOKUP(D943,products!$A$1:$G$49,4,FALSE)</f>
        <v>0.5</v>
      </c>
      <c r="L943" s="6">
        <f>VLOOKUP(D943,products!$A$1:$G$49,5,FALSE)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VLOOKUP(Orders[[#This Row],[Customer ID]],customers!$A$1:$I$1001,9,FALSE)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VLOOKUP(C944,customers!$A$1:$I$1001,2,FALSE)</f>
        <v>Vernor Pawsey</v>
      </c>
      <c r="G944" s="2" t="str">
        <f>IF(VLOOKUP(C944,customers!$A$1:$I$1001,3,FALSE)=0, "",VLOOKUP(C944,customers!$A$1:$I$1001,3,FALSE))</f>
        <v>vpawseyq6@tiny.cc</v>
      </c>
      <c r="H944" s="2" t="str">
        <f>VLOOKUP(C944,customers!$A$1:$I$1001,7,FALSE)</f>
        <v>United States</v>
      </c>
      <c r="I944" t="str">
        <f>VLOOKUP(D944,products!$A$1:$G$49,2,FALSE)</f>
        <v>Rob</v>
      </c>
      <c r="J944" t="str">
        <f>VLOOKUP(D944,products!$A$1:$G$49,3,FALSE)</f>
        <v>L</v>
      </c>
      <c r="K944" s="4">
        <f>VLOOKUP(D944,products!$A$1:$G$49,4,FALSE)</f>
        <v>1</v>
      </c>
      <c r="L944" s="6">
        <f>VLOOKUP(D944,products!$A$1:$G$49,5,FALSE)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VLOOKUP(Orders[[#This Row],[Customer ID]],customers!$A$1:$I$1001,9,FALSE)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VLOOKUP(C945,customers!$A$1:$I$1001,2,FALSE)</f>
        <v>Augustin Waterhouse</v>
      </c>
      <c r="G945" s="2" t="str">
        <f>IF(VLOOKUP(C945,customers!$A$1:$I$1001,3,FALSE)=0, "",VLOOKUP(C945,customers!$A$1:$I$1001,3,FALSE))</f>
        <v>awaterhouseq7@istockphoto.com</v>
      </c>
      <c r="H945" s="2" t="str">
        <f>VLOOKUP(C945,customers!$A$1:$I$1001,7,FALSE)</f>
        <v>United States</v>
      </c>
      <c r="I945" t="str">
        <f>VLOOKUP(D945,products!$A$1:$G$49,2,FALSE)</f>
        <v>Ara</v>
      </c>
      <c r="J945" t="str">
        <f>VLOOKUP(D945,products!$A$1:$G$49,3,FALSE)</f>
        <v>L</v>
      </c>
      <c r="K945" s="4">
        <f>VLOOKUP(D945,products!$A$1:$G$49,4,FALSE)</f>
        <v>0.5</v>
      </c>
      <c r="L945" s="6">
        <f>VLOOKUP(D945,products!$A$1:$G$49,5,FALSE)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VLOOKUP(Orders[[#This Row],[Customer ID]],customers!$A$1:$I$1001,9,FALSE)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VLOOKUP(C946,customers!$A$1:$I$1001,2,FALSE)</f>
        <v>Fanchon Haughian</v>
      </c>
      <c r="G946" s="2" t="str">
        <f>IF(VLOOKUP(C946,customers!$A$1:$I$1001,3,FALSE)=0, "",VLOOKUP(C946,customers!$A$1:$I$1001,3,FALSE))</f>
        <v>fhaughianq8@1688.com</v>
      </c>
      <c r="H946" s="2" t="str">
        <f>VLOOKUP(C946,customers!$A$1:$I$1001,7,FALSE)</f>
        <v>United States</v>
      </c>
      <c r="I946" t="str">
        <f>VLOOKUP(D946,products!$A$1:$G$49,2,FALSE)</f>
        <v>Rob</v>
      </c>
      <c r="J946" t="str">
        <f>VLOOKUP(D946,products!$A$1:$G$49,3,FALSE)</f>
        <v>L</v>
      </c>
      <c r="K946" s="4">
        <f>VLOOKUP(D946,products!$A$1:$G$49,4,FALSE)</f>
        <v>0.5</v>
      </c>
      <c r="L946" s="6">
        <f>VLOOKUP(D946,products!$A$1:$G$49,5,FALSE)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VLOOKUP(Orders[[#This Row],[Customer ID]],customers!$A$1:$I$1001,9,FALSE)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VLOOKUP(C947,customers!$A$1:$I$1001,2,FALSE)</f>
        <v>Jaimie Hatz</v>
      </c>
      <c r="G947" s="2" t="str">
        <f>IF(VLOOKUP(C947,customers!$A$1:$I$1001,3,FALSE)=0, "",VLOOKUP(C947,customers!$A$1:$I$1001,3,FALSE))</f>
        <v/>
      </c>
      <c r="H947" s="2" t="str">
        <f>VLOOKUP(C947,customers!$A$1:$I$1001,7,FALSE)</f>
        <v>United States</v>
      </c>
      <c r="I947" t="str">
        <f>VLOOKUP(D947,products!$A$1:$G$49,2,FALSE)</f>
        <v>Lib</v>
      </c>
      <c r="J947" t="str">
        <f>VLOOKUP(D947,products!$A$1:$G$49,3,FALSE)</f>
        <v>D</v>
      </c>
      <c r="K947" s="4">
        <f>VLOOKUP(D947,products!$A$1:$G$49,4,FALSE)</f>
        <v>2.5</v>
      </c>
      <c r="L947" s="6">
        <f>VLOOKUP(D947,products!$A$1:$G$49,5,FALSE)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VLOOKUP(Orders[[#This Row],[Customer ID]],customers!$A$1:$I$1001,9,FALSE)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VLOOKUP(C948,customers!$A$1:$I$1001,2,FALSE)</f>
        <v>Edeline Edney</v>
      </c>
      <c r="G948" s="2" t="str">
        <f>IF(VLOOKUP(C948,customers!$A$1:$I$1001,3,FALSE)=0, "",VLOOKUP(C948,customers!$A$1:$I$1001,3,FALSE))</f>
        <v/>
      </c>
      <c r="H948" s="2" t="str">
        <f>VLOOKUP(C948,customers!$A$1:$I$1001,7,FALSE)</f>
        <v>United States</v>
      </c>
      <c r="I948" t="str">
        <f>VLOOKUP(D948,products!$A$1:$G$49,2,FALSE)</f>
        <v>Lib</v>
      </c>
      <c r="J948" t="str">
        <f>VLOOKUP(D948,products!$A$1:$G$49,3,FALSE)</f>
        <v>D</v>
      </c>
      <c r="K948" s="4">
        <f>VLOOKUP(D948,products!$A$1:$G$49,4,FALSE)</f>
        <v>0.5</v>
      </c>
      <c r="L948" s="6">
        <f>VLOOKUP(D948,products!$A$1:$G$49,5,FALSE)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VLOOKUP(Orders[[#This Row],[Customer ID]],customers!$A$1:$I$1001,9,FALSE)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VLOOKUP(C949,customers!$A$1:$I$1001,2,FALSE)</f>
        <v>Rickie Faltin</v>
      </c>
      <c r="G949" s="2" t="str">
        <f>IF(VLOOKUP(C949,customers!$A$1:$I$1001,3,FALSE)=0, "",VLOOKUP(C949,customers!$A$1:$I$1001,3,FALSE))</f>
        <v>rfaltinqb@topsy.com</v>
      </c>
      <c r="H949" s="2" t="str">
        <f>VLOOKUP(C949,customers!$A$1:$I$1001,7,FALSE)</f>
        <v>Ireland</v>
      </c>
      <c r="I949" t="str">
        <f>VLOOKUP(D949,products!$A$1:$G$49,2,FALSE)</f>
        <v>Ara</v>
      </c>
      <c r="J949" t="str">
        <f>VLOOKUP(D949,products!$A$1:$G$49,3,FALSE)</f>
        <v>M</v>
      </c>
      <c r="K949" s="4">
        <f>VLOOKUP(D949,products!$A$1:$G$49,4,FALSE)</f>
        <v>1</v>
      </c>
      <c r="L949" s="6">
        <f>VLOOKUP(D949,products!$A$1:$G$49,5,FALSE)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VLOOKUP(Orders[[#This Row],[Customer ID]],customers!$A$1:$I$1001,9,FALSE)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VLOOKUP(C950,customers!$A$1:$I$1001,2,FALSE)</f>
        <v>Gnni Cheeke</v>
      </c>
      <c r="G950" s="2" t="str">
        <f>IF(VLOOKUP(C950,customers!$A$1:$I$1001,3,FALSE)=0, "",VLOOKUP(C950,customers!$A$1:$I$1001,3,FALSE))</f>
        <v>gcheekeqc@sitemeter.com</v>
      </c>
      <c r="H950" s="2" t="str">
        <f>VLOOKUP(C950,customers!$A$1:$I$1001,7,FALSE)</f>
        <v>United Kingdom</v>
      </c>
      <c r="I950" t="str">
        <f>VLOOKUP(D950,products!$A$1:$G$49,2,FALSE)</f>
        <v>Exc</v>
      </c>
      <c r="J950" t="str">
        <f>VLOOKUP(D950,products!$A$1:$G$49,3,FALSE)</f>
        <v>D</v>
      </c>
      <c r="K950" s="4">
        <f>VLOOKUP(D950,products!$A$1:$G$49,4,FALSE)</f>
        <v>2.5</v>
      </c>
      <c r="L950" s="6">
        <f>VLOOKUP(D950,products!$A$1:$G$49,5,FALSE)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VLOOKUP(Orders[[#This Row],[Customer ID]],customers!$A$1:$I$1001,9,FALSE)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VLOOKUP(C951,customers!$A$1:$I$1001,2,FALSE)</f>
        <v>Gwenni Ratt</v>
      </c>
      <c r="G951" s="2" t="str">
        <f>IF(VLOOKUP(C951,customers!$A$1:$I$1001,3,FALSE)=0, "",VLOOKUP(C951,customers!$A$1:$I$1001,3,FALSE))</f>
        <v>grattqd@phpbb.com</v>
      </c>
      <c r="H951" s="2" t="str">
        <f>VLOOKUP(C951,customers!$A$1:$I$1001,7,FALSE)</f>
        <v>Ireland</v>
      </c>
      <c r="I951" t="str">
        <f>VLOOKUP(D951,products!$A$1:$G$49,2,FALSE)</f>
        <v>Rob</v>
      </c>
      <c r="J951" t="str">
        <f>VLOOKUP(D951,products!$A$1:$G$49,3,FALSE)</f>
        <v>L</v>
      </c>
      <c r="K951" s="4">
        <f>VLOOKUP(D951,products!$A$1:$G$49,4,FALSE)</f>
        <v>2.5</v>
      </c>
      <c r="L951" s="6">
        <f>VLOOKUP(D951,products!$A$1:$G$49,5,FALSE)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VLOOKUP(Orders[[#This Row],[Customer ID]],customers!$A$1:$I$1001,9,FALSE)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VLOOKUP(C952,customers!$A$1:$I$1001,2,FALSE)</f>
        <v>Johnath Fairebrother</v>
      </c>
      <c r="G952" s="2" t="str">
        <f>IF(VLOOKUP(C952,customers!$A$1:$I$1001,3,FALSE)=0, "",VLOOKUP(C952,customers!$A$1:$I$1001,3,FALSE))</f>
        <v/>
      </c>
      <c r="H952" s="2" t="str">
        <f>VLOOKUP(C952,customers!$A$1:$I$1001,7,FALSE)</f>
        <v>United States</v>
      </c>
      <c r="I952" t="str">
        <f>VLOOKUP(D952,products!$A$1:$G$49,2,FALSE)</f>
        <v>Rob</v>
      </c>
      <c r="J952" t="str">
        <f>VLOOKUP(D952,products!$A$1:$G$49,3,FALSE)</f>
        <v>L</v>
      </c>
      <c r="K952" s="4">
        <f>VLOOKUP(D952,products!$A$1:$G$49,4,FALSE)</f>
        <v>0.2</v>
      </c>
      <c r="L952" s="6">
        <f>VLOOKUP(D952,products!$A$1:$G$49,5,FALSE)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VLOOKUP(Orders[[#This Row],[Customer ID]],customers!$A$1:$I$1001,9,FALSE)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VLOOKUP(C953,customers!$A$1:$I$1001,2,FALSE)</f>
        <v>Ingamar Eberlein</v>
      </c>
      <c r="G953" s="2" t="str">
        <f>IF(VLOOKUP(C953,customers!$A$1:$I$1001,3,FALSE)=0, "",VLOOKUP(C953,customers!$A$1:$I$1001,3,FALSE))</f>
        <v>ieberleinqf@hc360.com</v>
      </c>
      <c r="H953" s="2" t="str">
        <f>VLOOKUP(C953,customers!$A$1:$I$1001,7,FALSE)</f>
        <v>United States</v>
      </c>
      <c r="I953" t="str">
        <f>VLOOKUP(D953,products!$A$1:$G$49,2,FALSE)</f>
        <v>Rob</v>
      </c>
      <c r="J953" t="str">
        <f>VLOOKUP(D953,products!$A$1:$G$49,3,FALSE)</f>
        <v>L</v>
      </c>
      <c r="K953" s="4">
        <f>VLOOKUP(D953,products!$A$1:$G$49,4,FALSE)</f>
        <v>0.2</v>
      </c>
      <c r="L953" s="6">
        <f>VLOOKUP(D953,products!$A$1:$G$49,5,FALSE)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VLOOKUP(Orders[[#This Row],[Customer ID]],customers!$A$1:$I$1001,9,FALSE)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VLOOKUP(C954,customers!$A$1:$I$1001,2,FALSE)</f>
        <v>Jilly Dreng</v>
      </c>
      <c r="G954" s="2" t="str">
        <f>IF(VLOOKUP(C954,customers!$A$1:$I$1001,3,FALSE)=0, "",VLOOKUP(C954,customers!$A$1:$I$1001,3,FALSE))</f>
        <v>jdrengqg@uiuc.edu</v>
      </c>
      <c r="H954" s="2" t="str">
        <f>VLOOKUP(C954,customers!$A$1:$I$1001,7,FALSE)</f>
        <v>Ireland</v>
      </c>
      <c r="I954" t="str">
        <f>VLOOKUP(D954,products!$A$1:$G$49,2,FALSE)</f>
        <v>Ara</v>
      </c>
      <c r="J954" t="str">
        <f>VLOOKUP(D954,products!$A$1:$G$49,3,FALSE)</f>
        <v>M</v>
      </c>
      <c r="K954" s="4">
        <f>VLOOKUP(D954,products!$A$1:$G$49,4,FALSE)</f>
        <v>1</v>
      </c>
      <c r="L954" s="6">
        <f>VLOOKUP(D954,products!$A$1:$G$49,5,FALSE)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VLOOKUP(Orders[[#This Row],[Customer ID]],customers!$A$1:$I$1001,9,FALSE)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VLOOKUP(C955,customers!$A$1:$I$1001,2,FALSE)</f>
        <v>Brenn Dundredge</v>
      </c>
      <c r="G955" s="2" t="str">
        <f>IF(VLOOKUP(C955,customers!$A$1:$I$1001,3,FALSE)=0, "",VLOOKUP(C955,customers!$A$1:$I$1001,3,FALSE))</f>
        <v/>
      </c>
      <c r="H955" s="2" t="str">
        <f>VLOOKUP(C955,customers!$A$1:$I$1001,7,FALSE)</f>
        <v>United States</v>
      </c>
      <c r="I955" t="str">
        <f>VLOOKUP(D955,products!$A$1:$G$49,2,FALSE)</f>
        <v>Ara</v>
      </c>
      <c r="J955" t="str">
        <f>VLOOKUP(D955,products!$A$1:$G$49,3,FALSE)</f>
        <v>L</v>
      </c>
      <c r="K955" s="4">
        <f>VLOOKUP(D955,products!$A$1:$G$49,4,FALSE)</f>
        <v>0.2</v>
      </c>
      <c r="L955" s="6">
        <f>VLOOKUP(D955,products!$A$1:$G$49,5,FALSE)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VLOOKUP(Orders[[#This Row],[Customer ID]],customers!$A$1:$I$1001,9,FALSE)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VLOOKUP(C956,customers!$A$1:$I$1001,2,FALSE)</f>
        <v>Brenn Dundredge</v>
      </c>
      <c r="G956" s="2" t="str">
        <f>IF(VLOOKUP(C956,customers!$A$1:$I$1001,3,FALSE)=0, "",VLOOKUP(C956,customers!$A$1:$I$1001,3,FALSE))</f>
        <v/>
      </c>
      <c r="H956" s="2" t="str">
        <f>VLOOKUP(C956,customers!$A$1:$I$1001,7,FALSE)</f>
        <v>United States</v>
      </c>
      <c r="I956" t="str">
        <f>VLOOKUP(D956,products!$A$1:$G$49,2,FALSE)</f>
        <v>Exc</v>
      </c>
      <c r="J956" t="str">
        <f>VLOOKUP(D956,products!$A$1:$G$49,3,FALSE)</f>
        <v>D</v>
      </c>
      <c r="K956" s="4">
        <f>VLOOKUP(D956,products!$A$1:$G$49,4,FALSE)</f>
        <v>2.5</v>
      </c>
      <c r="L956" s="6">
        <f>VLOOKUP(D956,products!$A$1:$G$49,5,FALSE)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VLOOKUP(Orders[[#This Row],[Customer ID]],customers!$A$1:$I$1001,9,FALSE)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VLOOKUP(C957,customers!$A$1:$I$1001,2,FALSE)</f>
        <v>Brenn Dundredge</v>
      </c>
      <c r="G957" s="2" t="str">
        <f>IF(VLOOKUP(C957,customers!$A$1:$I$1001,3,FALSE)=0, "",VLOOKUP(C957,customers!$A$1:$I$1001,3,FALSE))</f>
        <v/>
      </c>
      <c r="H957" s="2" t="str">
        <f>VLOOKUP(C957,customers!$A$1:$I$1001,7,FALSE)</f>
        <v>United States</v>
      </c>
      <c r="I957" t="str">
        <f>VLOOKUP(D957,products!$A$1:$G$49,2,FALSE)</f>
        <v>Exc</v>
      </c>
      <c r="J957" t="str">
        <f>VLOOKUP(D957,products!$A$1:$G$49,3,FALSE)</f>
        <v>L</v>
      </c>
      <c r="K957" s="4">
        <f>VLOOKUP(D957,products!$A$1:$G$49,4,FALSE)</f>
        <v>2.5</v>
      </c>
      <c r="L957" s="6">
        <f>VLOOKUP(D957,products!$A$1:$G$49,5,FALSE)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VLOOKUP(Orders[[#This Row],[Customer ID]],customers!$A$1:$I$1001,9,FALSE)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VLOOKUP(C958,customers!$A$1:$I$1001,2,FALSE)</f>
        <v>Brenn Dundredge</v>
      </c>
      <c r="G958" s="2" t="str">
        <f>IF(VLOOKUP(C958,customers!$A$1:$I$1001,3,FALSE)=0, "",VLOOKUP(C958,customers!$A$1:$I$1001,3,FALSE))</f>
        <v/>
      </c>
      <c r="H958" s="2" t="str">
        <f>VLOOKUP(C958,customers!$A$1:$I$1001,7,FALSE)</f>
        <v>United States</v>
      </c>
      <c r="I958" t="str">
        <f>VLOOKUP(D958,products!$A$1:$G$49,2,FALSE)</f>
        <v>Rob</v>
      </c>
      <c r="J958" t="str">
        <f>VLOOKUP(D958,products!$A$1:$G$49,3,FALSE)</f>
        <v>L</v>
      </c>
      <c r="K958" s="4">
        <f>VLOOKUP(D958,products!$A$1:$G$49,4,FALSE)</f>
        <v>2.5</v>
      </c>
      <c r="L958" s="6">
        <f>VLOOKUP(D958,products!$A$1:$G$49,5,FALSE)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VLOOKUP(Orders[[#This Row],[Customer ID]],customers!$A$1:$I$1001,9,FALSE)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VLOOKUP(C959,customers!$A$1:$I$1001,2,FALSE)</f>
        <v>Brenn Dundredge</v>
      </c>
      <c r="G959" s="2" t="str">
        <f>IF(VLOOKUP(C959,customers!$A$1:$I$1001,3,FALSE)=0, "",VLOOKUP(C959,customers!$A$1:$I$1001,3,FALSE))</f>
        <v/>
      </c>
      <c r="H959" s="2" t="str">
        <f>VLOOKUP(C959,customers!$A$1:$I$1001,7,FALSE)</f>
        <v>United States</v>
      </c>
      <c r="I959" t="str">
        <f>VLOOKUP(D959,products!$A$1:$G$49,2,FALSE)</f>
        <v>Exc</v>
      </c>
      <c r="J959" t="str">
        <f>VLOOKUP(D959,products!$A$1:$G$49,3,FALSE)</f>
        <v>L</v>
      </c>
      <c r="K959" s="4">
        <f>VLOOKUP(D959,products!$A$1:$G$49,4,FALSE)</f>
        <v>1</v>
      </c>
      <c r="L959" s="6">
        <f>VLOOKUP(D959,products!$A$1:$G$49,5,FALSE)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VLOOKUP(Orders[[#This Row],[Customer ID]],customers!$A$1:$I$1001,9,FALSE)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VLOOKUP(C960,customers!$A$1:$I$1001,2,FALSE)</f>
        <v>Brenn Dundredge</v>
      </c>
      <c r="G960" s="2" t="str">
        <f>IF(VLOOKUP(C960,customers!$A$1:$I$1001,3,FALSE)=0, "",VLOOKUP(C960,customers!$A$1:$I$1001,3,FALSE))</f>
        <v/>
      </c>
      <c r="H960" s="2" t="str">
        <f>VLOOKUP(C960,customers!$A$1:$I$1001,7,FALSE)</f>
        <v>United States</v>
      </c>
      <c r="I960" t="str">
        <f>VLOOKUP(D960,products!$A$1:$G$49,2,FALSE)</f>
        <v>Ara</v>
      </c>
      <c r="J960" t="str">
        <f>VLOOKUP(D960,products!$A$1:$G$49,3,FALSE)</f>
        <v>L</v>
      </c>
      <c r="K960" s="4">
        <f>VLOOKUP(D960,products!$A$1:$G$49,4,FALSE)</f>
        <v>0.2</v>
      </c>
      <c r="L960" s="6">
        <f>VLOOKUP(D960,products!$A$1:$G$49,5,FALSE)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VLOOKUP(Orders[[#This Row],[Customer ID]],customers!$A$1:$I$1001,9,FALSE)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VLOOKUP(C961,customers!$A$1:$I$1001,2,FALSE)</f>
        <v>Rhodie Strathern</v>
      </c>
      <c r="G961" s="2" t="str">
        <f>IF(VLOOKUP(C961,customers!$A$1:$I$1001,3,FALSE)=0, "",VLOOKUP(C961,customers!$A$1:$I$1001,3,FALSE))</f>
        <v>rstrathernqn@devhub.com</v>
      </c>
      <c r="H961" s="2" t="str">
        <f>VLOOKUP(C961,customers!$A$1:$I$1001,7,FALSE)</f>
        <v>United States</v>
      </c>
      <c r="I961" t="str">
        <f>VLOOKUP(D961,products!$A$1:$G$49,2,FALSE)</f>
        <v>Lib</v>
      </c>
      <c r="J961" t="str">
        <f>VLOOKUP(D961,products!$A$1:$G$49,3,FALSE)</f>
        <v>L</v>
      </c>
      <c r="K961" s="4">
        <f>VLOOKUP(D961,products!$A$1:$G$49,4,FALSE)</f>
        <v>0.2</v>
      </c>
      <c r="L961" s="6">
        <f>VLOOKUP(D961,products!$A$1:$G$49,5,FALSE)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VLOOKUP(Orders[[#This Row],[Customer ID]],customers!$A$1:$I$1001,9,FALSE)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VLOOKUP(C962,customers!$A$1:$I$1001,2,FALSE)</f>
        <v>Chad Miguel</v>
      </c>
      <c r="G962" s="2" t="str">
        <f>IF(VLOOKUP(C962,customers!$A$1:$I$1001,3,FALSE)=0, "",VLOOKUP(C962,customers!$A$1:$I$1001,3,FALSE))</f>
        <v>cmiguelqo@exblog.jp</v>
      </c>
      <c r="H962" s="2" t="str">
        <f>VLOOKUP(C962,customers!$A$1:$I$1001,7,FALSE)</f>
        <v>United States</v>
      </c>
      <c r="I962" t="str">
        <f>VLOOKUP(D962,products!$A$1:$G$49,2,FALSE)</f>
        <v>Lib</v>
      </c>
      <c r="J962" t="str">
        <f>VLOOKUP(D962,products!$A$1:$G$49,3,FALSE)</f>
        <v>L</v>
      </c>
      <c r="K962" s="4">
        <f>VLOOKUP(D962,products!$A$1:$G$49,4,FALSE)</f>
        <v>1</v>
      </c>
      <c r="L962" s="6">
        <f>VLOOKUP(D962,products!$A$1:$G$49,5,FALSE)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VLOOKUP(Orders[[#This Row],[Customer ID]],customers!$A$1:$I$1001,9,FALSE)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VLOOKUP(C963,customers!$A$1:$I$1001,2,FALSE)</f>
        <v>Florinda Matusovsky</v>
      </c>
      <c r="G963" s="2" t="str">
        <f>IF(VLOOKUP(C963,customers!$A$1:$I$1001,3,FALSE)=0, "",VLOOKUP(C963,customers!$A$1:$I$1001,3,FALSE))</f>
        <v/>
      </c>
      <c r="H963" s="2" t="str">
        <f>VLOOKUP(C963,customers!$A$1:$I$1001,7,FALSE)</f>
        <v>United States</v>
      </c>
      <c r="I963" t="str">
        <f>VLOOKUP(D963,products!$A$1:$G$49,2,FALSE)</f>
        <v>Ara</v>
      </c>
      <c r="J963" t="str">
        <f>VLOOKUP(D963,products!$A$1:$G$49,3,FALSE)</f>
        <v>D</v>
      </c>
      <c r="K963" s="4">
        <f>VLOOKUP(D963,products!$A$1:$G$49,4,FALSE)</f>
        <v>2.5</v>
      </c>
      <c r="L963" s="6">
        <f>VLOOKUP(D963,products!$A$1:$G$49,5,FALSE)</f>
        <v>22.884999999999998</v>
      </c>
      <c r="M963" s="6">
        <f t="shared" ref="M963:M1001" si="45">E963*L963</f>
        <v>45.769999999999996</v>
      </c>
      <c r="N963" t="str">
        <f t="shared" ref="N963:N1001" si="46">_xlfn.IFS(I963="Rob","Robusta",I963="Exc","Excelsa",I963="Ara","Arabica",I963="Lib","Liberica")</f>
        <v>Arabica</v>
      </c>
      <c r="O963" t="str">
        <f t="shared" ref="O963:O1001" si="47">_xlfn.IFS(J963="M","Medium",J963="L","Light",J963="D","Dark")</f>
        <v>Dark</v>
      </c>
      <c r="P963" t="str">
        <f>VLOOKUP(Orders[[#This Row],[Customer ID]],customers!$A$1:$I$1001,9,FALSE)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VLOOKUP(C964,customers!$A$1:$I$1001,2,FALSE)</f>
        <v>Morly Rocks</v>
      </c>
      <c r="G964" s="2" t="str">
        <f>IF(VLOOKUP(C964,customers!$A$1:$I$1001,3,FALSE)=0, "",VLOOKUP(C964,customers!$A$1:$I$1001,3,FALSE))</f>
        <v>mrocksqq@exblog.jp</v>
      </c>
      <c r="H964" s="2" t="str">
        <f>VLOOKUP(C964,customers!$A$1:$I$1001,7,FALSE)</f>
        <v>Ireland</v>
      </c>
      <c r="I964" t="str">
        <f>VLOOKUP(D964,products!$A$1:$G$49,2,FALSE)</f>
        <v>Rob</v>
      </c>
      <c r="J964" t="str">
        <f>VLOOKUP(D964,products!$A$1:$G$49,3,FALSE)</f>
        <v>D</v>
      </c>
      <c r="K964" s="4">
        <f>VLOOKUP(D964,products!$A$1:$G$49,4,FALSE)</f>
        <v>1</v>
      </c>
      <c r="L964" s="6">
        <f>VLOOKUP(D964,products!$A$1:$G$49,5,FALSE)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VLOOKUP(Orders[[#This Row],[Customer ID]],customers!$A$1:$I$1001,9,FALSE)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VLOOKUP(C965,customers!$A$1:$I$1001,2,FALSE)</f>
        <v>Yuri Burrells</v>
      </c>
      <c r="G965" s="2" t="str">
        <f>IF(VLOOKUP(C965,customers!$A$1:$I$1001,3,FALSE)=0, "",VLOOKUP(C965,customers!$A$1:$I$1001,3,FALSE))</f>
        <v>yburrellsqr@vinaora.com</v>
      </c>
      <c r="H965" s="2" t="str">
        <f>VLOOKUP(C965,customers!$A$1:$I$1001,7,FALSE)</f>
        <v>United States</v>
      </c>
      <c r="I965" t="str">
        <f>VLOOKUP(D965,products!$A$1:$G$49,2,FALSE)</f>
        <v>Rob</v>
      </c>
      <c r="J965" t="str">
        <f>VLOOKUP(D965,products!$A$1:$G$49,3,FALSE)</f>
        <v>M</v>
      </c>
      <c r="K965" s="4">
        <f>VLOOKUP(D965,products!$A$1:$G$49,4,FALSE)</f>
        <v>0.5</v>
      </c>
      <c r="L965" s="6">
        <f>VLOOKUP(D965,products!$A$1:$G$49,5,FALSE)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VLOOKUP(Orders[[#This Row],[Customer ID]],customers!$A$1:$I$1001,9,FALSE)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VLOOKUP(C966,customers!$A$1:$I$1001,2,FALSE)</f>
        <v>Cleopatra Goodrum</v>
      </c>
      <c r="G966" s="2" t="str">
        <f>IF(VLOOKUP(C966,customers!$A$1:$I$1001,3,FALSE)=0, "",VLOOKUP(C966,customers!$A$1:$I$1001,3,FALSE))</f>
        <v>cgoodrumqs@goodreads.com</v>
      </c>
      <c r="H966" s="2" t="str">
        <f>VLOOKUP(C966,customers!$A$1:$I$1001,7,FALSE)</f>
        <v>United States</v>
      </c>
      <c r="I966" t="str">
        <f>VLOOKUP(D966,products!$A$1:$G$49,2,FALSE)</f>
        <v>Exc</v>
      </c>
      <c r="J966" t="str">
        <f>VLOOKUP(D966,products!$A$1:$G$49,3,FALSE)</f>
        <v>L</v>
      </c>
      <c r="K966" s="4">
        <f>VLOOKUP(D966,products!$A$1:$G$49,4,FALSE)</f>
        <v>0.2</v>
      </c>
      <c r="L966" s="6">
        <f>VLOOKUP(D966,products!$A$1:$G$49,5,FALSE)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VLOOKUP(Orders[[#This Row],[Customer ID]],customers!$A$1:$I$1001,9,FALSE)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VLOOKUP(C967,customers!$A$1:$I$1001,2,FALSE)</f>
        <v>Joey Jefferys</v>
      </c>
      <c r="G967" s="2" t="str">
        <f>IF(VLOOKUP(C967,customers!$A$1:$I$1001,3,FALSE)=0, "",VLOOKUP(C967,customers!$A$1:$I$1001,3,FALSE))</f>
        <v>jjefferysqt@blog.com</v>
      </c>
      <c r="H967" s="2" t="str">
        <f>VLOOKUP(C967,customers!$A$1:$I$1001,7,FALSE)</f>
        <v>United States</v>
      </c>
      <c r="I967" t="str">
        <f>VLOOKUP(D967,products!$A$1:$G$49,2,FALSE)</f>
        <v>Rob</v>
      </c>
      <c r="J967" t="str">
        <f>VLOOKUP(D967,products!$A$1:$G$49,3,FALSE)</f>
        <v>M</v>
      </c>
      <c r="K967" s="4">
        <f>VLOOKUP(D967,products!$A$1:$G$49,4,FALSE)</f>
        <v>1</v>
      </c>
      <c r="L967" s="6">
        <f>VLOOKUP(D967,products!$A$1:$G$49,5,FALSE)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VLOOKUP(Orders[[#This Row],[Customer ID]],customers!$A$1:$I$1001,9,FALSE)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VLOOKUP(C968,customers!$A$1:$I$1001,2,FALSE)</f>
        <v>Bearnard Wardell</v>
      </c>
      <c r="G968" s="2" t="str">
        <f>IF(VLOOKUP(C968,customers!$A$1:$I$1001,3,FALSE)=0, "",VLOOKUP(C968,customers!$A$1:$I$1001,3,FALSE))</f>
        <v>bwardellqu@adobe.com</v>
      </c>
      <c r="H968" s="2" t="str">
        <f>VLOOKUP(C968,customers!$A$1:$I$1001,7,FALSE)</f>
        <v>United States</v>
      </c>
      <c r="I968" t="str">
        <f>VLOOKUP(D968,products!$A$1:$G$49,2,FALSE)</f>
        <v>Exc</v>
      </c>
      <c r="J968" t="str">
        <f>VLOOKUP(D968,products!$A$1:$G$49,3,FALSE)</f>
        <v>L</v>
      </c>
      <c r="K968" s="4">
        <f>VLOOKUP(D968,products!$A$1:$G$49,4,FALSE)</f>
        <v>0.5</v>
      </c>
      <c r="L968" s="6">
        <f>VLOOKUP(D968,products!$A$1:$G$49,5,FALSE)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VLOOKUP(Orders[[#This Row],[Customer ID]],customers!$A$1:$I$1001,9,FALSE)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VLOOKUP(C969,customers!$A$1:$I$1001,2,FALSE)</f>
        <v>Zeke Walisiak</v>
      </c>
      <c r="G969" s="2" t="str">
        <f>IF(VLOOKUP(C969,customers!$A$1:$I$1001,3,FALSE)=0, "",VLOOKUP(C969,customers!$A$1:$I$1001,3,FALSE))</f>
        <v>zwalisiakqv@ucsd.edu</v>
      </c>
      <c r="H969" s="2" t="str">
        <f>VLOOKUP(C969,customers!$A$1:$I$1001,7,FALSE)</f>
        <v>Ireland</v>
      </c>
      <c r="I969" t="str">
        <f>VLOOKUP(D969,products!$A$1:$G$49,2,FALSE)</f>
        <v>Rob</v>
      </c>
      <c r="J969" t="str">
        <f>VLOOKUP(D969,products!$A$1:$G$49,3,FALSE)</f>
        <v>D</v>
      </c>
      <c r="K969" s="4">
        <f>VLOOKUP(D969,products!$A$1:$G$49,4,FALSE)</f>
        <v>0.2</v>
      </c>
      <c r="L969" s="6">
        <f>VLOOKUP(D969,products!$A$1:$G$49,5,FALSE)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VLOOKUP(Orders[[#This Row],[Customer ID]],customers!$A$1:$I$1001,9,FALSE)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VLOOKUP(C970,customers!$A$1:$I$1001,2,FALSE)</f>
        <v>Wiley Leopold</v>
      </c>
      <c r="G970" s="2" t="str">
        <f>IF(VLOOKUP(C970,customers!$A$1:$I$1001,3,FALSE)=0, "",VLOOKUP(C970,customers!$A$1:$I$1001,3,FALSE))</f>
        <v>wleopoldqw@blogspot.com</v>
      </c>
      <c r="H970" s="2" t="str">
        <f>VLOOKUP(C970,customers!$A$1:$I$1001,7,FALSE)</f>
        <v>United States</v>
      </c>
      <c r="I970" t="str">
        <f>VLOOKUP(D970,products!$A$1:$G$49,2,FALSE)</f>
        <v>Rob</v>
      </c>
      <c r="J970" t="str">
        <f>VLOOKUP(D970,products!$A$1:$G$49,3,FALSE)</f>
        <v>M</v>
      </c>
      <c r="K970" s="4">
        <f>VLOOKUP(D970,products!$A$1:$G$49,4,FALSE)</f>
        <v>0.2</v>
      </c>
      <c r="L970" s="6">
        <f>VLOOKUP(D970,products!$A$1:$G$49,5,FALSE)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VLOOKUP(Orders[[#This Row],[Customer ID]],customers!$A$1:$I$1001,9,FALSE)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VLOOKUP(C971,customers!$A$1:$I$1001,2,FALSE)</f>
        <v>Chiarra Shalders</v>
      </c>
      <c r="G971" s="2" t="str">
        <f>IF(VLOOKUP(C971,customers!$A$1:$I$1001,3,FALSE)=0, "",VLOOKUP(C971,customers!$A$1:$I$1001,3,FALSE))</f>
        <v>cshaldersqx@cisco.com</v>
      </c>
      <c r="H971" s="2" t="str">
        <f>VLOOKUP(C971,customers!$A$1:$I$1001,7,FALSE)</f>
        <v>United States</v>
      </c>
      <c r="I971" t="str">
        <f>VLOOKUP(D971,products!$A$1:$G$49,2,FALSE)</f>
        <v>Lib</v>
      </c>
      <c r="J971" t="str">
        <f>VLOOKUP(D971,products!$A$1:$G$49,3,FALSE)</f>
        <v>D</v>
      </c>
      <c r="K971" s="4">
        <f>VLOOKUP(D971,products!$A$1:$G$49,4,FALSE)</f>
        <v>1</v>
      </c>
      <c r="L971" s="6">
        <f>VLOOKUP(D971,products!$A$1:$G$49,5,FALSE)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VLOOKUP(Orders[[#This Row],[Customer ID]],customers!$A$1:$I$1001,9,FALSE)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VLOOKUP(C972,customers!$A$1:$I$1001,2,FALSE)</f>
        <v>Sharl Southerill</v>
      </c>
      <c r="G972" s="2" t="str">
        <f>IF(VLOOKUP(C972,customers!$A$1:$I$1001,3,FALSE)=0, "",VLOOKUP(C972,customers!$A$1:$I$1001,3,FALSE))</f>
        <v/>
      </c>
      <c r="H972" s="2" t="str">
        <f>VLOOKUP(C972,customers!$A$1:$I$1001,7,FALSE)</f>
        <v>United States</v>
      </c>
      <c r="I972" t="str">
        <f>VLOOKUP(D972,products!$A$1:$G$49,2,FALSE)</f>
        <v>Exc</v>
      </c>
      <c r="J972" t="str">
        <f>VLOOKUP(D972,products!$A$1:$G$49,3,FALSE)</f>
        <v>M</v>
      </c>
      <c r="K972" s="4">
        <f>VLOOKUP(D972,products!$A$1:$G$49,4,FALSE)</f>
        <v>0.5</v>
      </c>
      <c r="L972" s="6">
        <f>VLOOKUP(D972,products!$A$1:$G$49,5,FALSE)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VLOOKUP(Orders[[#This Row],[Customer ID]],customers!$A$1:$I$1001,9,FALSE)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VLOOKUP(C973,customers!$A$1:$I$1001,2,FALSE)</f>
        <v>Noni Furber</v>
      </c>
      <c r="G973" s="2" t="str">
        <f>IF(VLOOKUP(C973,customers!$A$1:$I$1001,3,FALSE)=0, "",VLOOKUP(C973,customers!$A$1:$I$1001,3,FALSE))</f>
        <v>nfurberqz@jugem.jp</v>
      </c>
      <c r="H973" s="2" t="str">
        <f>VLOOKUP(C973,customers!$A$1:$I$1001,7,FALSE)</f>
        <v>United States</v>
      </c>
      <c r="I973" t="str">
        <f>VLOOKUP(D973,products!$A$1:$G$49,2,FALSE)</f>
        <v>Ara</v>
      </c>
      <c r="J973" t="str">
        <f>VLOOKUP(D973,products!$A$1:$G$49,3,FALSE)</f>
        <v>L</v>
      </c>
      <c r="K973" s="4">
        <f>VLOOKUP(D973,products!$A$1:$G$49,4,FALSE)</f>
        <v>2.5</v>
      </c>
      <c r="L973" s="6">
        <f>VLOOKUP(D973,products!$A$1:$G$49,5,FALSE)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VLOOKUP(Orders[[#This Row],[Customer ID]],customers!$A$1:$I$1001,9,FALSE)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VLOOKUP(C974,customers!$A$1:$I$1001,2,FALSE)</f>
        <v>Dinah Crutcher</v>
      </c>
      <c r="G974" s="2" t="str">
        <f>IF(VLOOKUP(C974,customers!$A$1:$I$1001,3,FALSE)=0, "",VLOOKUP(C974,customers!$A$1:$I$1001,3,FALSE))</f>
        <v/>
      </c>
      <c r="H974" s="2" t="str">
        <f>VLOOKUP(C974,customers!$A$1:$I$1001,7,FALSE)</f>
        <v>Ireland</v>
      </c>
      <c r="I974" t="str">
        <f>VLOOKUP(D974,products!$A$1:$G$49,2,FALSE)</f>
        <v>Ara</v>
      </c>
      <c r="J974" t="str">
        <f>VLOOKUP(D974,products!$A$1:$G$49,3,FALSE)</f>
        <v>L</v>
      </c>
      <c r="K974" s="4">
        <f>VLOOKUP(D974,products!$A$1:$G$49,4,FALSE)</f>
        <v>2.5</v>
      </c>
      <c r="L974" s="6">
        <f>VLOOKUP(D974,products!$A$1:$G$49,5,FALSE)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VLOOKUP(Orders[[#This Row],[Customer ID]],customers!$A$1:$I$1001,9,FALSE)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VLOOKUP(C975,customers!$A$1:$I$1001,2,FALSE)</f>
        <v>Charlean Keave</v>
      </c>
      <c r="G975" s="2" t="str">
        <f>IF(VLOOKUP(C975,customers!$A$1:$I$1001,3,FALSE)=0, "",VLOOKUP(C975,customers!$A$1:$I$1001,3,FALSE))</f>
        <v>ckeaver1@ucoz.com</v>
      </c>
      <c r="H975" s="2" t="str">
        <f>VLOOKUP(C975,customers!$A$1:$I$1001,7,FALSE)</f>
        <v>United States</v>
      </c>
      <c r="I975" t="str">
        <f>VLOOKUP(D975,products!$A$1:$G$49,2,FALSE)</f>
        <v>Lib</v>
      </c>
      <c r="J975" t="str">
        <f>VLOOKUP(D975,products!$A$1:$G$49,3,FALSE)</f>
        <v>M</v>
      </c>
      <c r="K975" s="4">
        <f>VLOOKUP(D975,products!$A$1:$G$49,4,FALSE)</f>
        <v>1</v>
      </c>
      <c r="L975" s="6">
        <f>VLOOKUP(D975,products!$A$1:$G$49,5,FALSE)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VLOOKUP(Orders[[#This Row],[Customer ID]],customers!$A$1:$I$1001,9,FALSE)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VLOOKUP(C976,customers!$A$1:$I$1001,2,FALSE)</f>
        <v>Sada Roseborough</v>
      </c>
      <c r="G976" s="2" t="str">
        <f>IF(VLOOKUP(C976,customers!$A$1:$I$1001,3,FALSE)=0, "",VLOOKUP(C976,customers!$A$1:$I$1001,3,FALSE))</f>
        <v>sroseboroughr2@virginia.edu</v>
      </c>
      <c r="H976" s="2" t="str">
        <f>VLOOKUP(C976,customers!$A$1:$I$1001,7,FALSE)</f>
        <v>United States</v>
      </c>
      <c r="I976" t="str">
        <f>VLOOKUP(D976,products!$A$1:$G$49,2,FALSE)</f>
        <v>Rob</v>
      </c>
      <c r="J976" t="str">
        <f>VLOOKUP(D976,products!$A$1:$G$49,3,FALSE)</f>
        <v>D</v>
      </c>
      <c r="K976" s="4">
        <f>VLOOKUP(D976,products!$A$1:$G$49,4,FALSE)</f>
        <v>0.5</v>
      </c>
      <c r="L976" s="6">
        <f>VLOOKUP(D976,products!$A$1:$G$49,5,FALSE)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VLOOKUP(Orders[[#This Row],[Customer ID]],customers!$A$1:$I$1001,9,FALSE)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VLOOKUP(C977,customers!$A$1:$I$1001,2,FALSE)</f>
        <v>Clayton Kingwell</v>
      </c>
      <c r="G977" s="2" t="str">
        <f>IF(VLOOKUP(C977,customers!$A$1:$I$1001,3,FALSE)=0, "",VLOOKUP(C977,customers!$A$1:$I$1001,3,FALSE))</f>
        <v>ckingwellr3@squarespace.com</v>
      </c>
      <c r="H977" s="2" t="str">
        <f>VLOOKUP(C977,customers!$A$1:$I$1001,7,FALSE)</f>
        <v>Ireland</v>
      </c>
      <c r="I977" t="str">
        <f>VLOOKUP(D977,products!$A$1:$G$49,2,FALSE)</f>
        <v>Ara</v>
      </c>
      <c r="J977" t="str">
        <f>VLOOKUP(D977,products!$A$1:$G$49,3,FALSE)</f>
        <v>D</v>
      </c>
      <c r="K977" s="4">
        <f>VLOOKUP(D977,products!$A$1:$G$49,4,FALSE)</f>
        <v>0.2</v>
      </c>
      <c r="L977" s="6">
        <f>VLOOKUP(D977,products!$A$1:$G$49,5,FALSE)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VLOOKUP(Orders[[#This Row],[Customer ID]],customers!$A$1:$I$1001,9,FALSE)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VLOOKUP(C978,customers!$A$1:$I$1001,2,FALSE)</f>
        <v>Kacy Canto</v>
      </c>
      <c r="G978" s="2" t="str">
        <f>IF(VLOOKUP(C978,customers!$A$1:$I$1001,3,FALSE)=0, "",VLOOKUP(C978,customers!$A$1:$I$1001,3,FALSE))</f>
        <v>kcantor4@gmpg.org</v>
      </c>
      <c r="H978" s="2" t="str">
        <f>VLOOKUP(C978,customers!$A$1:$I$1001,7,FALSE)</f>
        <v>United States</v>
      </c>
      <c r="I978" t="str">
        <f>VLOOKUP(D978,products!$A$1:$G$49,2,FALSE)</f>
        <v>Rob</v>
      </c>
      <c r="J978" t="str">
        <f>VLOOKUP(D978,products!$A$1:$G$49,3,FALSE)</f>
        <v>L</v>
      </c>
      <c r="K978" s="4">
        <f>VLOOKUP(D978,products!$A$1:$G$49,4,FALSE)</f>
        <v>2.5</v>
      </c>
      <c r="L978" s="6">
        <f>VLOOKUP(D978,products!$A$1:$G$49,5,FALSE)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VLOOKUP(Orders[[#This Row],[Customer ID]],customers!$A$1:$I$1001,9,FALSE)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VLOOKUP(C979,customers!$A$1:$I$1001,2,FALSE)</f>
        <v>Mab Blakemore</v>
      </c>
      <c r="G979" s="2" t="str">
        <f>IF(VLOOKUP(C979,customers!$A$1:$I$1001,3,FALSE)=0, "",VLOOKUP(C979,customers!$A$1:$I$1001,3,FALSE))</f>
        <v>mblakemorer5@nsw.gov.au</v>
      </c>
      <c r="H979" s="2" t="str">
        <f>VLOOKUP(C979,customers!$A$1:$I$1001,7,FALSE)</f>
        <v>United States</v>
      </c>
      <c r="I979" t="str">
        <f>VLOOKUP(D979,products!$A$1:$G$49,2,FALSE)</f>
        <v>Rob</v>
      </c>
      <c r="J979" t="str">
        <f>VLOOKUP(D979,products!$A$1:$G$49,3,FALSE)</f>
        <v>L</v>
      </c>
      <c r="K979" s="4">
        <f>VLOOKUP(D979,products!$A$1:$G$49,4,FALSE)</f>
        <v>1</v>
      </c>
      <c r="L979" s="6">
        <f>VLOOKUP(D979,products!$A$1:$G$49,5,FALSE)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VLOOKUP(Orders[[#This Row],[Customer ID]],customers!$A$1:$I$1001,9,FALSE)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VLOOKUP(C980,customers!$A$1:$I$1001,2,FALSE)</f>
        <v>Charlean Keave</v>
      </c>
      <c r="G980" s="2" t="str">
        <f>IF(VLOOKUP(C980,customers!$A$1:$I$1001,3,FALSE)=0, "",VLOOKUP(C980,customers!$A$1:$I$1001,3,FALSE))</f>
        <v>ckeaver1@ucoz.com</v>
      </c>
      <c r="H980" s="2" t="str">
        <f>VLOOKUP(C980,customers!$A$1:$I$1001,7,FALSE)</f>
        <v>United States</v>
      </c>
      <c r="I980" t="str">
        <f>VLOOKUP(D980,products!$A$1:$G$49,2,FALSE)</f>
        <v>Ara</v>
      </c>
      <c r="J980" t="str">
        <f>VLOOKUP(D980,products!$A$1:$G$49,3,FALSE)</f>
        <v>L</v>
      </c>
      <c r="K980" s="4">
        <f>VLOOKUP(D980,products!$A$1:$G$49,4,FALSE)</f>
        <v>0.5</v>
      </c>
      <c r="L980" s="6">
        <f>VLOOKUP(D980,products!$A$1:$G$49,5,FALSE)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VLOOKUP(Orders[[#This Row],[Customer ID]],customers!$A$1:$I$1001,9,FALSE)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VLOOKUP(C981,customers!$A$1:$I$1001,2,FALSE)</f>
        <v>Javier Causnett</v>
      </c>
      <c r="G981" s="2" t="str">
        <f>IF(VLOOKUP(C981,customers!$A$1:$I$1001,3,FALSE)=0, "",VLOOKUP(C981,customers!$A$1:$I$1001,3,FALSE))</f>
        <v/>
      </c>
      <c r="H981" s="2" t="str">
        <f>VLOOKUP(C981,customers!$A$1:$I$1001,7,FALSE)</f>
        <v>United States</v>
      </c>
      <c r="I981" t="str">
        <f>VLOOKUP(D981,products!$A$1:$G$49,2,FALSE)</f>
        <v>Rob</v>
      </c>
      <c r="J981" t="str">
        <f>VLOOKUP(D981,products!$A$1:$G$49,3,FALSE)</f>
        <v>D</v>
      </c>
      <c r="K981" s="4">
        <f>VLOOKUP(D981,products!$A$1:$G$49,4,FALSE)</f>
        <v>0.5</v>
      </c>
      <c r="L981" s="6">
        <f>VLOOKUP(D981,products!$A$1:$G$49,5,FALSE)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VLOOKUP(Orders[[#This Row],[Customer ID]],customers!$A$1:$I$1001,9,FALSE)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VLOOKUP(C982,customers!$A$1:$I$1001,2,FALSE)</f>
        <v>Demetris Micheli</v>
      </c>
      <c r="G982" s="2" t="str">
        <f>IF(VLOOKUP(C982,customers!$A$1:$I$1001,3,FALSE)=0, "",VLOOKUP(C982,customers!$A$1:$I$1001,3,FALSE))</f>
        <v/>
      </c>
      <c r="H982" s="2" t="str">
        <f>VLOOKUP(C982,customers!$A$1:$I$1001,7,FALSE)</f>
        <v>United States</v>
      </c>
      <c r="I982" t="str">
        <f>VLOOKUP(D982,products!$A$1:$G$49,2,FALSE)</f>
        <v>Exc</v>
      </c>
      <c r="J982" t="str">
        <f>VLOOKUP(D982,products!$A$1:$G$49,3,FALSE)</f>
        <v>D</v>
      </c>
      <c r="K982" s="4">
        <f>VLOOKUP(D982,products!$A$1:$G$49,4,FALSE)</f>
        <v>2.5</v>
      </c>
      <c r="L982" s="6">
        <f>VLOOKUP(D982,products!$A$1:$G$49,5,FALSE)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VLOOKUP(Orders[[#This Row],[Customer ID]],customers!$A$1:$I$1001,9,FALSE)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VLOOKUP(C983,customers!$A$1:$I$1001,2,FALSE)</f>
        <v>Chloette Bernardot</v>
      </c>
      <c r="G983" s="2" t="str">
        <f>IF(VLOOKUP(C983,customers!$A$1:$I$1001,3,FALSE)=0, "",VLOOKUP(C983,customers!$A$1:$I$1001,3,FALSE))</f>
        <v>cbernardotr9@wix.com</v>
      </c>
      <c r="H983" s="2" t="str">
        <f>VLOOKUP(C983,customers!$A$1:$I$1001,7,FALSE)</f>
        <v>United States</v>
      </c>
      <c r="I983" t="str">
        <f>VLOOKUP(D983,products!$A$1:$G$49,2,FALSE)</f>
        <v>Exc</v>
      </c>
      <c r="J983" t="str">
        <f>VLOOKUP(D983,products!$A$1:$G$49,3,FALSE)</f>
        <v>D</v>
      </c>
      <c r="K983" s="4">
        <f>VLOOKUP(D983,products!$A$1:$G$49,4,FALSE)</f>
        <v>0.2</v>
      </c>
      <c r="L983" s="6">
        <f>VLOOKUP(D983,products!$A$1:$G$49,5,FALSE)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VLOOKUP(Orders[[#This Row],[Customer ID]],customers!$A$1:$I$1001,9,FALSE)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VLOOKUP(C984,customers!$A$1:$I$1001,2,FALSE)</f>
        <v>Kim Kemery</v>
      </c>
      <c r="G984" s="2" t="str">
        <f>IF(VLOOKUP(C984,customers!$A$1:$I$1001,3,FALSE)=0, "",VLOOKUP(C984,customers!$A$1:$I$1001,3,FALSE))</f>
        <v>kkemeryra@t.co</v>
      </c>
      <c r="H984" s="2" t="str">
        <f>VLOOKUP(C984,customers!$A$1:$I$1001,7,FALSE)</f>
        <v>United States</v>
      </c>
      <c r="I984" t="str">
        <f>VLOOKUP(D984,products!$A$1:$G$49,2,FALSE)</f>
        <v>Rob</v>
      </c>
      <c r="J984" t="str">
        <f>VLOOKUP(D984,products!$A$1:$G$49,3,FALSE)</f>
        <v>L</v>
      </c>
      <c r="K984" s="4">
        <f>VLOOKUP(D984,products!$A$1:$G$49,4,FALSE)</f>
        <v>1</v>
      </c>
      <c r="L984" s="6">
        <f>VLOOKUP(D984,products!$A$1:$G$49,5,FALSE)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VLOOKUP(Orders[[#This Row],[Customer ID]],customers!$A$1:$I$1001,9,FALSE)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VLOOKUP(C985,customers!$A$1:$I$1001,2,FALSE)</f>
        <v>Fanchette Parlot</v>
      </c>
      <c r="G985" s="2" t="str">
        <f>IF(VLOOKUP(C985,customers!$A$1:$I$1001,3,FALSE)=0, "",VLOOKUP(C985,customers!$A$1:$I$1001,3,FALSE))</f>
        <v>fparlotrb@forbes.com</v>
      </c>
      <c r="H985" s="2" t="str">
        <f>VLOOKUP(C985,customers!$A$1:$I$1001,7,FALSE)</f>
        <v>United States</v>
      </c>
      <c r="I985" t="str">
        <f>VLOOKUP(D985,products!$A$1:$G$49,2,FALSE)</f>
        <v>Ara</v>
      </c>
      <c r="J985" t="str">
        <f>VLOOKUP(D985,products!$A$1:$G$49,3,FALSE)</f>
        <v>M</v>
      </c>
      <c r="K985" s="4">
        <f>VLOOKUP(D985,products!$A$1:$G$49,4,FALSE)</f>
        <v>0.2</v>
      </c>
      <c r="L985" s="6">
        <f>VLOOKUP(D985,products!$A$1:$G$49,5,FALSE)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VLOOKUP(Orders[[#This Row],[Customer ID]],customers!$A$1:$I$1001,9,FALSE)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VLOOKUP(C986,customers!$A$1:$I$1001,2,FALSE)</f>
        <v>Ramon Cheak</v>
      </c>
      <c r="G986" s="2" t="str">
        <f>IF(VLOOKUP(C986,customers!$A$1:$I$1001,3,FALSE)=0, "",VLOOKUP(C986,customers!$A$1:$I$1001,3,FALSE))</f>
        <v>rcheakrc@tripadvisor.com</v>
      </c>
      <c r="H986" s="2" t="str">
        <f>VLOOKUP(C986,customers!$A$1:$I$1001,7,FALSE)</f>
        <v>Ireland</v>
      </c>
      <c r="I986" t="str">
        <f>VLOOKUP(D986,products!$A$1:$G$49,2,FALSE)</f>
        <v>Exc</v>
      </c>
      <c r="J986" t="str">
        <f>VLOOKUP(D986,products!$A$1:$G$49,3,FALSE)</f>
        <v>M</v>
      </c>
      <c r="K986" s="4">
        <f>VLOOKUP(D986,products!$A$1:$G$49,4,FALSE)</f>
        <v>2.5</v>
      </c>
      <c r="L986" s="6">
        <f>VLOOKUP(D986,products!$A$1:$G$49,5,FALSE)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VLOOKUP(Orders[[#This Row],[Customer ID]],customers!$A$1:$I$1001,9,FALSE)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VLOOKUP(C987,customers!$A$1:$I$1001,2,FALSE)</f>
        <v>Koressa O'Geneay</v>
      </c>
      <c r="G987" s="2" t="str">
        <f>IF(VLOOKUP(C987,customers!$A$1:$I$1001,3,FALSE)=0, "",VLOOKUP(C987,customers!$A$1:$I$1001,3,FALSE))</f>
        <v>kogeneayrd@utexas.edu</v>
      </c>
      <c r="H987" s="2" t="str">
        <f>VLOOKUP(C987,customers!$A$1:$I$1001,7,FALSE)</f>
        <v>United States</v>
      </c>
      <c r="I987" t="str">
        <f>VLOOKUP(D987,products!$A$1:$G$49,2,FALSE)</f>
        <v>Rob</v>
      </c>
      <c r="J987" t="str">
        <f>VLOOKUP(D987,products!$A$1:$G$49,3,FALSE)</f>
        <v>L</v>
      </c>
      <c r="K987" s="4">
        <f>VLOOKUP(D987,products!$A$1:$G$49,4,FALSE)</f>
        <v>1</v>
      </c>
      <c r="L987" s="6">
        <f>VLOOKUP(D987,products!$A$1:$G$49,5,FALSE)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VLOOKUP(Orders[[#This Row],[Customer ID]],customers!$A$1:$I$1001,9,FALSE)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VLOOKUP(C988,customers!$A$1:$I$1001,2,FALSE)</f>
        <v>Claudell Ayre</v>
      </c>
      <c r="G988" s="2" t="str">
        <f>IF(VLOOKUP(C988,customers!$A$1:$I$1001,3,FALSE)=0, "",VLOOKUP(C988,customers!$A$1:$I$1001,3,FALSE))</f>
        <v>cayrere@symantec.com</v>
      </c>
      <c r="H988" s="2" t="str">
        <f>VLOOKUP(C988,customers!$A$1:$I$1001,7,FALSE)</f>
        <v>United States</v>
      </c>
      <c r="I988" t="str">
        <f>VLOOKUP(D988,products!$A$1:$G$49,2,FALSE)</f>
        <v>Lib</v>
      </c>
      <c r="J988" t="str">
        <f>VLOOKUP(D988,products!$A$1:$G$49,3,FALSE)</f>
        <v>M</v>
      </c>
      <c r="K988" s="4">
        <f>VLOOKUP(D988,products!$A$1:$G$49,4,FALSE)</f>
        <v>2.5</v>
      </c>
      <c r="L988" s="6">
        <f>VLOOKUP(D988,products!$A$1:$G$49,5,FALSE)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VLOOKUP(Orders[[#This Row],[Customer ID]],customers!$A$1:$I$1001,9,FALSE)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VLOOKUP(C989,customers!$A$1:$I$1001,2,FALSE)</f>
        <v>Lorianne Kyneton</v>
      </c>
      <c r="G989" s="2" t="str">
        <f>IF(VLOOKUP(C989,customers!$A$1:$I$1001,3,FALSE)=0, "",VLOOKUP(C989,customers!$A$1:$I$1001,3,FALSE))</f>
        <v>lkynetonrf@macromedia.com</v>
      </c>
      <c r="H989" s="2" t="str">
        <f>VLOOKUP(C989,customers!$A$1:$I$1001,7,FALSE)</f>
        <v>United Kingdom</v>
      </c>
      <c r="I989" t="str">
        <f>VLOOKUP(D989,products!$A$1:$G$49,2,FALSE)</f>
        <v>Ara</v>
      </c>
      <c r="J989" t="str">
        <f>VLOOKUP(D989,products!$A$1:$G$49,3,FALSE)</f>
        <v>D</v>
      </c>
      <c r="K989" s="4">
        <f>VLOOKUP(D989,products!$A$1:$G$49,4,FALSE)</f>
        <v>0.5</v>
      </c>
      <c r="L989" s="6">
        <f>VLOOKUP(D989,products!$A$1:$G$49,5,FALSE)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VLOOKUP(Orders[[#This Row],[Customer ID]],customers!$A$1:$I$1001,9,FALSE)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VLOOKUP(C990,customers!$A$1:$I$1001,2,FALSE)</f>
        <v>Adele McFayden</v>
      </c>
      <c r="G990" s="2" t="str">
        <f>IF(VLOOKUP(C990,customers!$A$1:$I$1001,3,FALSE)=0, "",VLOOKUP(C990,customers!$A$1:$I$1001,3,FALSE))</f>
        <v/>
      </c>
      <c r="H990" s="2" t="str">
        <f>VLOOKUP(C990,customers!$A$1:$I$1001,7,FALSE)</f>
        <v>United Kingdom</v>
      </c>
      <c r="I990" t="str">
        <f>VLOOKUP(D990,products!$A$1:$G$49,2,FALSE)</f>
        <v>Rob</v>
      </c>
      <c r="J990" t="str">
        <f>VLOOKUP(D990,products!$A$1:$G$49,3,FALSE)</f>
        <v>M</v>
      </c>
      <c r="K990" s="4">
        <f>VLOOKUP(D990,products!$A$1:$G$49,4,FALSE)</f>
        <v>1</v>
      </c>
      <c r="L990" s="6">
        <f>VLOOKUP(D990,products!$A$1:$G$49,5,FALSE)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VLOOKUP(Orders[[#This Row],[Customer ID]],customers!$A$1:$I$1001,9,FALSE)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VLOOKUP(C991,customers!$A$1:$I$1001,2,FALSE)</f>
        <v>Herta Layne</v>
      </c>
      <c r="G991" s="2" t="str">
        <f>IF(VLOOKUP(C991,customers!$A$1:$I$1001,3,FALSE)=0, "",VLOOKUP(C991,customers!$A$1:$I$1001,3,FALSE))</f>
        <v/>
      </c>
      <c r="H991" s="2" t="str">
        <f>VLOOKUP(C991,customers!$A$1:$I$1001,7,FALSE)</f>
        <v>United States</v>
      </c>
      <c r="I991" t="str">
        <f>VLOOKUP(D991,products!$A$1:$G$49,2,FALSE)</f>
        <v>Ara</v>
      </c>
      <c r="J991" t="str">
        <f>VLOOKUP(D991,products!$A$1:$G$49,3,FALSE)</f>
        <v>M</v>
      </c>
      <c r="K991" s="4">
        <f>VLOOKUP(D991,products!$A$1:$G$49,4,FALSE)</f>
        <v>2.5</v>
      </c>
      <c r="L991" s="6">
        <f>VLOOKUP(D991,products!$A$1:$G$49,5,FALSE)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VLOOKUP(Orders[[#This Row],[Customer ID]],customers!$A$1:$I$1001,9,FALSE)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VLOOKUP(C992,customers!$A$1:$I$1001,2,FALSE)</f>
        <v>Marguerite Graves</v>
      </c>
      <c r="G992" s="2" t="str">
        <f>IF(VLOOKUP(C992,customers!$A$1:$I$1001,3,FALSE)=0, "",VLOOKUP(C992,customers!$A$1:$I$1001,3,FALSE))</f>
        <v/>
      </c>
      <c r="H992" s="2" t="str">
        <f>VLOOKUP(C992,customers!$A$1:$I$1001,7,FALSE)</f>
        <v>United States</v>
      </c>
      <c r="I992" t="str">
        <f>VLOOKUP(D992,products!$A$1:$G$49,2,FALSE)</f>
        <v>Exc</v>
      </c>
      <c r="J992" t="str">
        <f>VLOOKUP(D992,products!$A$1:$G$49,3,FALSE)</f>
        <v>D</v>
      </c>
      <c r="K992" s="4">
        <f>VLOOKUP(D992,products!$A$1:$G$49,4,FALSE)</f>
        <v>0.2</v>
      </c>
      <c r="L992" s="6">
        <f>VLOOKUP(D992,products!$A$1:$G$49,5,FALSE)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VLOOKUP(Orders[[#This Row],[Customer ID]],customers!$A$1:$I$1001,9,FALSE)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VLOOKUP(C993,customers!$A$1:$I$1001,2,FALSE)</f>
        <v>Marguerite Graves</v>
      </c>
      <c r="G993" s="2" t="str">
        <f>IF(VLOOKUP(C993,customers!$A$1:$I$1001,3,FALSE)=0, "",VLOOKUP(C993,customers!$A$1:$I$1001,3,FALSE))</f>
        <v/>
      </c>
      <c r="H993" s="2" t="str">
        <f>VLOOKUP(C993,customers!$A$1:$I$1001,7,FALSE)</f>
        <v>United States</v>
      </c>
      <c r="I993" t="str">
        <f>VLOOKUP(D993,products!$A$1:$G$49,2,FALSE)</f>
        <v>Lib</v>
      </c>
      <c r="J993" t="str">
        <f>VLOOKUP(D993,products!$A$1:$G$49,3,FALSE)</f>
        <v>D</v>
      </c>
      <c r="K993" s="4">
        <f>VLOOKUP(D993,products!$A$1:$G$49,4,FALSE)</f>
        <v>0.5</v>
      </c>
      <c r="L993" s="6">
        <f>VLOOKUP(D993,products!$A$1:$G$49,5,FALSE)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VLOOKUP(Orders[[#This Row],[Customer ID]],customers!$A$1:$I$1001,9,FALSE)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VLOOKUP(C994,customers!$A$1:$I$1001,2,FALSE)</f>
        <v>Desdemona Eye</v>
      </c>
      <c r="G994" s="2" t="str">
        <f>IF(VLOOKUP(C994,customers!$A$1:$I$1001,3,FALSE)=0, "",VLOOKUP(C994,customers!$A$1:$I$1001,3,FALSE))</f>
        <v/>
      </c>
      <c r="H994" s="2" t="str">
        <f>VLOOKUP(C994,customers!$A$1:$I$1001,7,FALSE)</f>
        <v>Ireland</v>
      </c>
      <c r="I994" t="str">
        <f>VLOOKUP(D994,products!$A$1:$G$49,2,FALSE)</f>
        <v>Lib</v>
      </c>
      <c r="J994" t="str">
        <f>VLOOKUP(D994,products!$A$1:$G$49,3,FALSE)</f>
        <v>L</v>
      </c>
      <c r="K994" s="4">
        <f>VLOOKUP(D994,products!$A$1:$G$49,4,FALSE)</f>
        <v>2.5</v>
      </c>
      <c r="L994" s="6">
        <f>VLOOKUP(D994,products!$A$1:$G$49,5,FALSE)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VLOOKUP(Orders[[#This Row],[Customer ID]],customers!$A$1:$I$1001,9,FALSE)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VLOOKUP(C995,customers!$A$1:$I$1001,2,FALSE)</f>
        <v>Margarette Sterland</v>
      </c>
      <c r="G995" s="2" t="str">
        <f>IF(VLOOKUP(C995,customers!$A$1:$I$1001,3,FALSE)=0, "",VLOOKUP(C995,customers!$A$1:$I$1001,3,FALSE))</f>
        <v/>
      </c>
      <c r="H995" s="2" t="str">
        <f>VLOOKUP(C995,customers!$A$1:$I$1001,7,FALSE)</f>
        <v>United States</v>
      </c>
      <c r="I995" t="str">
        <f>VLOOKUP(D995,products!$A$1:$G$49,2,FALSE)</f>
        <v>Ara</v>
      </c>
      <c r="J995" t="str">
        <f>VLOOKUP(D995,products!$A$1:$G$49,3,FALSE)</f>
        <v>L</v>
      </c>
      <c r="K995" s="4">
        <f>VLOOKUP(D995,products!$A$1:$G$49,4,FALSE)</f>
        <v>1</v>
      </c>
      <c r="L995" s="6">
        <f>VLOOKUP(D995,products!$A$1:$G$49,5,FALSE)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VLOOKUP(Orders[[#This Row],[Customer ID]],customers!$A$1:$I$1001,9,FALSE)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VLOOKUP(C996,customers!$A$1:$I$1001,2,FALSE)</f>
        <v>Catharine Scoines</v>
      </c>
      <c r="G996" s="2" t="str">
        <f>IF(VLOOKUP(C996,customers!$A$1:$I$1001,3,FALSE)=0, "",VLOOKUP(C996,customers!$A$1:$I$1001,3,FALSE))</f>
        <v/>
      </c>
      <c r="H996" s="2" t="str">
        <f>VLOOKUP(C996,customers!$A$1:$I$1001,7,FALSE)</f>
        <v>Ireland</v>
      </c>
      <c r="I996" t="str">
        <f>VLOOKUP(D996,products!$A$1:$G$49,2,FALSE)</f>
        <v>Ara</v>
      </c>
      <c r="J996" t="str">
        <f>VLOOKUP(D996,products!$A$1:$G$49,3,FALSE)</f>
        <v>D</v>
      </c>
      <c r="K996" s="4">
        <f>VLOOKUP(D996,products!$A$1:$G$49,4,FALSE)</f>
        <v>0.2</v>
      </c>
      <c r="L996" s="6">
        <f>VLOOKUP(D996,products!$A$1:$G$49,5,FALSE)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VLOOKUP(Orders[[#This Row],[Customer ID]],customers!$A$1:$I$1001,9,FALSE)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VLOOKUP(C997,customers!$A$1:$I$1001,2,FALSE)</f>
        <v>Jennica Tewelson</v>
      </c>
      <c r="G997" s="2" t="str">
        <f>IF(VLOOKUP(C997,customers!$A$1:$I$1001,3,FALSE)=0, "",VLOOKUP(C997,customers!$A$1:$I$1001,3,FALSE))</f>
        <v>jtewelsonrn@samsung.com</v>
      </c>
      <c r="H997" s="2" t="str">
        <f>VLOOKUP(C997,customers!$A$1:$I$1001,7,FALSE)</f>
        <v>United States</v>
      </c>
      <c r="I997" t="str">
        <f>VLOOKUP(D997,products!$A$1:$G$49,2,FALSE)</f>
        <v>Rob</v>
      </c>
      <c r="J997" t="str">
        <f>VLOOKUP(D997,products!$A$1:$G$49,3,FALSE)</f>
        <v>L</v>
      </c>
      <c r="K997" s="4">
        <f>VLOOKUP(D997,products!$A$1:$G$49,4,FALSE)</f>
        <v>2.5</v>
      </c>
      <c r="L997" s="6">
        <f>VLOOKUP(D997,products!$A$1:$G$49,5,FALSE)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VLOOKUP(Orders[[#This Row],[Customer ID]],customers!$A$1:$I$1001,9,FALSE)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VLOOKUP(C998,customers!$A$1:$I$1001,2,FALSE)</f>
        <v>Marguerite Graves</v>
      </c>
      <c r="G998" s="2" t="str">
        <f>IF(VLOOKUP(C998,customers!$A$1:$I$1001,3,FALSE)=0, "",VLOOKUP(C998,customers!$A$1:$I$1001,3,FALSE))</f>
        <v/>
      </c>
      <c r="H998" s="2" t="str">
        <f>VLOOKUP(C998,customers!$A$1:$I$1001,7,FALSE)</f>
        <v>United States</v>
      </c>
      <c r="I998" t="str">
        <f>VLOOKUP(D998,products!$A$1:$G$49,2,FALSE)</f>
        <v>Rob</v>
      </c>
      <c r="J998" t="str">
        <f>VLOOKUP(D998,products!$A$1:$G$49,3,FALSE)</f>
        <v>M</v>
      </c>
      <c r="K998" s="4">
        <f>VLOOKUP(D998,products!$A$1:$G$49,4,FALSE)</f>
        <v>0.5</v>
      </c>
      <c r="L998" s="6">
        <f>VLOOKUP(D998,products!$A$1:$G$49,5,FALSE)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VLOOKUP(Orders[[#This Row],[Customer ID]],customers!$A$1:$I$1001,9,FALSE)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VLOOKUP(C999,customers!$A$1:$I$1001,2,FALSE)</f>
        <v>Marguerite Graves</v>
      </c>
      <c r="G999" s="2" t="str">
        <f>IF(VLOOKUP(C999,customers!$A$1:$I$1001,3,FALSE)=0, "",VLOOKUP(C999,customers!$A$1:$I$1001,3,FALSE))</f>
        <v/>
      </c>
      <c r="H999" s="2" t="str">
        <f>VLOOKUP(C999,customers!$A$1:$I$1001,7,FALSE)</f>
        <v>United States</v>
      </c>
      <c r="I999" t="str">
        <f>VLOOKUP(D999,products!$A$1:$G$49,2,FALSE)</f>
        <v>Ara</v>
      </c>
      <c r="J999" t="str">
        <f>VLOOKUP(D999,products!$A$1:$G$49,3,FALSE)</f>
        <v>M</v>
      </c>
      <c r="K999" s="4">
        <f>VLOOKUP(D999,products!$A$1:$G$49,4,FALSE)</f>
        <v>0.5</v>
      </c>
      <c r="L999" s="6">
        <f>VLOOKUP(D999,products!$A$1:$G$49,5,FALSE)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VLOOKUP(Orders[[#This Row],[Customer ID]],customers!$A$1:$I$1001,9,FALSE)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VLOOKUP(C1000,customers!$A$1:$I$1001,2,FALSE)</f>
        <v>Nicolina Jenny</v>
      </c>
      <c r="G1000" s="2" t="str">
        <f>IF(VLOOKUP(C1000,customers!$A$1:$I$1001,3,FALSE)=0, "",VLOOKUP(C1000,customers!$A$1:$I$1001,3,FALSE))</f>
        <v>njennyrq@bigcartel.com</v>
      </c>
      <c r="H1000" s="2" t="str">
        <f>VLOOKUP(C1000,customers!$A$1:$I$1001,7,FALSE)</f>
        <v>United States</v>
      </c>
      <c r="I1000" t="str">
        <f>VLOOKUP(D1000,products!$A$1:$G$49,2,FALSE)</f>
        <v>Ara</v>
      </c>
      <c r="J1000" t="str">
        <f>VLOOKUP(D1000,products!$A$1:$G$49,3,FALSE)</f>
        <v>D</v>
      </c>
      <c r="K1000" s="4">
        <f>VLOOKUP(D1000,products!$A$1:$G$49,4,FALSE)</f>
        <v>1</v>
      </c>
      <c r="L1000" s="6">
        <f>VLOOKUP(D1000,products!$A$1:$G$49,5,FALSE)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VLOOKUP(Orders[[#This Row],[Customer ID]],customers!$A$1:$I$1001,9,FALSE)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VLOOKUP(C1001,customers!$A$1:$I$1001,2,FALSE)</f>
        <v>Vidovic Antonelli</v>
      </c>
      <c r="G1001" s="2" t="str">
        <f>IF(VLOOKUP(C1001,customers!$A$1:$I$1001,3,FALSE)=0, "",VLOOKUP(C1001,customers!$A$1:$I$1001,3,FALSE))</f>
        <v/>
      </c>
      <c r="H1001" s="2" t="str">
        <f>VLOOKUP(C1001,customers!$A$1:$I$1001,7,FALSE)</f>
        <v>United Kingdom</v>
      </c>
      <c r="I1001" t="str">
        <f>VLOOKUP(D1001,products!$A$1:$G$49,2,FALSE)</f>
        <v>Exc</v>
      </c>
      <c r="J1001" t="str">
        <f>VLOOKUP(D1001,products!$A$1:$G$49,3,FALSE)</f>
        <v>M</v>
      </c>
      <c r="K1001" s="4">
        <f>VLOOKUP(D1001,products!$A$1:$G$49,4,FALSE)</f>
        <v>0.2</v>
      </c>
      <c r="L1001" s="6">
        <f>VLOOKUP(D1001,products!$A$1:$G$49,5,FALSE)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VLOOKUP(Orders[[#This Row],[Customer ID]],customers!$A$1:$I$1001,9,FALSE)</f>
        <v>Yes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61" workbookViewId="0">
      <selection activeCell="C10" sqref="C10"/>
    </sheetView>
  </sheetViews>
  <sheetFormatPr baseColWidth="10" defaultColWidth="9.140625"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8" max="8" width="11.28515625" customWidth="1"/>
    <col min="9" max="9" width="13.85546875" customWidth="1"/>
  </cols>
  <sheetData>
    <row r="1" spans="1:9" x14ac:dyDescent="0.25">
      <c r="A1" s="13" t="s">
        <v>3</v>
      </c>
      <c r="B1" s="13" t="s">
        <v>4</v>
      </c>
      <c r="C1" s="13" t="s">
        <v>2</v>
      </c>
      <c r="D1" s="13" t="s">
        <v>317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6189</v>
      </c>
    </row>
    <row r="2" spans="1:9" x14ac:dyDescent="0.25">
      <c r="A2" s="14" t="s">
        <v>491</v>
      </c>
      <c r="B2" s="14" t="s">
        <v>492</v>
      </c>
      <c r="C2" s="14" t="s">
        <v>493</v>
      </c>
      <c r="D2" s="14" t="s">
        <v>494</v>
      </c>
      <c r="E2" s="14" t="s">
        <v>495</v>
      </c>
      <c r="F2" s="14" t="s">
        <v>266</v>
      </c>
      <c r="G2" s="14" t="s">
        <v>19</v>
      </c>
      <c r="H2" s="14">
        <v>7505</v>
      </c>
      <c r="I2" s="15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s="12" t="s">
        <v>6191</v>
      </c>
    </row>
    <row r="4" spans="1:9" x14ac:dyDescent="0.25">
      <c r="A4" s="16" t="s">
        <v>502</v>
      </c>
      <c r="B4" s="16" t="s">
        <v>503</v>
      </c>
      <c r="C4" s="16" t="s">
        <v>504</v>
      </c>
      <c r="D4" s="16" t="s">
        <v>505</v>
      </c>
      <c r="E4" s="16" t="s">
        <v>506</v>
      </c>
      <c r="F4" s="16" t="s">
        <v>125</v>
      </c>
      <c r="G4" s="16" t="s">
        <v>19</v>
      </c>
      <c r="H4" s="16">
        <v>78205</v>
      </c>
      <c r="I4" s="11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s="12" t="s">
        <v>6190</v>
      </c>
    </row>
    <row r="6" spans="1:9" x14ac:dyDescent="0.25">
      <c r="A6" s="16" t="s">
        <v>513</v>
      </c>
      <c r="B6" s="16" t="s">
        <v>514</v>
      </c>
      <c r="C6" s="16"/>
      <c r="D6" s="16" t="s">
        <v>515</v>
      </c>
      <c r="E6" s="16" t="s">
        <v>516</v>
      </c>
      <c r="F6" s="16" t="s">
        <v>517</v>
      </c>
      <c r="G6" s="16" t="s">
        <v>318</v>
      </c>
      <c r="H6" s="16" t="s">
        <v>518</v>
      </c>
      <c r="I6" s="11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s="12" t="s">
        <v>6191</v>
      </c>
    </row>
    <row r="8" spans="1:9" x14ac:dyDescent="0.25">
      <c r="A8" s="16" t="s">
        <v>525</v>
      </c>
      <c r="B8" s="16" t="s">
        <v>526</v>
      </c>
      <c r="C8" s="16" t="s">
        <v>527</v>
      </c>
      <c r="D8" s="16" t="s">
        <v>528</v>
      </c>
      <c r="E8" s="16" t="s">
        <v>529</v>
      </c>
      <c r="F8" s="16" t="s">
        <v>203</v>
      </c>
      <c r="G8" s="16" t="s">
        <v>19</v>
      </c>
      <c r="H8" s="16">
        <v>45440</v>
      </c>
      <c r="I8" s="11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s="12" t="s">
        <v>6190</v>
      </c>
    </row>
    <row r="10" spans="1:9" x14ac:dyDescent="0.25">
      <c r="A10" s="16" t="s">
        <v>536</v>
      </c>
      <c r="B10" s="16" t="s">
        <v>537</v>
      </c>
      <c r="C10" s="16" t="s">
        <v>538</v>
      </c>
      <c r="D10" s="16" t="s">
        <v>539</v>
      </c>
      <c r="E10" s="16" t="s">
        <v>540</v>
      </c>
      <c r="F10" s="16" t="s">
        <v>27</v>
      </c>
      <c r="G10" s="16" t="s">
        <v>19</v>
      </c>
      <c r="H10" s="16">
        <v>90045</v>
      </c>
      <c r="I10" s="11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s="12" t="s">
        <v>6191</v>
      </c>
    </row>
    <row r="12" spans="1:9" x14ac:dyDescent="0.25">
      <c r="A12" s="16" t="s">
        <v>548</v>
      </c>
      <c r="B12" s="16" t="s">
        <v>549</v>
      </c>
      <c r="C12" s="16" t="s">
        <v>550</v>
      </c>
      <c r="D12" s="16" t="s">
        <v>551</v>
      </c>
      <c r="E12" s="16" t="s">
        <v>552</v>
      </c>
      <c r="F12" s="16" t="s">
        <v>98</v>
      </c>
      <c r="G12" s="16" t="s">
        <v>19</v>
      </c>
      <c r="H12" s="16">
        <v>95160</v>
      </c>
      <c r="I12" s="11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s="12" t="s">
        <v>6190</v>
      </c>
    </row>
    <row r="14" spans="1:9" x14ac:dyDescent="0.25">
      <c r="A14" s="16" t="s">
        <v>560</v>
      </c>
      <c r="B14" s="16" t="s">
        <v>561</v>
      </c>
      <c r="C14" s="16" t="s">
        <v>562</v>
      </c>
      <c r="D14" s="16" t="s">
        <v>563</v>
      </c>
      <c r="E14" s="16" t="s">
        <v>564</v>
      </c>
      <c r="F14" s="16" t="s">
        <v>38</v>
      </c>
      <c r="G14" s="16" t="s">
        <v>19</v>
      </c>
      <c r="H14" s="16">
        <v>23285</v>
      </c>
      <c r="I14" s="11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s="12" t="s">
        <v>6191</v>
      </c>
    </row>
    <row r="16" spans="1:9" x14ac:dyDescent="0.25">
      <c r="A16" s="16" t="s">
        <v>571</v>
      </c>
      <c r="B16" s="16" t="s">
        <v>572</v>
      </c>
      <c r="C16" s="16" t="s">
        <v>573</v>
      </c>
      <c r="D16" s="16" t="s">
        <v>574</v>
      </c>
      <c r="E16" s="16" t="s">
        <v>575</v>
      </c>
      <c r="F16" s="16" t="s">
        <v>104</v>
      </c>
      <c r="G16" s="16" t="s">
        <v>19</v>
      </c>
      <c r="H16" s="16">
        <v>63131</v>
      </c>
      <c r="I16" s="11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s="12" t="s">
        <v>6191</v>
      </c>
    </row>
    <row r="18" spans="1:9" x14ac:dyDescent="0.25">
      <c r="A18" s="16" t="s">
        <v>582</v>
      </c>
      <c r="B18" s="16" t="s">
        <v>583</v>
      </c>
      <c r="C18" s="16" t="s">
        <v>584</v>
      </c>
      <c r="D18" s="16" t="s">
        <v>585</v>
      </c>
      <c r="E18" s="16" t="s">
        <v>586</v>
      </c>
      <c r="F18" s="16" t="s">
        <v>189</v>
      </c>
      <c r="G18" s="16" t="s">
        <v>19</v>
      </c>
      <c r="H18" s="16">
        <v>97271</v>
      </c>
      <c r="I18" s="11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s="12" t="s">
        <v>6191</v>
      </c>
    </row>
    <row r="20" spans="1:9" x14ac:dyDescent="0.25">
      <c r="A20" s="16" t="s">
        <v>594</v>
      </c>
      <c r="B20" s="16" t="s">
        <v>595</v>
      </c>
      <c r="C20" s="16" t="s">
        <v>596</v>
      </c>
      <c r="D20" s="16"/>
      <c r="E20" s="16" t="s">
        <v>597</v>
      </c>
      <c r="F20" s="16" t="s">
        <v>474</v>
      </c>
      <c r="G20" s="16" t="s">
        <v>318</v>
      </c>
      <c r="H20" s="16" t="s">
        <v>416</v>
      </c>
      <c r="I20" s="11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s="12" t="s">
        <v>6190</v>
      </c>
    </row>
    <row r="22" spans="1:9" x14ac:dyDescent="0.25">
      <c r="A22" s="16" t="s">
        <v>604</v>
      </c>
      <c r="B22" s="16" t="s">
        <v>605</v>
      </c>
      <c r="C22" s="16"/>
      <c r="D22" s="16" t="s">
        <v>606</v>
      </c>
      <c r="E22" s="16" t="s">
        <v>607</v>
      </c>
      <c r="F22" s="16" t="s">
        <v>435</v>
      </c>
      <c r="G22" s="16" t="s">
        <v>318</v>
      </c>
      <c r="H22" s="16" t="s">
        <v>334</v>
      </c>
      <c r="I22" s="11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s="12" t="s">
        <v>6191</v>
      </c>
    </row>
    <row r="24" spans="1:9" x14ac:dyDescent="0.25">
      <c r="A24" s="16" t="s">
        <v>615</v>
      </c>
      <c r="B24" s="16" t="s">
        <v>616</v>
      </c>
      <c r="C24" s="16" t="s">
        <v>617</v>
      </c>
      <c r="D24" s="16" t="s">
        <v>618</v>
      </c>
      <c r="E24" s="16" t="s">
        <v>619</v>
      </c>
      <c r="F24" s="16" t="s">
        <v>211</v>
      </c>
      <c r="G24" s="16" t="s">
        <v>19</v>
      </c>
      <c r="H24" s="16">
        <v>33982</v>
      </c>
      <c r="I24" s="11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s="12" t="s">
        <v>6190</v>
      </c>
    </row>
    <row r="26" spans="1:9" x14ac:dyDescent="0.25">
      <c r="A26" s="16" t="s">
        <v>627</v>
      </c>
      <c r="B26" s="16" t="s">
        <v>628</v>
      </c>
      <c r="C26" s="16" t="s">
        <v>629</v>
      </c>
      <c r="D26" s="16" t="s">
        <v>630</v>
      </c>
      <c r="E26" s="16" t="s">
        <v>631</v>
      </c>
      <c r="F26" s="16" t="s">
        <v>157</v>
      </c>
      <c r="G26" s="16" t="s">
        <v>19</v>
      </c>
      <c r="H26" s="16">
        <v>80150</v>
      </c>
      <c r="I26" s="11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s="12" t="s">
        <v>6190</v>
      </c>
    </row>
    <row r="28" spans="1:9" x14ac:dyDescent="0.25">
      <c r="A28" s="16" t="s">
        <v>638</v>
      </c>
      <c r="B28" s="16" t="s">
        <v>639</v>
      </c>
      <c r="C28" s="16" t="s">
        <v>640</v>
      </c>
      <c r="D28" s="16" t="s">
        <v>641</v>
      </c>
      <c r="E28" s="16" t="s">
        <v>642</v>
      </c>
      <c r="F28" s="16" t="s">
        <v>40</v>
      </c>
      <c r="G28" s="16" t="s">
        <v>19</v>
      </c>
      <c r="H28" s="16">
        <v>94975</v>
      </c>
      <c r="I28" s="11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s="12" t="s">
        <v>6191</v>
      </c>
    </row>
    <row r="30" spans="1:9" x14ac:dyDescent="0.25">
      <c r="A30" s="16" t="s">
        <v>650</v>
      </c>
      <c r="B30" s="16" t="s">
        <v>651</v>
      </c>
      <c r="C30" s="16" t="s">
        <v>652</v>
      </c>
      <c r="D30" s="16" t="s">
        <v>653</v>
      </c>
      <c r="E30" s="16" t="s">
        <v>654</v>
      </c>
      <c r="F30" s="16" t="s">
        <v>347</v>
      </c>
      <c r="G30" s="16" t="s">
        <v>318</v>
      </c>
      <c r="H30" s="16" t="s">
        <v>348</v>
      </c>
      <c r="I30" s="11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s="12" t="s">
        <v>6190</v>
      </c>
    </row>
    <row r="32" spans="1:9" x14ac:dyDescent="0.25">
      <c r="A32" s="16" t="s">
        <v>662</v>
      </c>
      <c r="B32" s="16" t="s">
        <v>663</v>
      </c>
      <c r="C32" s="16"/>
      <c r="D32" s="16" t="s">
        <v>664</v>
      </c>
      <c r="E32" s="16" t="s">
        <v>665</v>
      </c>
      <c r="F32" s="16" t="s">
        <v>133</v>
      </c>
      <c r="G32" s="16" t="s">
        <v>19</v>
      </c>
      <c r="H32" s="16">
        <v>80044</v>
      </c>
      <c r="I32" s="11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s="12" t="s">
        <v>6191</v>
      </c>
    </row>
    <row r="34" spans="1:9" x14ac:dyDescent="0.25">
      <c r="A34" s="16" t="s">
        <v>671</v>
      </c>
      <c r="B34" s="16" t="s">
        <v>672</v>
      </c>
      <c r="C34" s="16" t="s">
        <v>673</v>
      </c>
      <c r="D34" s="16" t="s">
        <v>674</v>
      </c>
      <c r="E34" s="16" t="s">
        <v>675</v>
      </c>
      <c r="F34" s="16" t="s">
        <v>349</v>
      </c>
      <c r="G34" s="16" t="s">
        <v>318</v>
      </c>
      <c r="H34" s="16" t="s">
        <v>350</v>
      </c>
      <c r="I34" s="11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s="12" t="s">
        <v>6191</v>
      </c>
    </row>
    <row r="36" spans="1:9" x14ac:dyDescent="0.25">
      <c r="A36" s="16" t="s">
        <v>682</v>
      </c>
      <c r="B36" s="16" t="s">
        <v>683</v>
      </c>
      <c r="C36" s="16" t="s">
        <v>684</v>
      </c>
      <c r="D36" s="16" t="s">
        <v>685</v>
      </c>
      <c r="E36" s="16" t="s">
        <v>686</v>
      </c>
      <c r="F36" s="16" t="s">
        <v>81</v>
      </c>
      <c r="G36" s="16" t="s">
        <v>28</v>
      </c>
      <c r="H36" s="16" t="s">
        <v>258</v>
      </c>
      <c r="I36" s="11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s="12" t="s">
        <v>6191</v>
      </c>
    </row>
    <row r="38" spans="1:9" x14ac:dyDescent="0.25">
      <c r="A38" s="16" t="s">
        <v>694</v>
      </c>
      <c r="B38" s="16" t="s">
        <v>695</v>
      </c>
      <c r="C38" s="16" t="s">
        <v>696</v>
      </c>
      <c r="D38" s="16" t="s">
        <v>697</v>
      </c>
      <c r="E38" s="16" t="s">
        <v>698</v>
      </c>
      <c r="F38" s="16" t="s">
        <v>88</v>
      </c>
      <c r="G38" s="16" t="s">
        <v>19</v>
      </c>
      <c r="H38" s="16">
        <v>72204</v>
      </c>
      <c r="I38" s="11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s="12" t="s">
        <v>6191</v>
      </c>
    </row>
    <row r="40" spans="1:9" x14ac:dyDescent="0.25">
      <c r="A40" s="16" t="s">
        <v>706</v>
      </c>
      <c r="B40" s="16" t="s">
        <v>707</v>
      </c>
      <c r="C40" s="16" t="s">
        <v>708</v>
      </c>
      <c r="D40" s="16" t="s">
        <v>709</v>
      </c>
      <c r="E40" s="16" t="s">
        <v>710</v>
      </c>
      <c r="F40" s="16" t="s">
        <v>33</v>
      </c>
      <c r="G40" s="16" t="s">
        <v>19</v>
      </c>
      <c r="H40" s="16">
        <v>55458</v>
      </c>
      <c r="I40" s="11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s="12" t="s">
        <v>6190</v>
      </c>
    </row>
    <row r="42" spans="1:9" x14ac:dyDescent="0.25">
      <c r="A42" s="16" t="s">
        <v>716</v>
      </c>
      <c r="B42" s="16" t="s">
        <v>717</v>
      </c>
      <c r="C42" s="16"/>
      <c r="D42" s="16" t="s">
        <v>718</v>
      </c>
      <c r="E42" s="16" t="s">
        <v>719</v>
      </c>
      <c r="F42" s="16" t="s">
        <v>69</v>
      </c>
      <c r="G42" s="16" t="s">
        <v>19</v>
      </c>
      <c r="H42" s="16">
        <v>70116</v>
      </c>
      <c r="I42" s="11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s="12" t="s">
        <v>6190</v>
      </c>
    </row>
    <row r="44" spans="1:9" x14ac:dyDescent="0.25">
      <c r="A44" s="16" t="s">
        <v>727</v>
      </c>
      <c r="B44" s="16" t="s">
        <v>728</v>
      </c>
      <c r="C44" s="16" t="s">
        <v>729</v>
      </c>
      <c r="D44" s="16" t="s">
        <v>730</v>
      </c>
      <c r="E44" s="16" t="s">
        <v>731</v>
      </c>
      <c r="F44" s="16" t="s">
        <v>732</v>
      </c>
      <c r="G44" s="16" t="s">
        <v>19</v>
      </c>
      <c r="H44" s="16">
        <v>84409</v>
      </c>
      <c r="I44" s="11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s="12" t="s">
        <v>6191</v>
      </c>
    </row>
    <row r="46" spans="1:9" x14ac:dyDescent="0.25">
      <c r="A46" s="16" t="s">
        <v>739</v>
      </c>
      <c r="B46" s="16" t="s">
        <v>740</v>
      </c>
      <c r="C46" s="16" t="s">
        <v>741</v>
      </c>
      <c r="D46" s="16" t="s">
        <v>742</v>
      </c>
      <c r="E46" s="16" t="s">
        <v>743</v>
      </c>
      <c r="F46" s="16" t="s">
        <v>219</v>
      </c>
      <c r="G46" s="16" t="s">
        <v>19</v>
      </c>
      <c r="H46" s="16">
        <v>14604</v>
      </c>
      <c r="I46" s="11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s="12" t="s">
        <v>6191</v>
      </c>
    </row>
    <row r="48" spans="1:9" x14ac:dyDescent="0.25">
      <c r="A48" s="16" t="s">
        <v>751</v>
      </c>
      <c r="B48" s="16" t="s">
        <v>752</v>
      </c>
      <c r="C48" s="16"/>
      <c r="D48" s="16" t="s">
        <v>753</v>
      </c>
      <c r="E48" s="16" t="s">
        <v>754</v>
      </c>
      <c r="F48" s="16" t="s">
        <v>144</v>
      </c>
      <c r="G48" s="16" t="s">
        <v>19</v>
      </c>
      <c r="H48" s="16">
        <v>35205</v>
      </c>
      <c r="I48" s="11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s="12" t="s">
        <v>6190</v>
      </c>
    </row>
    <row r="50" spans="1:9" x14ac:dyDescent="0.25">
      <c r="A50" s="16" t="s">
        <v>762</v>
      </c>
      <c r="B50" s="16" t="s">
        <v>763</v>
      </c>
      <c r="C50" s="16" t="s">
        <v>764</v>
      </c>
      <c r="D50" s="16"/>
      <c r="E50" s="16" t="s">
        <v>765</v>
      </c>
      <c r="F50" s="16" t="s">
        <v>128</v>
      </c>
      <c r="G50" s="16" t="s">
        <v>19</v>
      </c>
      <c r="H50" s="16">
        <v>23514</v>
      </c>
      <c r="I50" s="11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s="12" t="s">
        <v>6191</v>
      </c>
    </row>
    <row r="52" spans="1:9" x14ac:dyDescent="0.25">
      <c r="A52" s="16" t="s">
        <v>773</v>
      </c>
      <c r="B52" s="16" t="s">
        <v>774</v>
      </c>
      <c r="C52" s="16" t="s">
        <v>775</v>
      </c>
      <c r="D52" s="16" t="s">
        <v>776</v>
      </c>
      <c r="E52" s="16" t="s">
        <v>777</v>
      </c>
      <c r="F52" s="16" t="s">
        <v>271</v>
      </c>
      <c r="G52" s="16" t="s">
        <v>19</v>
      </c>
      <c r="H52" s="16">
        <v>33355</v>
      </c>
      <c r="I52" s="11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s="12" t="s">
        <v>6190</v>
      </c>
    </row>
    <row r="54" spans="1:9" x14ac:dyDescent="0.25">
      <c r="A54" s="16" t="s">
        <v>785</v>
      </c>
      <c r="B54" s="16" t="s">
        <v>786</v>
      </c>
      <c r="C54" s="16" t="s">
        <v>787</v>
      </c>
      <c r="D54" s="16"/>
      <c r="E54" s="16" t="s">
        <v>788</v>
      </c>
      <c r="F54" s="16" t="s">
        <v>248</v>
      </c>
      <c r="G54" s="16" t="s">
        <v>28</v>
      </c>
      <c r="H54" s="16" t="s">
        <v>249</v>
      </c>
      <c r="I54" s="11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s="12" t="s">
        <v>6191</v>
      </c>
    </row>
    <row r="56" spans="1:9" x14ac:dyDescent="0.25">
      <c r="A56" s="16" t="s">
        <v>795</v>
      </c>
      <c r="B56" s="16" t="s">
        <v>796</v>
      </c>
      <c r="C56" s="16" t="s">
        <v>797</v>
      </c>
      <c r="D56" s="16" t="s">
        <v>798</v>
      </c>
      <c r="E56" s="16" t="s">
        <v>799</v>
      </c>
      <c r="F56" s="16" t="s">
        <v>260</v>
      </c>
      <c r="G56" s="16" t="s">
        <v>19</v>
      </c>
      <c r="H56" s="16">
        <v>43666</v>
      </c>
      <c r="I56" s="11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s="12" t="s">
        <v>6191</v>
      </c>
    </row>
    <row r="58" spans="1:9" x14ac:dyDescent="0.25">
      <c r="A58" s="16" t="s">
        <v>806</v>
      </c>
      <c r="B58" s="16" t="s">
        <v>807</v>
      </c>
      <c r="C58" s="16" t="s">
        <v>808</v>
      </c>
      <c r="D58" s="16" t="s">
        <v>809</v>
      </c>
      <c r="E58" s="16" t="s">
        <v>810</v>
      </c>
      <c r="F58" s="16" t="s">
        <v>137</v>
      </c>
      <c r="G58" s="16" t="s">
        <v>19</v>
      </c>
      <c r="H58" s="16">
        <v>33686</v>
      </c>
      <c r="I58" s="11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s="12" t="s">
        <v>6191</v>
      </c>
    </row>
    <row r="60" spans="1:9" x14ac:dyDescent="0.25">
      <c r="A60" s="16" t="s">
        <v>818</v>
      </c>
      <c r="B60" s="16" t="s">
        <v>819</v>
      </c>
      <c r="C60" s="16"/>
      <c r="D60" s="16" t="s">
        <v>820</v>
      </c>
      <c r="E60" s="16" t="s">
        <v>821</v>
      </c>
      <c r="F60" s="16" t="s">
        <v>234</v>
      </c>
      <c r="G60" s="16" t="s">
        <v>19</v>
      </c>
      <c r="H60" s="16">
        <v>33543</v>
      </c>
      <c r="I60" s="11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s="12" t="s">
        <v>6190</v>
      </c>
    </row>
    <row r="62" spans="1:9" x14ac:dyDescent="0.25">
      <c r="A62" s="16" t="s">
        <v>828</v>
      </c>
      <c r="B62" s="16" t="s">
        <v>829</v>
      </c>
      <c r="C62" s="16" t="s">
        <v>830</v>
      </c>
      <c r="D62" s="16" t="s">
        <v>831</v>
      </c>
      <c r="E62" s="16" t="s">
        <v>832</v>
      </c>
      <c r="F62" s="16" t="s">
        <v>66</v>
      </c>
      <c r="G62" s="16" t="s">
        <v>19</v>
      </c>
      <c r="H62" s="16">
        <v>46862</v>
      </c>
      <c r="I62" s="11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s="12" t="s">
        <v>6190</v>
      </c>
    </row>
    <row r="64" spans="1:9" x14ac:dyDescent="0.25">
      <c r="A64" s="16" t="s">
        <v>839</v>
      </c>
      <c r="B64" s="16" t="s">
        <v>840</v>
      </c>
      <c r="C64" s="16"/>
      <c r="D64" s="16" t="s">
        <v>841</v>
      </c>
      <c r="E64" s="16" t="s">
        <v>842</v>
      </c>
      <c r="F64" s="16" t="s">
        <v>267</v>
      </c>
      <c r="G64" s="16" t="s">
        <v>19</v>
      </c>
      <c r="H64" s="16">
        <v>34114</v>
      </c>
      <c r="I64" s="11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s="12" t="s">
        <v>6191</v>
      </c>
    </row>
    <row r="66" spans="1:9" x14ac:dyDescent="0.25">
      <c r="A66" s="16" t="s">
        <v>850</v>
      </c>
      <c r="B66" s="16" t="s">
        <v>851</v>
      </c>
      <c r="C66" s="16"/>
      <c r="D66" s="16" t="s">
        <v>852</v>
      </c>
      <c r="E66" s="16" t="s">
        <v>853</v>
      </c>
      <c r="F66" s="16" t="s">
        <v>199</v>
      </c>
      <c r="G66" s="16" t="s">
        <v>19</v>
      </c>
      <c r="H66" s="16">
        <v>7104</v>
      </c>
      <c r="I66" s="11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s="12" t="s">
        <v>6190</v>
      </c>
    </row>
    <row r="68" spans="1:9" x14ac:dyDescent="0.25">
      <c r="A68" s="16" t="s">
        <v>861</v>
      </c>
      <c r="B68" s="16" t="s">
        <v>862</v>
      </c>
      <c r="C68" s="16" t="s">
        <v>863</v>
      </c>
      <c r="D68" s="16" t="s">
        <v>864</v>
      </c>
      <c r="E68" s="16" t="s">
        <v>865</v>
      </c>
      <c r="F68" s="16" t="s">
        <v>106</v>
      </c>
      <c r="G68" s="16" t="s">
        <v>19</v>
      </c>
      <c r="H68" s="16">
        <v>76178</v>
      </c>
      <c r="I68" s="11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s="12" t="s">
        <v>6191</v>
      </c>
    </row>
    <row r="70" spans="1:9" x14ac:dyDescent="0.25">
      <c r="A70" s="16" t="s">
        <v>873</v>
      </c>
      <c r="B70" s="16" t="s">
        <v>874</v>
      </c>
      <c r="C70" s="16" t="s">
        <v>875</v>
      </c>
      <c r="D70" s="16" t="s">
        <v>876</v>
      </c>
      <c r="E70" s="16" t="s">
        <v>877</v>
      </c>
      <c r="F70" s="16" t="s">
        <v>268</v>
      </c>
      <c r="G70" s="16" t="s">
        <v>19</v>
      </c>
      <c r="H70" s="16">
        <v>37665</v>
      </c>
      <c r="I70" s="11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s="12" t="s">
        <v>6190</v>
      </c>
    </row>
    <row r="72" spans="1:9" x14ac:dyDescent="0.25">
      <c r="A72" s="16" t="s">
        <v>886</v>
      </c>
      <c r="B72" s="16" t="s">
        <v>887</v>
      </c>
      <c r="C72" s="16" t="s">
        <v>888</v>
      </c>
      <c r="D72" s="16" t="s">
        <v>889</v>
      </c>
      <c r="E72" s="16" t="s">
        <v>890</v>
      </c>
      <c r="F72" s="16" t="s">
        <v>39</v>
      </c>
      <c r="G72" s="16" t="s">
        <v>19</v>
      </c>
      <c r="H72" s="16">
        <v>43231</v>
      </c>
      <c r="I72" s="11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s="12" t="s">
        <v>6191</v>
      </c>
    </row>
    <row r="74" spans="1:9" x14ac:dyDescent="0.25">
      <c r="A74" s="16" t="s">
        <v>898</v>
      </c>
      <c r="B74" s="16" t="s">
        <v>899</v>
      </c>
      <c r="C74" s="16"/>
      <c r="D74" s="16" t="s">
        <v>900</v>
      </c>
      <c r="E74" s="16" t="s">
        <v>901</v>
      </c>
      <c r="F74" s="16" t="s">
        <v>69</v>
      </c>
      <c r="G74" s="16" t="s">
        <v>19</v>
      </c>
      <c r="H74" s="16">
        <v>70183</v>
      </c>
      <c r="I74" s="11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s="12" t="s">
        <v>6190</v>
      </c>
    </row>
    <row r="76" spans="1:9" x14ac:dyDescent="0.25">
      <c r="A76" s="16" t="s">
        <v>908</v>
      </c>
      <c r="B76" s="16" t="s">
        <v>909</v>
      </c>
      <c r="C76" s="16" t="s">
        <v>910</v>
      </c>
      <c r="D76" s="16" t="s">
        <v>911</v>
      </c>
      <c r="E76" s="16" t="s">
        <v>912</v>
      </c>
      <c r="F76" s="16" t="s">
        <v>83</v>
      </c>
      <c r="G76" s="16" t="s">
        <v>19</v>
      </c>
      <c r="H76" s="16">
        <v>1114</v>
      </c>
      <c r="I76" s="11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s="12" t="s">
        <v>6190</v>
      </c>
    </row>
    <row r="78" spans="1:9" x14ac:dyDescent="0.25">
      <c r="A78" s="16" t="s">
        <v>920</v>
      </c>
      <c r="B78" s="16" t="s">
        <v>921</v>
      </c>
      <c r="C78" s="16"/>
      <c r="D78" s="16" t="s">
        <v>922</v>
      </c>
      <c r="E78" s="16" t="s">
        <v>923</v>
      </c>
      <c r="F78" s="16" t="s">
        <v>482</v>
      </c>
      <c r="G78" s="16" t="s">
        <v>318</v>
      </c>
      <c r="H78" s="16" t="s">
        <v>359</v>
      </c>
      <c r="I78" s="11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s="12" t="s">
        <v>6191</v>
      </c>
    </row>
    <row r="80" spans="1:9" x14ac:dyDescent="0.25">
      <c r="A80" s="16" t="s">
        <v>931</v>
      </c>
      <c r="B80" s="16" t="s">
        <v>932</v>
      </c>
      <c r="C80" s="16" t="s">
        <v>933</v>
      </c>
      <c r="D80" s="16" t="s">
        <v>934</v>
      </c>
      <c r="E80" s="16" t="s">
        <v>935</v>
      </c>
      <c r="F80" s="16" t="s">
        <v>52</v>
      </c>
      <c r="G80" s="16" t="s">
        <v>19</v>
      </c>
      <c r="H80" s="16">
        <v>75323</v>
      </c>
      <c r="I80" s="11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s="12" t="s">
        <v>6191</v>
      </c>
    </row>
    <row r="82" spans="1:9" x14ac:dyDescent="0.25">
      <c r="A82" s="16" t="s">
        <v>943</v>
      </c>
      <c r="B82" s="16" t="s">
        <v>944</v>
      </c>
      <c r="C82" s="16" t="s">
        <v>945</v>
      </c>
      <c r="D82" s="16" t="s">
        <v>946</v>
      </c>
      <c r="E82" s="16" t="s">
        <v>947</v>
      </c>
      <c r="F82" s="16" t="s">
        <v>149</v>
      </c>
      <c r="G82" s="16" t="s">
        <v>19</v>
      </c>
      <c r="H82" s="16">
        <v>94627</v>
      </c>
      <c r="I82" s="11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s="12" t="s">
        <v>6190</v>
      </c>
    </row>
    <row r="84" spans="1:9" x14ac:dyDescent="0.25">
      <c r="A84" s="16" t="s">
        <v>955</v>
      </c>
      <c r="B84" s="16" t="s">
        <v>956</v>
      </c>
      <c r="C84" s="16" t="s">
        <v>957</v>
      </c>
      <c r="D84" s="16" t="s">
        <v>958</v>
      </c>
      <c r="E84" s="16" t="s">
        <v>959</v>
      </c>
      <c r="F84" s="16" t="s">
        <v>456</v>
      </c>
      <c r="G84" s="16" t="s">
        <v>318</v>
      </c>
      <c r="H84" s="16" t="s">
        <v>457</v>
      </c>
      <c r="I84" s="11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s="12" t="s">
        <v>6190</v>
      </c>
    </row>
    <row r="86" spans="1:9" x14ac:dyDescent="0.25">
      <c r="A86" s="16" t="s">
        <v>966</v>
      </c>
      <c r="B86" s="16" t="s">
        <v>967</v>
      </c>
      <c r="C86" s="16" t="s">
        <v>968</v>
      </c>
      <c r="D86" s="16" t="s">
        <v>969</v>
      </c>
      <c r="E86" s="16" t="s">
        <v>970</v>
      </c>
      <c r="F86" s="16" t="s">
        <v>30</v>
      </c>
      <c r="G86" s="16" t="s">
        <v>19</v>
      </c>
      <c r="H86" s="16">
        <v>93715</v>
      </c>
      <c r="I86" s="11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s="12" t="s">
        <v>6191</v>
      </c>
    </row>
    <row r="88" spans="1:9" x14ac:dyDescent="0.25">
      <c r="A88" s="16" t="s">
        <v>976</v>
      </c>
      <c r="B88" s="16" t="s">
        <v>977</v>
      </c>
      <c r="C88" s="16" t="s">
        <v>978</v>
      </c>
      <c r="D88" s="16"/>
      <c r="E88" s="16" t="s">
        <v>979</v>
      </c>
      <c r="F88" s="16" t="s">
        <v>77</v>
      </c>
      <c r="G88" s="16" t="s">
        <v>19</v>
      </c>
      <c r="H88" s="16">
        <v>73179</v>
      </c>
      <c r="I88" s="11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s="12" t="s">
        <v>6191</v>
      </c>
    </row>
    <row r="90" spans="1:9" x14ac:dyDescent="0.25">
      <c r="A90" s="16" t="s">
        <v>986</v>
      </c>
      <c r="B90" s="16" t="s">
        <v>987</v>
      </c>
      <c r="C90" s="16" t="s">
        <v>988</v>
      </c>
      <c r="D90" s="16"/>
      <c r="E90" s="16" t="s">
        <v>989</v>
      </c>
      <c r="F90" s="16" t="s">
        <v>122</v>
      </c>
      <c r="G90" s="16" t="s">
        <v>19</v>
      </c>
      <c r="H90" s="16">
        <v>89519</v>
      </c>
      <c r="I90" s="11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s="12" t="s">
        <v>6191</v>
      </c>
    </row>
    <row r="92" spans="1:9" x14ac:dyDescent="0.25">
      <c r="A92" s="16" t="s">
        <v>997</v>
      </c>
      <c r="B92" s="16" t="s">
        <v>998</v>
      </c>
      <c r="C92" s="16"/>
      <c r="D92" s="16" t="s">
        <v>999</v>
      </c>
      <c r="E92" s="16" t="s">
        <v>1000</v>
      </c>
      <c r="F92" s="16" t="s">
        <v>329</v>
      </c>
      <c r="G92" s="16" t="s">
        <v>318</v>
      </c>
      <c r="H92" s="16" t="s">
        <v>330</v>
      </c>
      <c r="I92" s="11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s="12" t="s">
        <v>6191</v>
      </c>
    </row>
    <row r="94" spans="1:9" x14ac:dyDescent="0.25">
      <c r="A94" s="16" t="s">
        <v>1008</v>
      </c>
      <c r="B94" s="16" t="s">
        <v>1009</v>
      </c>
      <c r="C94" s="16"/>
      <c r="D94" s="16" t="s">
        <v>1010</v>
      </c>
      <c r="E94" s="16" t="s">
        <v>1011</v>
      </c>
      <c r="F94" s="16" t="s">
        <v>123</v>
      </c>
      <c r="G94" s="16" t="s">
        <v>19</v>
      </c>
      <c r="H94" s="16">
        <v>78759</v>
      </c>
      <c r="I94" s="11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s="12" t="s">
        <v>6190</v>
      </c>
    </row>
    <row r="96" spans="1:9" x14ac:dyDescent="0.25">
      <c r="A96" s="16" t="s">
        <v>1019</v>
      </c>
      <c r="B96" s="16" t="s">
        <v>1020</v>
      </c>
      <c r="C96" s="16"/>
      <c r="D96" s="16"/>
      <c r="E96" s="16" t="s">
        <v>1021</v>
      </c>
      <c r="F96" s="16" t="s">
        <v>387</v>
      </c>
      <c r="G96" s="16" t="s">
        <v>318</v>
      </c>
      <c r="H96" s="16" t="s">
        <v>388</v>
      </c>
      <c r="I96" s="11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s="12" t="s">
        <v>6191</v>
      </c>
    </row>
    <row r="98" spans="1:9" x14ac:dyDescent="0.25">
      <c r="A98" s="16" t="s">
        <v>1028</v>
      </c>
      <c r="B98" s="16" t="s">
        <v>1029</v>
      </c>
      <c r="C98" s="16" t="s">
        <v>1030</v>
      </c>
      <c r="D98" s="16"/>
      <c r="E98" s="16" t="s">
        <v>1031</v>
      </c>
      <c r="F98" s="16" t="s">
        <v>104</v>
      </c>
      <c r="G98" s="16" t="s">
        <v>19</v>
      </c>
      <c r="H98" s="16">
        <v>63150</v>
      </c>
      <c r="I98" s="11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s="12" t="s">
        <v>6191</v>
      </c>
    </row>
    <row r="100" spans="1:9" x14ac:dyDescent="0.25">
      <c r="A100" s="16" t="s">
        <v>1039</v>
      </c>
      <c r="B100" s="16" t="s">
        <v>1040</v>
      </c>
      <c r="C100" s="16"/>
      <c r="D100" s="16" t="s">
        <v>1041</v>
      </c>
      <c r="E100" s="16" t="s">
        <v>1042</v>
      </c>
      <c r="F100" s="16" t="s">
        <v>384</v>
      </c>
      <c r="G100" s="16" t="s">
        <v>318</v>
      </c>
      <c r="H100" s="16" t="s">
        <v>369</v>
      </c>
      <c r="I100" s="11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s="12" t="s">
        <v>6190</v>
      </c>
    </row>
    <row r="102" spans="1:9" x14ac:dyDescent="0.25">
      <c r="A102" s="16" t="s">
        <v>1049</v>
      </c>
      <c r="B102" s="16" t="s">
        <v>1050</v>
      </c>
      <c r="C102" s="16"/>
      <c r="D102" s="16" t="s">
        <v>1051</v>
      </c>
      <c r="E102" s="16" t="s">
        <v>1052</v>
      </c>
      <c r="F102" s="16" t="s">
        <v>291</v>
      </c>
      <c r="G102" s="16" t="s">
        <v>19</v>
      </c>
      <c r="H102" s="16">
        <v>95205</v>
      </c>
      <c r="I102" s="11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s="12" t="s">
        <v>6190</v>
      </c>
    </row>
    <row r="104" spans="1:9" x14ac:dyDescent="0.25">
      <c r="A104" s="16" t="s">
        <v>1060</v>
      </c>
      <c r="B104" s="16" t="s">
        <v>1061</v>
      </c>
      <c r="C104" s="16" t="s">
        <v>1062</v>
      </c>
      <c r="D104" s="16" t="s">
        <v>1063</v>
      </c>
      <c r="E104" s="16" t="s">
        <v>1064</v>
      </c>
      <c r="F104" s="16" t="s">
        <v>417</v>
      </c>
      <c r="G104" s="16" t="s">
        <v>318</v>
      </c>
      <c r="H104" s="16" t="s">
        <v>369</v>
      </c>
      <c r="I104" s="11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s="12" t="s">
        <v>6191</v>
      </c>
    </row>
    <row r="106" spans="1:9" x14ac:dyDescent="0.25">
      <c r="A106" s="16" t="s">
        <v>1072</v>
      </c>
      <c r="B106" s="16" t="s">
        <v>1073</v>
      </c>
      <c r="C106" s="16" t="s">
        <v>1074</v>
      </c>
      <c r="D106" s="16" t="s">
        <v>1075</v>
      </c>
      <c r="E106" s="16" t="s">
        <v>1076</v>
      </c>
      <c r="F106" s="16" t="s">
        <v>142</v>
      </c>
      <c r="G106" s="16" t="s">
        <v>19</v>
      </c>
      <c r="H106" s="16">
        <v>35487</v>
      </c>
      <c r="I106" s="11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s="12" t="s">
        <v>6190</v>
      </c>
    </row>
    <row r="108" spans="1:9" x14ac:dyDescent="0.25">
      <c r="A108" s="16" t="s">
        <v>1084</v>
      </c>
      <c r="B108" s="16" t="s">
        <v>1085</v>
      </c>
      <c r="C108" s="16" t="s">
        <v>1086</v>
      </c>
      <c r="D108" s="16" t="s">
        <v>1087</v>
      </c>
      <c r="E108" s="16" t="s">
        <v>1088</v>
      </c>
      <c r="F108" s="16" t="s">
        <v>50</v>
      </c>
      <c r="G108" s="16" t="s">
        <v>19</v>
      </c>
      <c r="H108" s="16">
        <v>88514</v>
      </c>
      <c r="I108" s="11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s="12" t="s">
        <v>6190</v>
      </c>
    </row>
    <row r="110" spans="1:9" x14ac:dyDescent="0.25">
      <c r="A110" s="16" t="s">
        <v>1096</v>
      </c>
      <c r="B110" s="16" t="s">
        <v>1097</v>
      </c>
      <c r="C110" s="16"/>
      <c r="D110" s="16" t="s">
        <v>1098</v>
      </c>
      <c r="E110" s="16" t="s">
        <v>1099</v>
      </c>
      <c r="F110" s="16" t="s">
        <v>66</v>
      </c>
      <c r="G110" s="16" t="s">
        <v>19</v>
      </c>
      <c r="H110" s="16">
        <v>46862</v>
      </c>
      <c r="I110" s="11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s="12" t="s">
        <v>6190</v>
      </c>
    </row>
    <row r="112" spans="1:9" x14ac:dyDescent="0.25">
      <c r="A112" s="16" t="s">
        <v>1107</v>
      </c>
      <c r="B112" s="16" t="s">
        <v>1108</v>
      </c>
      <c r="C112" s="16" t="s">
        <v>1109</v>
      </c>
      <c r="D112" s="16" t="s">
        <v>1110</v>
      </c>
      <c r="E112" s="16" t="s">
        <v>1111</v>
      </c>
      <c r="F112" s="16" t="s">
        <v>83</v>
      </c>
      <c r="G112" s="16" t="s">
        <v>19</v>
      </c>
      <c r="H112" s="16">
        <v>1105</v>
      </c>
      <c r="I112" s="11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s="12" t="s">
        <v>6191</v>
      </c>
    </row>
    <row r="114" spans="1:9" x14ac:dyDescent="0.25">
      <c r="A114" s="16" t="s">
        <v>1118</v>
      </c>
      <c r="B114" s="16" t="s">
        <v>1119</v>
      </c>
      <c r="C114" s="16" t="s">
        <v>1120</v>
      </c>
      <c r="D114" s="16" t="s">
        <v>1121</v>
      </c>
      <c r="E114" s="16" t="s">
        <v>1122</v>
      </c>
      <c r="F114" s="16" t="s">
        <v>38</v>
      </c>
      <c r="G114" s="16" t="s">
        <v>19</v>
      </c>
      <c r="H114" s="16">
        <v>23242</v>
      </c>
      <c r="I114" s="11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s="12" t="s">
        <v>6191</v>
      </c>
    </row>
    <row r="116" spans="1:9" x14ac:dyDescent="0.25">
      <c r="A116" s="16" t="s">
        <v>1130</v>
      </c>
      <c r="B116" s="16" t="s">
        <v>1131</v>
      </c>
      <c r="C116" s="16"/>
      <c r="D116" s="16" t="s">
        <v>1132</v>
      </c>
      <c r="E116" s="16" t="s">
        <v>1133</v>
      </c>
      <c r="F116" s="16" t="s">
        <v>26</v>
      </c>
      <c r="G116" s="16" t="s">
        <v>19</v>
      </c>
      <c r="H116" s="16">
        <v>25705</v>
      </c>
      <c r="I116" s="11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s="12" t="s">
        <v>6191</v>
      </c>
    </row>
    <row r="118" spans="1:9" x14ac:dyDescent="0.25">
      <c r="A118" s="16" t="s">
        <v>1141</v>
      </c>
      <c r="B118" s="16" t="s">
        <v>1142</v>
      </c>
      <c r="C118" s="16" t="s">
        <v>1143</v>
      </c>
      <c r="D118" s="16" t="s">
        <v>1144</v>
      </c>
      <c r="E118" s="16" t="s">
        <v>1145</v>
      </c>
      <c r="F118" s="16" t="s">
        <v>411</v>
      </c>
      <c r="G118" s="16" t="s">
        <v>318</v>
      </c>
      <c r="H118" s="16" t="s">
        <v>412</v>
      </c>
      <c r="I118" s="11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s="12" t="s">
        <v>6191</v>
      </c>
    </row>
    <row r="120" spans="1:9" x14ac:dyDescent="0.25">
      <c r="A120" s="16" t="s">
        <v>1153</v>
      </c>
      <c r="B120" s="16" t="s">
        <v>1154</v>
      </c>
      <c r="C120" s="16" t="s">
        <v>1155</v>
      </c>
      <c r="D120" s="16" t="s">
        <v>1156</v>
      </c>
      <c r="E120" s="16" t="s">
        <v>1157</v>
      </c>
      <c r="F120" s="16" t="s">
        <v>72</v>
      </c>
      <c r="G120" s="16" t="s">
        <v>19</v>
      </c>
      <c r="H120" s="16">
        <v>99507</v>
      </c>
      <c r="I120" s="11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s="12" t="s">
        <v>6191</v>
      </c>
    </row>
    <row r="122" spans="1:9" x14ac:dyDescent="0.25">
      <c r="A122" s="16" t="s">
        <v>1164</v>
      </c>
      <c r="B122" s="16" t="s">
        <v>1165</v>
      </c>
      <c r="C122" s="16" t="s">
        <v>1166</v>
      </c>
      <c r="D122" s="16" t="s">
        <v>1167</v>
      </c>
      <c r="E122" s="16" t="s">
        <v>1168</v>
      </c>
      <c r="F122" s="16" t="s">
        <v>27</v>
      </c>
      <c r="G122" s="16" t="s">
        <v>19</v>
      </c>
      <c r="H122" s="16">
        <v>90040</v>
      </c>
      <c r="I122" s="11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s="12" t="s">
        <v>6191</v>
      </c>
    </row>
    <row r="124" spans="1:9" x14ac:dyDescent="0.25">
      <c r="A124" s="16" t="s">
        <v>1175</v>
      </c>
      <c r="B124" s="16" t="s">
        <v>1176</v>
      </c>
      <c r="C124" s="16" t="s">
        <v>1177</v>
      </c>
      <c r="D124" s="16" t="s">
        <v>1178</v>
      </c>
      <c r="E124" s="16" t="s">
        <v>1179</v>
      </c>
      <c r="F124" s="16" t="s">
        <v>42</v>
      </c>
      <c r="G124" s="16" t="s">
        <v>19</v>
      </c>
      <c r="H124" s="16">
        <v>80217</v>
      </c>
      <c r="I124" s="11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s="12" t="s">
        <v>6191</v>
      </c>
    </row>
    <row r="126" spans="1:9" x14ac:dyDescent="0.25">
      <c r="A126" s="16" t="s">
        <v>1187</v>
      </c>
      <c r="B126" s="16" t="s">
        <v>1188</v>
      </c>
      <c r="C126" s="16" t="s">
        <v>1189</v>
      </c>
      <c r="D126" s="16" t="s">
        <v>1190</v>
      </c>
      <c r="E126" s="16" t="s">
        <v>1191</v>
      </c>
      <c r="F126" s="16" t="s">
        <v>311</v>
      </c>
      <c r="G126" s="16" t="s">
        <v>19</v>
      </c>
      <c r="H126" s="16">
        <v>23605</v>
      </c>
      <c r="I126" s="11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s="12" t="s">
        <v>6190</v>
      </c>
    </row>
    <row r="128" spans="1:9" x14ac:dyDescent="0.25">
      <c r="A128" s="16" t="s">
        <v>1199</v>
      </c>
      <c r="B128" s="16" t="s">
        <v>1200</v>
      </c>
      <c r="C128" s="16" t="s">
        <v>1201</v>
      </c>
      <c r="D128" s="16" t="s">
        <v>1202</v>
      </c>
      <c r="E128" s="16" t="s">
        <v>1203</v>
      </c>
      <c r="F128" s="16" t="s">
        <v>72</v>
      </c>
      <c r="G128" s="16" t="s">
        <v>19</v>
      </c>
      <c r="H128" s="16">
        <v>99599</v>
      </c>
      <c r="I128" s="11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s="12" t="s">
        <v>6191</v>
      </c>
    </row>
    <row r="130" spans="1:9" x14ac:dyDescent="0.25">
      <c r="A130" s="16" t="s">
        <v>1211</v>
      </c>
      <c r="B130" s="16" t="s">
        <v>1212</v>
      </c>
      <c r="C130" s="16" t="s">
        <v>1213</v>
      </c>
      <c r="D130" s="16" t="s">
        <v>1214</v>
      </c>
      <c r="E130" s="16" t="s">
        <v>1215</v>
      </c>
      <c r="F130" s="16" t="s">
        <v>97</v>
      </c>
      <c r="G130" s="16" t="s">
        <v>19</v>
      </c>
      <c r="H130" s="16">
        <v>58122</v>
      </c>
      <c r="I130" s="11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s="12" t="s">
        <v>6190</v>
      </c>
    </row>
    <row r="132" spans="1:9" x14ac:dyDescent="0.25">
      <c r="A132" s="16" t="s">
        <v>1223</v>
      </c>
      <c r="B132" s="16" t="s">
        <v>1224</v>
      </c>
      <c r="C132" s="16"/>
      <c r="D132" s="16" t="s">
        <v>1225</v>
      </c>
      <c r="E132" s="16" t="s">
        <v>1226</v>
      </c>
      <c r="F132" s="16" t="s">
        <v>432</v>
      </c>
      <c r="G132" s="16" t="s">
        <v>318</v>
      </c>
      <c r="H132" s="16" t="s">
        <v>420</v>
      </c>
      <c r="I132" s="11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s="12" t="s">
        <v>6190</v>
      </c>
    </row>
    <row r="134" spans="1:9" x14ac:dyDescent="0.25">
      <c r="A134" s="16" t="s">
        <v>1234</v>
      </c>
      <c r="B134" s="16" t="s">
        <v>1235</v>
      </c>
      <c r="C134" s="16" t="s">
        <v>1236</v>
      </c>
      <c r="D134" s="16" t="s">
        <v>1237</v>
      </c>
      <c r="E134" s="16" t="s">
        <v>1238</v>
      </c>
      <c r="F134" s="16" t="s">
        <v>223</v>
      </c>
      <c r="G134" s="16" t="s">
        <v>19</v>
      </c>
      <c r="H134" s="16">
        <v>35815</v>
      </c>
      <c r="I134" s="11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s="12" t="s">
        <v>6191</v>
      </c>
    </row>
    <row r="136" spans="1:9" x14ac:dyDescent="0.25">
      <c r="A136" s="16" t="s">
        <v>1246</v>
      </c>
      <c r="B136" s="16" t="s">
        <v>1247</v>
      </c>
      <c r="C136" s="16"/>
      <c r="D136" s="16"/>
      <c r="E136" s="16" t="s">
        <v>1248</v>
      </c>
      <c r="F136" s="16" t="s">
        <v>47</v>
      </c>
      <c r="G136" s="16" t="s">
        <v>19</v>
      </c>
      <c r="H136" s="16">
        <v>20520</v>
      </c>
      <c r="I136" s="11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s="12" t="s">
        <v>6191</v>
      </c>
    </row>
    <row r="138" spans="1:9" x14ac:dyDescent="0.25">
      <c r="A138" s="16" t="s">
        <v>1256</v>
      </c>
      <c r="B138" s="16" t="s">
        <v>1257</v>
      </c>
      <c r="C138" s="16" t="s">
        <v>1258</v>
      </c>
      <c r="D138" s="16" t="s">
        <v>1259</v>
      </c>
      <c r="E138" s="16" t="s">
        <v>1260</v>
      </c>
      <c r="F138" s="16" t="s">
        <v>104</v>
      </c>
      <c r="G138" s="16" t="s">
        <v>19</v>
      </c>
      <c r="H138" s="16">
        <v>63131</v>
      </c>
      <c r="I138" s="11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s="12" t="s">
        <v>6191</v>
      </c>
    </row>
    <row r="140" spans="1:9" x14ac:dyDescent="0.25">
      <c r="A140" s="16" t="s">
        <v>1267</v>
      </c>
      <c r="B140" s="16" t="s">
        <v>1268</v>
      </c>
      <c r="C140" s="16"/>
      <c r="D140" s="16" t="s">
        <v>1269</v>
      </c>
      <c r="E140" s="16" t="s">
        <v>1270</v>
      </c>
      <c r="F140" s="16" t="s">
        <v>73</v>
      </c>
      <c r="G140" s="16" t="s">
        <v>19</v>
      </c>
      <c r="H140" s="16">
        <v>96805</v>
      </c>
      <c r="I140" s="11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s="12" t="s">
        <v>6190</v>
      </c>
    </row>
    <row r="142" spans="1:9" x14ac:dyDescent="0.25">
      <c r="A142" s="16" t="s">
        <v>1277</v>
      </c>
      <c r="B142" s="16" t="s">
        <v>1278</v>
      </c>
      <c r="C142" s="16" t="s">
        <v>1279</v>
      </c>
      <c r="D142" s="16" t="s">
        <v>1280</v>
      </c>
      <c r="E142" s="16" t="s">
        <v>1281</v>
      </c>
      <c r="F142" s="16" t="s">
        <v>1282</v>
      </c>
      <c r="G142" s="16" t="s">
        <v>318</v>
      </c>
      <c r="H142" s="16" t="s">
        <v>444</v>
      </c>
      <c r="I142" s="11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s="12" t="s">
        <v>6190</v>
      </c>
    </row>
    <row r="144" spans="1:9" x14ac:dyDescent="0.25">
      <c r="A144" s="16" t="s">
        <v>1290</v>
      </c>
      <c r="B144" s="16" t="s">
        <v>1291</v>
      </c>
      <c r="C144" s="16"/>
      <c r="D144" s="16"/>
      <c r="E144" s="16" t="s">
        <v>1292</v>
      </c>
      <c r="F144" s="16" t="s">
        <v>320</v>
      </c>
      <c r="G144" s="16" t="s">
        <v>318</v>
      </c>
      <c r="H144" s="16" t="s">
        <v>321</v>
      </c>
      <c r="I144" s="11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s="12" t="s">
        <v>6191</v>
      </c>
    </row>
    <row r="146" spans="1:9" x14ac:dyDescent="0.25">
      <c r="A146" s="16" t="s">
        <v>1300</v>
      </c>
      <c r="B146" s="16" t="s">
        <v>1301</v>
      </c>
      <c r="C146" s="16" t="s">
        <v>1302</v>
      </c>
      <c r="D146" s="16" t="s">
        <v>1303</v>
      </c>
      <c r="E146" s="16" t="s">
        <v>1304</v>
      </c>
      <c r="F146" s="16" t="s">
        <v>161</v>
      </c>
      <c r="G146" s="16" t="s">
        <v>19</v>
      </c>
      <c r="H146" s="16">
        <v>92668</v>
      </c>
      <c r="I146" s="11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s="12" t="s">
        <v>6191</v>
      </c>
    </row>
    <row r="148" spans="1:9" x14ac:dyDescent="0.25">
      <c r="A148" s="16" t="s">
        <v>1312</v>
      </c>
      <c r="B148" s="16" t="s">
        <v>1313</v>
      </c>
      <c r="C148" s="16" t="s">
        <v>1314</v>
      </c>
      <c r="D148" s="16" t="s">
        <v>1315</v>
      </c>
      <c r="E148" s="16" t="s">
        <v>1316</v>
      </c>
      <c r="F148" s="16" t="s">
        <v>352</v>
      </c>
      <c r="G148" s="16" t="s">
        <v>19</v>
      </c>
      <c r="H148" s="16">
        <v>89714</v>
      </c>
      <c r="I148" s="11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s="12" t="s">
        <v>6190</v>
      </c>
    </row>
    <row r="150" spans="1:9" x14ac:dyDescent="0.25">
      <c r="A150" s="16" t="s">
        <v>1323</v>
      </c>
      <c r="B150" s="16" t="s">
        <v>1324</v>
      </c>
      <c r="C150" s="16" t="s">
        <v>1325</v>
      </c>
      <c r="D150" s="16" t="s">
        <v>1326</v>
      </c>
      <c r="E150" s="16" t="s">
        <v>1327</v>
      </c>
      <c r="F150" s="16" t="s">
        <v>138</v>
      </c>
      <c r="G150" s="16" t="s">
        <v>19</v>
      </c>
      <c r="H150" s="16">
        <v>84605</v>
      </c>
      <c r="I150" s="11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s="12" t="s">
        <v>6190</v>
      </c>
    </row>
    <row r="152" spans="1:9" x14ac:dyDescent="0.25">
      <c r="A152" s="16" t="s">
        <v>1334</v>
      </c>
      <c r="B152" s="16" t="s">
        <v>1335</v>
      </c>
      <c r="C152" s="16" t="s">
        <v>1336</v>
      </c>
      <c r="D152" s="16" t="s">
        <v>1337</v>
      </c>
      <c r="E152" s="16" t="s">
        <v>1338</v>
      </c>
      <c r="F152" s="16" t="s">
        <v>24</v>
      </c>
      <c r="G152" s="16" t="s">
        <v>19</v>
      </c>
      <c r="H152" s="16">
        <v>24040</v>
      </c>
      <c r="I152" s="11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s="12" t="s">
        <v>6190</v>
      </c>
    </row>
    <row r="154" spans="1:9" x14ac:dyDescent="0.25">
      <c r="A154" s="16" t="s">
        <v>1345</v>
      </c>
      <c r="B154" s="16" t="s">
        <v>1346</v>
      </c>
      <c r="C154" s="16" t="s">
        <v>1347</v>
      </c>
      <c r="D154" s="16" t="s">
        <v>1348</v>
      </c>
      <c r="E154" s="16" t="s">
        <v>1349</v>
      </c>
      <c r="F154" s="16" t="s">
        <v>73</v>
      </c>
      <c r="G154" s="16" t="s">
        <v>19</v>
      </c>
      <c r="H154" s="16">
        <v>96805</v>
      </c>
      <c r="I154" s="11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s="12" t="s">
        <v>6191</v>
      </c>
    </row>
    <row r="156" spans="1:9" x14ac:dyDescent="0.25">
      <c r="A156" s="16" t="s">
        <v>1356</v>
      </c>
      <c r="B156" s="16" t="s">
        <v>1357</v>
      </c>
      <c r="C156" s="16" t="s">
        <v>1358</v>
      </c>
      <c r="D156" s="16" t="s">
        <v>1359</v>
      </c>
      <c r="E156" s="16" t="s">
        <v>1360</v>
      </c>
      <c r="F156" s="16" t="s">
        <v>46</v>
      </c>
      <c r="G156" s="16" t="s">
        <v>19</v>
      </c>
      <c r="H156" s="16">
        <v>19172</v>
      </c>
      <c r="I156" s="11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s="12" t="s">
        <v>6190</v>
      </c>
    </row>
    <row r="158" spans="1:9" x14ac:dyDescent="0.25">
      <c r="A158" s="16" t="s">
        <v>1368</v>
      </c>
      <c r="B158" s="16" t="s">
        <v>1369</v>
      </c>
      <c r="C158" s="16" t="s">
        <v>1370</v>
      </c>
      <c r="D158" s="16" t="s">
        <v>1371</v>
      </c>
      <c r="E158" s="16" t="s">
        <v>1372</v>
      </c>
      <c r="F158" s="16" t="s">
        <v>59</v>
      </c>
      <c r="G158" s="16" t="s">
        <v>19</v>
      </c>
      <c r="H158" s="16">
        <v>76011</v>
      </c>
      <c r="I158" s="11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s="12" t="s">
        <v>6191</v>
      </c>
    </row>
    <row r="160" spans="1:9" x14ac:dyDescent="0.25">
      <c r="A160" s="16" t="s">
        <v>1380</v>
      </c>
      <c r="B160" s="16" t="s">
        <v>1381</v>
      </c>
      <c r="C160" s="16"/>
      <c r="D160" s="16" t="s">
        <v>1382</v>
      </c>
      <c r="E160" s="16" t="s">
        <v>1383</v>
      </c>
      <c r="F160" s="16" t="s">
        <v>65</v>
      </c>
      <c r="G160" s="16" t="s">
        <v>19</v>
      </c>
      <c r="H160" s="16">
        <v>37416</v>
      </c>
      <c r="I160" s="11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s="12" t="s">
        <v>6191</v>
      </c>
    </row>
    <row r="162" spans="1:9" x14ac:dyDescent="0.25">
      <c r="A162" s="16" t="s">
        <v>1390</v>
      </c>
      <c r="B162" s="16" t="s">
        <v>1391</v>
      </c>
      <c r="C162" s="16" t="s">
        <v>1392</v>
      </c>
      <c r="D162" s="16" t="s">
        <v>1393</v>
      </c>
      <c r="E162" s="16" t="s">
        <v>1394</v>
      </c>
      <c r="F162" s="16" t="s">
        <v>77</v>
      </c>
      <c r="G162" s="16" t="s">
        <v>19</v>
      </c>
      <c r="H162" s="16">
        <v>73135</v>
      </c>
      <c r="I162" s="11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s="12" t="s">
        <v>6191</v>
      </c>
    </row>
    <row r="164" spans="1:9" x14ac:dyDescent="0.25">
      <c r="A164" s="16" t="s">
        <v>1402</v>
      </c>
      <c r="B164" s="16" t="s">
        <v>1403</v>
      </c>
      <c r="C164" s="16" t="s">
        <v>1404</v>
      </c>
      <c r="D164" s="16" t="s">
        <v>1405</v>
      </c>
      <c r="E164" s="16" t="s">
        <v>1406</v>
      </c>
      <c r="F164" s="16" t="s">
        <v>82</v>
      </c>
      <c r="G164" s="16" t="s">
        <v>19</v>
      </c>
      <c r="H164" s="16">
        <v>27415</v>
      </c>
      <c r="I164" s="11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s="12" t="s">
        <v>6191</v>
      </c>
    </row>
    <row r="166" spans="1:9" x14ac:dyDescent="0.25">
      <c r="A166" s="16" t="s">
        <v>1414</v>
      </c>
      <c r="B166" s="16" t="s">
        <v>1415</v>
      </c>
      <c r="C166" s="16" t="s">
        <v>1416</v>
      </c>
      <c r="D166" s="16" t="s">
        <v>1417</v>
      </c>
      <c r="E166" s="16" t="s">
        <v>1418</v>
      </c>
      <c r="F166" s="16" t="s">
        <v>1419</v>
      </c>
      <c r="G166" s="16" t="s">
        <v>318</v>
      </c>
      <c r="H166" s="16" t="s">
        <v>370</v>
      </c>
      <c r="I166" s="11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s="12" t="s">
        <v>6190</v>
      </c>
    </row>
    <row r="168" spans="1:9" x14ac:dyDescent="0.25">
      <c r="A168" s="16" t="s">
        <v>1426</v>
      </c>
      <c r="B168" s="16" t="s">
        <v>1427</v>
      </c>
      <c r="C168" s="16"/>
      <c r="D168" s="16" t="s">
        <v>1428</v>
      </c>
      <c r="E168" s="16" t="s">
        <v>1429</v>
      </c>
      <c r="F168" s="16" t="s">
        <v>209</v>
      </c>
      <c r="G168" s="16" t="s">
        <v>19</v>
      </c>
      <c r="H168" s="16">
        <v>34629</v>
      </c>
      <c r="I168" s="11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s="12" t="s">
        <v>6190</v>
      </c>
    </row>
    <row r="170" spans="1:9" x14ac:dyDescent="0.25">
      <c r="A170" s="16" t="s">
        <v>1437</v>
      </c>
      <c r="B170" s="16" t="s">
        <v>1438</v>
      </c>
      <c r="C170" s="16"/>
      <c r="D170" s="16" t="s">
        <v>1439</v>
      </c>
      <c r="E170" s="16" t="s">
        <v>1440</v>
      </c>
      <c r="F170" s="16" t="s">
        <v>1419</v>
      </c>
      <c r="G170" s="16" t="s">
        <v>318</v>
      </c>
      <c r="H170" s="16" t="s">
        <v>370</v>
      </c>
      <c r="I170" s="11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s="12" t="s">
        <v>6191</v>
      </c>
    </row>
    <row r="172" spans="1:9" x14ac:dyDescent="0.25">
      <c r="A172" s="16" t="s">
        <v>1449</v>
      </c>
      <c r="B172" s="16" t="s">
        <v>1450</v>
      </c>
      <c r="C172" s="16" t="s">
        <v>1451</v>
      </c>
      <c r="D172" s="16"/>
      <c r="E172" s="16" t="s">
        <v>1452</v>
      </c>
      <c r="F172" s="16" t="s">
        <v>102</v>
      </c>
      <c r="G172" s="16" t="s">
        <v>28</v>
      </c>
      <c r="H172" s="16" t="s">
        <v>103</v>
      </c>
      <c r="I172" s="11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s="12" t="s">
        <v>6190</v>
      </c>
    </row>
    <row r="174" spans="1:9" x14ac:dyDescent="0.25">
      <c r="A174" s="16" t="s">
        <v>1460</v>
      </c>
      <c r="B174" s="16" t="s">
        <v>1461</v>
      </c>
      <c r="C174" s="16" t="s">
        <v>1462</v>
      </c>
      <c r="D174" s="16"/>
      <c r="E174" s="16" t="s">
        <v>1463</v>
      </c>
      <c r="F174" s="16" t="s">
        <v>440</v>
      </c>
      <c r="G174" s="16" t="s">
        <v>318</v>
      </c>
      <c r="H174" s="16" t="s">
        <v>369</v>
      </c>
      <c r="I174" s="11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s="12" t="s">
        <v>6191</v>
      </c>
    </row>
    <row r="176" spans="1:9" x14ac:dyDescent="0.25">
      <c r="A176" s="16" t="s">
        <v>1471</v>
      </c>
      <c r="B176" s="16" t="s">
        <v>1472</v>
      </c>
      <c r="C176" s="16"/>
      <c r="D176" s="16" t="s">
        <v>1473</v>
      </c>
      <c r="E176" s="16" t="s">
        <v>1474</v>
      </c>
      <c r="F176" s="16" t="s">
        <v>351</v>
      </c>
      <c r="G176" s="16" t="s">
        <v>19</v>
      </c>
      <c r="H176" s="16">
        <v>89436</v>
      </c>
      <c r="I176" s="11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s="12" t="s">
        <v>6190</v>
      </c>
    </row>
    <row r="178" spans="1:9" x14ac:dyDescent="0.25">
      <c r="A178" s="16" t="s">
        <v>1482</v>
      </c>
      <c r="B178" s="16" t="s">
        <v>1483</v>
      </c>
      <c r="C178" s="16" t="s">
        <v>1484</v>
      </c>
      <c r="D178" s="16" t="s">
        <v>1485</v>
      </c>
      <c r="E178" s="16" t="s">
        <v>1486</v>
      </c>
      <c r="F178" s="16" t="s">
        <v>146</v>
      </c>
      <c r="G178" s="16" t="s">
        <v>19</v>
      </c>
      <c r="H178" s="16">
        <v>90605</v>
      </c>
      <c r="I178" s="11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s="12" t="s">
        <v>6190</v>
      </c>
    </row>
    <row r="180" spans="1:9" x14ac:dyDescent="0.25">
      <c r="A180" s="16" t="s">
        <v>1493</v>
      </c>
      <c r="B180" s="16" t="s">
        <v>1494</v>
      </c>
      <c r="C180" s="16" t="s">
        <v>1495</v>
      </c>
      <c r="D180" s="16" t="s">
        <v>1496</v>
      </c>
      <c r="E180" s="16" t="s">
        <v>1497</v>
      </c>
      <c r="F180" s="16" t="s">
        <v>219</v>
      </c>
      <c r="G180" s="16" t="s">
        <v>19</v>
      </c>
      <c r="H180" s="16">
        <v>14614</v>
      </c>
      <c r="I180" s="11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s="12" t="s">
        <v>6191</v>
      </c>
    </row>
    <row r="182" spans="1:9" x14ac:dyDescent="0.25">
      <c r="A182" s="16" t="s">
        <v>1504</v>
      </c>
      <c r="B182" s="16" t="s">
        <v>1505</v>
      </c>
      <c r="C182" s="16" t="s">
        <v>1506</v>
      </c>
      <c r="D182" s="16" t="s">
        <v>1507</v>
      </c>
      <c r="E182" s="16" t="s">
        <v>1508</v>
      </c>
      <c r="F182" s="16" t="s">
        <v>139</v>
      </c>
      <c r="G182" s="16" t="s">
        <v>19</v>
      </c>
      <c r="H182" s="16">
        <v>11254</v>
      </c>
      <c r="I182" s="11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s="12" t="s">
        <v>6191</v>
      </c>
    </row>
    <row r="184" spans="1:9" x14ac:dyDescent="0.25">
      <c r="A184" s="16" t="s">
        <v>1515</v>
      </c>
      <c r="B184" s="16" t="s">
        <v>1516</v>
      </c>
      <c r="C184" s="16" t="s">
        <v>1517</v>
      </c>
      <c r="D184" s="16" t="s">
        <v>1518</v>
      </c>
      <c r="E184" s="16" t="s">
        <v>1519</v>
      </c>
      <c r="F184" s="16" t="s">
        <v>232</v>
      </c>
      <c r="G184" s="16" t="s">
        <v>19</v>
      </c>
      <c r="H184" s="16">
        <v>22908</v>
      </c>
      <c r="I184" s="11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s="12" t="s">
        <v>6191</v>
      </c>
    </row>
    <row r="186" spans="1:9" x14ac:dyDescent="0.25">
      <c r="A186" s="16" t="s">
        <v>1527</v>
      </c>
      <c r="B186" s="16" t="s">
        <v>1528</v>
      </c>
      <c r="C186" s="16" t="s">
        <v>1529</v>
      </c>
      <c r="D186" s="16" t="s">
        <v>1530</v>
      </c>
      <c r="E186" s="16" t="s">
        <v>1531</v>
      </c>
      <c r="F186" s="16" t="s">
        <v>33</v>
      </c>
      <c r="G186" s="16" t="s">
        <v>19</v>
      </c>
      <c r="H186" s="16">
        <v>55448</v>
      </c>
      <c r="I186" s="11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s="12" t="s">
        <v>6190</v>
      </c>
    </row>
    <row r="188" spans="1:9" x14ac:dyDescent="0.25">
      <c r="A188" s="16" t="s">
        <v>1539</v>
      </c>
      <c r="B188" s="16" t="s">
        <v>1540</v>
      </c>
      <c r="C188" s="16" t="s">
        <v>1541</v>
      </c>
      <c r="D188" s="16" t="s">
        <v>1542</v>
      </c>
      <c r="E188" s="16" t="s">
        <v>1543</v>
      </c>
      <c r="F188" s="16" t="s">
        <v>141</v>
      </c>
      <c r="G188" s="16" t="s">
        <v>19</v>
      </c>
      <c r="H188" s="16">
        <v>58207</v>
      </c>
      <c r="I188" s="11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s="12" t="s">
        <v>6190</v>
      </c>
    </row>
    <row r="190" spans="1:9" x14ac:dyDescent="0.25">
      <c r="A190" s="16" t="s">
        <v>1550</v>
      </c>
      <c r="B190" s="16" t="s">
        <v>1551</v>
      </c>
      <c r="C190" s="16" t="s">
        <v>1552</v>
      </c>
      <c r="D190" s="16" t="s">
        <v>1553</v>
      </c>
      <c r="E190" s="16" t="s">
        <v>1554</v>
      </c>
      <c r="F190" s="16" t="s">
        <v>77</v>
      </c>
      <c r="G190" s="16" t="s">
        <v>19</v>
      </c>
      <c r="H190" s="16">
        <v>73129</v>
      </c>
      <c r="I190" s="11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s="12" t="s">
        <v>6190</v>
      </c>
    </row>
    <row r="192" spans="1:9" x14ac:dyDescent="0.25">
      <c r="A192" s="16" t="s">
        <v>1562</v>
      </c>
      <c r="B192" s="16" t="s">
        <v>1563</v>
      </c>
      <c r="C192" s="16" t="s">
        <v>1564</v>
      </c>
      <c r="D192" s="16" t="s">
        <v>1565</v>
      </c>
      <c r="E192" s="16" t="s">
        <v>1566</v>
      </c>
      <c r="F192" s="16" t="s">
        <v>41</v>
      </c>
      <c r="G192" s="16" t="s">
        <v>19</v>
      </c>
      <c r="H192" s="16">
        <v>48211</v>
      </c>
      <c r="I192" s="11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s="12" t="s">
        <v>6190</v>
      </c>
    </row>
    <row r="194" spans="1:9" x14ac:dyDescent="0.25">
      <c r="A194" s="16" t="s">
        <v>1574</v>
      </c>
      <c r="B194" s="16" t="s">
        <v>1575</v>
      </c>
      <c r="C194" s="16" t="s">
        <v>1576</v>
      </c>
      <c r="D194" s="16" t="s">
        <v>1577</v>
      </c>
      <c r="E194" s="16" t="s">
        <v>1578</v>
      </c>
      <c r="F194" s="16" t="s">
        <v>323</v>
      </c>
      <c r="G194" s="16" t="s">
        <v>318</v>
      </c>
      <c r="H194" s="16" t="s">
        <v>324</v>
      </c>
      <c r="I194" s="11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s="12" t="s">
        <v>6191</v>
      </c>
    </row>
    <row r="196" spans="1:9" x14ac:dyDescent="0.25">
      <c r="A196" s="16" t="s">
        <v>1585</v>
      </c>
      <c r="B196" s="16" t="s">
        <v>1586</v>
      </c>
      <c r="C196" s="16" t="s">
        <v>1587</v>
      </c>
      <c r="D196" s="16" t="s">
        <v>1588</v>
      </c>
      <c r="E196" s="16" t="s">
        <v>1589</v>
      </c>
      <c r="F196" s="16" t="s">
        <v>181</v>
      </c>
      <c r="G196" s="16" t="s">
        <v>19</v>
      </c>
      <c r="H196" s="16">
        <v>44485</v>
      </c>
      <c r="I196" s="11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s="12" t="s">
        <v>6191</v>
      </c>
    </row>
    <row r="198" spans="1:9" x14ac:dyDescent="0.25">
      <c r="A198" s="16" t="s">
        <v>1597</v>
      </c>
      <c r="B198" s="16" t="s">
        <v>1598</v>
      </c>
      <c r="C198" s="16" t="s">
        <v>1599</v>
      </c>
      <c r="D198" s="16"/>
      <c r="E198" s="16" t="s">
        <v>1600</v>
      </c>
      <c r="F198" s="16" t="s">
        <v>47</v>
      </c>
      <c r="G198" s="16" t="s">
        <v>19</v>
      </c>
      <c r="H198" s="16">
        <v>20535</v>
      </c>
      <c r="I198" s="11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s="12" t="s">
        <v>6190</v>
      </c>
    </row>
    <row r="200" spans="1:9" x14ac:dyDescent="0.25">
      <c r="A200" s="16" t="s">
        <v>1606</v>
      </c>
      <c r="B200" s="16" t="s">
        <v>1607</v>
      </c>
      <c r="C200" s="16" t="s">
        <v>1608</v>
      </c>
      <c r="D200" s="16" t="s">
        <v>1609</v>
      </c>
      <c r="E200" s="16" t="s">
        <v>1610</v>
      </c>
      <c r="F200" s="16" t="s">
        <v>121</v>
      </c>
      <c r="G200" s="16" t="s">
        <v>19</v>
      </c>
      <c r="H200" s="16">
        <v>33064</v>
      </c>
      <c r="I200" s="11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s="12" t="s">
        <v>6191</v>
      </c>
    </row>
    <row r="202" spans="1:9" x14ac:dyDescent="0.25">
      <c r="A202" s="16" t="s">
        <v>1616</v>
      </c>
      <c r="B202" s="16" t="s">
        <v>1617</v>
      </c>
      <c r="C202" s="16" t="s">
        <v>1618</v>
      </c>
      <c r="D202" s="16" t="s">
        <v>1619</v>
      </c>
      <c r="E202" s="16" t="s">
        <v>1620</v>
      </c>
      <c r="F202" s="16" t="s">
        <v>299</v>
      </c>
      <c r="G202" s="16" t="s">
        <v>28</v>
      </c>
      <c r="H202" s="16" t="s">
        <v>300</v>
      </c>
      <c r="I202" s="11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s="12" t="s">
        <v>6191</v>
      </c>
    </row>
    <row r="204" spans="1:9" x14ac:dyDescent="0.25">
      <c r="A204" s="16" t="s">
        <v>1627</v>
      </c>
      <c r="B204" s="16" t="s">
        <v>1628</v>
      </c>
      <c r="C204" s="16" t="s">
        <v>1629</v>
      </c>
      <c r="D204" s="16" t="s">
        <v>1630</v>
      </c>
      <c r="E204" s="16" t="s">
        <v>1631</v>
      </c>
      <c r="F204" s="16" t="s">
        <v>198</v>
      </c>
      <c r="G204" s="16" t="s">
        <v>19</v>
      </c>
      <c r="H204" s="16">
        <v>12205</v>
      </c>
      <c r="I204" s="11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s="12" t="s">
        <v>6191</v>
      </c>
    </row>
    <row r="206" spans="1:9" x14ac:dyDescent="0.25">
      <c r="A206" s="16" t="s">
        <v>1639</v>
      </c>
      <c r="B206" s="16" t="s">
        <v>1640</v>
      </c>
      <c r="C206" s="16"/>
      <c r="D206" s="16" t="s">
        <v>1641</v>
      </c>
      <c r="E206" s="16" t="s">
        <v>1642</v>
      </c>
      <c r="F206" s="16" t="s">
        <v>302</v>
      </c>
      <c r="G206" s="16" t="s">
        <v>19</v>
      </c>
      <c r="H206" s="16">
        <v>10310</v>
      </c>
      <c r="I206" s="11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s="12" t="s">
        <v>6190</v>
      </c>
    </row>
    <row r="208" spans="1:9" x14ac:dyDescent="0.25">
      <c r="A208" s="16" t="s">
        <v>1649</v>
      </c>
      <c r="B208" s="16" t="s">
        <v>1650</v>
      </c>
      <c r="C208" s="16" t="s">
        <v>1651</v>
      </c>
      <c r="D208" s="16"/>
      <c r="E208" s="16" t="s">
        <v>1652</v>
      </c>
      <c r="F208" s="16" t="s">
        <v>35</v>
      </c>
      <c r="G208" s="16" t="s">
        <v>19</v>
      </c>
      <c r="H208" s="16">
        <v>28225</v>
      </c>
      <c r="I208" s="11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s="12" t="s">
        <v>6190</v>
      </c>
    </row>
    <row r="210" spans="1:9" x14ac:dyDescent="0.25">
      <c r="A210" s="16" t="s">
        <v>1660</v>
      </c>
      <c r="B210" s="16" t="s">
        <v>1661</v>
      </c>
      <c r="C210" s="16" t="s">
        <v>1662</v>
      </c>
      <c r="D210" s="16" t="s">
        <v>1663</v>
      </c>
      <c r="E210" s="16" t="s">
        <v>1664</v>
      </c>
      <c r="F210" s="16" t="s">
        <v>451</v>
      </c>
      <c r="G210" s="16" t="s">
        <v>318</v>
      </c>
      <c r="H210" s="16" t="s">
        <v>452</v>
      </c>
      <c r="I210" s="11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s="12" t="s">
        <v>6191</v>
      </c>
    </row>
    <row r="212" spans="1:9" x14ac:dyDescent="0.25">
      <c r="A212" s="16" t="s">
        <v>1672</v>
      </c>
      <c r="B212" s="16" t="s">
        <v>1673</v>
      </c>
      <c r="C212" s="16" t="s">
        <v>1674</v>
      </c>
      <c r="D212" s="16" t="s">
        <v>1675</v>
      </c>
      <c r="E212" s="16" t="s">
        <v>1676</v>
      </c>
      <c r="F212" s="16" t="s">
        <v>232</v>
      </c>
      <c r="G212" s="16" t="s">
        <v>19</v>
      </c>
      <c r="H212" s="16">
        <v>22908</v>
      </c>
      <c r="I212" s="11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s="12" t="s">
        <v>6191</v>
      </c>
    </row>
    <row r="214" spans="1:9" x14ac:dyDescent="0.25">
      <c r="A214" s="16" t="s">
        <v>1683</v>
      </c>
      <c r="B214" s="16" t="s">
        <v>1684</v>
      </c>
      <c r="C214" s="16" t="s">
        <v>1685</v>
      </c>
      <c r="D214" s="16" t="s">
        <v>1686</v>
      </c>
      <c r="E214" s="16" t="s">
        <v>1687</v>
      </c>
      <c r="F214" s="16" t="s">
        <v>24</v>
      </c>
      <c r="G214" s="16" t="s">
        <v>19</v>
      </c>
      <c r="H214" s="16">
        <v>24009</v>
      </c>
      <c r="I214" s="11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s="12" t="s">
        <v>6191</v>
      </c>
    </row>
    <row r="216" spans="1:9" x14ac:dyDescent="0.25">
      <c r="A216" s="16" t="s">
        <v>1695</v>
      </c>
      <c r="B216" s="16" t="s">
        <v>1696</v>
      </c>
      <c r="C216" s="16" t="s">
        <v>1697</v>
      </c>
      <c r="D216" s="16" t="s">
        <v>1698</v>
      </c>
      <c r="E216" s="16" t="s">
        <v>1699</v>
      </c>
      <c r="F216" s="16" t="s">
        <v>1700</v>
      </c>
      <c r="G216" s="16" t="s">
        <v>318</v>
      </c>
      <c r="H216" s="16" t="s">
        <v>348</v>
      </c>
      <c r="I216" s="11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s="12" t="s">
        <v>6191</v>
      </c>
    </row>
    <row r="218" spans="1:9" x14ac:dyDescent="0.25">
      <c r="A218" s="16" t="s">
        <v>1708</v>
      </c>
      <c r="B218" s="16" t="s">
        <v>1709</v>
      </c>
      <c r="C218" s="16" t="s">
        <v>1710</v>
      </c>
      <c r="D218" s="16" t="s">
        <v>1711</v>
      </c>
      <c r="E218" s="16" t="s">
        <v>1712</v>
      </c>
      <c r="F218" s="16" t="s">
        <v>260</v>
      </c>
      <c r="G218" s="16" t="s">
        <v>19</v>
      </c>
      <c r="H218" s="16">
        <v>43635</v>
      </c>
      <c r="I218" s="11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s="12" t="s">
        <v>6191</v>
      </c>
    </row>
    <row r="220" spans="1:9" x14ac:dyDescent="0.25">
      <c r="A220" s="16" t="s">
        <v>1720</v>
      </c>
      <c r="B220" s="16" t="s">
        <v>1721</v>
      </c>
      <c r="C220" s="16" t="s">
        <v>1722</v>
      </c>
      <c r="D220" s="16" t="s">
        <v>1723</v>
      </c>
      <c r="E220" s="16" t="s">
        <v>1724</v>
      </c>
      <c r="F220" s="16" t="s">
        <v>342</v>
      </c>
      <c r="G220" s="16" t="s">
        <v>318</v>
      </c>
      <c r="H220" s="16" t="s">
        <v>343</v>
      </c>
      <c r="I220" s="11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s="12" t="s">
        <v>6191</v>
      </c>
    </row>
    <row r="222" spans="1:9" x14ac:dyDescent="0.25">
      <c r="A222" s="16" t="s">
        <v>1731</v>
      </c>
      <c r="B222" s="16" t="s">
        <v>1732</v>
      </c>
      <c r="C222" s="16" t="s">
        <v>1733</v>
      </c>
      <c r="D222" s="16" t="s">
        <v>1734</v>
      </c>
      <c r="E222" s="16" t="s">
        <v>1735</v>
      </c>
      <c r="F222" s="16" t="s">
        <v>106</v>
      </c>
      <c r="G222" s="16" t="s">
        <v>19</v>
      </c>
      <c r="H222" s="16">
        <v>76121</v>
      </c>
      <c r="I222" s="11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s="12" t="s">
        <v>6190</v>
      </c>
    </row>
    <row r="224" spans="1:9" x14ac:dyDescent="0.25">
      <c r="A224" s="16" t="s">
        <v>1743</v>
      </c>
      <c r="B224" s="16" t="s">
        <v>1744</v>
      </c>
      <c r="C224" s="16" t="s">
        <v>1745</v>
      </c>
      <c r="D224" s="16" t="s">
        <v>1746</v>
      </c>
      <c r="E224" s="16" t="s">
        <v>1747</v>
      </c>
      <c r="F224" s="16" t="s">
        <v>218</v>
      </c>
      <c r="G224" s="16" t="s">
        <v>19</v>
      </c>
      <c r="H224" s="16">
        <v>11854</v>
      </c>
      <c r="I224" s="11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s="12" t="s">
        <v>6190</v>
      </c>
    </row>
    <row r="226" spans="1:9" x14ac:dyDescent="0.25">
      <c r="A226" s="16" t="s">
        <v>1754</v>
      </c>
      <c r="B226" s="16" t="s">
        <v>1755</v>
      </c>
      <c r="C226" s="16" t="s">
        <v>1756</v>
      </c>
      <c r="D226" s="16" t="s">
        <v>1757</v>
      </c>
      <c r="E226" s="16" t="s">
        <v>1758</v>
      </c>
      <c r="F226" s="16" t="s">
        <v>57</v>
      </c>
      <c r="G226" s="16" t="s">
        <v>19</v>
      </c>
      <c r="H226" s="16">
        <v>10060</v>
      </c>
      <c r="I226" s="11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s="12" t="s">
        <v>6191</v>
      </c>
    </row>
    <row r="228" spans="1:9" x14ac:dyDescent="0.25">
      <c r="A228" s="16" t="s">
        <v>1766</v>
      </c>
      <c r="B228" s="16" t="s">
        <v>1767</v>
      </c>
      <c r="C228" s="16" t="s">
        <v>1768</v>
      </c>
      <c r="D228" s="16" t="s">
        <v>1769</v>
      </c>
      <c r="E228" s="16" t="s">
        <v>1770</v>
      </c>
      <c r="F228" s="16" t="s">
        <v>67</v>
      </c>
      <c r="G228" s="16" t="s">
        <v>19</v>
      </c>
      <c r="H228" s="16">
        <v>66276</v>
      </c>
      <c r="I228" s="11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s="12" t="s">
        <v>6190</v>
      </c>
    </row>
    <row r="230" spans="1:9" x14ac:dyDescent="0.25">
      <c r="A230" s="16" t="s">
        <v>1778</v>
      </c>
      <c r="B230" s="16" t="s">
        <v>1779</v>
      </c>
      <c r="C230" s="16" t="s">
        <v>1780</v>
      </c>
      <c r="D230" s="16" t="s">
        <v>1781</v>
      </c>
      <c r="E230" s="16" t="s">
        <v>1782</v>
      </c>
      <c r="F230" s="16" t="s">
        <v>131</v>
      </c>
      <c r="G230" s="16" t="s">
        <v>19</v>
      </c>
      <c r="H230" s="16">
        <v>94291</v>
      </c>
      <c r="I230" s="11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s="12" t="s">
        <v>6191</v>
      </c>
    </row>
    <row r="232" spans="1:9" x14ac:dyDescent="0.25">
      <c r="A232" s="16" t="s">
        <v>1790</v>
      </c>
      <c r="B232" s="16" t="s">
        <v>1791</v>
      </c>
      <c r="C232" s="16" t="s">
        <v>1792</v>
      </c>
      <c r="D232" s="16" t="s">
        <v>1793</v>
      </c>
      <c r="E232" s="16" t="s">
        <v>1794</v>
      </c>
      <c r="F232" s="16" t="s">
        <v>82</v>
      </c>
      <c r="G232" s="16" t="s">
        <v>19</v>
      </c>
      <c r="H232" s="16">
        <v>27499</v>
      </c>
      <c r="I232" s="11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s="12" t="s">
        <v>6190</v>
      </c>
    </row>
    <row r="234" spans="1:9" x14ac:dyDescent="0.25">
      <c r="A234" s="16" t="s">
        <v>1801</v>
      </c>
      <c r="B234" s="16" t="s">
        <v>1802</v>
      </c>
      <c r="C234" s="16" t="s">
        <v>1803</v>
      </c>
      <c r="D234" s="16" t="s">
        <v>1804</v>
      </c>
      <c r="E234" s="16" t="s">
        <v>1805</v>
      </c>
      <c r="F234" s="16" t="s">
        <v>248</v>
      </c>
      <c r="G234" s="16" t="s">
        <v>28</v>
      </c>
      <c r="H234" s="16" t="s">
        <v>249</v>
      </c>
      <c r="I234" s="11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s="12" t="s">
        <v>6191</v>
      </c>
    </row>
    <row r="236" spans="1:9" x14ac:dyDescent="0.25">
      <c r="A236" s="16" t="s">
        <v>1813</v>
      </c>
      <c r="B236" s="16" t="s">
        <v>1814</v>
      </c>
      <c r="C236" s="16" t="s">
        <v>1815</v>
      </c>
      <c r="D236" s="16" t="s">
        <v>1816</v>
      </c>
      <c r="E236" s="16" t="s">
        <v>1817</v>
      </c>
      <c r="F236" s="16" t="s">
        <v>57</v>
      </c>
      <c r="G236" s="16" t="s">
        <v>19</v>
      </c>
      <c r="H236" s="16">
        <v>10150</v>
      </c>
      <c r="I236" s="11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s="12" t="s">
        <v>6191</v>
      </c>
    </row>
    <row r="238" spans="1:9" x14ac:dyDescent="0.25">
      <c r="A238" s="16" t="s">
        <v>1823</v>
      </c>
      <c r="B238" s="16" t="s">
        <v>1824</v>
      </c>
      <c r="C238" s="16" t="s">
        <v>1825</v>
      </c>
      <c r="D238" s="16" t="s">
        <v>1826</v>
      </c>
      <c r="E238" s="16" t="s">
        <v>1827</v>
      </c>
      <c r="F238" s="16" t="s">
        <v>463</v>
      </c>
      <c r="G238" s="16" t="s">
        <v>318</v>
      </c>
      <c r="H238" s="16" t="s">
        <v>389</v>
      </c>
      <c r="I238" s="11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s="12" t="s">
        <v>6190</v>
      </c>
    </row>
    <row r="240" spans="1:9" x14ac:dyDescent="0.25">
      <c r="A240" s="16" t="s">
        <v>1834</v>
      </c>
      <c r="B240" s="16" t="s">
        <v>1835</v>
      </c>
      <c r="C240" s="16" t="s">
        <v>1836</v>
      </c>
      <c r="D240" s="16" t="s">
        <v>1837</v>
      </c>
      <c r="E240" s="16" t="s">
        <v>1838</v>
      </c>
      <c r="F240" s="16" t="s">
        <v>212</v>
      </c>
      <c r="G240" s="16" t="s">
        <v>19</v>
      </c>
      <c r="H240" s="16">
        <v>48670</v>
      </c>
      <c r="I240" s="11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s="12" t="s">
        <v>6191</v>
      </c>
    </row>
    <row r="242" spans="1:9" x14ac:dyDescent="0.25">
      <c r="A242" s="16" t="s">
        <v>1846</v>
      </c>
      <c r="B242" s="16" t="s">
        <v>1847</v>
      </c>
      <c r="C242" s="16"/>
      <c r="D242" s="16"/>
      <c r="E242" s="16" t="s">
        <v>1848</v>
      </c>
      <c r="F242" s="16" t="s">
        <v>84</v>
      </c>
      <c r="G242" s="16" t="s">
        <v>19</v>
      </c>
      <c r="H242" s="16">
        <v>31119</v>
      </c>
      <c r="I242" s="11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s="12" t="s">
        <v>6191</v>
      </c>
    </row>
    <row r="244" spans="1:9" x14ac:dyDescent="0.25">
      <c r="A244" s="16" t="s">
        <v>1855</v>
      </c>
      <c r="B244" s="16" t="s">
        <v>1856</v>
      </c>
      <c r="C244" s="16" t="s">
        <v>1857</v>
      </c>
      <c r="D244" s="16" t="s">
        <v>1858</v>
      </c>
      <c r="E244" s="16" t="s">
        <v>1859</v>
      </c>
      <c r="F244" s="16" t="s">
        <v>131</v>
      </c>
      <c r="G244" s="16" t="s">
        <v>19</v>
      </c>
      <c r="H244" s="16">
        <v>94250</v>
      </c>
      <c r="I244" s="11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s="12" t="s">
        <v>6190</v>
      </c>
    </row>
    <row r="246" spans="1:9" x14ac:dyDescent="0.25">
      <c r="A246" s="16" t="s">
        <v>1867</v>
      </c>
      <c r="B246" s="16" t="s">
        <v>1868</v>
      </c>
      <c r="C246" s="16" t="s">
        <v>1869</v>
      </c>
      <c r="D246" s="16" t="s">
        <v>1870</v>
      </c>
      <c r="E246" s="16" t="s">
        <v>1871</v>
      </c>
      <c r="F246" s="16" t="s">
        <v>73</v>
      </c>
      <c r="G246" s="16" t="s">
        <v>19</v>
      </c>
      <c r="H246" s="16">
        <v>96805</v>
      </c>
      <c r="I246" s="11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s="12" t="s">
        <v>6190</v>
      </c>
    </row>
    <row r="248" spans="1:9" x14ac:dyDescent="0.25">
      <c r="A248" s="16" t="s">
        <v>1879</v>
      </c>
      <c r="B248" s="16" t="s">
        <v>1880</v>
      </c>
      <c r="C248" s="16" t="s">
        <v>1881</v>
      </c>
      <c r="D248" s="16" t="s">
        <v>1882</v>
      </c>
      <c r="E248" s="16" t="s">
        <v>1883</v>
      </c>
      <c r="F248" s="16" t="s">
        <v>229</v>
      </c>
      <c r="G248" s="16" t="s">
        <v>28</v>
      </c>
      <c r="H248" s="16" t="s">
        <v>230</v>
      </c>
      <c r="I248" s="11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s="12" t="s">
        <v>6190</v>
      </c>
    </row>
    <row r="250" spans="1:9" x14ac:dyDescent="0.25">
      <c r="A250" s="16" t="s">
        <v>1890</v>
      </c>
      <c r="B250" s="16" t="s">
        <v>1891</v>
      </c>
      <c r="C250" s="16" t="s">
        <v>1892</v>
      </c>
      <c r="D250" s="16" t="s">
        <v>1893</v>
      </c>
      <c r="E250" s="16" t="s">
        <v>1894</v>
      </c>
      <c r="F250" s="16" t="s">
        <v>33</v>
      </c>
      <c r="G250" s="16" t="s">
        <v>19</v>
      </c>
      <c r="H250" s="16">
        <v>55458</v>
      </c>
      <c r="I250" s="11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s="12" t="s">
        <v>6191</v>
      </c>
    </row>
    <row r="252" spans="1:9" x14ac:dyDescent="0.25">
      <c r="A252" s="16" t="s">
        <v>1901</v>
      </c>
      <c r="B252" s="16" t="s">
        <v>1902</v>
      </c>
      <c r="C252" s="16" t="s">
        <v>1903</v>
      </c>
      <c r="D252" s="16" t="s">
        <v>1904</v>
      </c>
      <c r="E252" s="16" t="s">
        <v>1905</v>
      </c>
      <c r="F252" s="16" t="s">
        <v>35</v>
      </c>
      <c r="G252" s="16" t="s">
        <v>19</v>
      </c>
      <c r="H252" s="16">
        <v>28225</v>
      </c>
      <c r="I252" s="11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s="12" t="s">
        <v>6190</v>
      </c>
    </row>
    <row r="254" spans="1:9" x14ac:dyDescent="0.25">
      <c r="A254" s="16" t="s">
        <v>1913</v>
      </c>
      <c r="B254" s="16" t="s">
        <v>1914</v>
      </c>
      <c r="C254" s="16"/>
      <c r="D254" s="16" t="s">
        <v>1915</v>
      </c>
      <c r="E254" s="16" t="s">
        <v>1916</v>
      </c>
      <c r="F254" s="16" t="s">
        <v>132</v>
      </c>
      <c r="G254" s="16" t="s">
        <v>19</v>
      </c>
      <c r="H254" s="16">
        <v>11407</v>
      </c>
      <c r="I254" s="11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s="12" t="s">
        <v>6191</v>
      </c>
    </row>
    <row r="256" spans="1:9" x14ac:dyDescent="0.25">
      <c r="A256" s="16" t="s">
        <v>1924</v>
      </c>
      <c r="B256" s="16" t="s">
        <v>1925</v>
      </c>
      <c r="C256" s="16" t="s">
        <v>1926</v>
      </c>
      <c r="D256" s="16"/>
      <c r="E256" s="16" t="s">
        <v>1927</v>
      </c>
      <c r="F256" s="16" t="s">
        <v>238</v>
      </c>
      <c r="G256" s="16" t="s">
        <v>28</v>
      </c>
      <c r="H256" s="16" t="s">
        <v>239</v>
      </c>
      <c r="I256" s="11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s="12" t="s">
        <v>6191</v>
      </c>
    </row>
    <row r="258" spans="1:9" x14ac:dyDescent="0.25">
      <c r="A258" s="16" t="s">
        <v>1935</v>
      </c>
      <c r="B258" s="16" t="s">
        <v>1936</v>
      </c>
      <c r="C258" s="16" t="s">
        <v>1937</v>
      </c>
      <c r="D258" s="16" t="s">
        <v>1938</v>
      </c>
      <c r="E258" s="16" t="s">
        <v>1939</v>
      </c>
      <c r="F258" s="16" t="s">
        <v>45</v>
      </c>
      <c r="G258" s="16" t="s">
        <v>19</v>
      </c>
      <c r="H258" s="16">
        <v>53205</v>
      </c>
      <c r="I258" s="11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s="12" t="s">
        <v>6190</v>
      </c>
    </row>
    <row r="260" spans="1:9" x14ac:dyDescent="0.25">
      <c r="A260" s="16" t="s">
        <v>1947</v>
      </c>
      <c r="B260" s="16" t="s">
        <v>1948</v>
      </c>
      <c r="C260" s="16" t="s">
        <v>1949</v>
      </c>
      <c r="D260" s="16" t="s">
        <v>1950</v>
      </c>
      <c r="E260" s="16" t="s">
        <v>1951</v>
      </c>
      <c r="F260" s="16" t="s">
        <v>146</v>
      </c>
      <c r="G260" s="16" t="s">
        <v>19</v>
      </c>
      <c r="H260" s="16">
        <v>90610</v>
      </c>
      <c r="I260" s="11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s="12" t="s">
        <v>6191</v>
      </c>
    </row>
    <row r="262" spans="1:9" x14ac:dyDescent="0.25">
      <c r="A262" s="16" t="s">
        <v>1959</v>
      </c>
      <c r="B262" s="16" t="s">
        <v>1960</v>
      </c>
      <c r="C262" s="16" t="s">
        <v>1961</v>
      </c>
      <c r="D262" s="16"/>
      <c r="E262" s="16" t="s">
        <v>1962</v>
      </c>
      <c r="F262" s="16" t="s">
        <v>104</v>
      </c>
      <c r="G262" s="16" t="s">
        <v>19</v>
      </c>
      <c r="H262" s="16">
        <v>63180</v>
      </c>
      <c r="I262" s="11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s="12" t="s">
        <v>6190</v>
      </c>
    </row>
    <row r="264" spans="1:9" x14ac:dyDescent="0.25">
      <c r="A264" s="16" t="s">
        <v>1970</v>
      </c>
      <c r="B264" s="16" t="s">
        <v>1971</v>
      </c>
      <c r="C264" s="16" t="s">
        <v>1972</v>
      </c>
      <c r="D264" s="16" t="s">
        <v>1973</v>
      </c>
      <c r="E264" s="16" t="s">
        <v>1974</v>
      </c>
      <c r="F264" s="16" t="s">
        <v>134</v>
      </c>
      <c r="G264" s="16" t="s">
        <v>19</v>
      </c>
      <c r="H264" s="16">
        <v>98464</v>
      </c>
      <c r="I264" s="11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s="12" t="s">
        <v>6191</v>
      </c>
    </row>
    <row r="266" spans="1:9" x14ac:dyDescent="0.25">
      <c r="A266" s="16" t="s">
        <v>1981</v>
      </c>
      <c r="B266" s="16" t="s">
        <v>1982</v>
      </c>
      <c r="C266" s="16"/>
      <c r="D266" s="16" t="s">
        <v>1983</v>
      </c>
      <c r="E266" s="16" t="s">
        <v>1984</v>
      </c>
      <c r="F266" s="16" t="s">
        <v>1985</v>
      </c>
      <c r="G266" s="16" t="s">
        <v>318</v>
      </c>
      <c r="H266" s="16" t="s">
        <v>444</v>
      </c>
      <c r="I266" s="11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s="12" t="s">
        <v>6190</v>
      </c>
    </row>
    <row r="268" spans="1:9" x14ac:dyDescent="0.25">
      <c r="A268" s="16" t="s">
        <v>1993</v>
      </c>
      <c r="B268" s="16" t="s">
        <v>1994</v>
      </c>
      <c r="C268" s="16" t="s">
        <v>1995</v>
      </c>
      <c r="D268" s="16" t="s">
        <v>1996</v>
      </c>
      <c r="E268" s="16" t="s">
        <v>1997</v>
      </c>
      <c r="F268" s="16" t="s">
        <v>280</v>
      </c>
      <c r="G268" s="16" t="s">
        <v>28</v>
      </c>
      <c r="H268" s="16" t="s">
        <v>310</v>
      </c>
      <c r="I268" s="11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s="12" t="s">
        <v>6190</v>
      </c>
    </row>
    <row r="270" spans="1:9" x14ac:dyDescent="0.25">
      <c r="A270" s="16" t="s">
        <v>2005</v>
      </c>
      <c r="B270" s="16" t="s">
        <v>2006</v>
      </c>
      <c r="C270" s="16"/>
      <c r="D270" s="16" t="s">
        <v>2007</v>
      </c>
      <c r="E270" s="16" t="s">
        <v>2008</v>
      </c>
      <c r="F270" s="16" t="s">
        <v>242</v>
      </c>
      <c r="G270" s="16" t="s">
        <v>19</v>
      </c>
      <c r="H270" s="16">
        <v>77806</v>
      </c>
      <c r="I270" s="11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s="12" t="s">
        <v>6191</v>
      </c>
    </row>
    <row r="272" spans="1:9" x14ac:dyDescent="0.25">
      <c r="A272" s="16" t="s">
        <v>2016</v>
      </c>
      <c r="B272" s="16" t="s">
        <v>2017</v>
      </c>
      <c r="C272" s="16"/>
      <c r="D272" s="16"/>
      <c r="E272" s="16" t="s">
        <v>2018</v>
      </c>
      <c r="F272" s="16" t="s">
        <v>441</v>
      </c>
      <c r="G272" s="16" t="s">
        <v>318</v>
      </c>
      <c r="H272" s="16" t="s">
        <v>442</v>
      </c>
      <c r="I272" s="11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s="12" t="s">
        <v>6190</v>
      </c>
    </row>
    <row r="274" spans="1:9" x14ac:dyDescent="0.25">
      <c r="A274" s="16" t="s">
        <v>2026</v>
      </c>
      <c r="B274" s="16" t="s">
        <v>2027</v>
      </c>
      <c r="C274" s="16" t="s">
        <v>2028</v>
      </c>
      <c r="D274" s="16" t="s">
        <v>2029</v>
      </c>
      <c r="E274" s="16" t="s">
        <v>2030</v>
      </c>
      <c r="F274" s="16" t="s">
        <v>2031</v>
      </c>
      <c r="G274" s="16" t="s">
        <v>318</v>
      </c>
      <c r="H274" s="16" t="s">
        <v>454</v>
      </c>
      <c r="I274" s="11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s="12" t="s">
        <v>6191</v>
      </c>
    </row>
    <row r="276" spans="1:9" x14ac:dyDescent="0.25">
      <c r="A276" s="16" t="s">
        <v>2039</v>
      </c>
      <c r="B276" s="16" t="s">
        <v>2040</v>
      </c>
      <c r="C276" s="16" t="s">
        <v>2041</v>
      </c>
      <c r="D276" s="16" t="s">
        <v>2042</v>
      </c>
      <c r="E276" s="16" t="s">
        <v>2043</v>
      </c>
      <c r="F276" s="16" t="s">
        <v>165</v>
      </c>
      <c r="G276" s="16" t="s">
        <v>19</v>
      </c>
      <c r="H276" s="16">
        <v>6905</v>
      </c>
      <c r="I276" s="11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s="12" t="s">
        <v>6191</v>
      </c>
    </row>
    <row r="278" spans="1:9" x14ac:dyDescent="0.25">
      <c r="A278" s="16" t="s">
        <v>2051</v>
      </c>
      <c r="B278" s="16" t="s">
        <v>2052</v>
      </c>
      <c r="C278" s="16" t="s">
        <v>2053</v>
      </c>
      <c r="D278" s="16" t="s">
        <v>2054</v>
      </c>
      <c r="E278" s="16" t="s">
        <v>2055</v>
      </c>
      <c r="F278" s="16" t="s">
        <v>325</v>
      </c>
      <c r="G278" s="16" t="s">
        <v>318</v>
      </c>
      <c r="H278" s="16" t="s">
        <v>326</v>
      </c>
      <c r="I278" s="11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s="12" t="s">
        <v>6191</v>
      </c>
    </row>
    <row r="280" spans="1:9" x14ac:dyDescent="0.25">
      <c r="A280" s="16" t="s">
        <v>2063</v>
      </c>
      <c r="B280" s="16" t="s">
        <v>2064</v>
      </c>
      <c r="C280" s="16" t="s">
        <v>2065</v>
      </c>
      <c r="D280" s="16" t="s">
        <v>2066</v>
      </c>
      <c r="E280" s="16" t="s">
        <v>2067</v>
      </c>
      <c r="F280" s="16" t="s">
        <v>66</v>
      </c>
      <c r="G280" s="16" t="s">
        <v>19</v>
      </c>
      <c r="H280" s="16">
        <v>46852</v>
      </c>
      <c r="I280" s="11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s="12" t="s">
        <v>6190</v>
      </c>
    </row>
    <row r="282" spans="1:9" x14ac:dyDescent="0.25">
      <c r="A282" s="16" t="s">
        <v>2075</v>
      </c>
      <c r="B282" s="16" t="s">
        <v>2076</v>
      </c>
      <c r="C282" s="16"/>
      <c r="D282" s="16" t="s">
        <v>2077</v>
      </c>
      <c r="E282" s="16" t="s">
        <v>2078</v>
      </c>
      <c r="F282" s="16" t="s">
        <v>189</v>
      </c>
      <c r="G282" s="16" t="s">
        <v>19</v>
      </c>
      <c r="H282" s="16">
        <v>97211</v>
      </c>
      <c r="I282" s="11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s="12" t="s">
        <v>6190</v>
      </c>
    </row>
    <row r="284" spans="1:9" x14ac:dyDescent="0.25">
      <c r="A284" s="16" t="s">
        <v>2086</v>
      </c>
      <c r="B284" s="16" t="s">
        <v>2087</v>
      </c>
      <c r="C284" s="16" t="s">
        <v>2088</v>
      </c>
      <c r="D284" s="16" t="s">
        <v>2089</v>
      </c>
      <c r="E284" s="16" t="s">
        <v>2090</v>
      </c>
      <c r="F284" s="16" t="s">
        <v>220</v>
      </c>
      <c r="G284" s="16" t="s">
        <v>28</v>
      </c>
      <c r="H284" s="16" t="s">
        <v>336</v>
      </c>
      <c r="I284" s="11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s="12" t="s">
        <v>6190</v>
      </c>
    </row>
    <row r="286" spans="1:9" x14ac:dyDescent="0.25">
      <c r="A286" s="16" t="s">
        <v>2098</v>
      </c>
      <c r="B286" s="16" t="s">
        <v>2099</v>
      </c>
      <c r="C286" s="16"/>
      <c r="D286" s="16" t="s">
        <v>2100</v>
      </c>
      <c r="E286" s="16" t="s">
        <v>2101</v>
      </c>
      <c r="F286" s="16" t="s">
        <v>44</v>
      </c>
      <c r="G286" s="16" t="s">
        <v>19</v>
      </c>
      <c r="H286" s="16">
        <v>40298</v>
      </c>
      <c r="I286" s="11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s="12" t="s">
        <v>6191</v>
      </c>
    </row>
    <row r="288" spans="1:9" x14ac:dyDescent="0.25">
      <c r="A288" s="16" t="s">
        <v>2108</v>
      </c>
      <c r="B288" s="16" t="s">
        <v>2109</v>
      </c>
      <c r="C288" s="16" t="s">
        <v>2110</v>
      </c>
      <c r="D288" s="16"/>
      <c r="E288" s="16" t="s">
        <v>2111</v>
      </c>
      <c r="F288" s="16" t="s">
        <v>303</v>
      </c>
      <c r="G288" s="16" t="s">
        <v>19</v>
      </c>
      <c r="H288" s="16">
        <v>44710</v>
      </c>
      <c r="I288" s="11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s="12" t="s">
        <v>6191</v>
      </c>
    </row>
    <row r="290" spans="1:9" x14ac:dyDescent="0.25">
      <c r="A290" s="16" t="s">
        <v>2119</v>
      </c>
      <c r="B290" s="16" t="s">
        <v>2120</v>
      </c>
      <c r="C290" s="16"/>
      <c r="D290" s="16" t="s">
        <v>2121</v>
      </c>
      <c r="E290" s="16" t="s">
        <v>2122</v>
      </c>
      <c r="F290" s="16" t="s">
        <v>403</v>
      </c>
      <c r="G290" s="16" t="s">
        <v>318</v>
      </c>
      <c r="H290" s="16" t="s">
        <v>404</v>
      </c>
      <c r="I290" s="11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s="12" t="s">
        <v>6190</v>
      </c>
    </row>
    <row r="292" spans="1:9" x14ac:dyDescent="0.25">
      <c r="A292" s="16" t="s">
        <v>2128</v>
      </c>
      <c r="B292" s="16" t="s">
        <v>2129</v>
      </c>
      <c r="C292" s="16" t="s">
        <v>2130</v>
      </c>
      <c r="D292" s="16" t="s">
        <v>2131</v>
      </c>
      <c r="E292" s="16" t="s">
        <v>2132</v>
      </c>
      <c r="F292" s="16" t="s">
        <v>27</v>
      </c>
      <c r="G292" s="16" t="s">
        <v>19</v>
      </c>
      <c r="H292" s="16">
        <v>90071</v>
      </c>
      <c r="I292" s="11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s="12" t="s">
        <v>6191</v>
      </c>
    </row>
    <row r="294" spans="1:9" x14ac:dyDescent="0.25">
      <c r="A294" s="16" t="s">
        <v>2138</v>
      </c>
      <c r="B294" s="16" t="s">
        <v>2139</v>
      </c>
      <c r="C294" s="16" t="s">
        <v>2140</v>
      </c>
      <c r="D294" s="16"/>
      <c r="E294" s="16" t="s">
        <v>2141</v>
      </c>
      <c r="F294" s="16" t="s">
        <v>144</v>
      </c>
      <c r="G294" s="16" t="s">
        <v>19</v>
      </c>
      <c r="H294" s="16">
        <v>35236</v>
      </c>
      <c r="I294" s="11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s="12" t="s">
        <v>6191</v>
      </c>
    </row>
    <row r="296" spans="1:9" x14ac:dyDescent="0.25">
      <c r="A296" s="16" t="s">
        <v>2149</v>
      </c>
      <c r="B296" s="16" t="s">
        <v>2150</v>
      </c>
      <c r="C296" s="16"/>
      <c r="D296" s="16" t="s">
        <v>2151</v>
      </c>
      <c r="E296" s="16" t="s">
        <v>2152</v>
      </c>
      <c r="F296" s="16" t="s">
        <v>170</v>
      </c>
      <c r="G296" s="16" t="s">
        <v>19</v>
      </c>
      <c r="H296" s="16">
        <v>6816</v>
      </c>
      <c r="I296" s="11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s="12" t="s">
        <v>6191</v>
      </c>
    </row>
    <row r="298" spans="1:9" x14ac:dyDescent="0.25">
      <c r="A298" s="16" t="s">
        <v>2158</v>
      </c>
      <c r="B298" s="16" t="s">
        <v>2159</v>
      </c>
      <c r="C298" s="16" t="s">
        <v>2160</v>
      </c>
      <c r="D298" s="16" t="s">
        <v>2161</v>
      </c>
      <c r="E298" s="16" t="s">
        <v>2162</v>
      </c>
      <c r="F298" s="16" t="s">
        <v>267</v>
      </c>
      <c r="G298" s="16" t="s">
        <v>19</v>
      </c>
      <c r="H298" s="16">
        <v>34108</v>
      </c>
      <c r="I298" s="11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s="12" t="s">
        <v>6190</v>
      </c>
    </row>
    <row r="300" spans="1:9" x14ac:dyDescent="0.25">
      <c r="A300" s="16" t="s">
        <v>2170</v>
      </c>
      <c r="B300" s="16" t="s">
        <v>2171</v>
      </c>
      <c r="C300" s="16" t="s">
        <v>2172</v>
      </c>
      <c r="D300" s="16" t="s">
        <v>2173</v>
      </c>
      <c r="E300" s="16" t="s">
        <v>2174</v>
      </c>
      <c r="F300" s="16" t="s">
        <v>84</v>
      </c>
      <c r="G300" s="16" t="s">
        <v>19</v>
      </c>
      <c r="H300" s="16">
        <v>30358</v>
      </c>
      <c r="I300" s="11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s="12" t="s">
        <v>6190</v>
      </c>
    </row>
    <row r="302" spans="1:9" x14ac:dyDescent="0.25">
      <c r="A302" s="16" t="s">
        <v>2182</v>
      </c>
      <c r="B302" s="16" t="s">
        <v>2183</v>
      </c>
      <c r="C302" s="16" t="s">
        <v>2184</v>
      </c>
      <c r="D302" s="16" t="s">
        <v>2185</v>
      </c>
      <c r="E302" s="16" t="s">
        <v>2186</v>
      </c>
      <c r="F302" s="16" t="s">
        <v>73</v>
      </c>
      <c r="G302" s="16" t="s">
        <v>19</v>
      </c>
      <c r="H302" s="16">
        <v>96835</v>
      </c>
      <c r="I302" s="11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s="12" t="s">
        <v>6190</v>
      </c>
    </row>
    <row r="304" spans="1:9" x14ac:dyDescent="0.25">
      <c r="A304" s="16" t="s">
        <v>2194</v>
      </c>
      <c r="B304" s="16" t="s">
        <v>2195</v>
      </c>
      <c r="C304" s="16" t="s">
        <v>2196</v>
      </c>
      <c r="D304" s="16" t="s">
        <v>2197</v>
      </c>
      <c r="E304" s="16" t="s">
        <v>2198</v>
      </c>
      <c r="F304" s="16" t="s">
        <v>20</v>
      </c>
      <c r="G304" s="16" t="s">
        <v>19</v>
      </c>
      <c r="H304" s="16">
        <v>21290</v>
      </c>
      <c r="I304" s="11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s="12" t="s">
        <v>6190</v>
      </c>
    </row>
    <row r="306" spans="1:9" x14ac:dyDescent="0.25">
      <c r="A306" s="16" t="s">
        <v>2205</v>
      </c>
      <c r="B306" s="16" t="s">
        <v>2206</v>
      </c>
      <c r="C306" s="16" t="s">
        <v>2207</v>
      </c>
      <c r="D306" s="16"/>
      <c r="E306" s="16" t="s">
        <v>2208</v>
      </c>
      <c r="F306" s="16" t="s">
        <v>316</v>
      </c>
      <c r="G306" s="16" t="s">
        <v>19</v>
      </c>
      <c r="H306" s="16">
        <v>60435</v>
      </c>
      <c r="I306" s="11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s="12" t="s">
        <v>6191</v>
      </c>
    </row>
    <row r="308" spans="1:9" x14ac:dyDescent="0.25">
      <c r="A308" s="16" t="s">
        <v>2216</v>
      </c>
      <c r="B308" s="16" t="s">
        <v>2217</v>
      </c>
      <c r="C308" s="16" t="s">
        <v>2218</v>
      </c>
      <c r="D308" s="16" t="s">
        <v>2219</v>
      </c>
      <c r="E308" s="16" t="s">
        <v>2220</v>
      </c>
      <c r="F308" s="16" t="s">
        <v>236</v>
      </c>
      <c r="G308" s="16" t="s">
        <v>19</v>
      </c>
      <c r="H308" s="16">
        <v>68505</v>
      </c>
      <c r="I308" s="11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s="12" t="s">
        <v>6190</v>
      </c>
    </row>
    <row r="310" spans="1:9" x14ac:dyDescent="0.25">
      <c r="A310" s="16" t="s">
        <v>2228</v>
      </c>
      <c r="B310" s="16" t="s">
        <v>2229</v>
      </c>
      <c r="C310" s="16" t="s">
        <v>2230</v>
      </c>
      <c r="D310" s="16"/>
      <c r="E310" s="16" t="s">
        <v>2231</v>
      </c>
      <c r="F310" s="16" t="s">
        <v>176</v>
      </c>
      <c r="G310" s="16" t="s">
        <v>28</v>
      </c>
      <c r="H310" s="16" t="s">
        <v>177</v>
      </c>
      <c r="I310" s="11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s="12" t="s">
        <v>6190</v>
      </c>
    </row>
    <row r="312" spans="1:9" x14ac:dyDescent="0.25">
      <c r="A312" s="16" t="s">
        <v>2239</v>
      </c>
      <c r="B312" s="16" t="s">
        <v>2240</v>
      </c>
      <c r="C312" s="16" t="s">
        <v>2241</v>
      </c>
      <c r="D312" s="16" t="s">
        <v>2242</v>
      </c>
      <c r="E312" s="16" t="s">
        <v>2243</v>
      </c>
      <c r="F312" s="16" t="s">
        <v>327</v>
      </c>
      <c r="G312" s="16" t="s">
        <v>318</v>
      </c>
      <c r="H312" s="16" t="s">
        <v>321</v>
      </c>
      <c r="I312" s="11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s="12" t="s">
        <v>6190</v>
      </c>
    </row>
    <row r="314" spans="1:9" x14ac:dyDescent="0.25">
      <c r="A314" s="16" t="s">
        <v>2251</v>
      </c>
      <c r="B314" s="16" t="s">
        <v>2252</v>
      </c>
      <c r="C314" s="16" t="s">
        <v>2253</v>
      </c>
      <c r="D314" s="16" t="s">
        <v>2254</v>
      </c>
      <c r="E314" s="16" t="s">
        <v>2255</v>
      </c>
      <c r="F314" s="16" t="s">
        <v>164</v>
      </c>
      <c r="G314" s="16" t="s">
        <v>19</v>
      </c>
      <c r="H314" s="16">
        <v>71307</v>
      </c>
      <c r="I314" s="11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s="12" t="s">
        <v>6190</v>
      </c>
    </row>
    <row r="316" spans="1:9" x14ac:dyDescent="0.25">
      <c r="A316" s="16" t="s">
        <v>2263</v>
      </c>
      <c r="B316" s="16" t="s">
        <v>2264</v>
      </c>
      <c r="C316" s="16"/>
      <c r="D316" s="16" t="s">
        <v>2265</v>
      </c>
      <c r="E316" s="16" t="s">
        <v>2266</v>
      </c>
      <c r="F316" s="16" t="s">
        <v>107</v>
      </c>
      <c r="G316" s="16" t="s">
        <v>19</v>
      </c>
      <c r="H316" s="16">
        <v>89115</v>
      </c>
      <c r="I316" s="11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s="12" t="s">
        <v>6190</v>
      </c>
    </row>
    <row r="318" spans="1:9" x14ac:dyDescent="0.25">
      <c r="A318" s="16" t="s">
        <v>2274</v>
      </c>
      <c r="B318" s="16" t="s">
        <v>2275</v>
      </c>
      <c r="C318" s="16" t="s">
        <v>2276</v>
      </c>
      <c r="D318" s="16" t="s">
        <v>2277</v>
      </c>
      <c r="E318" s="16" t="s">
        <v>2278</v>
      </c>
      <c r="F318" s="16" t="s">
        <v>1282</v>
      </c>
      <c r="G318" s="16" t="s">
        <v>318</v>
      </c>
      <c r="H318" s="16" t="s">
        <v>444</v>
      </c>
      <c r="I318" s="11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s="12" t="s">
        <v>6191</v>
      </c>
    </row>
    <row r="320" spans="1:9" x14ac:dyDescent="0.25">
      <c r="A320" s="16" t="s">
        <v>2286</v>
      </c>
      <c r="B320" s="16" t="s">
        <v>2287</v>
      </c>
      <c r="C320" s="16" t="s">
        <v>2288</v>
      </c>
      <c r="D320" s="16" t="s">
        <v>2289</v>
      </c>
      <c r="E320" s="16" t="s">
        <v>2290</v>
      </c>
      <c r="F320" s="16" t="s">
        <v>29</v>
      </c>
      <c r="G320" s="16" t="s">
        <v>19</v>
      </c>
      <c r="H320" s="16">
        <v>33405</v>
      </c>
      <c r="I320" s="11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s="12" t="s">
        <v>6190</v>
      </c>
    </row>
    <row r="322" spans="1:9" x14ac:dyDescent="0.25">
      <c r="A322" s="16" t="s">
        <v>2296</v>
      </c>
      <c r="B322" s="16" t="s">
        <v>2297</v>
      </c>
      <c r="C322" s="16" t="s">
        <v>2298</v>
      </c>
      <c r="D322" s="16" t="s">
        <v>2299</v>
      </c>
      <c r="E322" s="16" t="s">
        <v>2300</v>
      </c>
      <c r="F322" s="16" t="s">
        <v>213</v>
      </c>
      <c r="G322" s="16" t="s">
        <v>19</v>
      </c>
      <c r="H322" s="16">
        <v>52245</v>
      </c>
      <c r="I322" s="11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s="12" t="s">
        <v>6190</v>
      </c>
    </row>
    <row r="324" spans="1:9" x14ac:dyDescent="0.25">
      <c r="A324" s="16" t="s">
        <v>2308</v>
      </c>
      <c r="B324" s="16" t="s">
        <v>2309</v>
      </c>
      <c r="C324" s="16" t="s">
        <v>2310</v>
      </c>
      <c r="D324" s="16" t="s">
        <v>2311</v>
      </c>
      <c r="E324" s="16" t="s">
        <v>2312</v>
      </c>
      <c r="F324" s="16" t="s">
        <v>455</v>
      </c>
      <c r="G324" s="16" t="s">
        <v>318</v>
      </c>
      <c r="H324" s="16" t="s">
        <v>348</v>
      </c>
      <c r="I324" s="11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s="12" t="s">
        <v>6190</v>
      </c>
    </row>
    <row r="326" spans="1:9" x14ac:dyDescent="0.25">
      <c r="A326" s="16" t="s">
        <v>2320</v>
      </c>
      <c r="B326" s="16" t="s">
        <v>2321</v>
      </c>
      <c r="C326" s="16"/>
      <c r="D326" s="16" t="s">
        <v>2322</v>
      </c>
      <c r="E326" s="16" t="s">
        <v>2323</v>
      </c>
      <c r="F326" s="16" t="s">
        <v>67</v>
      </c>
      <c r="G326" s="16" t="s">
        <v>19</v>
      </c>
      <c r="H326" s="16">
        <v>66276</v>
      </c>
      <c r="I326" s="11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s="12" t="s">
        <v>6190</v>
      </c>
    </row>
    <row r="328" spans="1:9" x14ac:dyDescent="0.25">
      <c r="A328" s="16" t="s">
        <v>2331</v>
      </c>
      <c r="B328" s="16" t="s">
        <v>2332</v>
      </c>
      <c r="C328" s="16"/>
      <c r="D328" s="16" t="s">
        <v>2333</v>
      </c>
      <c r="E328" s="16" t="s">
        <v>2334</v>
      </c>
      <c r="F328" s="16" t="s">
        <v>144</v>
      </c>
      <c r="G328" s="16" t="s">
        <v>19</v>
      </c>
      <c r="H328" s="16">
        <v>35244</v>
      </c>
      <c r="I328" s="11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s="12" t="s">
        <v>6190</v>
      </c>
    </row>
    <row r="330" spans="1:9" x14ac:dyDescent="0.25">
      <c r="A330" s="16" t="s">
        <v>2342</v>
      </c>
      <c r="B330" s="16" t="s">
        <v>2343</v>
      </c>
      <c r="C330" s="16"/>
      <c r="D330" s="16" t="s">
        <v>2344</v>
      </c>
      <c r="E330" s="16" t="s">
        <v>2345</v>
      </c>
      <c r="F330" s="16" t="s">
        <v>50</v>
      </c>
      <c r="G330" s="16" t="s">
        <v>19</v>
      </c>
      <c r="H330" s="16">
        <v>79934</v>
      </c>
      <c r="I330" s="11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s="12" t="s">
        <v>6190</v>
      </c>
    </row>
    <row r="332" spans="1:9" x14ac:dyDescent="0.25">
      <c r="A332" s="16" t="s">
        <v>2352</v>
      </c>
      <c r="B332" s="16" t="s">
        <v>2353</v>
      </c>
      <c r="C332" s="16" t="s">
        <v>2354</v>
      </c>
      <c r="D332" s="16" t="s">
        <v>2355</v>
      </c>
      <c r="E332" s="16" t="s">
        <v>2356</v>
      </c>
      <c r="F332" s="16" t="s">
        <v>47</v>
      </c>
      <c r="G332" s="16" t="s">
        <v>19</v>
      </c>
      <c r="H332" s="16">
        <v>20220</v>
      </c>
      <c r="I332" s="11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s="12" t="s">
        <v>6190</v>
      </c>
    </row>
    <row r="334" spans="1:9" x14ac:dyDescent="0.25">
      <c r="A334" s="16" t="s">
        <v>2364</v>
      </c>
      <c r="B334" s="16" t="s">
        <v>2365</v>
      </c>
      <c r="C334" s="16" t="s">
        <v>2366</v>
      </c>
      <c r="D334" s="16" t="s">
        <v>2367</v>
      </c>
      <c r="E334" s="16" t="s">
        <v>2368</v>
      </c>
      <c r="F334" s="16" t="s">
        <v>27</v>
      </c>
      <c r="G334" s="16" t="s">
        <v>19</v>
      </c>
      <c r="H334" s="16">
        <v>90094</v>
      </c>
      <c r="I334" s="11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s="12" t="s">
        <v>6190</v>
      </c>
    </row>
    <row r="336" spans="1:9" x14ac:dyDescent="0.25">
      <c r="A336" s="16" t="s">
        <v>2376</v>
      </c>
      <c r="B336" s="16" t="s">
        <v>2377</v>
      </c>
      <c r="C336" s="16"/>
      <c r="D336" s="16"/>
      <c r="E336" s="16" t="s">
        <v>2378</v>
      </c>
      <c r="F336" s="16" t="s">
        <v>216</v>
      </c>
      <c r="G336" s="16" t="s">
        <v>19</v>
      </c>
      <c r="H336" s="16">
        <v>84125</v>
      </c>
      <c r="I336" s="11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s="12" t="s">
        <v>6190</v>
      </c>
    </row>
    <row r="338" spans="1:9" x14ac:dyDescent="0.25">
      <c r="A338" s="16" t="s">
        <v>2386</v>
      </c>
      <c r="B338" s="16" t="s">
        <v>2387</v>
      </c>
      <c r="C338" s="16" t="s">
        <v>2388</v>
      </c>
      <c r="D338" s="16" t="s">
        <v>2389</v>
      </c>
      <c r="E338" s="16" t="s">
        <v>2390</v>
      </c>
      <c r="F338" s="16" t="s">
        <v>253</v>
      </c>
      <c r="G338" s="16" t="s">
        <v>28</v>
      </c>
      <c r="H338" s="16" t="s">
        <v>254</v>
      </c>
      <c r="I338" s="11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s="12" t="s">
        <v>6191</v>
      </c>
    </row>
    <row r="340" spans="1:9" x14ac:dyDescent="0.25">
      <c r="A340" s="16" t="s">
        <v>2397</v>
      </c>
      <c r="B340" s="16" t="s">
        <v>2398</v>
      </c>
      <c r="C340" s="16" t="s">
        <v>2399</v>
      </c>
      <c r="D340" s="16" t="s">
        <v>2400</v>
      </c>
      <c r="E340" s="16" t="s">
        <v>2401</v>
      </c>
      <c r="F340" s="16" t="s">
        <v>57</v>
      </c>
      <c r="G340" s="16" t="s">
        <v>19</v>
      </c>
      <c r="H340" s="16">
        <v>10184</v>
      </c>
      <c r="I340" s="11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s="12" t="s">
        <v>6190</v>
      </c>
    </row>
    <row r="342" spans="1:9" x14ac:dyDescent="0.25">
      <c r="A342" s="16" t="s">
        <v>2409</v>
      </c>
      <c r="B342" s="16" t="s">
        <v>2410</v>
      </c>
      <c r="C342" s="16" t="s">
        <v>2411</v>
      </c>
      <c r="D342" s="16" t="s">
        <v>2412</v>
      </c>
      <c r="E342" s="16" t="s">
        <v>2413</v>
      </c>
      <c r="F342" s="16" t="s">
        <v>150</v>
      </c>
      <c r="G342" s="16" t="s">
        <v>19</v>
      </c>
      <c r="H342" s="16">
        <v>94132</v>
      </c>
      <c r="I342" s="11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s="12" t="s">
        <v>6191</v>
      </c>
    </row>
    <row r="344" spans="1:9" x14ac:dyDescent="0.25">
      <c r="A344" s="16" t="s">
        <v>2420</v>
      </c>
      <c r="B344" s="16" t="s">
        <v>2421</v>
      </c>
      <c r="C344" s="16" t="s">
        <v>2422</v>
      </c>
      <c r="D344" s="16"/>
      <c r="E344" s="16" t="s">
        <v>2423</v>
      </c>
      <c r="F344" s="16" t="s">
        <v>22</v>
      </c>
      <c r="G344" s="16" t="s">
        <v>19</v>
      </c>
      <c r="H344" s="16">
        <v>32209</v>
      </c>
      <c r="I344" s="11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s="12" t="s">
        <v>6191</v>
      </c>
    </row>
    <row r="346" spans="1:9" x14ac:dyDescent="0.25">
      <c r="A346" s="16" t="s">
        <v>2430</v>
      </c>
      <c r="B346" s="16" t="s">
        <v>2431</v>
      </c>
      <c r="C346" s="16"/>
      <c r="D346" s="16" t="s">
        <v>2432</v>
      </c>
      <c r="E346" s="16" t="s">
        <v>2433</v>
      </c>
      <c r="F346" s="16" t="s">
        <v>428</v>
      </c>
      <c r="G346" s="16" t="s">
        <v>318</v>
      </c>
      <c r="H346" s="16" t="s">
        <v>429</v>
      </c>
      <c r="I346" s="11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s="12" t="s">
        <v>6191</v>
      </c>
    </row>
    <row r="348" spans="1:9" x14ac:dyDescent="0.25">
      <c r="A348" s="16" t="s">
        <v>2441</v>
      </c>
      <c r="B348" s="16" t="s">
        <v>2442</v>
      </c>
      <c r="C348" s="16" t="s">
        <v>2443</v>
      </c>
      <c r="D348" s="16" t="s">
        <v>2444</v>
      </c>
      <c r="E348" s="16" t="s">
        <v>2445</v>
      </c>
      <c r="F348" s="16" t="s">
        <v>52</v>
      </c>
      <c r="G348" s="16" t="s">
        <v>19</v>
      </c>
      <c r="H348" s="16">
        <v>75372</v>
      </c>
      <c r="I348" s="11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s="12" t="s">
        <v>6191</v>
      </c>
    </row>
    <row r="350" spans="1:9" x14ac:dyDescent="0.25">
      <c r="A350" s="16" t="s">
        <v>2453</v>
      </c>
      <c r="B350" s="16" t="s">
        <v>2454</v>
      </c>
      <c r="C350" s="16" t="s">
        <v>2455</v>
      </c>
      <c r="D350" s="16" t="s">
        <v>2456</v>
      </c>
      <c r="E350" s="16" t="s">
        <v>2457</v>
      </c>
      <c r="F350" s="16" t="s">
        <v>185</v>
      </c>
      <c r="G350" s="16" t="s">
        <v>19</v>
      </c>
      <c r="H350" s="16">
        <v>75799</v>
      </c>
      <c r="I350" s="11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s="12" t="s">
        <v>6191</v>
      </c>
    </row>
    <row r="352" spans="1:9" x14ac:dyDescent="0.25">
      <c r="A352" s="16" t="s">
        <v>2465</v>
      </c>
      <c r="B352" s="16" t="s">
        <v>2466</v>
      </c>
      <c r="C352" s="16" t="s">
        <v>2467</v>
      </c>
      <c r="D352" s="16" t="s">
        <v>2468</v>
      </c>
      <c r="E352" s="16" t="s">
        <v>2469</v>
      </c>
      <c r="F352" s="16" t="s">
        <v>175</v>
      </c>
      <c r="G352" s="16" t="s">
        <v>19</v>
      </c>
      <c r="H352" s="16">
        <v>71137</v>
      </c>
      <c r="I352" s="11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s="12" t="s">
        <v>6191</v>
      </c>
    </row>
    <row r="354" spans="1:9" x14ac:dyDescent="0.25">
      <c r="A354" s="16" t="s">
        <v>2477</v>
      </c>
      <c r="B354" s="16" t="s">
        <v>2478</v>
      </c>
      <c r="C354" s="16" t="s">
        <v>2479</v>
      </c>
      <c r="D354" s="16" t="s">
        <v>2480</v>
      </c>
      <c r="E354" s="16" t="s">
        <v>2481</v>
      </c>
      <c r="F354" s="16" t="s">
        <v>272</v>
      </c>
      <c r="G354" s="16" t="s">
        <v>19</v>
      </c>
      <c r="H354" s="16">
        <v>92415</v>
      </c>
      <c r="I354" s="11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s="12" t="s">
        <v>6190</v>
      </c>
    </row>
    <row r="356" spans="1:9" x14ac:dyDescent="0.25">
      <c r="A356" s="16" t="s">
        <v>2488</v>
      </c>
      <c r="B356" s="16" t="s">
        <v>2489</v>
      </c>
      <c r="C356" s="16" t="s">
        <v>2490</v>
      </c>
      <c r="D356" s="16"/>
      <c r="E356" s="16" t="s">
        <v>2491</v>
      </c>
      <c r="F356" s="16" t="s">
        <v>270</v>
      </c>
      <c r="G356" s="16" t="s">
        <v>19</v>
      </c>
      <c r="H356" s="16">
        <v>34981</v>
      </c>
      <c r="I356" s="11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s="12" t="s">
        <v>6190</v>
      </c>
    </row>
    <row r="358" spans="1:9" x14ac:dyDescent="0.25">
      <c r="A358" s="16" t="s">
        <v>2499</v>
      </c>
      <c r="B358" s="16" t="s">
        <v>2500</v>
      </c>
      <c r="C358" s="16" t="s">
        <v>2501</v>
      </c>
      <c r="D358" s="16" t="s">
        <v>2502</v>
      </c>
      <c r="E358" s="16" t="s">
        <v>2503</v>
      </c>
      <c r="F358" s="16" t="s">
        <v>131</v>
      </c>
      <c r="G358" s="16" t="s">
        <v>19</v>
      </c>
      <c r="H358" s="16">
        <v>94237</v>
      </c>
      <c r="I358" s="11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s="12" t="s">
        <v>6191</v>
      </c>
    </row>
    <row r="360" spans="1:9" x14ac:dyDescent="0.25">
      <c r="A360" s="16" t="s">
        <v>2510</v>
      </c>
      <c r="B360" s="16" t="s">
        <v>2511</v>
      </c>
      <c r="C360" s="16" t="s">
        <v>2512</v>
      </c>
      <c r="D360" s="16" t="s">
        <v>2513</v>
      </c>
      <c r="E360" s="16" t="s">
        <v>2514</v>
      </c>
      <c r="F360" s="16" t="s">
        <v>143</v>
      </c>
      <c r="G360" s="16" t="s">
        <v>19</v>
      </c>
      <c r="H360" s="16">
        <v>22096</v>
      </c>
      <c r="I360" s="11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s="12" t="s">
        <v>6191</v>
      </c>
    </row>
    <row r="362" spans="1:9" x14ac:dyDescent="0.25">
      <c r="A362" s="16" t="s">
        <v>2522</v>
      </c>
      <c r="B362" s="16" t="s">
        <v>2523</v>
      </c>
      <c r="C362" s="16" t="s">
        <v>2524</v>
      </c>
      <c r="D362" s="16" t="s">
        <v>2525</v>
      </c>
      <c r="E362" s="16" t="s">
        <v>2526</v>
      </c>
      <c r="F362" s="16" t="s">
        <v>60</v>
      </c>
      <c r="G362" s="16" t="s">
        <v>19</v>
      </c>
      <c r="H362" s="16">
        <v>29220</v>
      </c>
      <c r="I362" s="11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s="12" t="s">
        <v>6190</v>
      </c>
    </row>
    <row r="364" spans="1:9" x14ac:dyDescent="0.25">
      <c r="A364" s="16" t="s">
        <v>2533</v>
      </c>
      <c r="B364" s="16" t="s">
        <v>2534</v>
      </c>
      <c r="C364" s="16" t="s">
        <v>2535</v>
      </c>
      <c r="D364" s="16" t="s">
        <v>2536</v>
      </c>
      <c r="E364" s="16" t="s">
        <v>2537</v>
      </c>
      <c r="F364" s="16" t="s">
        <v>184</v>
      </c>
      <c r="G364" s="16" t="s">
        <v>19</v>
      </c>
      <c r="H364" s="16">
        <v>85025</v>
      </c>
      <c r="I364" s="11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s="12" t="s">
        <v>6191</v>
      </c>
    </row>
    <row r="366" spans="1:9" x14ac:dyDescent="0.25">
      <c r="A366" s="16" t="s">
        <v>2544</v>
      </c>
      <c r="B366" s="16" t="s">
        <v>2545</v>
      </c>
      <c r="C366" s="16" t="s">
        <v>2546</v>
      </c>
      <c r="D366" s="16" t="s">
        <v>2547</v>
      </c>
      <c r="E366" s="16" t="s">
        <v>2548</v>
      </c>
      <c r="F366" s="16" t="s">
        <v>30</v>
      </c>
      <c r="G366" s="16" t="s">
        <v>19</v>
      </c>
      <c r="H366" s="16">
        <v>93762</v>
      </c>
      <c r="I366" s="11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s="12" t="s">
        <v>6191</v>
      </c>
    </row>
    <row r="368" spans="1:9" x14ac:dyDescent="0.25">
      <c r="A368" s="16" t="s">
        <v>2555</v>
      </c>
      <c r="B368" s="16" t="s">
        <v>2556</v>
      </c>
      <c r="C368" s="16"/>
      <c r="D368" s="16" t="s">
        <v>2557</v>
      </c>
      <c r="E368" s="16" t="s">
        <v>2558</v>
      </c>
      <c r="F368" s="16" t="s">
        <v>311</v>
      </c>
      <c r="G368" s="16" t="s">
        <v>19</v>
      </c>
      <c r="H368" s="16">
        <v>23605</v>
      </c>
      <c r="I368" s="11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s="12" t="s">
        <v>6190</v>
      </c>
    </row>
    <row r="370" spans="1:9" x14ac:dyDescent="0.25">
      <c r="A370" s="16" t="s">
        <v>2564</v>
      </c>
      <c r="B370" s="16" t="s">
        <v>2565</v>
      </c>
      <c r="C370" s="16" t="s">
        <v>2566</v>
      </c>
      <c r="D370" s="16" t="s">
        <v>2567</v>
      </c>
      <c r="E370" s="16" t="s">
        <v>2568</v>
      </c>
      <c r="F370" s="16" t="s">
        <v>302</v>
      </c>
      <c r="G370" s="16" t="s">
        <v>19</v>
      </c>
      <c r="H370" s="16">
        <v>10305</v>
      </c>
      <c r="I370" s="11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s="12" t="s">
        <v>6190</v>
      </c>
    </row>
    <row r="372" spans="1:9" x14ac:dyDescent="0.25">
      <c r="A372" s="16" t="s">
        <v>2574</v>
      </c>
      <c r="B372" s="16" t="s">
        <v>2575</v>
      </c>
      <c r="C372" s="16" t="s">
        <v>2576</v>
      </c>
      <c r="D372" s="16" t="s">
        <v>2577</v>
      </c>
      <c r="E372" s="16" t="s">
        <v>2578</v>
      </c>
      <c r="F372" s="16" t="s">
        <v>216</v>
      </c>
      <c r="G372" s="16" t="s">
        <v>19</v>
      </c>
      <c r="H372" s="16">
        <v>84105</v>
      </c>
      <c r="I372" s="11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s="12" t="s">
        <v>6190</v>
      </c>
    </row>
    <row r="374" spans="1:9" x14ac:dyDescent="0.25">
      <c r="A374" s="16" t="s">
        <v>2586</v>
      </c>
      <c r="B374" s="16" t="s">
        <v>2587</v>
      </c>
      <c r="C374" s="16" t="s">
        <v>2588</v>
      </c>
      <c r="D374" s="16" t="s">
        <v>2589</v>
      </c>
      <c r="E374" s="16" t="s">
        <v>2590</v>
      </c>
      <c r="F374" s="16" t="s">
        <v>166</v>
      </c>
      <c r="G374" s="16" t="s">
        <v>19</v>
      </c>
      <c r="H374" s="16">
        <v>79764</v>
      </c>
      <c r="I374" s="11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s="12" t="s">
        <v>6190</v>
      </c>
    </row>
    <row r="376" spans="1:9" x14ac:dyDescent="0.25">
      <c r="A376" s="16" t="s">
        <v>2598</v>
      </c>
      <c r="B376" s="16" t="s">
        <v>2599</v>
      </c>
      <c r="C376" s="16" t="s">
        <v>2600</v>
      </c>
      <c r="D376" s="16" t="s">
        <v>2601</v>
      </c>
      <c r="E376" s="16" t="s">
        <v>2602</v>
      </c>
      <c r="F376" s="16" t="s">
        <v>162</v>
      </c>
      <c r="G376" s="16" t="s">
        <v>19</v>
      </c>
      <c r="H376" s="16">
        <v>75037</v>
      </c>
      <c r="I376" s="11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s="12" t="s">
        <v>6190</v>
      </c>
    </row>
    <row r="378" spans="1:9" x14ac:dyDescent="0.25">
      <c r="A378" s="16" t="s">
        <v>2610</v>
      </c>
      <c r="B378" s="16" t="s">
        <v>2611</v>
      </c>
      <c r="C378" s="16" t="s">
        <v>2612</v>
      </c>
      <c r="D378" s="16" t="s">
        <v>2613</v>
      </c>
      <c r="E378" s="16" t="s">
        <v>2614</v>
      </c>
      <c r="F378" s="16" t="s">
        <v>183</v>
      </c>
      <c r="G378" s="16" t="s">
        <v>19</v>
      </c>
      <c r="H378" s="16">
        <v>49560</v>
      </c>
      <c r="I378" s="11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s="12" t="s">
        <v>6191</v>
      </c>
    </row>
    <row r="380" spans="1:9" x14ac:dyDescent="0.25">
      <c r="A380" s="16" t="s">
        <v>2622</v>
      </c>
      <c r="B380" s="16" t="s">
        <v>2623</v>
      </c>
      <c r="C380" s="16" t="s">
        <v>2624</v>
      </c>
      <c r="D380" s="16" t="s">
        <v>2625</v>
      </c>
      <c r="E380" s="16" t="s">
        <v>2626</v>
      </c>
      <c r="F380" s="16" t="s">
        <v>468</v>
      </c>
      <c r="G380" s="16" t="s">
        <v>318</v>
      </c>
      <c r="H380" s="16" t="s">
        <v>438</v>
      </c>
      <c r="I380" s="11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s="12" t="s">
        <v>6190</v>
      </c>
    </row>
    <row r="382" spans="1:9" x14ac:dyDescent="0.25">
      <c r="A382" s="16" t="s">
        <v>2633</v>
      </c>
      <c r="B382" s="16" t="s">
        <v>2634</v>
      </c>
      <c r="C382" s="16" t="s">
        <v>2635</v>
      </c>
      <c r="D382" s="16" t="s">
        <v>2636</v>
      </c>
      <c r="E382" s="16" t="s">
        <v>2637</v>
      </c>
      <c r="F382" s="16" t="s">
        <v>83</v>
      </c>
      <c r="G382" s="16" t="s">
        <v>19</v>
      </c>
      <c r="H382" s="16">
        <v>62756</v>
      </c>
      <c r="I382" s="11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s="12" t="s">
        <v>6190</v>
      </c>
    </row>
    <row r="384" spans="1:9" x14ac:dyDescent="0.25">
      <c r="A384" s="16" t="s">
        <v>2645</v>
      </c>
      <c r="B384" s="16" t="s">
        <v>2646</v>
      </c>
      <c r="C384" s="16" t="s">
        <v>2647</v>
      </c>
      <c r="D384" s="16" t="s">
        <v>2648</v>
      </c>
      <c r="E384" s="16" t="s">
        <v>2649</v>
      </c>
      <c r="F384" s="16" t="s">
        <v>20</v>
      </c>
      <c r="G384" s="16" t="s">
        <v>19</v>
      </c>
      <c r="H384" s="16">
        <v>21239</v>
      </c>
      <c r="I384" s="11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s="12" t="s">
        <v>6190</v>
      </c>
    </row>
    <row r="386" spans="1:9" x14ac:dyDescent="0.25">
      <c r="A386" s="16" t="s">
        <v>2656</v>
      </c>
      <c r="B386" s="16" t="s">
        <v>2657</v>
      </c>
      <c r="C386" s="16"/>
      <c r="D386" s="16" t="s">
        <v>2658</v>
      </c>
      <c r="E386" s="16" t="s">
        <v>2659</v>
      </c>
      <c r="F386" s="16" t="s">
        <v>52</v>
      </c>
      <c r="G386" s="16" t="s">
        <v>19</v>
      </c>
      <c r="H386" s="16">
        <v>75216</v>
      </c>
      <c r="I386" s="11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s="12" t="s">
        <v>6190</v>
      </c>
    </row>
    <row r="388" spans="1:9" x14ac:dyDescent="0.25">
      <c r="A388" s="16" t="s">
        <v>2667</v>
      </c>
      <c r="B388" s="16" t="s">
        <v>2668</v>
      </c>
      <c r="C388" s="16"/>
      <c r="D388" s="16" t="s">
        <v>2669</v>
      </c>
      <c r="E388" s="16" t="s">
        <v>2670</v>
      </c>
      <c r="F388" s="16" t="s">
        <v>83</v>
      </c>
      <c r="G388" s="16" t="s">
        <v>19</v>
      </c>
      <c r="H388" s="16">
        <v>62723</v>
      </c>
      <c r="I388" s="11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s="12" t="s">
        <v>6190</v>
      </c>
    </row>
    <row r="390" spans="1:9" x14ac:dyDescent="0.25">
      <c r="A390" s="16" t="s">
        <v>2678</v>
      </c>
      <c r="B390" s="16" t="s">
        <v>2679</v>
      </c>
      <c r="C390" s="16" t="s">
        <v>2680</v>
      </c>
      <c r="D390" s="16" t="s">
        <v>2681</v>
      </c>
      <c r="E390" s="16" t="s">
        <v>2682</v>
      </c>
      <c r="F390" s="16" t="s">
        <v>259</v>
      </c>
      <c r="G390" s="16" t="s">
        <v>19</v>
      </c>
      <c r="H390" s="16">
        <v>30045</v>
      </c>
      <c r="I390" s="11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s="12" t="s">
        <v>6190</v>
      </c>
    </row>
    <row r="392" spans="1:9" x14ac:dyDescent="0.25">
      <c r="A392" s="16" t="s">
        <v>2690</v>
      </c>
      <c r="B392" s="16" t="s">
        <v>2691</v>
      </c>
      <c r="C392" s="16" t="s">
        <v>2692</v>
      </c>
      <c r="D392" s="16"/>
      <c r="E392" s="16" t="s">
        <v>2693</v>
      </c>
      <c r="F392" s="16" t="s">
        <v>173</v>
      </c>
      <c r="G392" s="16" t="s">
        <v>19</v>
      </c>
      <c r="H392" s="16">
        <v>55123</v>
      </c>
      <c r="I392" s="11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s="12" t="s">
        <v>6191</v>
      </c>
    </row>
    <row r="394" spans="1:9" x14ac:dyDescent="0.25">
      <c r="A394" s="16" t="s">
        <v>2700</v>
      </c>
      <c r="B394" s="16" t="s">
        <v>2701</v>
      </c>
      <c r="C394" s="16" t="s">
        <v>2702</v>
      </c>
      <c r="D394" s="16" t="s">
        <v>2703</v>
      </c>
      <c r="E394" s="16" t="s">
        <v>2704</v>
      </c>
      <c r="F394" s="16" t="s">
        <v>178</v>
      </c>
      <c r="G394" s="16" t="s">
        <v>19</v>
      </c>
      <c r="H394" s="16">
        <v>92725</v>
      </c>
      <c r="I394" s="11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s="12" t="s">
        <v>6190</v>
      </c>
    </row>
    <row r="396" spans="1:9" x14ac:dyDescent="0.25">
      <c r="A396" s="16" t="s">
        <v>2711</v>
      </c>
      <c r="B396" s="16" t="s">
        <v>2712</v>
      </c>
      <c r="C396" s="16" t="s">
        <v>2713</v>
      </c>
      <c r="D396" s="16" t="s">
        <v>2714</v>
      </c>
      <c r="E396" s="16" t="s">
        <v>2715</v>
      </c>
      <c r="F396" s="16" t="s">
        <v>33</v>
      </c>
      <c r="G396" s="16" t="s">
        <v>19</v>
      </c>
      <c r="H396" s="16">
        <v>55458</v>
      </c>
      <c r="I396" s="11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s="12" t="s">
        <v>6190</v>
      </c>
    </row>
    <row r="398" spans="1:9" x14ac:dyDescent="0.25">
      <c r="A398" s="16" t="s">
        <v>2722</v>
      </c>
      <c r="B398" s="16" t="s">
        <v>2723</v>
      </c>
      <c r="C398" s="16" t="s">
        <v>2724</v>
      </c>
      <c r="D398" s="16" t="s">
        <v>2725</v>
      </c>
      <c r="E398" s="16" t="s">
        <v>2726</v>
      </c>
      <c r="F398" s="16" t="s">
        <v>272</v>
      </c>
      <c r="G398" s="16" t="s">
        <v>19</v>
      </c>
      <c r="H398" s="16">
        <v>92415</v>
      </c>
      <c r="I398" s="11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s="12" t="s">
        <v>6190</v>
      </c>
    </row>
    <row r="400" spans="1:9" x14ac:dyDescent="0.25">
      <c r="A400" s="16" t="s">
        <v>2734</v>
      </c>
      <c r="B400" s="16" t="s">
        <v>2735</v>
      </c>
      <c r="C400" s="16" t="s">
        <v>2736</v>
      </c>
      <c r="D400" s="16" t="s">
        <v>2737</v>
      </c>
      <c r="E400" s="16" t="s">
        <v>2738</v>
      </c>
      <c r="F400" s="16" t="s">
        <v>91</v>
      </c>
      <c r="G400" s="16" t="s">
        <v>19</v>
      </c>
      <c r="H400" s="16">
        <v>98664</v>
      </c>
      <c r="I400" s="11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s="12" t="s">
        <v>6191</v>
      </c>
    </row>
    <row r="402" spans="1:9" x14ac:dyDescent="0.25">
      <c r="A402" s="16" t="s">
        <v>2746</v>
      </c>
      <c r="B402" s="16" t="s">
        <v>2747</v>
      </c>
      <c r="C402" s="16" t="s">
        <v>2748</v>
      </c>
      <c r="D402" s="16" t="s">
        <v>2749</v>
      </c>
      <c r="E402" s="16" t="s">
        <v>2750</v>
      </c>
      <c r="F402" s="16" t="s">
        <v>47</v>
      </c>
      <c r="G402" s="16" t="s">
        <v>19</v>
      </c>
      <c r="H402" s="16">
        <v>20057</v>
      </c>
      <c r="I402" s="11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s="12" t="s">
        <v>6190</v>
      </c>
    </row>
    <row r="404" spans="1:9" x14ac:dyDescent="0.25">
      <c r="A404" s="16" t="s">
        <v>2758</v>
      </c>
      <c r="B404" s="16" t="s">
        <v>2759</v>
      </c>
      <c r="C404" s="16" t="s">
        <v>2760</v>
      </c>
      <c r="D404" s="16" t="s">
        <v>2761</v>
      </c>
      <c r="E404" s="16" t="s">
        <v>2762</v>
      </c>
      <c r="F404" s="16" t="s">
        <v>48</v>
      </c>
      <c r="G404" s="16" t="s">
        <v>19</v>
      </c>
      <c r="H404" s="16">
        <v>25336</v>
      </c>
      <c r="I404" s="11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s="12" t="s">
        <v>6191</v>
      </c>
    </row>
    <row r="406" spans="1:9" x14ac:dyDescent="0.25">
      <c r="A406" s="16" t="s">
        <v>2770</v>
      </c>
      <c r="B406" s="16" t="s">
        <v>2771</v>
      </c>
      <c r="C406" s="16" t="s">
        <v>2772</v>
      </c>
      <c r="D406" s="16" t="s">
        <v>2773</v>
      </c>
      <c r="E406" s="16" t="s">
        <v>2774</v>
      </c>
      <c r="F406" s="16" t="s">
        <v>469</v>
      </c>
      <c r="G406" s="16" t="s">
        <v>318</v>
      </c>
      <c r="H406" s="16" t="s">
        <v>470</v>
      </c>
      <c r="I406" s="11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s="12" t="s">
        <v>6190</v>
      </c>
    </row>
    <row r="408" spans="1:9" x14ac:dyDescent="0.25">
      <c r="A408" s="16" t="s">
        <v>2782</v>
      </c>
      <c r="B408" s="16" t="s">
        <v>2783</v>
      </c>
      <c r="C408" s="16" t="s">
        <v>2784</v>
      </c>
      <c r="D408" s="16" t="s">
        <v>2785</v>
      </c>
      <c r="E408" s="16" t="s">
        <v>2786</v>
      </c>
      <c r="F408" s="16" t="s">
        <v>88</v>
      </c>
      <c r="G408" s="16" t="s">
        <v>19</v>
      </c>
      <c r="H408" s="16">
        <v>72215</v>
      </c>
      <c r="I408" s="11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s="12" t="s">
        <v>6191</v>
      </c>
    </row>
    <row r="410" spans="1:9" x14ac:dyDescent="0.25">
      <c r="A410" s="16" t="s">
        <v>2793</v>
      </c>
      <c r="B410" s="16" t="s">
        <v>2794</v>
      </c>
      <c r="C410" s="16" t="s">
        <v>2795</v>
      </c>
      <c r="D410" s="16" t="s">
        <v>2796</v>
      </c>
      <c r="E410" s="16" t="s">
        <v>2797</v>
      </c>
      <c r="F410" s="16" t="s">
        <v>304</v>
      </c>
      <c r="G410" s="16" t="s">
        <v>19</v>
      </c>
      <c r="H410" s="16">
        <v>8922</v>
      </c>
      <c r="I410" s="11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s="12" t="s">
        <v>6190</v>
      </c>
    </row>
    <row r="412" spans="1:9" x14ac:dyDescent="0.25">
      <c r="A412" s="16" t="s">
        <v>2804</v>
      </c>
      <c r="B412" s="16" t="s">
        <v>2805</v>
      </c>
      <c r="C412" s="16"/>
      <c r="D412" s="16" t="s">
        <v>2806</v>
      </c>
      <c r="E412" s="16" t="s">
        <v>2807</v>
      </c>
      <c r="F412" s="16" t="s">
        <v>150</v>
      </c>
      <c r="G412" s="16" t="s">
        <v>19</v>
      </c>
      <c r="H412" s="16">
        <v>94132</v>
      </c>
      <c r="I412" s="11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s="12" t="s">
        <v>6190</v>
      </c>
    </row>
    <row r="414" spans="1:9" x14ac:dyDescent="0.25">
      <c r="A414" s="16" t="s">
        <v>2814</v>
      </c>
      <c r="B414" s="16" t="s">
        <v>2815</v>
      </c>
      <c r="C414" s="16"/>
      <c r="D414" s="16" t="s">
        <v>2816</v>
      </c>
      <c r="E414" s="16" t="s">
        <v>2817</v>
      </c>
      <c r="F414" s="16" t="s">
        <v>58</v>
      </c>
      <c r="G414" s="16" t="s">
        <v>19</v>
      </c>
      <c r="H414" s="16">
        <v>92191</v>
      </c>
      <c r="I414" s="11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s="12" t="s">
        <v>6190</v>
      </c>
    </row>
    <row r="416" spans="1:9" x14ac:dyDescent="0.25">
      <c r="A416" s="16" t="s">
        <v>2825</v>
      </c>
      <c r="B416" s="16" t="s">
        <v>2826</v>
      </c>
      <c r="C416" s="16"/>
      <c r="D416" s="16" t="s">
        <v>2827</v>
      </c>
      <c r="E416" s="16" t="s">
        <v>2828</v>
      </c>
      <c r="F416" s="16" t="s">
        <v>185</v>
      </c>
      <c r="G416" s="16" t="s">
        <v>19</v>
      </c>
      <c r="H416" s="16">
        <v>75799</v>
      </c>
      <c r="I416" s="11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s="12" t="s">
        <v>6191</v>
      </c>
    </row>
    <row r="418" spans="1:9" x14ac:dyDescent="0.25">
      <c r="A418" s="16" t="s">
        <v>2835</v>
      </c>
      <c r="B418" s="16" t="s">
        <v>2836</v>
      </c>
      <c r="C418" s="16"/>
      <c r="D418" s="16" t="s">
        <v>2837</v>
      </c>
      <c r="E418" s="16" t="s">
        <v>2838</v>
      </c>
      <c r="F418" s="16" t="s">
        <v>203</v>
      </c>
      <c r="G418" s="16" t="s">
        <v>19</v>
      </c>
      <c r="H418" s="16">
        <v>45426</v>
      </c>
      <c r="I418" s="11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s="12" t="s">
        <v>6190</v>
      </c>
    </row>
    <row r="420" spans="1:9" x14ac:dyDescent="0.25">
      <c r="A420" s="16" t="s">
        <v>2845</v>
      </c>
      <c r="B420" s="16" t="s">
        <v>2846</v>
      </c>
      <c r="C420" s="16" t="s">
        <v>2847</v>
      </c>
      <c r="D420" s="16"/>
      <c r="E420" s="16" t="s">
        <v>2848</v>
      </c>
      <c r="F420" s="16" t="s">
        <v>131</v>
      </c>
      <c r="G420" s="16" t="s">
        <v>19</v>
      </c>
      <c r="H420" s="16">
        <v>94263</v>
      </c>
      <c r="I420" s="11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s="12" t="s">
        <v>6190</v>
      </c>
    </row>
    <row r="422" spans="1:9" x14ac:dyDescent="0.25">
      <c r="A422" s="16" t="s">
        <v>2856</v>
      </c>
      <c r="B422" s="16" t="s">
        <v>2857</v>
      </c>
      <c r="C422" s="16" t="s">
        <v>2858</v>
      </c>
      <c r="D422" s="16" t="s">
        <v>2859</v>
      </c>
      <c r="E422" s="16" t="s">
        <v>2860</v>
      </c>
      <c r="F422" s="16" t="s">
        <v>172</v>
      </c>
      <c r="G422" s="16" t="s">
        <v>19</v>
      </c>
      <c r="H422" s="16">
        <v>17126</v>
      </c>
      <c r="I422" s="11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s="12" t="s">
        <v>6190</v>
      </c>
    </row>
    <row r="424" spans="1:9" x14ac:dyDescent="0.25">
      <c r="A424" s="16" t="s">
        <v>2867</v>
      </c>
      <c r="B424" s="16" t="s">
        <v>2868</v>
      </c>
      <c r="C424" s="16"/>
      <c r="D424" s="16" t="s">
        <v>2869</v>
      </c>
      <c r="E424" s="16" t="s">
        <v>2870</v>
      </c>
      <c r="F424" s="16" t="s">
        <v>231</v>
      </c>
      <c r="G424" s="16" t="s">
        <v>19</v>
      </c>
      <c r="H424" s="16">
        <v>53726</v>
      </c>
      <c r="I424" s="11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s="12" t="s">
        <v>6191</v>
      </c>
    </row>
    <row r="426" spans="1:9" x14ac:dyDescent="0.25">
      <c r="A426" s="16" t="s">
        <v>2877</v>
      </c>
      <c r="B426" s="16" t="s">
        <v>2878</v>
      </c>
      <c r="C426" s="16" t="s">
        <v>2879</v>
      </c>
      <c r="D426" s="16" t="s">
        <v>2880</v>
      </c>
      <c r="E426" s="16" t="s">
        <v>2881</v>
      </c>
      <c r="F426" s="16" t="s">
        <v>88</v>
      </c>
      <c r="G426" s="16" t="s">
        <v>19</v>
      </c>
      <c r="H426" s="16">
        <v>72204</v>
      </c>
      <c r="I426" s="11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s="12" t="s">
        <v>6191</v>
      </c>
    </row>
    <row r="428" spans="1:9" x14ac:dyDescent="0.25">
      <c r="A428" s="16" t="s">
        <v>2889</v>
      </c>
      <c r="B428" s="16" t="s">
        <v>2890</v>
      </c>
      <c r="C428" s="16" t="s">
        <v>2891</v>
      </c>
      <c r="D428" s="16" t="s">
        <v>2892</v>
      </c>
      <c r="E428" s="16" t="s">
        <v>2893</v>
      </c>
      <c r="F428" s="16" t="s">
        <v>380</v>
      </c>
      <c r="G428" s="16" t="s">
        <v>318</v>
      </c>
      <c r="H428" s="16" t="s">
        <v>381</v>
      </c>
      <c r="I428" s="11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s="12" t="s">
        <v>6190</v>
      </c>
    </row>
    <row r="430" spans="1:9" x14ac:dyDescent="0.25">
      <c r="A430" s="16" t="s">
        <v>2900</v>
      </c>
      <c r="B430" s="16" t="s">
        <v>2901</v>
      </c>
      <c r="C430" s="16" t="s">
        <v>2902</v>
      </c>
      <c r="D430" s="16" t="s">
        <v>2903</v>
      </c>
      <c r="E430" s="16" t="s">
        <v>2904</v>
      </c>
      <c r="F430" s="16" t="s">
        <v>181</v>
      </c>
      <c r="G430" s="16" t="s">
        <v>19</v>
      </c>
      <c r="H430" s="16">
        <v>44485</v>
      </c>
      <c r="I430" s="11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s="12" t="s">
        <v>6191</v>
      </c>
    </row>
    <row r="432" spans="1:9" x14ac:dyDescent="0.25">
      <c r="A432" s="16" t="s">
        <v>2912</v>
      </c>
      <c r="B432" s="16" t="s">
        <v>2913</v>
      </c>
      <c r="C432" s="16" t="s">
        <v>2914</v>
      </c>
      <c r="D432" s="16" t="s">
        <v>2915</v>
      </c>
      <c r="E432" s="16" t="s">
        <v>2916</v>
      </c>
      <c r="F432" s="16" t="s">
        <v>93</v>
      </c>
      <c r="G432" s="16" t="s">
        <v>19</v>
      </c>
      <c r="H432" s="16">
        <v>39236</v>
      </c>
      <c r="I432" s="11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s="12" t="s">
        <v>6190</v>
      </c>
    </row>
    <row r="434" spans="1:9" x14ac:dyDescent="0.25">
      <c r="A434" s="16" t="s">
        <v>2924</v>
      </c>
      <c r="B434" s="16" t="s">
        <v>2925</v>
      </c>
      <c r="C434" s="16"/>
      <c r="D434" s="16" t="s">
        <v>2926</v>
      </c>
      <c r="E434" s="16" t="s">
        <v>2927</v>
      </c>
      <c r="F434" s="16" t="s">
        <v>45</v>
      </c>
      <c r="G434" s="16" t="s">
        <v>19</v>
      </c>
      <c r="H434" s="16">
        <v>53277</v>
      </c>
      <c r="I434" s="11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s="12" t="s">
        <v>6190</v>
      </c>
    </row>
    <row r="436" spans="1:9" x14ac:dyDescent="0.25">
      <c r="A436" s="16" t="s">
        <v>2935</v>
      </c>
      <c r="B436" s="16" t="s">
        <v>2936</v>
      </c>
      <c r="C436" s="16"/>
      <c r="D436" s="16" t="s">
        <v>2937</v>
      </c>
      <c r="E436" s="16" t="s">
        <v>2938</v>
      </c>
      <c r="F436" s="16" t="s">
        <v>241</v>
      </c>
      <c r="G436" s="16" t="s">
        <v>19</v>
      </c>
      <c r="H436" s="16">
        <v>2298</v>
      </c>
      <c r="I436" s="11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s="12" t="s">
        <v>6191</v>
      </c>
    </row>
    <row r="438" spans="1:9" x14ac:dyDescent="0.25">
      <c r="A438" s="16" t="s">
        <v>2946</v>
      </c>
      <c r="B438" s="16" t="s">
        <v>2947</v>
      </c>
      <c r="C438" s="16" t="s">
        <v>2948</v>
      </c>
      <c r="D438" s="16" t="s">
        <v>2949</v>
      </c>
      <c r="E438" s="16" t="s">
        <v>2950</v>
      </c>
      <c r="F438" s="16" t="s">
        <v>97</v>
      </c>
      <c r="G438" s="16" t="s">
        <v>19</v>
      </c>
      <c r="H438" s="16">
        <v>58122</v>
      </c>
      <c r="I438" s="11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s="12" t="s">
        <v>6191</v>
      </c>
    </row>
    <row r="440" spans="1:9" x14ac:dyDescent="0.25">
      <c r="A440" s="16" t="s">
        <v>2957</v>
      </c>
      <c r="B440" s="16" t="s">
        <v>2958</v>
      </c>
      <c r="C440" s="16" t="s">
        <v>2959</v>
      </c>
      <c r="D440" s="16" t="s">
        <v>2960</v>
      </c>
      <c r="E440" s="16" t="s">
        <v>2961</v>
      </c>
      <c r="F440" s="16" t="s">
        <v>77</v>
      </c>
      <c r="G440" s="16" t="s">
        <v>19</v>
      </c>
      <c r="H440" s="16">
        <v>73190</v>
      </c>
      <c r="I440" s="11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s="12" t="s">
        <v>6191</v>
      </c>
    </row>
    <row r="442" spans="1:9" x14ac:dyDescent="0.25">
      <c r="A442" s="16" t="s">
        <v>2969</v>
      </c>
      <c r="B442" s="16" t="s">
        <v>2970</v>
      </c>
      <c r="C442" s="16" t="s">
        <v>2971</v>
      </c>
      <c r="D442" s="16" t="s">
        <v>2972</v>
      </c>
      <c r="E442" s="16" t="s">
        <v>2973</v>
      </c>
      <c r="F442" s="16" t="s">
        <v>120</v>
      </c>
      <c r="G442" s="16" t="s">
        <v>19</v>
      </c>
      <c r="H442" s="16">
        <v>14205</v>
      </c>
      <c r="I442" s="11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s="12" t="s">
        <v>6190</v>
      </c>
    </row>
    <row r="444" spans="1:9" x14ac:dyDescent="0.25">
      <c r="A444" s="16" t="s">
        <v>2981</v>
      </c>
      <c r="B444" s="16" t="s">
        <v>2982</v>
      </c>
      <c r="C444" s="16" t="s">
        <v>2983</v>
      </c>
      <c r="D444" s="16" t="s">
        <v>2984</v>
      </c>
      <c r="E444" s="16" t="s">
        <v>2985</v>
      </c>
      <c r="F444" s="16" t="s">
        <v>294</v>
      </c>
      <c r="G444" s="16" t="s">
        <v>19</v>
      </c>
      <c r="H444" s="16">
        <v>18018</v>
      </c>
      <c r="I444" s="11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s="12" t="s">
        <v>6190</v>
      </c>
    </row>
    <row r="446" spans="1:9" x14ac:dyDescent="0.25">
      <c r="A446" s="16" t="s">
        <v>2993</v>
      </c>
      <c r="B446" s="16" t="s">
        <v>2994</v>
      </c>
      <c r="C446" s="16" t="s">
        <v>2995</v>
      </c>
      <c r="D446" s="16" t="s">
        <v>2996</v>
      </c>
      <c r="E446" s="16" t="s">
        <v>2997</v>
      </c>
      <c r="F446" s="16" t="s">
        <v>2998</v>
      </c>
      <c r="G446" s="16" t="s">
        <v>318</v>
      </c>
      <c r="H446" s="16" t="s">
        <v>395</v>
      </c>
      <c r="I446" s="11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s="12" t="s">
        <v>6190</v>
      </c>
    </row>
    <row r="448" spans="1:9" x14ac:dyDescent="0.25">
      <c r="A448" s="16" t="s">
        <v>3005</v>
      </c>
      <c r="B448" s="16" t="s">
        <v>3006</v>
      </c>
      <c r="C448" s="16" t="s">
        <v>3007</v>
      </c>
      <c r="D448" s="16" t="s">
        <v>3008</v>
      </c>
      <c r="E448" s="16" t="s">
        <v>3009</v>
      </c>
      <c r="F448" s="16" t="s">
        <v>144</v>
      </c>
      <c r="G448" s="16" t="s">
        <v>28</v>
      </c>
      <c r="H448" s="16" t="s">
        <v>215</v>
      </c>
      <c r="I448" s="11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s="12" t="s">
        <v>6191</v>
      </c>
    </row>
    <row r="450" spans="1:9" x14ac:dyDescent="0.25">
      <c r="A450" s="16" t="s">
        <v>3016</v>
      </c>
      <c r="B450" s="16" t="s">
        <v>3017</v>
      </c>
      <c r="C450" s="16" t="s">
        <v>3018</v>
      </c>
      <c r="D450" s="16" t="s">
        <v>3019</v>
      </c>
      <c r="E450" s="16" t="s">
        <v>3020</v>
      </c>
      <c r="F450" s="16" t="s">
        <v>344</v>
      </c>
      <c r="G450" s="16" t="s">
        <v>318</v>
      </c>
      <c r="H450" s="16" t="s">
        <v>345</v>
      </c>
      <c r="I450" s="11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s="12" t="s">
        <v>6191</v>
      </c>
    </row>
    <row r="452" spans="1:9" x14ac:dyDescent="0.25">
      <c r="A452" s="16" t="s">
        <v>3028</v>
      </c>
      <c r="B452" s="16" t="s">
        <v>3029</v>
      </c>
      <c r="C452" s="16" t="s">
        <v>3030</v>
      </c>
      <c r="D452" s="16" t="s">
        <v>3031</v>
      </c>
      <c r="E452" s="16" t="s">
        <v>3032</v>
      </c>
      <c r="F452" s="16" t="s">
        <v>3033</v>
      </c>
      <c r="G452" s="16" t="s">
        <v>318</v>
      </c>
      <c r="H452" s="16" t="s">
        <v>3034</v>
      </c>
      <c r="I452" s="11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s="12" t="s">
        <v>6190</v>
      </c>
    </row>
    <row r="454" spans="1:9" x14ac:dyDescent="0.25">
      <c r="A454" s="16" t="s">
        <v>3042</v>
      </c>
      <c r="B454" s="16" t="s">
        <v>3043</v>
      </c>
      <c r="C454" s="16" t="s">
        <v>3044</v>
      </c>
      <c r="D454" s="16" t="s">
        <v>3045</v>
      </c>
      <c r="E454" s="16" t="s">
        <v>3046</v>
      </c>
      <c r="F454" s="16" t="s">
        <v>105</v>
      </c>
      <c r="G454" s="16" t="s">
        <v>19</v>
      </c>
      <c r="H454" s="16">
        <v>98109</v>
      </c>
      <c r="I454" s="11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s="12" t="s">
        <v>6191</v>
      </c>
    </row>
    <row r="456" spans="1:9" x14ac:dyDescent="0.25">
      <c r="A456" s="16" t="s">
        <v>3054</v>
      </c>
      <c r="B456" s="16" t="s">
        <v>3055</v>
      </c>
      <c r="C456" s="16" t="s">
        <v>3056</v>
      </c>
      <c r="D456" s="16"/>
      <c r="E456" s="16" t="s">
        <v>3057</v>
      </c>
      <c r="F456" s="16" t="s">
        <v>449</v>
      </c>
      <c r="G456" s="16" t="s">
        <v>318</v>
      </c>
      <c r="H456" s="16" t="s">
        <v>330</v>
      </c>
      <c r="I456" s="11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s="12" t="s">
        <v>6190</v>
      </c>
    </row>
    <row r="458" spans="1:9" x14ac:dyDescent="0.25">
      <c r="A458" s="16" t="s">
        <v>3065</v>
      </c>
      <c r="B458" s="16" t="s">
        <v>3066</v>
      </c>
      <c r="C458" s="16" t="s">
        <v>3067</v>
      </c>
      <c r="D458" s="16" t="s">
        <v>3068</v>
      </c>
      <c r="E458" s="16" t="s">
        <v>3069</v>
      </c>
      <c r="F458" s="16" t="s">
        <v>284</v>
      </c>
      <c r="G458" s="16" t="s">
        <v>28</v>
      </c>
      <c r="H458" s="16" t="s">
        <v>285</v>
      </c>
      <c r="I458" s="11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s="12" t="s">
        <v>6191</v>
      </c>
    </row>
    <row r="460" spans="1:9" x14ac:dyDescent="0.25">
      <c r="A460" s="16" t="s">
        <v>3077</v>
      </c>
      <c r="B460" s="16" t="s">
        <v>3078</v>
      </c>
      <c r="C460" s="16" t="s">
        <v>3079</v>
      </c>
      <c r="D460" s="16" t="s">
        <v>3080</v>
      </c>
      <c r="E460" s="16" t="s">
        <v>3081</v>
      </c>
      <c r="F460" s="16" t="s">
        <v>126</v>
      </c>
      <c r="G460" s="16" t="s">
        <v>19</v>
      </c>
      <c r="H460" s="16">
        <v>85754</v>
      </c>
      <c r="I460" s="11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s="12" t="s">
        <v>6191</v>
      </c>
    </row>
    <row r="462" spans="1:9" x14ac:dyDescent="0.25">
      <c r="A462" s="16" t="s">
        <v>3089</v>
      </c>
      <c r="B462" s="16" t="s">
        <v>3090</v>
      </c>
      <c r="C462" s="16" t="s">
        <v>3091</v>
      </c>
      <c r="D462" s="16" t="s">
        <v>3092</v>
      </c>
      <c r="E462" s="16" t="s">
        <v>3093</v>
      </c>
      <c r="F462" s="16" t="s">
        <v>399</v>
      </c>
      <c r="G462" s="16" t="s">
        <v>318</v>
      </c>
      <c r="H462" s="16" t="s">
        <v>400</v>
      </c>
      <c r="I462" s="11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s="12" t="s">
        <v>6190</v>
      </c>
    </row>
    <row r="464" spans="1:9" x14ac:dyDescent="0.25">
      <c r="A464" s="16" t="s">
        <v>3101</v>
      </c>
      <c r="B464" s="16" t="s">
        <v>3102</v>
      </c>
      <c r="C464" s="16" t="s">
        <v>3103</v>
      </c>
      <c r="D464" s="16" t="s">
        <v>3104</v>
      </c>
      <c r="E464" s="16" t="s">
        <v>3105</v>
      </c>
      <c r="F464" s="16" t="s">
        <v>84</v>
      </c>
      <c r="G464" s="16" t="s">
        <v>19</v>
      </c>
      <c r="H464" s="16">
        <v>31119</v>
      </c>
      <c r="I464" s="11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s="12" t="s">
        <v>6191</v>
      </c>
    </row>
    <row r="466" spans="1:9" x14ac:dyDescent="0.25">
      <c r="A466" s="16" t="s">
        <v>3113</v>
      </c>
      <c r="B466" s="16" t="s">
        <v>3114</v>
      </c>
      <c r="C466" s="16" t="s">
        <v>3115</v>
      </c>
      <c r="D466" s="16" t="s">
        <v>3116</v>
      </c>
      <c r="E466" s="16" t="s">
        <v>3117</v>
      </c>
      <c r="F466" s="16" t="s">
        <v>299</v>
      </c>
      <c r="G466" s="16" t="s">
        <v>28</v>
      </c>
      <c r="H466" s="16" t="s">
        <v>300</v>
      </c>
      <c r="I466" s="11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s="12" t="s">
        <v>6190</v>
      </c>
    </row>
    <row r="468" spans="1:9" x14ac:dyDescent="0.25">
      <c r="A468" s="16" t="s">
        <v>3125</v>
      </c>
      <c r="B468" s="16" t="s">
        <v>3126</v>
      </c>
      <c r="C468" s="16" t="s">
        <v>3127</v>
      </c>
      <c r="D468" s="16" t="s">
        <v>3128</v>
      </c>
      <c r="E468" s="16" t="s">
        <v>3129</v>
      </c>
      <c r="F468" s="16" t="s">
        <v>158</v>
      </c>
      <c r="G468" s="16" t="s">
        <v>19</v>
      </c>
      <c r="H468" s="16">
        <v>48604</v>
      </c>
      <c r="I468" s="11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s="12" t="s">
        <v>6191</v>
      </c>
    </row>
    <row r="470" spans="1:9" x14ac:dyDescent="0.25">
      <c r="A470" s="16" t="s">
        <v>3137</v>
      </c>
      <c r="B470" s="16" t="s">
        <v>3138</v>
      </c>
      <c r="C470" s="16" t="s">
        <v>3139</v>
      </c>
      <c r="D470" s="16"/>
      <c r="E470" s="16" t="s">
        <v>3140</v>
      </c>
      <c r="F470" s="16" t="s">
        <v>140</v>
      </c>
      <c r="G470" s="16" t="s">
        <v>19</v>
      </c>
      <c r="H470" s="16">
        <v>94913</v>
      </c>
      <c r="I470" s="11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s="12" t="s">
        <v>6190</v>
      </c>
    </row>
    <row r="472" spans="1:9" x14ac:dyDescent="0.25">
      <c r="A472" s="16" t="s">
        <v>3148</v>
      </c>
      <c r="B472" s="16" t="s">
        <v>3149</v>
      </c>
      <c r="C472" s="16" t="s">
        <v>3150</v>
      </c>
      <c r="D472" s="16" t="s">
        <v>3151</v>
      </c>
      <c r="E472" s="16" t="s">
        <v>3152</v>
      </c>
      <c r="F472" s="16" t="s">
        <v>259</v>
      </c>
      <c r="G472" s="16" t="s">
        <v>19</v>
      </c>
      <c r="H472" s="16">
        <v>30045</v>
      </c>
      <c r="I472" s="11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s="12" t="s">
        <v>6190</v>
      </c>
    </row>
    <row r="474" spans="1:9" x14ac:dyDescent="0.25">
      <c r="A474" s="16" t="s">
        <v>3159</v>
      </c>
      <c r="B474" s="16" t="s">
        <v>3160</v>
      </c>
      <c r="C474" s="16" t="s">
        <v>3161</v>
      </c>
      <c r="D474" s="16" t="s">
        <v>3162</v>
      </c>
      <c r="E474" s="16" t="s">
        <v>3163</v>
      </c>
      <c r="F474" s="16" t="s">
        <v>67</v>
      </c>
      <c r="G474" s="16" t="s">
        <v>19</v>
      </c>
      <c r="H474" s="16">
        <v>66276</v>
      </c>
      <c r="I474" s="11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s="12" t="s">
        <v>6191</v>
      </c>
    </row>
    <row r="476" spans="1:9" x14ac:dyDescent="0.25">
      <c r="A476" s="16" t="s">
        <v>3171</v>
      </c>
      <c r="B476" s="16" t="s">
        <v>3172</v>
      </c>
      <c r="C476" s="16" t="s">
        <v>3173</v>
      </c>
      <c r="D476" s="16" t="s">
        <v>3174</v>
      </c>
      <c r="E476" s="16" t="s">
        <v>3175</v>
      </c>
      <c r="F476" s="16" t="s">
        <v>393</v>
      </c>
      <c r="G476" s="16" t="s">
        <v>318</v>
      </c>
      <c r="H476" s="16" t="s">
        <v>394</v>
      </c>
      <c r="I476" s="11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s="12" t="s">
        <v>6191</v>
      </c>
    </row>
    <row r="478" spans="1:9" x14ac:dyDescent="0.25">
      <c r="A478" s="16" t="s">
        <v>3182</v>
      </c>
      <c r="B478" s="16" t="s">
        <v>3183</v>
      </c>
      <c r="C478" s="16" t="s">
        <v>3184</v>
      </c>
      <c r="D478" s="16" t="s">
        <v>3185</v>
      </c>
      <c r="E478" s="16" t="s">
        <v>3186</v>
      </c>
      <c r="F478" s="16" t="s">
        <v>219</v>
      </c>
      <c r="G478" s="16" t="s">
        <v>19</v>
      </c>
      <c r="H478" s="16">
        <v>14683</v>
      </c>
      <c r="I478" s="11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s="12" t="s">
        <v>6191</v>
      </c>
    </row>
    <row r="480" spans="1:9" x14ac:dyDescent="0.25">
      <c r="A480" s="16" t="s">
        <v>3194</v>
      </c>
      <c r="B480" s="16" t="s">
        <v>3195</v>
      </c>
      <c r="C480" s="16" t="s">
        <v>3196</v>
      </c>
      <c r="D480" s="16" t="s">
        <v>3197</v>
      </c>
      <c r="E480" s="16" t="s">
        <v>3198</v>
      </c>
      <c r="F480" s="16" t="s">
        <v>89</v>
      </c>
      <c r="G480" s="16" t="s">
        <v>19</v>
      </c>
      <c r="H480" s="16">
        <v>11388</v>
      </c>
      <c r="I480" s="11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s="12" t="s">
        <v>6190</v>
      </c>
    </row>
    <row r="482" spans="1:9" x14ac:dyDescent="0.25">
      <c r="A482" s="16" t="s">
        <v>3203</v>
      </c>
      <c r="B482" s="16" t="s">
        <v>3204</v>
      </c>
      <c r="C482" s="16" t="s">
        <v>3205</v>
      </c>
      <c r="D482" s="16" t="s">
        <v>3206</v>
      </c>
      <c r="E482" s="16" t="s">
        <v>3207</v>
      </c>
      <c r="F482" s="16" t="s">
        <v>38</v>
      </c>
      <c r="G482" s="16" t="s">
        <v>19</v>
      </c>
      <c r="H482" s="16">
        <v>23203</v>
      </c>
      <c r="I482" s="11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s="12" t="s">
        <v>6191</v>
      </c>
    </row>
    <row r="484" spans="1:9" x14ac:dyDescent="0.25">
      <c r="A484" s="16" t="s">
        <v>3215</v>
      </c>
      <c r="B484" s="16" t="s">
        <v>3216</v>
      </c>
      <c r="C484" s="16" t="s">
        <v>3217</v>
      </c>
      <c r="D484" s="16" t="s">
        <v>3218</v>
      </c>
      <c r="E484" s="16" t="s">
        <v>3219</v>
      </c>
      <c r="F484" s="16" t="s">
        <v>164</v>
      </c>
      <c r="G484" s="16" t="s">
        <v>19</v>
      </c>
      <c r="H484" s="16">
        <v>22309</v>
      </c>
      <c r="I484" s="11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s="12" t="s">
        <v>6190</v>
      </c>
    </row>
    <row r="486" spans="1:9" x14ac:dyDescent="0.25">
      <c r="A486" s="16" t="s">
        <v>3226</v>
      </c>
      <c r="B486" s="16" t="s">
        <v>3227</v>
      </c>
      <c r="C486" s="16" t="s">
        <v>3228</v>
      </c>
      <c r="D486" s="16"/>
      <c r="E486" s="16" t="s">
        <v>3229</v>
      </c>
      <c r="F486" s="16" t="s">
        <v>98</v>
      </c>
      <c r="G486" s="16" t="s">
        <v>19</v>
      </c>
      <c r="H486" s="16">
        <v>95108</v>
      </c>
      <c r="I486" s="11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s="12" t="s">
        <v>6190</v>
      </c>
    </row>
    <row r="488" spans="1:9" x14ac:dyDescent="0.25">
      <c r="A488" s="16" t="s">
        <v>3237</v>
      </c>
      <c r="B488" s="16" t="s">
        <v>3238</v>
      </c>
      <c r="C488" s="16" t="s">
        <v>3239</v>
      </c>
      <c r="D488" s="16" t="s">
        <v>3240</v>
      </c>
      <c r="E488" s="16" t="s">
        <v>3241</v>
      </c>
      <c r="F488" s="16" t="s">
        <v>471</v>
      </c>
      <c r="G488" s="16" t="s">
        <v>318</v>
      </c>
      <c r="H488" s="16" t="s">
        <v>444</v>
      </c>
      <c r="I488" s="11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s="12" t="s">
        <v>6191</v>
      </c>
    </row>
    <row r="490" spans="1:9" x14ac:dyDescent="0.25">
      <c r="A490" s="16" t="s">
        <v>3249</v>
      </c>
      <c r="B490" s="16" t="s">
        <v>3250</v>
      </c>
      <c r="C490" s="16" t="s">
        <v>3251</v>
      </c>
      <c r="D490" s="16" t="s">
        <v>3252</v>
      </c>
      <c r="E490" s="16" t="s">
        <v>3253</v>
      </c>
      <c r="F490" s="16" t="s">
        <v>424</v>
      </c>
      <c r="G490" s="16" t="s">
        <v>318</v>
      </c>
      <c r="H490" s="16" t="s">
        <v>425</v>
      </c>
      <c r="I490" s="11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s="12" t="s">
        <v>6191</v>
      </c>
    </row>
    <row r="492" spans="1:9" x14ac:dyDescent="0.25">
      <c r="A492" s="16" t="s">
        <v>3261</v>
      </c>
      <c r="B492" s="16" t="s">
        <v>3262</v>
      </c>
      <c r="C492" s="16" t="s">
        <v>3263</v>
      </c>
      <c r="D492" s="16" t="s">
        <v>3264</v>
      </c>
      <c r="E492" s="16" t="s">
        <v>3265</v>
      </c>
      <c r="F492" s="16" t="s">
        <v>271</v>
      </c>
      <c r="G492" s="16" t="s">
        <v>19</v>
      </c>
      <c r="H492" s="16">
        <v>33355</v>
      </c>
      <c r="I492" s="11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s="12" t="s">
        <v>6191</v>
      </c>
    </row>
    <row r="494" spans="1:9" x14ac:dyDescent="0.25">
      <c r="A494" s="16" t="s">
        <v>3272</v>
      </c>
      <c r="B494" s="16" t="s">
        <v>3273</v>
      </c>
      <c r="C494" s="16" t="s">
        <v>3274</v>
      </c>
      <c r="D494" s="16" t="s">
        <v>3275</v>
      </c>
      <c r="E494" s="16" t="s">
        <v>3276</v>
      </c>
      <c r="F494" s="16" t="s">
        <v>45</v>
      </c>
      <c r="G494" s="16" t="s">
        <v>19</v>
      </c>
      <c r="H494" s="16">
        <v>53234</v>
      </c>
      <c r="I494" s="11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s="12" t="s">
        <v>6191</v>
      </c>
    </row>
    <row r="496" spans="1:9" x14ac:dyDescent="0.25">
      <c r="A496" s="16" t="s">
        <v>3284</v>
      </c>
      <c r="B496" s="16" t="s">
        <v>3285</v>
      </c>
      <c r="C496" s="16" t="s">
        <v>3286</v>
      </c>
      <c r="D496" s="16" t="s">
        <v>3287</v>
      </c>
      <c r="E496" s="16" t="s">
        <v>3288</v>
      </c>
      <c r="F496" s="16" t="s">
        <v>32</v>
      </c>
      <c r="G496" s="16" t="s">
        <v>19</v>
      </c>
      <c r="H496" s="16">
        <v>70836</v>
      </c>
      <c r="I496" s="11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s="12" t="s">
        <v>6190</v>
      </c>
    </row>
    <row r="498" spans="1:9" x14ac:dyDescent="0.25">
      <c r="A498" s="16" t="s">
        <v>3295</v>
      </c>
      <c r="B498" s="16" t="s">
        <v>3296</v>
      </c>
      <c r="C498" s="16" t="s">
        <v>3297</v>
      </c>
      <c r="D498" s="16" t="s">
        <v>3298</v>
      </c>
      <c r="E498" s="16" t="s">
        <v>3299</v>
      </c>
      <c r="F498" s="16" t="s">
        <v>250</v>
      </c>
      <c r="G498" s="16" t="s">
        <v>19</v>
      </c>
      <c r="H498" s="16">
        <v>32590</v>
      </c>
      <c r="I498" s="11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s="12" t="s">
        <v>6191</v>
      </c>
    </row>
    <row r="500" spans="1:9" x14ac:dyDescent="0.25">
      <c r="A500" s="16" t="s">
        <v>3308</v>
      </c>
      <c r="B500" s="16" t="s">
        <v>3309</v>
      </c>
      <c r="C500" s="16" t="s">
        <v>3310</v>
      </c>
      <c r="D500" s="16" t="s">
        <v>3311</v>
      </c>
      <c r="E500" s="16" t="s">
        <v>3312</v>
      </c>
      <c r="F500" s="16" t="s">
        <v>220</v>
      </c>
      <c r="G500" s="16" t="s">
        <v>28</v>
      </c>
      <c r="H500" s="16" t="s">
        <v>336</v>
      </c>
      <c r="I500" s="11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s="12" t="s">
        <v>6190</v>
      </c>
    </row>
    <row r="502" spans="1:9" x14ac:dyDescent="0.25">
      <c r="A502" s="16" t="s">
        <v>3319</v>
      </c>
      <c r="B502" s="16" t="s">
        <v>3320</v>
      </c>
      <c r="C502" s="16"/>
      <c r="D502" s="16" t="s">
        <v>3321</v>
      </c>
      <c r="E502" s="16" t="s">
        <v>3322</v>
      </c>
      <c r="F502" s="16" t="s">
        <v>183</v>
      </c>
      <c r="G502" s="16" t="s">
        <v>19</v>
      </c>
      <c r="H502" s="16">
        <v>49518</v>
      </c>
      <c r="I502" s="11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s="12" t="s">
        <v>6191</v>
      </c>
    </row>
    <row r="504" spans="1:9" x14ac:dyDescent="0.25">
      <c r="A504" s="16" t="s">
        <v>3329</v>
      </c>
      <c r="B504" s="16" t="s">
        <v>3330</v>
      </c>
      <c r="C504" s="16" t="s">
        <v>3331</v>
      </c>
      <c r="D504" s="16" t="s">
        <v>3332</v>
      </c>
      <c r="E504" s="16" t="s">
        <v>3333</v>
      </c>
      <c r="F504" s="16" t="s">
        <v>116</v>
      </c>
      <c r="G504" s="16" t="s">
        <v>19</v>
      </c>
      <c r="H504" s="16">
        <v>66160</v>
      </c>
      <c r="I504" s="11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s="12" t="s">
        <v>6191</v>
      </c>
    </row>
    <row r="506" spans="1:9" x14ac:dyDescent="0.25">
      <c r="A506" s="16" t="s">
        <v>3338</v>
      </c>
      <c r="B506" s="16" t="s">
        <v>3339</v>
      </c>
      <c r="C506" s="16" t="s">
        <v>3340</v>
      </c>
      <c r="D506" s="16" t="s">
        <v>3341</v>
      </c>
      <c r="E506" s="16" t="s">
        <v>3342</v>
      </c>
      <c r="F506" s="16" t="s">
        <v>45</v>
      </c>
      <c r="G506" s="16" t="s">
        <v>19</v>
      </c>
      <c r="H506" s="16">
        <v>53205</v>
      </c>
      <c r="I506" s="11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s="12" t="s">
        <v>6191</v>
      </c>
    </row>
    <row r="508" spans="1:9" x14ac:dyDescent="0.25">
      <c r="A508" s="16" t="s">
        <v>3350</v>
      </c>
      <c r="B508" s="16" t="s">
        <v>3351</v>
      </c>
      <c r="C508" s="16" t="s">
        <v>3352</v>
      </c>
      <c r="D508" s="16" t="s">
        <v>3353</v>
      </c>
      <c r="E508" s="16" t="s">
        <v>3354</v>
      </c>
      <c r="F508" s="16" t="s">
        <v>50</v>
      </c>
      <c r="G508" s="16" t="s">
        <v>19</v>
      </c>
      <c r="H508" s="16">
        <v>88546</v>
      </c>
      <c r="I508" s="11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s="12" t="s">
        <v>6190</v>
      </c>
    </row>
    <row r="510" spans="1:9" x14ac:dyDescent="0.25">
      <c r="A510" s="16" t="s">
        <v>3362</v>
      </c>
      <c r="B510" s="16" t="s">
        <v>3363</v>
      </c>
      <c r="C510" s="16" t="s">
        <v>3364</v>
      </c>
      <c r="D510" s="16" t="s">
        <v>3365</v>
      </c>
      <c r="E510" s="16" t="s">
        <v>3366</v>
      </c>
      <c r="F510" s="16" t="s">
        <v>377</v>
      </c>
      <c r="G510" s="16" t="s">
        <v>318</v>
      </c>
      <c r="H510" s="16" t="s">
        <v>378</v>
      </c>
      <c r="I510" s="11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s="12" t="s">
        <v>6190</v>
      </c>
    </row>
    <row r="512" spans="1:9" x14ac:dyDescent="0.25">
      <c r="A512" s="16" t="s">
        <v>3374</v>
      </c>
      <c r="B512" s="16" t="s">
        <v>3375</v>
      </c>
      <c r="C512" s="16" t="s">
        <v>3376</v>
      </c>
      <c r="D512" s="16" t="s">
        <v>3377</v>
      </c>
      <c r="E512" s="16" t="s">
        <v>3378</v>
      </c>
      <c r="F512" s="16" t="s">
        <v>469</v>
      </c>
      <c r="G512" s="16" t="s">
        <v>318</v>
      </c>
      <c r="H512" s="16" t="s">
        <v>470</v>
      </c>
      <c r="I512" s="11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s="12" t="s">
        <v>6190</v>
      </c>
    </row>
    <row r="514" spans="1:9" x14ac:dyDescent="0.25">
      <c r="A514" s="16" t="s">
        <v>3386</v>
      </c>
      <c r="B514" s="16" t="s">
        <v>3387</v>
      </c>
      <c r="C514" s="16" t="s">
        <v>3388</v>
      </c>
      <c r="D514" s="16" t="s">
        <v>3389</v>
      </c>
      <c r="E514" s="16" t="s">
        <v>3390</v>
      </c>
      <c r="F514" s="16" t="s">
        <v>328</v>
      </c>
      <c r="G514" s="16" t="s">
        <v>19</v>
      </c>
      <c r="H514" s="16">
        <v>56372</v>
      </c>
      <c r="I514" s="11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s="12" t="s">
        <v>6191</v>
      </c>
    </row>
    <row r="516" spans="1:9" x14ac:dyDescent="0.25">
      <c r="A516" s="16" t="s">
        <v>3397</v>
      </c>
      <c r="B516" s="16" t="s">
        <v>3398</v>
      </c>
      <c r="C516" s="16" t="s">
        <v>3399</v>
      </c>
      <c r="D516" s="16" t="s">
        <v>3400</v>
      </c>
      <c r="E516" s="16" t="s">
        <v>3401</v>
      </c>
      <c r="F516" s="16" t="s">
        <v>41</v>
      </c>
      <c r="G516" s="16" t="s">
        <v>19</v>
      </c>
      <c r="H516" s="16">
        <v>48211</v>
      </c>
      <c r="I516" s="11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s="12" t="s">
        <v>6191</v>
      </c>
    </row>
    <row r="518" spans="1:9" x14ac:dyDescent="0.25">
      <c r="A518" s="16" t="s">
        <v>3409</v>
      </c>
      <c r="B518" s="16" t="s">
        <v>3410</v>
      </c>
      <c r="C518" s="16"/>
      <c r="D518" s="16" t="s">
        <v>3411</v>
      </c>
      <c r="E518" s="16" t="s">
        <v>3412</v>
      </c>
      <c r="F518" s="16" t="s">
        <v>283</v>
      </c>
      <c r="G518" s="16" t="s">
        <v>19</v>
      </c>
      <c r="H518" s="16">
        <v>12305</v>
      </c>
      <c r="I518" s="11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s="12" t="s">
        <v>6191</v>
      </c>
    </row>
    <row r="520" spans="1:9" x14ac:dyDescent="0.25">
      <c r="A520" s="16" t="s">
        <v>3419</v>
      </c>
      <c r="B520" s="16" t="s">
        <v>3420</v>
      </c>
      <c r="C520" s="16" t="s">
        <v>3421</v>
      </c>
      <c r="D520" s="16" t="s">
        <v>3422</v>
      </c>
      <c r="E520" s="16" t="s">
        <v>3423</v>
      </c>
      <c r="F520" s="16" t="s">
        <v>356</v>
      </c>
      <c r="G520" s="16" t="s">
        <v>19</v>
      </c>
      <c r="H520" s="16">
        <v>32941</v>
      </c>
      <c r="I520" s="11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s="12" t="s">
        <v>6191</v>
      </c>
    </row>
    <row r="522" spans="1:9" x14ac:dyDescent="0.25">
      <c r="A522" s="16" t="s">
        <v>3431</v>
      </c>
      <c r="B522" s="16" t="s">
        <v>3432</v>
      </c>
      <c r="C522" s="16" t="s">
        <v>3433</v>
      </c>
      <c r="D522" s="16" t="s">
        <v>3434</v>
      </c>
      <c r="E522" s="16" t="s">
        <v>3435</v>
      </c>
      <c r="F522" s="16" t="s">
        <v>69</v>
      </c>
      <c r="G522" s="16" t="s">
        <v>19</v>
      </c>
      <c r="H522" s="16">
        <v>70179</v>
      </c>
      <c r="I522" s="11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s="12" t="s">
        <v>6191</v>
      </c>
    </row>
    <row r="524" spans="1:9" x14ac:dyDescent="0.25">
      <c r="A524" s="16" t="s">
        <v>3442</v>
      </c>
      <c r="B524" s="16" t="s">
        <v>3443</v>
      </c>
      <c r="C524" s="16" t="s">
        <v>3444</v>
      </c>
      <c r="D524" s="16" t="s">
        <v>3445</v>
      </c>
      <c r="E524" s="16" t="s">
        <v>3446</v>
      </c>
      <c r="F524" s="16" t="s">
        <v>148</v>
      </c>
      <c r="G524" s="16" t="s">
        <v>19</v>
      </c>
      <c r="H524" s="16">
        <v>66617</v>
      </c>
      <c r="I524" s="11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s="12" t="s">
        <v>6191</v>
      </c>
    </row>
    <row r="526" spans="1:9" x14ac:dyDescent="0.25">
      <c r="A526" s="16" t="s">
        <v>3454</v>
      </c>
      <c r="B526" s="16" t="s">
        <v>3455</v>
      </c>
      <c r="C526" s="16"/>
      <c r="D526" s="16" t="s">
        <v>3456</v>
      </c>
      <c r="E526" s="16" t="s">
        <v>3457</v>
      </c>
      <c r="F526" s="16" t="s">
        <v>83</v>
      </c>
      <c r="G526" s="16" t="s">
        <v>19</v>
      </c>
      <c r="H526" s="16">
        <v>62723</v>
      </c>
      <c r="I526" s="11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s="12" t="s">
        <v>6190</v>
      </c>
    </row>
    <row r="528" spans="1:9" x14ac:dyDescent="0.25">
      <c r="A528" s="16" t="s">
        <v>3464</v>
      </c>
      <c r="B528" s="16" t="s">
        <v>3465</v>
      </c>
      <c r="C528" s="16" t="s">
        <v>3466</v>
      </c>
      <c r="D528" s="16" t="s">
        <v>3467</v>
      </c>
      <c r="E528" s="16" t="s">
        <v>3468</v>
      </c>
      <c r="F528" s="16" t="s">
        <v>105</v>
      </c>
      <c r="G528" s="16" t="s">
        <v>19</v>
      </c>
      <c r="H528" s="16">
        <v>98185</v>
      </c>
      <c r="I528" s="11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s="12" t="s">
        <v>6191</v>
      </c>
    </row>
    <row r="530" spans="1:9" x14ac:dyDescent="0.25">
      <c r="A530" s="16" t="s">
        <v>3476</v>
      </c>
      <c r="B530" s="16" t="s">
        <v>3477</v>
      </c>
      <c r="C530" s="16" t="s">
        <v>3478</v>
      </c>
      <c r="D530" s="16" t="s">
        <v>3479</v>
      </c>
      <c r="E530" s="16" t="s">
        <v>3480</v>
      </c>
      <c r="F530" s="16" t="s">
        <v>96</v>
      </c>
      <c r="G530" s="16" t="s">
        <v>19</v>
      </c>
      <c r="H530" s="16">
        <v>76711</v>
      </c>
      <c r="I530" s="11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s="12" t="s">
        <v>6191</v>
      </c>
    </row>
    <row r="532" spans="1:9" x14ac:dyDescent="0.25">
      <c r="A532" s="16" t="s">
        <v>3488</v>
      </c>
      <c r="B532" s="16" t="s">
        <v>3489</v>
      </c>
      <c r="C532" s="16" t="s">
        <v>3490</v>
      </c>
      <c r="D532" s="16" t="s">
        <v>3491</v>
      </c>
      <c r="E532" s="16" t="s">
        <v>3492</v>
      </c>
      <c r="F532" s="16" t="s">
        <v>260</v>
      </c>
      <c r="G532" s="16" t="s">
        <v>19</v>
      </c>
      <c r="H532" s="16">
        <v>43610</v>
      </c>
      <c r="I532" s="11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s="12" t="s">
        <v>6191</v>
      </c>
    </row>
    <row r="534" spans="1:9" x14ac:dyDescent="0.25">
      <c r="A534" s="16" t="s">
        <v>3500</v>
      </c>
      <c r="B534" s="16" t="s">
        <v>3501</v>
      </c>
      <c r="C534" s="16" t="s">
        <v>3502</v>
      </c>
      <c r="D534" s="16" t="s">
        <v>3503</v>
      </c>
      <c r="E534" s="16" t="s">
        <v>3504</v>
      </c>
      <c r="F534" s="16" t="s">
        <v>413</v>
      </c>
      <c r="G534" s="16" t="s">
        <v>19</v>
      </c>
      <c r="H534" s="16">
        <v>33884</v>
      </c>
      <c r="I534" s="11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s="12" t="s">
        <v>6191</v>
      </c>
    </row>
    <row r="536" spans="1:9" x14ac:dyDescent="0.25">
      <c r="A536" s="16" t="s">
        <v>3511</v>
      </c>
      <c r="B536" s="16" t="s">
        <v>3512</v>
      </c>
      <c r="C536" s="16" t="s">
        <v>3513</v>
      </c>
      <c r="D536" s="16" t="s">
        <v>3514</v>
      </c>
      <c r="E536" s="16" t="s">
        <v>3515</v>
      </c>
      <c r="F536" s="16" t="s">
        <v>456</v>
      </c>
      <c r="G536" s="16" t="s">
        <v>318</v>
      </c>
      <c r="H536" s="16" t="s">
        <v>457</v>
      </c>
      <c r="I536" s="11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s="12" t="s">
        <v>6191</v>
      </c>
    </row>
    <row r="538" spans="1:9" x14ac:dyDescent="0.25">
      <c r="A538" s="16" t="s">
        <v>3522</v>
      </c>
      <c r="B538" s="16" t="s">
        <v>3523</v>
      </c>
      <c r="C538" s="16" t="s">
        <v>3524</v>
      </c>
      <c r="D538" s="16" t="s">
        <v>3525</v>
      </c>
      <c r="E538" s="16" t="s">
        <v>3526</v>
      </c>
      <c r="F538" s="16" t="s">
        <v>39</v>
      </c>
      <c r="G538" s="16" t="s">
        <v>19</v>
      </c>
      <c r="H538" s="16">
        <v>43231</v>
      </c>
      <c r="I538" s="11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s="12" t="s">
        <v>6190</v>
      </c>
    </row>
    <row r="540" spans="1:9" x14ac:dyDescent="0.25">
      <c r="A540" s="16" t="s">
        <v>3533</v>
      </c>
      <c r="B540" s="16" t="s">
        <v>3534</v>
      </c>
      <c r="C540" s="16" t="s">
        <v>3535</v>
      </c>
      <c r="D540" s="16"/>
      <c r="E540" s="16" t="s">
        <v>3536</v>
      </c>
      <c r="F540" s="16" t="s">
        <v>217</v>
      </c>
      <c r="G540" s="16" t="s">
        <v>19</v>
      </c>
      <c r="H540" s="16">
        <v>60567</v>
      </c>
      <c r="I540" s="11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s="12" t="s">
        <v>6191</v>
      </c>
    </row>
    <row r="542" spans="1:9" x14ac:dyDescent="0.25">
      <c r="A542" s="16" t="s">
        <v>3543</v>
      </c>
      <c r="B542" s="16" t="s">
        <v>3544</v>
      </c>
      <c r="C542" s="16" t="s">
        <v>3545</v>
      </c>
      <c r="D542" s="16" t="s">
        <v>3546</v>
      </c>
      <c r="E542" s="16" t="s">
        <v>3547</v>
      </c>
      <c r="F542" s="16" t="s">
        <v>174</v>
      </c>
      <c r="G542" s="16" t="s">
        <v>19</v>
      </c>
      <c r="H542" s="16">
        <v>48930</v>
      </c>
      <c r="I542" s="11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s="12" t="s">
        <v>6190</v>
      </c>
    </row>
    <row r="544" spans="1:9" x14ac:dyDescent="0.25">
      <c r="A544" s="16" t="s">
        <v>3554</v>
      </c>
      <c r="B544" s="16" t="s">
        <v>3555</v>
      </c>
      <c r="C544" s="16" t="s">
        <v>3556</v>
      </c>
      <c r="D544" s="16" t="s">
        <v>3557</v>
      </c>
      <c r="E544" s="16" t="s">
        <v>3558</v>
      </c>
      <c r="F544" s="16" t="s">
        <v>175</v>
      </c>
      <c r="G544" s="16" t="s">
        <v>19</v>
      </c>
      <c r="H544" s="16">
        <v>71115</v>
      </c>
      <c r="I544" s="11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s="12" t="s">
        <v>6191</v>
      </c>
    </row>
    <row r="546" spans="1:9" x14ac:dyDescent="0.25">
      <c r="A546" s="16" t="s">
        <v>3566</v>
      </c>
      <c r="B546" s="16" t="s">
        <v>3567</v>
      </c>
      <c r="C546" s="16" t="s">
        <v>3568</v>
      </c>
      <c r="D546" s="16" t="s">
        <v>3569</v>
      </c>
      <c r="E546" s="16" t="s">
        <v>3570</v>
      </c>
      <c r="F546" s="16" t="s">
        <v>46</v>
      </c>
      <c r="G546" s="16" t="s">
        <v>19</v>
      </c>
      <c r="H546" s="16">
        <v>19104</v>
      </c>
      <c r="I546" s="11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s="12" t="s">
        <v>6191</v>
      </c>
    </row>
    <row r="548" spans="1:9" x14ac:dyDescent="0.25">
      <c r="A548" s="16" t="s">
        <v>3578</v>
      </c>
      <c r="B548" s="16" t="s">
        <v>3579</v>
      </c>
      <c r="C548" s="16"/>
      <c r="D548" s="16" t="s">
        <v>3580</v>
      </c>
      <c r="E548" s="16" t="s">
        <v>3581</v>
      </c>
      <c r="F548" s="16" t="s">
        <v>375</v>
      </c>
      <c r="G548" s="16" t="s">
        <v>318</v>
      </c>
      <c r="H548" s="16" t="s">
        <v>376</v>
      </c>
      <c r="I548" s="11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s="12" t="s">
        <v>6190</v>
      </c>
    </row>
    <row r="550" spans="1:9" x14ac:dyDescent="0.25">
      <c r="A550" s="16" t="s">
        <v>3588</v>
      </c>
      <c r="B550" s="16" t="s">
        <v>3589</v>
      </c>
      <c r="C550" s="16" t="s">
        <v>3590</v>
      </c>
      <c r="D550" s="16" t="s">
        <v>3591</v>
      </c>
      <c r="E550" s="16" t="s">
        <v>3592</v>
      </c>
      <c r="F550" s="16" t="s">
        <v>77</v>
      </c>
      <c r="G550" s="16" t="s">
        <v>19</v>
      </c>
      <c r="H550" s="16">
        <v>73119</v>
      </c>
      <c r="I550" s="11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s="12" t="s">
        <v>6190</v>
      </c>
    </row>
    <row r="552" spans="1:9" x14ac:dyDescent="0.25">
      <c r="A552" s="16" t="s">
        <v>3600</v>
      </c>
      <c r="B552" s="16" t="s">
        <v>3601</v>
      </c>
      <c r="C552" s="16" t="s">
        <v>3602</v>
      </c>
      <c r="D552" s="16" t="s">
        <v>3603</v>
      </c>
      <c r="E552" s="16" t="s">
        <v>3604</v>
      </c>
      <c r="F552" s="16" t="s">
        <v>199</v>
      </c>
      <c r="G552" s="16" t="s">
        <v>19</v>
      </c>
      <c r="H552" s="16">
        <v>7112</v>
      </c>
      <c r="I552" s="11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s="12" t="s">
        <v>6191</v>
      </c>
    </row>
    <row r="554" spans="1:9" x14ac:dyDescent="0.25">
      <c r="A554" s="16" t="s">
        <v>3612</v>
      </c>
      <c r="B554" s="16" t="s">
        <v>3613</v>
      </c>
      <c r="C554" s="16" t="s">
        <v>3614</v>
      </c>
      <c r="D554" s="16" t="s">
        <v>3615</v>
      </c>
      <c r="E554" s="16" t="s">
        <v>3616</v>
      </c>
      <c r="F554" s="16" t="s">
        <v>365</v>
      </c>
      <c r="G554" s="16" t="s">
        <v>28</v>
      </c>
      <c r="H554" s="16" t="s">
        <v>366</v>
      </c>
      <c r="I554" s="11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s="12" t="s">
        <v>6191</v>
      </c>
    </row>
    <row r="556" spans="1:9" x14ac:dyDescent="0.25">
      <c r="A556" s="16" t="s">
        <v>3623</v>
      </c>
      <c r="B556" s="16" t="s">
        <v>3624</v>
      </c>
      <c r="C556" s="16"/>
      <c r="D556" s="16" t="s">
        <v>3625</v>
      </c>
      <c r="E556" s="16" t="s">
        <v>3626</v>
      </c>
      <c r="F556" s="16" t="s">
        <v>280</v>
      </c>
      <c r="G556" s="16" t="s">
        <v>28</v>
      </c>
      <c r="H556" s="16" t="s">
        <v>281</v>
      </c>
      <c r="I556" s="11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s="12" t="s">
        <v>6191</v>
      </c>
    </row>
    <row r="558" spans="1:9" x14ac:dyDescent="0.25">
      <c r="A558" s="16" t="s">
        <v>3634</v>
      </c>
      <c r="B558" s="16" t="s">
        <v>3635</v>
      </c>
      <c r="C558" s="16" t="s">
        <v>3636</v>
      </c>
      <c r="D558" s="16"/>
      <c r="E558" s="16" t="s">
        <v>3637</v>
      </c>
      <c r="F558" s="16" t="s">
        <v>175</v>
      </c>
      <c r="G558" s="16" t="s">
        <v>19</v>
      </c>
      <c r="H558" s="16">
        <v>71161</v>
      </c>
      <c r="I558" s="11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s="12" t="s">
        <v>6191</v>
      </c>
    </row>
    <row r="560" spans="1:9" x14ac:dyDescent="0.25">
      <c r="A560" s="16" t="s">
        <v>3644</v>
      </c>
      <c r="B560" s="16" t="s">
        <v>3645</v>
      </c>
      <c r="C560" s="16"/>
      <c r="D560" s="16" t="s">
        <v>3646</v>
      </c>
      <c r="E560" s="16" t="s">
        <v>3647</v>
      </c>
      <c r="F560" s="16" t="s">
        <v>43</v>
      </c>
      <c r="G560" s="16" t="s">
        <v>19</v>
      </c>
      <c r="H560" s="16">
        <v>40515</v>
      </c>
      <c r="I560" s="11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s="12" t="s">
        <v>6190</v>
      </c>
    </row>
    <row r="562" spans="1:9" x14ac:dyDescent="0.25">
      <c r="A562" s="16" t="s">
        <v>3655</v>
      </c>
      <c r="B562" s="16" t="s">
        <v>3656</v>
      </c>
      <c r="C562" s="16"/>
      <c r="D562" s="16" t="s">
        <v>3657</v>
      </c>
      <c r="E562" s="16" t="s">
        <v>3658</v>
      </c>
      <c r="F562" s="16" t="s">
        <v>240</v>
      </c>
      <c r="G562" s="16" t="s">
        <v>19</v>
      </c>
      <c r="H562" s="16">
        <v>79176</v>
      </c>
      <c r="I562" s="11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s="12" t="s">
        <v>6190</v>
      </c>
    </row>
    <row r="564" spans="1:9" x14ac:dyDescent="0.25">
      <c r="A564" s="16" t="s">
        <v>3666</v>
      </c>
      <c r="B564" s="16" t="s">
        <v>3667</v>
      </c>
      <c r="C564" s="16" t="s">
        <v>3668</v>
      </c>
      <c r="D564" s="16" t="s">
        <v>3669</v>
      </c>
      <c r="E564" s="16" t="s">
        <v>3670</v>
      </c>
      <c r="F564" s="16" t="s">
        <v>159</v>
      </c>
      <c r="G564" s="16" t="s">
        <v>28</v>
      </c>
      <c r="H564" s="16" t="s">
        <v>160</v>
      </c>
      <c r="I564" s="11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s="12" t="s">
        <v>6191</v>
      </c>
    </row>
    <row r="566" spans="1:9" x14ac:dyDescent="0.25">
      <c r="A566" s="16" t="s">
        <v>3678</v>
      </c>
      <c r="B566" s="16" t="s">
        <v>3679</v>
      </c>
      <c r="C566" s="16" t="s">
        <v>3680</v>
      </c>
      <c r="D566" s="16" t="s">
        <v>3681</v>
      </c>
      <c r="E566" s="16" t="s">
        <v>3682</v>
      </c>
      <c r="F566" s="16" t="s">
        <v>49</v>
      </c>
      <c r="G566" s="16" t="s">
        <v>19</v>
      </c>
      <c r="H566" s="16">
        <v>37924</v>
      </c>
      <c r="I566" s="11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s="12" t="s">
        <v>6191</v>
      </c>
    </row>
    <row r="568" spans="1:9" x14ac:dyDescent="0.25">
      <c r="A568" s="16" t="s">
        <v>3690</v>
      </c>
      <c r="B568" s="16" t="s">
        <v>3691</v>
      </c>
      <c r="C568" s="16" t="s">
        <v>3692</v>
      </c>
      <c r="D568" s="16" t="s">
        <v>3693</v>
      </c>
      <c r="E568" s="16" t="s">
        <v>3694</v>
      </c>
      <c r="F568" s="16" t="s">
        <v>271</v>
      </c>
      <c r="G568" s="16" t="s">
        <v>19</v>
      </c>
      <c r="H568" s="16">
        <v>33330</v>
      </c>
      <c r="I568" s="11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s="12" t="s">
        <v>6191</v>
      </c>
    </row>
    <row r="570" spans="1:9" x14ac:dyDescent="0.25">
      <c r="A570" s="16" t="s">
        <v>3701</v>
      </c>
      <c r="B570" s="16" t="s">
        <v>3702</v>
      </c>
      <c r="C570" s="16" t="s">
        <v>3703</v>
      </c>
      <c r="D570" s="16" t="s">
        <v>3704</v>
      </c>
      <c r="E570" s="16" t="s">
        <v>3705</v>
      </c>
      <c r="F570" s="16" t="s">
        <v>123</v>
      </c>
      <c r="G570" s="16" t="s">
        <v>19</v>
      </c>
      <c r="H570" s="16">
        <v>78715</v>
      </c>
      <c r="I570" s="11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s="12" t="s">
        <v>6191</v>
      </c>
    </row>
    <row r="572" spans="1:9" x14ac:dyDescent="0.25">
      <c r="A572" s="16" t="s">
        <v>3713</v>
      </c>
      <c r="B572" s="16" t="s">
        <v>3714</v>
      </c>
      <c r="C572" s="16" t="s">
        <v>3715</v>
      </c>
      <c r="D572" s="16" t="s">
        <v>3716</v>
      </c>
      <c r="E572" s="16" t="s">
        <v>3717</v>
      </c>
      <c r="F572" s="16" t="s">
        <v>68</v>
      </c>
      <c r="G572" s="16" t="s">
        <v>19</v>
      </c>
      <c r="H572" s="16">
        <v>20784</v>
      </c>
      <c r="I572" s="11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s="12" t="s">
        <v>6191</v>
      </c>
    </row>
    <row r="574" spans="1:9" x14ac:dyDescent="0.25">
      <c r="A574" s="16" t="s">
        <v>3725</v>
      </c>
      <c r="B574" s="16" t="s">
        <v>3726</v>
      </c>
      <c r="C574" s="16"/>
      <c r="D574" s="16"/>
      <c r="E574" s="16" t="s">
        <v>3727</v>
      </c>
      <c r="F574" s="16" t="s">
        <v>87</v>
      </c>
      <c r="G574" s="16" t="s">
        <v>19</v>
      </c>
      <c r="H574" s="16">
        <v>91103</v>
      </c>
      <c r="I574" s="11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s="12" t="s">
        <v>6191</v>
      </c>
    </row>
    <row r="576" spans="1:9" x14ac:dyDescent="0.25">
      <c r="A576" s="16" t="s">
        <v>3735</v>
      </c>
      <c r="B576" s="16" t="s">
        <v>3736</v>
      </c>
      <c r="C576" s="16" t="s">
        <v>3737</v>
      </c>
      <c r="D576" s="16"/>
      <c r="E576" s="16" t="s">
        <v>3738</v>
      </c>
      <c r="F576" s="16" t="s">
        <v>250</v>
      </c>
      <c r="G576" s="16" t="s">
        <v>19</v>
      </c>
      <c r="H576" s="16">
        <v>32590</v>
      </c>
      <c r="I576" s="11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s="12" t="s">
        <v>6191</v>
      </c>
    </row>
    <row r="578" spans="1:9" x14ac:dyDescent="0.25">
      <c r="A578" s="16" t="s">
        <v>3746</v>
      </c>
      <c r="B578" s="16" t="s">
        <v>3747</v>
      </c>
      <c r="C578" s="16" t="s">
        <v>3748</v>
      </c>
      <c r="D578" s="16" t="s">
        <v>3749</v>
      </c>
      <c r="E578" s="16" t="s">
        <v>3750</v>
      </c>
      <c r="F578" s="16" t="s">
        <v>31</v>
      </c>
      <c r="G578" s="16" t="s">
        <v>19</v>
      </c>
      <c r="H578" s="16">
        <v>27705</v>
      </c>
      <c r="I578" s="11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s="12" t="s">
        <v>6191</v>
      </c>
    </row>
    <row r="580" spans="1:9" x14ac:dyDescent="0.25">
      <c r="A580" s="16" t="s">
        <v>3757</v>
      </c>
      <c r="B580" s="16" t="s">
        <v>3758</v>
      </c>
      <c r="C580" s="16" t="s">
        <v>3759</v>
      </c>
      <c r="D580" s="16" t="s">
        <v>3760</v>
      </c>
      <c r="E580" s="16" t="s">
        <v>3761</v>
      </c>
      <c r="F580" s="16" t="s">
        <v>414</v>
      </c>
      <c r="G580" s="16" t="s">
        <v>318</v>
      </c>
      <c r="H580" s="16" t="s">
        <v>415</v>
      </c>
      <c r="I580" s="11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s="12" t="s">
        <v>6191</v>
      </c>
    </row>
    <row r="582" spans="1:9" x14ac:dyDescent="0.25">
      <c r="A582" s="16" t="s">
        <v>3768</v>
      </c>
      <c r="B582" s="16" t="s">
        <v>3769</v>
      </c>
      <c r="C582" s="16" t="s">
        <v>3770</v>
      </c>
      <c r="D582" s="16" t="s">
        <v>3771</v>
      </c>
      <c r="E582" s="16" t="s">
        <v>3772</v>
      </c>
      <c r="F582" s="16" t="s">
        <v>146</v>
      </c>
      <c r="G582" s="16" t="s">
        <v>19</v>
      </c>
      <c r="H582" s="16">
        <v>90605</v>
      </c>
      <c r="I582" s="11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s="12" t="s">
        <v>6190</v>
      </c>
    </row>
    <row r="584" spans="1:9" x14ac:dyDescent="0.25">
      <c r="A584" s="16" t="s">
        <v>3779</v>
      </c>
      <c r="B584" s="16" t="s">
        <v>3780</v>
      </c>
      <c r="C584" s="16" t="s">
        <v>3781</v>
      </c>
      <c r="D584" s="16" t="s">
        <v>3782</v>
      </c>
      <c r="E584" s="16" t="s">
        <v>3783</v>
      </c>
      <c r="F584" s="16" t="s">
        <v>38</v>
      </c>
      <c r="G584" s="16" t="s">
        <v>19</v>
      </c>
      <c r="H584" s="16">
        <v>23237</v>
      </c>
      <c r="I584" s="11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s="12" t="s">
        <v>6190</v>
      </c>
    </row>
    <row r="586" spans="1:9" x14ac:dyDescent="0.25">
      <c r="A586" s="16" t="s">
        <v>3791</v>
      </c>
      <c r="B586" s="16" t="s">
        <v>3792</v>
      </c>
      <c r="C586" s="16" t="s">
        <v>3793</v>
      </c>
      <c r="D586" s="16" t="s">
        <v>3794</v>
      </c>
      <c r="E586" s="16" t="s">
        <v>3795</v>
      </c>
      <c r="F586" s="16" t="s">
        <v>352</v>
      </c>
      <c r="G586" s="16" t="s">
        <v>19</v>
      </c>
      <c r="H586" s="16">
        <v>89706</v>
      </c>
      <c r="I586" s="11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s="12" t="s">
        <v>6190</v>
      </c>
    </row>
    <row r="588" spans="1:9" x14ac:dyDescent="0.25">
      <c r="A588" s="16" t="s">
        <v>3803</v>
      </c>
      <c r="B588" s="16" t="s">
        <v>3804</v>
      </c>
      <c r="C588" s="16"/>
      <c r="D588" s="16" t="s">
        <v>3805</v>
      </c>
      <c r="E588" s="16" t="s">
        <v>3806</v>
      </c>
      <c r="F588" s="16" t="s">
        <v>173</v>
      </c>
      <c r="G588" s="16" t="s">
        <v>19</v>
      </c>
      <c r="H588" s="16">
        <v>55123</v>
      </c>
      <c r="I588" s="11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s="12" t="s">
        <v>6190</v>
      </c>
    </row>
    <row r="590" spans="1:9" x14ac:dyDescent="0.25">
      <c r="A590" s="16" t="s">
        <v>3813</v>
      </c>
      <c r="B590" s="16" t="s">
        <v>3814</v>
      </c>
      <c r="C590" s="16" t="s">
        <v>3815</v>
      </c>
      <c r="D590" s="16" t="s">
        <v>3816</v>
      </c>
      <c r="E590" s="16" t="s">
        <v>3817</v>
      </c>
      <c r="F590" s="16" t="s">
        <v>50</v>
      </c>
      <c r="G590" s="16" t="s">
        <v>19</v>
      </c>
      <c r="H590" s="16">
        <v>88553</v>
      </c>
      <c r="I590" s="11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s="12" t="s">
        <v>6191</v>
      </c>
    </row>
    <row r="592" spans="1:9" x14ac:dyDescent="0.25">
      <c r="A592" s="16" t="s">
        <v>3824</v>
      </c>
      <c r="B592" s="16" t="s">
        <v>3825</v>
      </c>
      <c r="C592" s="16" t="s">
        <v>3826</v>
      </c>
      <c r="D592" s="16" t="s">
        <v>3827</v>
      </c>
      <c r="E592" s="16" t="s">
        <v>3828</v>
      </c>
      <c r="F592" s="16" t="s">
        <v>161</v>
      </c>
      <c r="G592" s="16" t="s">
        <v>19</v>
      </c>
      <c r="H592" s="16">
        <v>92668</v>
      </c>
      <c r="I592" s="11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s="12" t="s">
        <v>6190</v>
      </c>
    </row>
    <row r="594" spans="1:9" x14ac:dyDescent="0.25">
      <c r="A594" s="16" t="s">
        <v>3835</v>
      </c>
      <c r="B594" s="16" t="s">
        <v>3836</v>
      </c>
      <c r="C594" s="16"/>
      <c r="D594" s="16" t="s">
        <v>3837</v>
      </c>
      <c r="E594" s="16" t="s">
        <v>3838</v>
      </c>
      <c r="F594" s="16" t="s">
        <v>45</v>
      </c>
      <c r="G594" s="16" t="s">
        <v>19</v>
      </c>
      <c r="H594" s="16">
        <v>53285</v>
      </c>
      <c r="I594" s="11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s="12" t="s">
        <v>6190</v>
      </c>
    </row>
    <row r="596" spans="1:9" x14ac:dyDescent="0.25">
      <c r="A596" s="16" t="s">
        <v>3845</v>
      </c>
      <c r="B596" s="16" t="s">
        <v>3846</v>
      </c>
      <c r="C596" s="16" t="s">
        <v>3847</v>
      </c>
      <c r="D596" s="16" t="s">
        <v>3848</v>
      </c>
      <c r="E596" s="16" t="s">
        <v>3849</v>
      </c>
      <c r="F596" s="16" t="s">
        <v>65</v>
      </c>
      <c r="G596" s="16" t="s">
        <v>19</v>
      </c>
      <c r="H596" s="16">
        <v>37416</v>
      </c>
      <c r="I596" s="11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s="12" t="s">
        <v>6191</v>
      </c>
    </row>
    <row r="598" spans="1:9" x14ac:dyDescent="0.25">
      <c r="A598" s="16" t="s">
        <v>3855</v>
      </c>
      <c r="B598" s="16" t="s">
        <v>3856</v>
      </c>
      <c r="C598" s="16" t="s">
        <v>3857</v>
      </c>
      <c r="D598" s="16" t="s">
        <v>3858</v>
      </c>
      <c r="E598" s="16" t="s">
        <v>3859</v>
      </c>
      <c r="F598" s="16" t="s">
        <v>39</v>
      </c>
      <c r="G598" s="16" t="s">
        <v>19</v>
      </c>
      <c r="H598" s="16">
        <v>43268</v>
      </c>
      <c r="I598" s="11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s="12" t="s">
        <v>6190</v>
      </c>
    </row>
    <row r="600" spans="1:9" x14ac:dyDescent="0.25">
      <c r="A600" s="16" t="s">
        <v>3867</v>
      </c>
      <c r="B600" s="16" t="s">
        <v>3868</v>
      </c>
      <c r="C600" s="16" t="s">
        <v>3869</v>
      </c>
      <c r="D600" s="16" t="s">
        <v>3870</v>
      </c>
      <c r="E600" s="16" t="s">
        <v>3871</v>
      </c>
      <c r="F600" s="16" t="s">
        <v>150</v>
      </c>
      <c r="G600" s="16" t="s">
        <v>19</v>
      </c>
      <c r="H600" s="16">
        <v>94159</v>
      </c>
      <c r="I600" s="11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s="12" t="s">
        <v>6190</v>
      </c>
    </row>
    <row r="602" spans="1:9" x14ac:dyDescent="0.25">
      <c r="A602" s="16" t="s">
        <v>3878</v>
      </c>
      <c r="B602" s="16" t="s">
        <v>3879</v>
      </c>
      <c r="C602" s="16" t="s">
        <v>3880</v>
      </c>
      <c r="D602" s="16" t="s">
        <v>3881</v>
      </c>
      <c r="E602" s="16" t="s">
        <v>3882</v>
      </c>
      <c r="F602" s="16" t="s">
        <v>46</v>
      </c>
      <c r="G602" s="16" t="s">
        <v>19</v>
      </c>
      <c r="H602" s="16">
        <v>19141</v>
      </c>
      <c r="I602" s="11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s="12" t="s">
        <v>6190</v>
      </c>
    </row>
    <row r="604" spans="1:9" x14ac:dyDescent="0.25">
      <c r="A604" s="16" t="s">
        <v>3890</v>
      </c>
      <c r="B604" s="16" t="s">
        <v>3891</v>
      </c>
      <c r="C604" s="16" t="s">
        <v>3892</v>
      </c>
      <c r="D604" s="16" t="s">
        <v>3893</v>
      </c>
      <c r="E604" s="16" t="s">
        <v>3894</v>
      </c>
      <c r="F604" s="16" t="s">
        <v>260</v>
      </c>
      <c r="G604" s="16" t="s">
        <v>19</v>
      </c>
      <c r="H604" s="16">
        <v>43666</v>
      </c>
      <c r="I604" s="11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s="12" t="s">
        <v>6191</v>
      </c>
    </row>
    <row r="606" spans="1:9" x14ac:dyDescent="0.25">
      <c r="A606" s="16" t="s">
        <v>3901</v>
      </c>
      <c r="B606" s="16" t="s">
        <v>3902</v>
      </c>
      <c r="C606" s="16"/>
      <c r="D606" s="16" t="s">
        <v>3903</v>
      </c>
      <c r="E606" s="16" t="s">
        <v>3904</v>
      </c>
      <c r="F606" s="16" t="s">
        <v>380</v>
      </c>
      <c r="G606" s="16" t="s">
        <v>318</v>
      </c>
      <c r="H606" s="16" t="s">
        <v>381</v>
      </c>
      <c r="I606" s="11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s="12" t="s">
        <v>6190</v>
      </c>
    </row>
    <row r="608" spans="1:9" x14ac:dyDescent="0.25">
      <c r="A608" s="16" t="s">
        <v>3912</v>
      </c>
      <c r="B608" s="16" t="s">
        <v>3913</v>
      </c>
      <c r="C608" s="16" t="s">
        <v>3914</v>
      </c>
      <c r="D608" s="16" t="s">
        <v>3915</v>
      </c>
      <c r="E608" s="16" t="s">
        <v>3916</v>
      </c>
      <c r="F608" s="16" t="s">
        <v>29</v>
      </c>
      <c r="G608" s="16" t="s">
        <v>19</v>
      </c>
      <c r="H608" s="16">
        <v>33411</v>
      </c>
      <c r="I608" s="11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s="12" t="s">
        <v>6190</v>
      </c>
    </row>
    <row r="610" spans="1:9" x14ac:dyDescent="0.25">
      <c r="A610" s="16" t="s">
        <v>3924</v>
      </c>
      <c r="B610" s="16" t="s">
        <v>3925</v>
      </c>
      <c r="C610" s="16"/>
      <c r="D610" s="16"/>
      <c r="E610" s="16" t="s">
        <v>3926</v>
      </c>
      <c r="F610" s="16" t="s">
        <v>255</v>
      </c>
      <c r="G610" s="16" t="s">
        <v>19</v>
      </c>
      <c r="H610" s="16">
        <v>44105</v>
      </c>
      <c r="I610" s="11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s="12" t="s">
        <v>6190</v>
      </c>
    </row>
    <row r="612" spans="1:9" x14ac:dyDescent="0.25">
      <c r="A612" s="16" t="s">
        <v>3934</v>
      </c>
      <c r="B612" s="16" t="s">
        <v>3935</v>
      </c>
      <c r="C612" s="16" t="s">
        <v>3936</v>
      </c>
      <c r="D612" s="16" t="s">
        <v>3937</v>
      </c>
      <c r="E612" s="16" t="s">
        <v>3938</v>
      </c>
      <c r="F612" s="16" t="s">
        <v>271</v>
      </c>
      <c r="G612" s="16" t="s">
        <v>19</v>
      </c>
      <c r="H612" s="16">
        <v>33345</v>
      </c>
      <c r="I612" s="11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s="12" t="s">
        <v>6191</v>
      </c>
    </row>
    <row r="614" spans="1:9" x14ac:dyDescent="0.25">
      <c r="A614" s="16" t="s">
        <v>3946</v>
      </c>
      <c r="B614" s="16" t="s">
        <v>3947</v>
      </c>
      <c r="C614" s="16"/>
      <c r="D614" s="16" t="s">
        <v>3948</v>
      </c>
      <c r="E614" s="16" t="s">
        <v>3949</v>
      </c>
      <c r="F614" s="16" t="s">
        <v>289</v>
      </c>
      <c r="G614" s="16" t="s">
        <v>318</v>
      </c>
      <c r="H614" s="16" t="s">
        <v>444</v>
      </c>
      <c r="I614" s="11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s="12" t="s">
        <v>6191</v>
      </c>
    </row>
    <row r="616" spans="1:9" x14ac:dyDescent="0.25">
      <c r="A616" s="16" t="s">
        <v>3956</v>
      </c>
      <c r="B616" s="16" t="s">
        <v>3957</v>
      </c>
      <c r="C616" s="16"/>
      <c r="D616" s="16" t="s">
        <v>3958</v>
      </c>
      <c r="E616" s="16" t="s">
        <v>3959</v>
      </c>
      <c r="F616" s="16" t="s">
        <v>130</v>
      </c>
      <c r="G616" s="16" t="s">
        <v>19</v>
      </c>
      <c r="H616" s="16">
        <v>37240</v>
      </c>
      <c r="I616" s="11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s="12" t="s">
        <v>6190</v>
      </c>
    </row>
    <row r="618" spans="1:9" x14ac:dyDescent="0.25">
      <c r="A618" s="16" t="s">
        <v>3967</v>
      </c>
      <c r="B618" s="16" t="s">
        <v>3968</v>
      </c>
      <c r="C618" s="16" t="s">
        <v>3969</v>
      </c>
      <c r="D618" s="16" t="s">
        <v>3970</v>
      </c>
      <c r="E618" s="16" t="s">
        <v>3971</v>
      </c>
      <c r="F618" s="16" t="s">
        <v>54</v>
      </c>
      <c r="G618" s="16" t="s">
        <v>28</v>
      </c>
      <c r="H618" s="16" t="s">
        <v>55</v>
      </c>
      <c r="I618" s="11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s="12" t="s">
        <v>6191</v>
      </c>
    </row>
    <row r="620" spans="1:9" x14ac:dyDescent="0.25">
      <c r="A620" s="16" t="s">
        <v>3979</v>
      </c>
      <c r="B620" s="16" t="s">
        <v>3980</v>
      </c>
      <c r="C620" s="16" t="s">
        <v>3981</v>
      </c>
      <c r="D620" s="16" t="s">
        <v>3982</v>
      </c>
      <c r="E620" s="16" t="s">
        <v>3983</v>
      </c>
      <c r="F620" s="16" t="s">
        <v>57</v>
      </c>
      <c r="G620" s="16" t="s">
        <v>19</v>
      </c>
      <c r="H620" s="16">
        <v>10045</v>
      </c>
      <c r="I620" s="11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s="12" t="s">
        <v>6190</v>
      </c>
    </row>
    <row r="622" spans="1:9" x14ac:dyDescent="0.25">
      <c r="A622" s="16" t="s">
        <v>3991</v>
      </c>
      <c r="B622" s="16" t="s">
        <v>3992</v>
      </c>
      <c r="C622" s="16" t="s">
        <v>3993</v>
      </c>
      <c r="D622" s="16" t="s">
        <v>3994</v>
      </c>
      <c r="E622" s="16" t="s">
        <v>3995</v>
      </c>
      <c r="F622" s="16" t="s">
        <v>2998</v>
      </c>
      <c r="G622" s="16" t="s">
        <v>318</v>
      </c>
      <c r="H622" s="16" t="s">
        <v>395</v>
      </c>
      <c r="I622" s="11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s="12" t="s">
        <v>6191</v>
      </c>
    </row>
    <row r="624" spans="1:9" x14ac:dyDescent="0.25">
      <c r="A624" s="16" t="s">
        <v>4003</v>
      </c>
      <c r="B624" s="16" t="s">
        <v>4004</v>
      </c>
      <c r="C624" s="16" t="s">
        <v>4005</v>
      </c>
      <c r="D624" s="16"/>
      <c r="E624" s="16" t="s">
        <v>4006</v>
      </c>
      <c r="F624" s="16" t="s">
        <v>107</v>
      </c>
      <c r="G624" s="16" t="s">
        <v>19</v>
      </c>
      <c r="H624" s="16">
        <v>89115</v>
      </c>
      <c r="I624" s="11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s="12" t="s">
        <v>6191</v>
      </c>
    </row>
    <row r="626" spans="1:9" x14ac:dyDescent="0.25">
      <c r="A626" s="16" t="s">
        <v>4013</v>
      </c>
      <c r="B626" s="16" t="s">
        <v>4014</v>
      </c>
      <c r="C626" s="16" t="s">
        <v>4015</v>
      </c>
      <c r="D626" s="16"/>
      <c r="E626" s="16" t="s">
        <v>4016</v>
      </c>
      <c r="F626" s="16" t="s">
        <v>339</v>
      </c>
      <c r="G626" s="16" t="s">
        <v>318</v>
      </c>
      <c r="H626" s="16" t="s">
        <v>340</v>
      </c>
      <c r="I626" s="11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s="12" t="s">
        <v>6191</v>
      </c>
    </row>
    <row r="628" spans="1:9" x14ac:dyDescent="0.25">
      <c r="A628" s="16" t="s">
        <v>4024</v>
      </c>
      <c r="B628" s="16" t="s">
        <v>4025</v>
      </c>
      <c r="C628" s="16" t="s">
        <v>4026</v>
      </c>
      <c r="D628" s="16" t="s">
        <v>4027</v>
      </c>
      <c r="E628" s="16" t="s">
        <v>4028</v>
      </c>
      <c r="F628" s="16" t="s">
        <v>108</v>
      </c>
      <c r="G628" s="16" t="s">
        <v>19</v>
      </c>
      <c r="H628" s="16">
        <v>15274</v>
      </c>
      <c r="I628" s="11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s="12" t="s">
        <v>6190</v>
      </c>
    </row>
    <row r="630" spans="1:9" x14ac:dyDescent="0.25">
      <c r="A630" s="16" t="s">
        <v>4036</v>
      </c>
      <c r="B630" s="16" t="s">
        <v>4037</v>
      </c>
      <c r="C630" s="16" t="s">
        <v>4038</v>
      </c>
      <c r="D630" s="16" t="s">
        <v>4039</v>
      </c>
      <c r="E630" s="16" t="s">
        <v>4040</v>
      </c>
      <c r="F630" s="16" t="s">
        <v>4041</v>
      </c>
      <c r="G630" s="16" t="s">
        <v>318</v>
      </c>
      <c r="H630" s="16" t="s">
        <v>416</v>
      </c>
      <c r="I630" s="11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s="12" t="s">
        <v>6191</v>
      </c>
    </row>
    <row r="632" spans="1:9" x14ac:dyDescent="0.25">
      <c r="A632" s="16" t="s">
        <v>4046</v>
      </c>
      <c r="B632" s="16" t="s">
        <v>4047</v>
      </c>
      <c r="C632" s="16" t="s">
        <v>4048</v>
      </c>
      <c r="D632" s="16" t="s">
        <v>4049</v>
      </c>
      <c r="E632" s="16" t="s">
        <v>4050</v>
      </c>
      <c r="F632" s="16" t="s">
        <v>190</v>
      </c>
      <c r="G632" s="16" t="s">
        <v>19</v>
      </c>
      <c r="H632" s="16">
        <v>76210</v>
      </c>
      <c r="I632" s="11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s="12" t="s">
        <v>6190</v>
      </c>
    </row>
    <row r="634" spans="1:9" x14ac:dyDescent="0.25">
      <c r="A634" s="16" t="s">
        <v>4057</v>
      </c>
      <c r="B634" s="16" t="s">
        <v>4058</v>
      </c>
      <c r="C634" s="16" t="s">
        <v>4059</v>
      </c>
      <c r="D634" s="16" t="s">
        <v>4060</v>
      </c>
      <c r="E634" s="16" t="s">
        <v>4061</v>
      </c>
      <c r="F634" s="16" t="s">
        <v>27</v>
      </c>
      <c r="G634" s="16" t="s">
        <v>19</v>
      </c>
      <c r="H634" s="16">
        <v>90005</v>
      </c>
      <c r="I634" s="11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s="12" t="s">
        <v>6191</v>
      </c>
    </row>
    <row r="636" spans="1:9" x14ac:dyDescent="0.25">
      <c r="A636" s="16" t="s">
        <v>4069</v>
      </c>
      <c r="B636" s="16" t="s">
        <v>4070</v>
      </c>
      <c r="C636" s="16" t="s">
        <v>4071</v>
      </c>
      <c r="D636" s="16" t="s">
        <v>4072</v>
      </c>
      <c r="E636" s="16" t="s">
        <v>4073</v>
      </c>
      <c r="F636" s="16" t="s">
        <v>190</v>
      </c>
      <c r="G636" s="16" t="s">
        <v>19</v>
      </c>
      <c r="H636" s="16">
        <v>76205</v>
      </c>
      <c r="I636" s="11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s="12" t="s">
        <v>6190</v>
      </c>
    </row>
    <row r="638" spans="1:9" x14ac:dyDescent="0.25">
      <c r="A638" s="16" t="s">
        <v>4081</v>
      </c>
      <c r="B638" s="16" t="s">
        <v>4082</v>
      </c>
      <c r="C638" s="16" t="s">
        <v>4083</v>
      </c>
      <c r="D638" s="16" t="s">
        <v>4084</v>
      </c>
      <c r="E638" s="16" t="s">
        <v>4085</v>
      </c>
      <c r="F638" s="16" t="s">
        <v>88</v>
      </c>
      <c r="G638" s="16" t="s">
        <v>19</v>
      </c>
      <c r="H638" s="16">
        <v>72209</v>
      </c>
      <c r="I638" s="11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s="12" t="s">
        <v>6190</v>
      </c>
    </row>
    <row r="640" spans="1:9" x14ac:dyDescent="0.25">
      <c r="A640" s="16" t="s">
        <v>4094</v>
      </c>
      <c r="B640" s="16" t="s">
        <v>4095</v>
      </c>
      <c r="C640" s="16"/>
      <c r="D640" s="16" t="s">
        <v>4096</v>
      </c>
      <c r="E640" s="16" t="s">
        <v>4097</v>
      </c>
      <c r="F640" s="16" t="s">
        <v>3664</v>
      </c>
      <c r="G640" s="16" t="s">
        <v>318</v>
      </c>
      <c r="H640" s="16" t="s">
        <v>398</v>
      </c>
      <c r="I640" s="11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s="12" t="s">
        <v>6190</v>
      </c>
    </row>
    <row r="642" spans="1:9" x14ac:dyDescent="0.25">
      <c r="A642" s="16" t="s">
        <v>4105</v>
      </c>
      <c r="B642" s="16" t="s">
        <v>4106</v>
      </c>
      <c r="C642" s="16"/>
      <c r="D642" s="16" t="s">
        <v>4107</v>
      </c>
      <c r="E642" s="16" t="s">
        <v>4108</v>
      </c>
      <c r="F642" s="16" t="s">
        <v>280</v>
      </c>
      <c r="G642" s="16" t="s">
        <v>28</v>
      </c>
      <c r="H642" s="16" t="s">
        <v>310</v>
      </c>
      <c r="I642" s="11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s="12" t="s">
        <v>6190</v>
      </c>
    </row>
    <row r="644" spans="1:9" x14ac:dyDescent="0.25">
      <c r="A644" s="16" t="s">
        <v>4116</v>
      </c>
      <c r="B644" s="16" t="s">
        <v>4117</v>
      </c>
      <c r="C644" s="16" t="s">
        <v>4118</v>
      </c>
      <c r="D644" s="16" t="s">
        <v>4119</v>
      </c>
      <c r="E644" s="16" t="s">
        <v>4120</v>
      </c>
      <c r="F644" s="16" t="s">
        <v>4121</v>
      </c>
      <c r="G644" s="16" t="s">
        <v>28</v>
      </c>
      <c r="H644" s="16" t="s">
        <v>4122</v>
      </c>
      <c r="I644" s="11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s="12" t="s">
        <v>6190</v>
      </c>
    </row>
    <row r="646" spans="1:9" x14ac:dyDescent="0.25">
      <c r="A646" s="16" t="s">
        <v>4129</v>
      </c>
      <c r="B646" s="16" t="s">
        <v>4130</v>
      </c>
      <c r="C646" s="16"/>
      <c r="D646" s="16" t="s">
        <v>4131</v>
      </c>
      <c r="E646" s="16" t="s">
        <v>4132</v>
      </c>
      <c r="F646" s="16" t="s">
        <v>92</v>
      </c>
      <c r="G646" s="16" t="s">
        <v>19</v>
      </c>
      <c r="H646" s="16">
        <v>33233</v>
      </c>
      <c r="I646" s="11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s="12" t="s">
        <v>6190</v>
      </c>
    </row>
    <row r="648" spans="1:9" x14ac:dyDescent="0.25">
      <c r="A648" s="16" t="s">
        <v>4140</v>
      </c>
      <c r="B648" s="16" t="s">
        <v>4141</v>
      </c>
      <c r="C648" s="16" t="s">
        <v>4142</v>
      </c>
      <c r="D648" s="16" t="s">
        <v>4143</v>
      </c>
      <c r="E648" s="16" t="s">
        <v>4144</v>
      </c>
      <c r="F648" s="16" t="s">
        <v>198</v>
      </c>
      <c r="G648" s="16" t="s">
        <v>19</v>
      </c>
      <c r="H648" s="16">
        <v>12205</v>
      </c>
      <c r="I648" s="11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s="12" t="s">
        <v>6190</v>
      </c>
    </row>
    <row r="650" spans="1:9" x14ac:dyDescent="0.25">
      <c r="A650" s="16" t="s">
        <v>4152</v>
      </c>
      <c r="B650" s="16" t="s">
        <v>4153</v>
      </c>
      <c r="C650" s="16" t="s">
        <v>4154</v>
      </c>
      <c r="D650" s="16" t="s">
        <v>4155</v>
      </c>
      <c r="E650" s="16" t="s">
        <v>4156</v>
      </c>
      <c r="F650" s="16" t="s">
        <v>39</v>
      </c>
      <c r="G650" s="16" t="s">
        <v>19</v>
      </c>
      <c r="H650" s="16">
        <v>43240</v>
      </c>
      <c r="I650" s="11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s="12" t="s">
        <v>6191</v>
      </c>
    </row>
    <row r="652" spans="1:9" x14ac:dyDescent="0.25">
      <c r="A652" s="16" t="s">
        <v>4164</v>
      </c>
      <c r="B652" s="16" t="s">
        <v>4165</v>
      </c>
      <c r="C652" s="16" t="s">
        <v>4166</v>
      </c>
      <c r="D652" s="16" t="s">
        <v>4167</v>
      </c>
      <c r="E652" s="16" t="s">
        <v>4168</v>
      </c>
      <c r="F652" s="16" t="s">
        <v>153</v>
      </c>
      <c r="G652" s="16" t="s">
        <v>19</v>
      </c>
      <c r="H652" s="16">
        <v>92883</v>
      </c>
      <c r="I652" s="11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s="12" t="s">
        <v>6191</v>
      </c>
    </row>
    <row r="654" spans="1:9" x14ac:dyDescent="0.25">
      <c r="A654" s="16" t="s">
        <v>4175</v>
      </c>
      <c r="B654" s="16" t="s">
        <v>4176</v>
      </c>
      <c r="C654" s="16" t="s">
        <v>4177</v>
      </c>
      <c r="D654" s="16"/>
      <c r="E654" s="16" t="s">
        <v>4178</v>
      </c>
      <c r="F654" s="16" t="s">
        <v>461</v>
      </c>
      <c r="G654" s="16" t="s">
        <v>318</v>
      </c>
      <c r="H654" s="16" t="s">
        <v>330</v>
      </c>
      <c r="I654" s="11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s="12" t="s">
        <v>6191</v>
      </c>
    </row>
    <row r="656" spans="1:9" x14ac:dyDescent="0.25">
      <c r="A656" s="16" t="s">
        <v>4186</v>
      </c>
      <c r="B656" s="16" t="s">
        <v>4187</v>
      </c>
      <c r="C656" s="16" t="s">
        <v>4188</v>
      </c>
      <c r="D656" s="16" t="s">
        <v>4189</v>
      </c>
      <c r="E656" s="16" t="s">
        <v>4190</v>
      </c>
      <c r="F656" s="16" t="s">
        <v>47</v>
      </c>
      <c r="G656" s="16" t="s">
        <v>19</v>
      </c>
      <c r="H656" s="16">
        <v>20088</v>
      </c>
      <c r="I656" s="11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s="12" t="s">
        <v>6190</v>
      </c>
    </row>
    <row r="658" spans="1:9" x14ac:dyDescent="0.25">
      <c r="A658" s="16" t="s">
        <v>4197</v>
      </c>
      <c r="B658" s="16" t="s">
        <v>4198</v>
      </c>
      <c r="C658" s="16" t="s">
        <v>4199</v>
      </c>
      <c r="D658" s="16"/>
      <c r="E658" s="16" t="s">
        <v>4200</v>
      </c>
      <c r="F658" s="16" t="s">
        <v>133</v>
      </c>
      <c r="G658" s="16" t="s">
        <v>19</v>
      </c>
      <c r="H658" s="16">
        <v>80045</v>
      </c>
      <c r="I658" s="11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s="12" t="s">
        <v>6190</v>
      </c>
    </row>
    <row r="660" spans="1:9" x14ac:dyDescent="0.25">
      <c r="A660" s="16" t="s">
        <v>4208</v>
      </c>
      <c r="B660" s="16" t="s">
        <v>4209</v>
      </c>
      <c r="C660" s="16"/>
      <c r="D660" s="16"/>
      <c r="E660" s="16" t="s">
        <v>4210</v>
      </c>
      <c r="F660" s="16" t="s">
        <v>375</v>
      </c>
      <c r="G660" s="16" t="s">
        <v>318</v>
      </c>
      <c r="H660" s="16" t="s">
        <v>376</v>
      </c>
      <c r="I660" s="11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s="12" t="s">
        <v>6190</v>
      </c>
    </row>
    <row r="662" spans="1:9" x14ac:dyDescent="0.25">
      <c r="A662" s="16" t="s">
        <v>4218</v>
      </c>
      <c r="B662" s="16" t="s">
        <v>4219</v>
      </c>
      <c r="C662" s="16" t="s">
        <v>4220</v>
      </c>
      <c r="D662" s="16" t="s">
        <v>4221</v>
      </c>
      <c r="E662" s="16" t="s">
        <v>4222</v>
      </c>
      <c r="F662" s="16" t="s">
        <v>174</v>
      </c>
      <c r="G662" s="16" t="s">
        <v>19</v>
      </c>
      <c r="H662" s="16">
        <v>48930</v>
      </c>
      <c r="I662" s="11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s="12" t="s">
        <v>6190</v>
      </c>
    </row>
    <row r="664" spans="1:9" x14ac:dyDescent="0.25">
      <c r="A664" s="16" t="s">
        <v>4230</v>
      </c>
      <c r="B664" s="16" t="s">
        <v>4231</v>
      </c>
      <c r="C664" s="16" t="s">
        <v>4232</v>
      </c>
      <c r="D664" s="16"/>
      <c r="E664" s="16" t="s">
        <v>4233</v>
      </c>
      <c r="F664" s="16" t="s">
        <v>61</v>
      </c>
      <c r="G664" s="16" t="s">
        <v>19</v>
      </c>
      <c r="H664" s="16">
        <v>37131</v>
      </c>
      <c r="I664" s="11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s="12" t="s">
        <v>6191</v>
      </c>
    </row>
    <row r="666" spans="1:9" x14ac:dyDescent="0.25">
      <c r="A666" s="16" t="s">
        <v>4240</v>
      </c>
      <c r="B666" s="16" t="s">
        <v>4241</v>
      </c>
      <c r="C666" s="16" t="s">
        <v>4242</v>
      </c>
      <c r="D666" s="16" t="s">
        <v>4243</v>
      </c>
      <c r="E666" s="16" t="s">
        <v>4244</v>
      </c>
      <c r="F666" s="16" t="s">
        <v>179</v>
      </c>
      <c r="G666" s="16" t="s">
        <v>19</v>
      </c>
      <c r="H666" s="16">
        <v>16534</v>
      </c>
      <c r="I666" s="11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s="12" t="s">
        <v>6190</v>
      </c>
    </row>
    <row r="668" spans="1:9" x14ac:dyDescent="0.25">
      <c r="A668" s="16" t="s">
        <v>4251</v>
      </c>
      <c r="B668" s="16" t="s">
        <v>4252</v>
      </c>
      <c r="C668" s="16" t="s">
        <v>4253</v>
      </c>
      <c r="D668" s="16" t="s">
        <v>4254</v>
      </c>
      <c r="E668" s="16" t="s">
        <v>4255</v>
      </c>
      <c r="F668" s="16" t="s">
        <v>297</v>
      </c>
      <c r="G668" s="16" t="s">
        <v>19</v>
      </c>
      <c r="H668" s="16">
        <v>79491</v>
      </c>
      <c r="I668" s="11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s="12" t="s">
        <v>6191</v>
      </c>
    </row>
    <row r="670" spans="1:9" x14ac:dyDescent="0.25">
      <c r="A670" s="16" t="s">
        <v>4263</v>
      </c>
      <c r="B670" s="16" t="s">
        <v>4264</v>
      </c>
      <c r="C670" s="16" t="s">
        <v>4265</v>
      </c>
      <c r="D670" s="16" t="s">
        <v>4266</v>
      </c>
      <c r="E670" s="16" t="s">
        <v>4267</v>
      </c>
      <c r="F670" s="16" t="s">
        <v>31</v>
      </c>
      <c r="G670" s="16" t="s">
        <v>19</v>
      </c>
      <c r="H670" s="16">
        <v>27717</v>
      </c>
      <c r="I670" s="11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s="12" t="s">
        <v>6191</v>
      </c>
    </row>
    <row r="672" spans="1:9" x14ac:dyDescent="0.25">
      <c r="A672" s="16" t="s">
        <v>4275</v>
      </c>
      <c r="B672" s="16" t="s">
        <v>4276</v>
      </c>
      <c r="C672" s="16" t="s">
        <v>4277</v>
      </c>
      <c r="D672" s="16" t="s">
        <v>4278</v>
      </c>
      <c r="E672" s="16" t="s">
        <v>4279</v>
      </c>
      <c r="F672" s="16" t="s">
        <v>79</v>
      </c>
      <c r="G672" s="16" t="s">
        <v>19</v>
      </c>
      <c r="H672" s="16">
        <v>13205</v>
      </c>
      <c r="I672" s="11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s="12" t="s">
        <v>6191</v>
      </c>
    </row>
    <row r="674" spans="1:9" x14ac:dyDescent="0.25">
      <c r="A674" s="16" t="s">
        <v>4287</v>
      </c>
      <c r="B674" s="16" t="s">
        <v>4288</v>
      </c>
      <c r="C674" s="16" t="s">
        <v>4289</v>
      </c>
      <c r="D674" s="16"/>
      <c r="E674" s="16" t="s">
        <v>4290</v>
      </c>
      <c r="F674" s="16" t="s">
        <v>63</v>
      </c>
      <c r="G674" s="16" t="s">
        <v>19</v>
      </c>
      <c r="H674" s="16">
        <v>77070</v>
      </c>
      <c r="I674" s="11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s="12" t="s">
        <v>6190</v>
      </c>
    </row>
    <row r="676" spans="1:9" x14ac:dyDescent="0.25">
      <c r="A676" s="16" t="s">
        <v>4298</v>
      </c>
      <c r="B676" s="16" t="s">
        <v>4299</v>
      </c>
      <c r="C676" s="16" t="s">
        <v>4300</v>
      </c>
      <c r="D676" s="16" t="s">
        <v>4301</v>
      </c>
      <c r="E676" s="16" t="s">
        <v>4302</v>
      </c>
      <c r="F676" s="16" t="s">
        <v>396</v>
      </c>
      <c r="G676" s="16" t="s">
        <v>19</v>
      </c>
      <c r="H676" s="16">
        <v>34282</v>
      </c>
      <c r="I676" s="11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s="12" t="s">
        <v>6190</v>
      </c>
    </row>
    <row r="678" spans="1:9" x14ac:dyDescent="0.25">
      <c r="A678" s="16" t="s">
        <v>4309</v>
      </c>
      <c r="B678" s="16" t="s">
        <v>4310</v>
      </c>
      <c r="C678" s="16"/>
      <c r="D678" s="16" t="s">
        <v>4311</v>
      </c>
      <c r="E678" s="16" t="s">
        <v>4312</v>
      </c>
      <c r="F678" s="16" t="s">
        <v>214</v>
      </c>
      <c r="G678" s="16" t="s">
        <v>19</v>
      </c>
      <c r="H678" s="16">
        <v>23663</v>
      </c>
      <c r="I678" s="11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s="12" t="s">
        <v>6191</v>
      </c>
    </row>
    <row r="680" spans="1:9" x14ac:dyDescent="0.25">
      <c r="A680" s="16" t="s">
        <v>4320</v>
      </c>
      <c r="B680" s="16" t="s">
        <v>4321</v>
      </c>
      <c r="C680" s="16" t="s">
        <v>4322</v>
      </c>
      <c r="D680" s="16" t="s">
        <v>4323</v>
      </c>
      <c r="E680" s="16" t="s">
        <v>4324</v>
      </c>
      <c r="F680" s="16" t="s">
        <v>191</v>
      </c>
      <c r="G680" s="16" t="s">
        <v>19</v>
      </c>
      <c r="H680" s="16">
        <v>67260</v>
      </c>
      <c r="I680" s="11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s="12" t="s">
        <v>6191</v>
      </c>
    </row>
    <row r="682" spans="1:9" x14ac:dyDescent="0.25">
      <c r="A682" s="16" t="s">
        <v>4332</v>
      </c>
      <c r="B682" s="16" t="s">
        <v>4333</v>
      </c>
      <c r="C682" s="16" t="s">
        <v>4334</v>
      </c>
      <c r="D682" s="16"/>
      <c r="E682" s="16" t="s">
        <v>4335</v>
      </c>
      <c r="F682" s="16" t="s">
        <v>170</v>
      </c>
      <c r="G682" s="16" t="s">
        <v>19</v>
      </c>
      <c r="H682" s="16">
        <v>6816</v>
      </c>
      <c r="I682" s="11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s="12" t="s">
        <v>6190</v>
      </c>
    </row>
    <row r="684" spans="1:9" x14ac:dyDescent="0.25">
      <c r="A684" s="16" t="s">
        <v>4343</v>
      </c>
      <c r="B684" s="16" t="s">
        <v>4344</v>
      </c>
      <c r="C684" s="16" t="s">
        <v>4345</v>
      </c>
      <c r="D684" s="16" t="s">
        <v>4346</v>
      </c>
      <c r="E684" s="16" t="s">
        <v>4347</v>
      </c>
      <c r="F684" s="16" t="s">
        <v>22</v>
      </c>
      <c r="G684" s="16" t="s">
        <v>19</v>
      </c>
      <c r="H684" s="16">
        <v>32209</v>
      </c>
      <c r="I684" s="11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s="12" t="s">
        <v>6191</v>
      </c>
    </row>
    <row r="686" spans="1:9" x14ac:dyDescent="0.25">
      <c r="A686" s="16" t="s">
        <v>4355</v>
      </c>
      <c r="B686" s="16" t="s">
        <v>4356</v>
      </c>
      <c r="C686" s="16"/>
      <c r="D686" s="16" t="s">
        <v>4357</v>
      </c>
      <c r="E686" s="16" t="s">
        <v>4358</v>
      </c>
      <c r="F686" s="16" t="s">
        <v>189</v>
      </c>
      <c r="G686" s="16" t="s">
        <v>19</v>
      </c>
      <c r="H686" s="16">
        <v>97255</v>
      </c>
      <c r="I686" s="11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s="12" t="s">
        <v>6190</v>
      </c>
    </row>
    <row r="688" spans="1:9" x14ac:dyDescent="0.25">
      <c r="A688" s="16" t="s">
        <v>4366</v>
      </c>
      <c r="B688" s="16" t="s">
        <v>4367</v>
      </c>
      <c r="C688" s="16" t="s">
        <v>4368</v>
      </c>
      <c r="D688" s="16" t="s">
        <v>4369</v>
      </c>
      <c r="E688" s="16" t="s">
        <v>4370</v>
      </c>
      <c r="F688" s="16" t="s">
        <v>178</v>
      </c>
      <c r="G688" s="16" t="s">
        <v>19</v>
      </c>
      <c r="H688" s="16">
        <v>92725</v>
      </c>
      <c r="I688" s="11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s="12" t="s">
        <v>6191</v>
      </c>
    </row>
    <row r="690" spans="1:9" x14ac:dyDescent="0.25">
      <c r="A690" s="16" t="s">
        <v>4378</v>
      </c>
      <c r="B690" s="16" t="s">
        <v>4379</v>
      </c>
      <c r="C690" s="16" t="s">
        <v>4380</v>
      </c>
      <c r="D690" s="16" t="s">
        <v>4381</v>
      </c>
      <c r="E690" s="16" t="s">
        <v>4382</v>
      </c>
      <c r="F690" s="16" t="s">
        <v>333</v>
      </c>
      <c r="G690" s="16" t="s">
        <v>318</v>
      </c>
      <c r="H690" s="16" t="s">
        <v>334</v>
      </c>
      <c r="I690" s="11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s="12" t="s">
        <v>6191</v>
      </c>
    </row>
    <row r="692" spans="1:9" x14ac:dyDescent="0.25">
      <c r="A692" s="16" t="s">
        <v>4390</v>
      </c>
      <c r="B692" s="16" t="s">
        <v>4391</v>
      </c>
      <c r="C692" s="16"/>
      <c r="D692" s="16"/>
      <c r="E692" s="16" t="s">
        <v>4392</v>
      </c>
      <c r="F692" s="16" t="s">
        <v>260</v>
      </c>
      <c r="G692" s="16" t="s">
        <v>19</v>
      </c>
      <c r="H692" s="16">
        <v>43605</v>
      </c>
      <c r="I692" s="11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s="12" t="s">
        <v>6190</v>
      </c>
    </row>
    <row r="694" spans="1:9" x14ac:dyDescent="0.25">
      <c r="A694" s="16" t="s">
        <v>4400</v>
      </c>
      <c r="B694" s="16" t="s">
        <v>4401</v>
      </c>
      <c r="C694" s="16" t="s">
        <v>4402</v>
      </c>
      <c r="D694" s="16" t="s">
        <v>4403</v>
      </c>
      <c r="E694" s="16" t="s">
        <v>4404</v>
      </c>
      <c r="F694" s="16" t="s">
        <v>51</v>
      </c>
      <c r="G694" s="16" t="s">
        <v>19</v>
      </c>
      <c r="H694" s="16">
        <v>45999</v>
      </c>
      <c r="I694" s="11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s="12" t="s">
        <v>6190</v>
      </c>
    </row>
    <row r="696" spans="1:9" x14ac:dyDescent="0.25">
      <c r="A696" s="16" t="s">
        <v>4412</v>
      </c>
      <c r="B696" s="16" t="s">
        <v>4413</v>
      </c>
      <c r="C696" s="16" t="s">
        <v>4414</v>
      </c>
      <c r="D696" s="16" t="s">
        <v>4415</v>
      </c>
      <c r="E696" s="16" t="s">
        <v>4416</v>
      </c>
      <c r="F696" s="16" t="s">
        <v>243</v>
      </c>
      <c r="G696" s="16" t="s">
        <v>19</v>
      </c>
      <c r="H696" s="16">
        <v>10705</v>
      </c>
      <c r="I696" s="11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s="12" t="s">
        <v>6190</v>
      </c>
    </row>
    <row r="698" spans="1:9" x14ac:dyDescent="0.25">
      <c r="A698" s="16" t="s">
        <v>4424</v>
      </c>
      <c r="B698" s="16" t="s">
        <v>4425</v>
      </c>
      <c r="C698" s="16" t="s">
        <v>4426</v>
      </c>
      <c r="D698" s="16" t="s">
        <v>4427</v>
      </c>
      <c r="E698" s="16" t="s">
        <v>4428</v>
      </c>
      <c r="F698" s="16" t="s">
        <v>22</v>
      </c>
      <c r="G698" s="16" t="s">
        <v>19</v>
      </c>
      <c r="H698" s="16">
        <v>32230</v>
      </c>
      <c r="I698" s="11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s="12" t="s">
        <v>6191</v>
      </c>
    </row>
    <row r="700" spans="1:9" x14ac:dyDescent="0.25">
      <c r="A700" s="16" t="s">
        <v>4434</v>
      </c>
      <c r="B700" s="16" t="s">
        <v>4435</v>
      </c>
      <c r="C700" s="16" t="s">
        <v>4436</v>
      </c>
      <c r="D700" s="16" t="s">
        <v>4437</v>
      </c>
      <c r="E700" s="16" t="s">
        <v>4438</v>
      </c>
      <c r="F700" s="16" t="s">
        <v>289</v>
      </c>
      <c r="G700" s="16" t="s">
        <v>318</v>
      </c>
      <c r="H700" s="16" t="s">
        <v>444</v>
      </c>
      <c r="I700" s="11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s="12" t="s">
        <v>6190</v>
      </c>
    </row>
    <row r="702" spans="1:9" x14ac:dyDescent="0.25">
      <c r="A702" s="16" t="s">
        <v>4446</v>
      </c>
      <c r="B702" s="16" t="s">
        <v>4447</v>
      </c>
      <c r="C702" s="16" t="s">
        <v>4448</v>
      </c>
      <c r="D702" s="16"/>
      <c r="E702" s="16" t="s">
        <v>4449</v>
      </c>
      <c r="F702" s="16" t="s">
        <v>150</v>
      </c>
      <c r="G702" s="16" t="s">
        <v>19</v>
      </c>
      <c r="H702" s="16">
        <v>94121</v>
      </c>
      <c r="I702" s="11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s="12" t="s">
        <v>6190</v>
      </c>
    </row>
    <row r="704" spans="1:9" x14ac:dyDescent="0.25">
      <c r="A704" s="16" t="s">
        <v>4457</v>
      </c>
      <c r="B704" s="16" t="s">
        <v>4458</v>
      </c>
      <c r="C704" s="16" t="s">
        <v>4459</v>
      </c>
      <c r="D704" s="16"/>
      <c r="E704" s="16" t="s">
        <v>4460</v>
      </c>
      <c r="F704" s="16" t="s">
        <v>211</v>
      </c>
      <c r="G704" s="16" t="s">
        <v>19</v>
      </c>
      <c r="H704" s="16">
        <v>33982</v>
      </c>
      <c r="I704" s="11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s="12" t="s">
        <v>6190</v>
      </c>
    </row>
    <row r="706" spans="1:9" x14ac:dyDescent="0.25">
      <c r="A706" s="16" t="s">
        <v>4467</v>
      </c>
      <c r="B706" s="16" t="s">
        <v>4468</v>
      </c>
      <c r="C706" s="16"/>
      <c r="D706" s="16" t="s">
        <v>4469</v>
      </c>
      <c r="E706" s="16" t="s">
        <v>4470</v>
      </c>
      <c r="F706" s="16" t="s">
        <v>57</v>
      </c>
      <c r="G706" s="16" t="s">
        <v>19</v>
      </c>
      <c r="H706" s="16">
        <v>10125</v>
      </c>
      <c r="I706" s="11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s="12" t="s">
        <v>6191</v>
      </c>
    </row>
    <row r="708" spans="1:9" x14ac:dyDescent="0.25">
      <c r="A708" s="16" t="s">
        <v>4478</v>
      </c>
      <c r="B708" s="16" t="s">
        <v>4479</v>
      </c>
      <c r="C708" s="16" t="s">
        <v>4480</v>
      </c>
      <c r="D708" s="16" t="s">
        <v>4481</v>
      </c>
      <c r="E708" s="16" t="s">
        <v>4482</v>
      </c>
      <c r="F708" s="16" t="s">
        <v>208</v>
      </c>
      <c r="G708" s="16" t="s">
        <v>19</v>
      </c>
      <c r="H708" s="16">
        <v>93305</v>
      </c>
      <c r="I708" s="11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s="12" t="s">
        <v>6191</v>
      </c>
    </row>
    <row r="710" spans="1:9" x14ac:dyDescent="0.25">
      <c r="A710" s="16" t="s">
        <v>4489</v>
      </c>
      <c r="B710" s="16" t="s">
        <v>4490</v>
      </c>
      <c r="C710" s="16" t="s">
        <v>4491</v>
      </c>
      <c r="D710" s="16" t="s">
        <v>4492</v>
      </c>
      <c r="E710" s="16" t="s">
        <v>4493</v>
      </c>
      <c r="F710" s="16" t="s">
        <v>104</v>
      </c>
      <c r="G710" s="16" t="s">
        <v>19</v>
      </c>
      <c r="H710" s="16">
        <v>63169</v>
      </c>
      <c r="I710" s="11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s="12" t="s">
        <v>6190</v>
      </c>
    </row>
    <row r="712" spans="1:9" x14ac:dyDescent="0.25">
      <c r="A712" s="16" t="s">
        <v>4500</v>
      </c>
      <c r="B712" s="16" t="s">
        <v>4501</v>
      </c>
      <c r="C712" s="16" t="s">
        <v>4502</v>
      </c>
      <c r="D712" s="16" t="s">
        <v>4503</v>
      </c>
      <c r="E712" s="16" t="s">
        <v>4504</v>
      </c>
      <c r="F712" s="16" t="s">
        <v>200</v>
      </c>
      <c r="G712" s="16" t="s">
        <v>19</v>
      </c>
      <c r="H712" s="16">
        <v>55564</v>
      </c>
      <c r="I712" s="11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s="12" t="s">
        <v>6191</v>
      </c>
    </row>
    <row r="714" spans="1:9" x14ac:dyDescent="0.25">
      <c r="A714" s="16" t="s">
        <v>4513</v>
      </c>
      <c r="B714" s="16" t="s">
        <v>4514</v>
      </c>
      <c r="C714" s="16"/>
      <c r="D714" s="16"/>
      <c r="E714" s="16" t="s">
        <v>4515</v>
      </c>
      <c r="F714" s="16" t="s">
        <v>286</v>
      </c>
      <c r="G714" s="16" t="s">
        <v>28</v>
      </c>
      <c r="H714" s="16" t="s">
        <v>287</v>
      </c>
      <c r="I714" s="11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s="12" t="s">
        <v>6191</v>
      </c>
    </row>
    <row r="716" spans="1:9" x14ac:dyDescent="0.25">
      <c r="A716" s="16" t="s">
        <v>4523</v>
      </c>
      <c r="B716" s="16" t="s">
        <v>4524</v>
      </c>
      <c r="C716" s="16" t="s">
        <v>4525</v>
      </c>
      <c r="D716" s="16" t="s">
        <v>4526</v>
      </c>
      <c r="E716" s="16" t="s">
        <v>4527</v>
      </c>
      <c r="F716" s="16" t="s">
        <v>436</v>
      </c>
      <c r="G716" s="16" t="s">
        <v>318</v>
      </c>
      <c r="H716" s="16" t="s">
        <v>410</v>
      </c>
      <c r="I716" s="11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s="12" t="s">
        <v>6191</v>
      </c>
    </row>
    <row r="718" spans="1:9" x14ac:dyDescent="0.25">
      <c r="A718" s="16" t="s">
        <v>4534</v>
      </c>
      <c r="B718" s="16" t="s">
        <v>4535</v>
      </c>
      <c r="C718" s="16" t="s">
        <v>4536</v>
      </c>
      <c r="D718" s="16" t="s">
        <v>4537</v>
      </c>
      <c r="E718" s="16" t="s">
        <v>4538</v>
      </c>
      <c r="F718" s="16" t="s">
        <v>1447</v>
      </c>
      <c r="G718" s="16" t="s">
        <v>318</v>
      </c>
      <c r="H718" s="16" t="s">
        <v>460</v>
      </c>
      <c r="I718" s="11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s="12" t="s">
        <v>6191</v>
      </c>
    </row>
    <row r="720" spans="1:9" x14ac:dyDescent="0.25">
      <c r="A720" s="16" t="s">
        <v>4546</v>
      </c>
      <c r="B720" s="16" t="s">
        <v>4547</v>
      </c>
      <c r="C720" s="16" t="s">
        <v>4548</v>
      </c>
      <c r="D720" s="16" t="s">
        <v>4549</v>
      </c>
      <c r="E720" s="16" t="s">
        <v>4550</v>
      </c>
      <c r="F720" s="16" t="s">
        <v>467</v>
      </c>
      <c r="G720" s="16" t="s">
        <v>19</v>
      </c>
      <c r="H720" s="16">
        <v>76905</v>
      </c>
      <c r="I720" s="11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s="12" t="s">
        <v>6190</v>
      </c>
    </row>
    <row r="722" spans="1:9" x14ac:dyDescent="0.25">
      <c r="A722" s="16" t="s">
        <v>4558</v>
      </c>
      <c r="B722" s="16" t="s">
        <v>4559</v>
      </c>
      <c r="C722" s="16" t="s">
        <v>4560</v>
      </c>
      <c r="D722" s="16" t="s">
        <v>4561</v>
      </c>
      <c r="E722" s="16" t="s">
        <v>4562</v>
      </c>
      <c r="F722" s="16" t="s">
        <v>174</v>
      </c>
      <c r="G722" s="16" t="s">
        <v>19</v>
      </c>
      <c r="H722" s="16">
        <v>48912</v>
      </c>
      <c r="I722" s="11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s="12" t="s">
        <v>6190</v>
      </c>
    </row>
    <row r="724" spans="1:9" x14ac:dyDescent="0.25">
      <c r="A724" s="16" t="s">
        <v>4570</v>
      </c>
      <c r="B724" s="16" t="s">
        <v>4571</v>
      </c>
      <c r="C724" s="16"/>
      <c r="D724" s="16" t="s">
        <v>4572</v>
      </c>
      <c r="E724" s="16" t="s">
        <v>4573</v>
      </c>
      <c r="F724" s="16" t="s">
        <v>146</v>
      </c>
      <c r="G724" s="16" t="s">
        <v>19</v>
      </c>
      <c r="H724" s="16">
        <v>90605</v>
      </c>
      <c r="I724" s="11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s="12" t="s">
        <v>6191</v>
      </c>
    </row>
    <row r="726" spans="1:9" x14ac:dyDescent="0.25">
      <c r="A726" s="16" t="s">
        <v>4581</v>
      </c>
      <c r="B726" s="16" t="s">
        <v>4582</v>
      </c>
      <c r="C726" s="16"/>
      <c r="D726" s="16" t="s">
        <v>4583</v>
      </c>
      <c r="E726" s="16" t="s">
        <v>4584</v>
      </c>
      <c r="F726" s="16" t="s">
        <v>57</v>
      </c>
      <c r="G726" s="16" t="s">
        <v>19</v>
      </c>
      <c r="H726" s="16">
        <v>10155</v>
      </c>
      <c r="I726" s="11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s="12" t="s">
        <v>6191</v>
      </c>
    </row>
    <row r="728" spans="1:9" x14ac:dyDescent="0.25">
      <c r="A728" s="16" t="s">
        <v>4592</v>
      </c>
      <c r="B728" s="16" t="s">
        <v>4593</v>
      </c>
      <c r="C728" s="16"/>
      <c r="D728" s="16" t="s">
        <v>4594</v>
      </c>
      <c r="E728" s="16" t="s">
        <v>4595</v>
      </c>
      <c r="F728" s="16" t="s">
        <v>277</v>
      </c>
      <c r="G728" s="16" t="s">
        <v>19</v>
      </c>
      <c r="H728" s="16">
        <v>90831</v>
      </c>
      <c r="I728" s="11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s="12" t="s">
        <v>6190</v>
      </c>
    </row>
    <row r="730" spans="1:9" x14ac:dyDescent="0.25">
      <c r="A730" s="16" t="s">
        <v>4603</v>
      </c>
      <c r="B730" s="16" t="s">
        <v>4604</v>
      </c>
      <c r="C730" s="16" t="s">
        <v>4605</v>
      </c>
      <c r="D730" s="16" t="s">
        <v>4606</v>
      </c>
      <c r="E730" s="16" t="s">
        <v>4607</v>
      </c>
      <c r="F730" s="16" t="s">
        <v>122</v>
      </c>
      <c r="G730" s="16" t="s">
        <v>19</v>
      </c>
      <c r="H730" s="16">
        <v>89510</v>
      </c>
      <c r="I730" s="11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s="12" t="s">
        <v>6191</v>
      </c>
    </row>
    <row r="732" spans="1:9" x14ac:dyDescent="0.25">
      <c r="A732" s="16" t="s">
        <v>4615</v>
      </c>
      <c r="B732" s="16" t="s">
        <v>4616</v>
      </c>
      <c r="C732" s="16" t="s">
        <v>4617</v>
      </c>
      <c r="D732" s="16" t="s">
        <v>4618</v>
      </c>
      <c r="E732" s="16" t="s">
        <v>4619</v>
      </c>
      <c r="F732" s="16" t="s">
        <v>107</v>
      </c>
      <c r="G732" s="16" t="s">
        <v>19</v>
      </c>
      <c r="H732" s="16">
        <v>89155</v>
      </c>
      <c r="I732" s="11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s="12" t="s">
        <v>6190</v>
      </c>
    </row>
    <row r="734" spans="1:9" x14ac:dyDescent="0.25">
      <c r="A734" s="16" t="s">
        <v>4626</v>
      </c>
      <c r="B734" s="16" t="s">
        <v>4627</v>
      </c>
      <c r="C734" s="16" t="s">
        <v>4628</v>
      </c>
      <c r="D734" s="16" t="s">
        <v>4629</v>
      </c>
      <c r="E734" s="16" t="s">
        <v>4630</v>
      </c>
      <c r="F734" s="16" t="s">
        <v>122</v>
      </c>
      <c r="G734" s="16" t="s">
        <v>19</v>
      </c>
      <c r="H734" s="16">
        <v>89550</v>
      </c>
      <c r="I734" s="11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s="12" t="s">
        <v>6190</v>
      </c>
    </row>
    <row r="736" spans="1:9" x14ac:dyDescent="0.25">
      <c r="A736" s="16" t="s">
        <v>4638</v>
      </c>
      <c r="B736" s="16" t="s">
        <v>4639</v>
      </c>
      <c r="C736" s="16"/>
      <c r="D736" s="16" t="s">
        <v>4640</v>
      </c>
      <c r="E736" s="16" t="s">
        <v>4641</v>
      </c>
      <c r="F736" s="16" t="s">
        <v>206</v>
      </c>
      <c r="G736" s="16" t="s">
        <v>19</v>
      </c>
      <c r="H736" s="16">
        <v>92645</v>
      </c>
      <c r="I736" s="11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s="12" t="s">
        <v>6191</v>
      </c>
    </row>
    <row r="738" spans="1:9" x14ac:dyDescent="0.25">
      <c r="A738" s="16" t="s">
        <v>4648</v>
      </c>
      <c r="B738" s="16" t="s">
        <v>4649</v>
      </c>
      <c r="C738" s="16" t="s">
        <v>4650</v>
      </c>
      <c r="D738" s="16" t="s">
        <v>4651</v>
      </c>
      <c r="E738" s="16" t="s">
        <v>4652</v>
      </c>
      <c r="F738" s="16" t="s">
        <v>1282</v>
      </c>
      <c r="G738" s="16" t="s">
        <v>318</v>
      </c>
      <c r="H738" s="16" t="s">
        <v>444</v>
      </c>
      <c r="I738" s="11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s="12" t="s">
        <v>6191</v>
      </c>
    </row>
    <row r="740" spans="1:9" x14ac:dyDescent="0.25">
      <c r="A740" s="16" t="s">
        <v>4660</v>
      </c>
      <c r="B740" s="16" t="s">
        <v>4661</v>
      </c>
      <c r="C740" s="16" t="s">
        <v>4662</v>
      </c>
      <c r="D740" s="16" t="s">
        <v>4663</v>
      </c>
      <c r="E740" s="16" t="s">
        <v>4664</v>
      </c>
      <c r="F740" s="16" t="s">
        <v>264</v>
      </c>
      <c r="G740" s="16" t="s">
        <v>28</v>
      </c>
      <c r="H740" s="16" t="s">
        <v>265</v>
      </c>
      <c r="I740" s="11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s="12" t="s">
        <v>6190</v>
      </c>
    </row>
    <row r="742" spans="1:9" x14ac:dyDescent="0.25">
      <c r="A742" s="16" t="s">
        <v>4671</v>
      </c>
      <c r="B742" s="16" t="s">
        <v>4672</v>
      </c>
      <c r="C742" s="16" t="s">
        <v>4673</v>
      </c>
      <c r="D742" s="16" t="s">
        <v>4674</v>
      </c>
      <c r="E742" s="16" t="s">
        <v>4675</v>
      </c>
      <c r="F742" s="16" t="s">
        <v>382</v>
      </c>
      <c r="G742" s="16" t="s">
        <v>318</v>
      </c>
      <c r="H742" s="16" t="s">
        <v>383</v>
      </c>
      <c r="I742" s="11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s="12" t="s">
        <v>6191</v>
      </c>
    </row>
    <row r="744" spans="1:9" x14ac:dyDescent="0.25">
      <c r="A744" s="16" t="s">
        <v>4683</v>
      </c>
      <c r="B744" s="16" t="s">
        <v>4684</v>
      </c>
      <c r="C744" s="16" t="s">
        <v>4685</v>
      </c>
      <c r="D744" s="16" t="s">
        <v>4686</v>
      </c>
      <c r="E744" s="16" t="s">
        <v>4687</v>
      </c>
      <c r="F744" s="16" t="s">
        <v>23</v>
      </c>
      <c r="G744" s="16" t="s">
        <v>19</v>
      </c>
      <c r="H744" s="16">
        <v>38188</v>
      </c>
      <c r="I744" s="11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s="12" t="s">
        <v>6191</v>
      </c>
    </row>
    <row r="746" spans="1:9" x14ac:dyDescent="0.25">
      <c r="A746" s="16" t="s">
        <v>4695</v>
      </c>
      <c r="B746" s="16" t="s">
        <v>4696</v>
      </c>
      <c r="C746" s="16"/>
      <c r="D746" s="16" t="s">
        <v>4697</v>
      </c>
      <c r="E746" s="16" t="s">
        <v>4698</v>
      </c>
      <c r="F746" s="16" t="s">
        <v>41</v>
      </c>
      <c r="G746" s="16" t="s">
        <v>19</v>
      </c>
      <c r="H746" s="16">
        <v>48232</v>
      </c>
      <c r="I746" s="11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s="12" t="s">
        <v>6191</v>
      </c>
    </row>
    <row r="748" spans="1:9" x14ac:dyDescent="0.25">
      <c r="A748" s="16" t="s">
        <v>4706</v>
      </c>
      <c r="B748" s="16" t="s">
        <v>4707</v>
      </c>
      <c r="C748" s="16" t="s">
        <v>4708</v>
      </c>
      <c r="D748" s="16" t="s">
        <v>4709</v>
      </c>
      <c r="E748" s="16" t="s">
        <v>4710</v>
      </c>
      <c r="F748" s="16" t="s">
        <v>459</v>
      </c>
      <c r="G748" s="16" t="s">
        <v>318</v>
      </c>
      <c r="H748" s="16" t="s">
        <v>460</v>
      </c>
      <c r="I748" s="11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s="12" t="s">
        <v>6190</v>
      </c>
    </row>
    <row r="750" spans="1:9" x14ac:dyDescent="0.25">
      <c r="A750" s="16" t="s">
        <v>4718</v>
      </c>
      <c r="B750" s="16" t="s">
        <v>4719</v>
      </c>
      <c r="C750" s="16" t="s">
        <v>4720</v>
      </c>
      <c r="D750" s="16" t="s">
        <v>4721</v>
      </c>
      <c r="E750" s="16" t="s">
        <v>4722</v>
      </c>
      <c r="F750" s="16" t="s">
        <v>38</v>
      </c>
      <c r="G750" s="16" t="s">
        <v>19</v>
      </c>
      <c r="H750" s="16">
        <v>23203</v>
      </c>
      <c r="I750" s="11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s="12" t="s">
        <v>6190</v>
      </c>
    </row>
    <row r="752" spans="1:9" x14ac:dyDescent="0.25">
      <c r="A752" s="16" t="s">
        <v>4731</v>
      </c>
      <c r="B752" s="16" t="s">
        <v>4732</v>
      </c>
      <c r="C752" s="16"/>
      <c r="D752" s="16" t="s">
        <v>4733</v>
      </c>
      <c r="E752" s="16" t="s">
        <v>4734</v>
      </c>
      <c r="F752" s="16" t="s">
        <v>106</v>
      </c>
      <c r="G752" s="16" t="s">
        <v>19</v>
      </c>
      <c r="H752" s="16">
        <v>76178</v>
      </c>
      <c r="I752" s="11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s="12" t="s">
        <v>6191</v>
      </c>
    </row>
    <row r="754" spans="1:9" x14ac:dyDescent="0.25">
      <c r="A754" s="16" t="s">
        <v>4742</v>
      </c>
      <c r="B754" s="16" t="s">
        <v>4743</v>
      </c>
      <c r="C754" s="16" t="s">
        <v>4744</v>
      </c>
      <c r="D754" s="16" t="s">
        <v>4745</v>
      </c>
      <c r="E754" s="16" t="s">
        <v>4746</v>
      </c>
      <c r="F754" s="16" t="s">
        <v>106</v>
      </c>
      <c r="G754" s="16" t="s">
        <v>19</v>
      </c>
      <c r="H754" s="16">
        <v>76198</v>
      </c>
      <c r="I754" s="11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s="12" t="s">
        <v>6191</v>
      </c>
    </row>
    <row r="756" spans="1:9" x14ac:dyDescent="0.25">
      <c r="A756" s="16" t="s">
        <v>4754</v>
      </c>
      <c r="B756" s="16" t="s">
        <v>4755</v>
      </c>
      <c r="C756" s="16" t="s">
        <v>4756</v>
      </c>
      <c r="D756" s="16"/>
      <c r="E756" s="16" t="s">
        <v>4757</v>
      </c>
      <c r="F756" s="16" t="s">
        <v>47</v>
      </c>
      <c r="G756" s="16" t="s">
        <v>19</v>
      </c>
      <c r="H756" s="16">
        <v>20470</v>
      </c>
      <c r="I756" s="11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s="12" t="s">
        <v>6191</v>
      </c>
    </row>
    <row r="758" spans="1:9" x14ac:dyDescent="0.25">
      <c r="A758" s="16" t="s">
        <v>4765</v>
      </c>
      <c r="B758" s="16" t="s">
        <v>4766</v>
      </c>
      <c r="C758" s="16" t="s">
        <v>4767</v>
      </c>
      <c r="D758" s="16" t="s">
        <v>4768</v>
      </c>
      <c r="E758" s="16" t="s">
        <v>4769</v>
      </c>
      <c r="F758" s="16" t="s">
        <v>171</v>
      </c>
      <c r="G758" s="16" t="s">
        <v>19</v>
      </c>
      <c r="H758" s="16">
        <v>28805</v>
      </c>
      <c r="I758" s="11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s="12" t="s">
        <v>6190</v>
      </c>
    </row>
    <row r="760" spans="1:9" x14ac:dyDescent="0.25">
      <c r="A760" s="16" t="s">
        <v>4777</v>
      </c>
      <c r="B760" s="16" t="s">
        <v>4778</v>
      </c>
      <c r="C760" s="16" t="s">
        <v>4779</v>
      </c>
      <c r="D760" s="16"/>
      <c r="E760" s="16" t="s">
        <v>4780</v>
      </c>
      <c r="F760" s="16" t="s">
        <v>104</v>
      </c>
      <c r="G760" s="16" t="s">
        <v>19</v>
      </c>
      <c r="H760" s="16">
        <v>63126</v>
      </c>
      <c r="I760" s="11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s="12" t="s">
        <v>6190</v>
      </c>
    </row>
    <row r="762" spans="1:9" x14ac:dyDescent="0.25">
      <c r="A762" s="16" t="s">
        <v>4788</v>
      </c>
      <c r="B762" s="16" t="s">
        <v>4789</v>
      </c>
      <c r="C762" s="16" t="s">
        <v>4790</v>
      </c>
      <c r="D762" s="16"/>
      <c r="E762" s="16" t="s">
        <v>4791</v>
      </c>
      <c r="F762" s="16" t="s">
        <v>82</v>
      </c>
      <c r="G762" s="16" t="s">
        <v>19</v>
      </c>
      <c r="H762" s="16">
        <v>27404</v>
      </c>
      <c r="I762" s="11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s="12" t="s">
        <v>6190</v>
      </c>
    </row>
    <row r="764" spans="1:9" x14ac:dyDescent="0.25">
      <c r="A764" s="16" t="s">
        <v>4798</v>
      </c>
      <c r="B764" s="16" t="s">
        <v>4799</v>
      </c>
      <c r="C764" s="16" t="s">
        <v>4800</v>
      </c>
      <c r="D764" s="16" t="s">
        <v>4801</v>
      </c>
      <c r="E764" s="16" t="s">
        <v>4802</v>
      </c>
      <c r="F764" s="16" t="s">
        <v>159</v>
      </c>
      <c r="G764" s="16" t="s">
        <v>28</v>
      </c>
      <c r="H764" s="16" t="s">
        <v>160</v>
      </c>
      <c r="I764" s="11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s="12" t="s">
        <v>6191</v>
      </c>
    </row>
    <row r="766" spans="1:9" x14ac:dyDescent="0.25">
      <c r="A766" s="16" t="s">
        <v>4809</v>
      </c>
      <c r="B766" s="16" t="s">
        <v>4810</v>
      </c>
      <c r="C766" s="16" t="s">
        <v>4811</v>
      </c>
      <c r="D766" s="16" t="s">
        <v>4812</v>
      </c>
      <c r="E766" s="16" t="s">
        <v>4813</v>
      </c>
      <c r="F766" s="16" t="s">
        <v>97</v>
      </c>
      <c r="G766" s="16" t="s">
        <v>19</v>
      </c>
      <c r="H766" s="16">
        <v>58122</v>
      </c>
      <c r="I766" s="11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s="12" t="s">
        <v>6190</v>
      </c>
    </row>
    <row r="768" spans="1:9" x14ac:dyDescent="0.25">
      <c r="A768" s="16" t="s">
        <v>4820</v>
      </c>
      <c r="B768" s="16" t="s">
        <v>4821</v>
      </c>
      <c r="C768" s="16" t="s">
        <v>4822</v>
      </c>
      <c r="D768" s="16" t="s">
        <v>4823</v>
      </c>
      <c r="E768" s="16" t="s">
        <v>4824</v>
      </c>
      <c r="F768" s="16" t="s">
        <v>39</v>
      </c>
      <c r="G768" s="16" t="s">
        <v>19</v>
      </c>
      <c r="H768" s="16">
        <v>43231</v>
      </c>
      <c r="I768" s="11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s="12" t="s">
        <v>6191</v>
      </c>
    </row>
    <row r="770" spans="1:9" x14ac:dyDescent="0.25">
      <c r="A770" s="16" t="s">
        <v>4832</v>
      </c>
      <c r="B770" s="16" t="s">
        <v>4833</v>
      </c>
      <c r="C770" s="16"/>
      <c r="D770" s="16" t="s">
        <v>4834</v>
      </c>
      <c r="E770" s="16" t="s">
        <v>4835</v>
      </c>
      <c r="F770" s="16" t="s">
        <v>187</v>
      </c>
      <c r="G770" s="16" t="s">
        <v>19</v>
      </c>
      <c r="H770" s="16">
        <v>36104</v>
      </c>
      <c r="I770" s="11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s="12" t="s">
        <v>6191</v>
      </c>
    </row>
    <row r="772" spans="1:9" x14ac:dyDescent="0.25">
      <c r="A772" s="16" t="s">
        <v>4843</v>
      </c>
      <c r="B772" s="16" t="s">
        <v>4844</v>
      </c>
      <c r="C772" s="16" t="s">
        <v>4845</v>
      </c>
      <c r="D772" s="16"/>
      <c r="E772" s="16" t="s">
        <v>4846</v>
      </c>
      <c r="F772" s="16" t="s">
        <v>83</v>
      </c>
      <c r="G772" s="16" t="s">
        <v>19</v>
      </c>
      <c r="H772" s="16">
        <v>22156</v>
      </c>
      <c r="I772" s="11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s="12" t="s">
        <v>6191</v>
      </c>
    </row>
    <row r="774" spans="1:9" x14ac:dyDescent="0.25">
      <c r="A774" s="16" t="s">
        <v>4854</v>
      </c>
      <c r="B774" s="16" t="s">
        <v>4855</v>
      </c>
      <c r="C774" s="16"/>
      <c r="D774" s="16" t="s">
        <v>4856</v>
      </c>
      <c r="E774" s="16" t="s">
        <v>4857</v>
      </c>
      <c r="F774" s="16" t="s">
        <v>20</v>
      </c>
      <c r="G774" s="16" t="s">
        <v>19</v>
      </c>
      <c r="H774" s="16">
        <v>21275</v>
      </c>
      <c r="I774" s="11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s="12" t="s">
        <v>6191</v>
      </c>
    </row>
    <row r="776" spans="1:9" x14ac:dyDescent="0.25">
      <c r="A776" s="16" t="s">
        <v>4865</v>
      </c>
      <c r="B776" s="16" t="s">
        <v>4866</v>
      </c>
      <c r="C776" s="16"/>
      <c r="D776" s="16" t="s">
        <v>4867</v>
      </c>
      <c r="E776" s="16" t="s">
        <v>4868</v>
      </c>
      <c r="F776" s="16" t="s">
        <v>271</v>
      </c>
      <c r="G776" s="16" t="s">
        <v>19</v>
      </c>
      <c r="H776" s="16">
        <v>33345</v>
      </c>
      <c r="I776" s="11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s="12" t="s">
        <v>6190</v>
      </c>
    </row>
    <row r="778" spans="1:9" x14ac:dyDescent="0.25">
      <c r="A778" s="16" t="s">
        <v>4876</v>
      </c>
      <c r="B778" s="16" t="s">
        <v>4877</v>
      </c>
      <c r="C778" s="16" t="s">
        <v>4878</v>
      </c>
      <c r="D778" s="16" t="s">
        <v>4879</v>
      </c>
      <c r="E778" s="16" t="s">
        <v>4880</v>
      </c>
      <c r="F778" s="16" t="s">
        <v>52</v>
      </c>
      <c r="G778" s="16" t="s">
        <v>19</v>
      </c>
      <c r="H778" s="16">
        <v>75216</v>
      </c>
      <c r="I778" s="11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s="12" t="s">
        <v>6191</v>
      </c>
    </row>
    <row r="780" spans="1:9" x14ac:dyDescent="0.25">
      <c r="A780" s="16" t="s">
        <v>4887</v>
      </c>
      <c r="B780" s="16" t="s">
        <v>4888</v>
      </c>
      <c r="C780" s="16" t="s">
        <v>4889</v>
      </c>
      <c r="D780" s="16" t="s">
        <v>4890</v>
      </c>
      <c r="E780" s="16" t="s">
        <v>4891</v>
      </c>
      <c r="F780" s="16" t="s">
        <v>183</v>
      </c>
      <c r="G780" s="16" t="s">
        <v>19</v>
      </c>
      <c r="H780" s="16">
        <v>49510</v>
      </c>
      <c r="I780" s="11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s="12" t="s">
        <v>6190</v>
      </c>
    </row>
    <row r="782" spans="1:9" x14ac:dyDescent="0.25">
      <c r="A782" s="16" t="s">
        <v>4899</v>
      </c>
      <c r="B782" s="16" t="s">
        <v>4900</v>
      </c>
      <c r="C782" s="16"/>
      <c r="D782" s="16" t="s">
        <v>4901</v>
      </c>
      <c r="E782" s="16" t="s">
        <v>4902</v>
      </c>
      <c r="F782" s="16" t="s">
        <v>33</v>
      </c>
      <c r="G782" s="16" t="s">
        <v>19</v>
      </c>
      <c r="H782" s="16">
        <v>55441</v>
      </c>
      <c r="I782" s="11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s="12" t="s">
        <v>6191</v>
      </c>
    </row>
    <row r="784" spans="1:9" x14ac:dyDescent="0.25">
      <c r="A784" s="16" t="s">
        <v>4910</v>
      </c>
      <c r="B784" s="16" t="s">
        <v>4911</v>
      </c>
      <c r="C784" s="16" t="s">
        <v>4912</v>
      </c>
      <c r="D784" s="16" t="s">
        <v>4913</v>
      </c>
      <c r="E784" s="16" t="s">
        <v>4914</v>
      </c>
      <c r="F784" s="16" t="s">
        <v>480</v>
      </c>
      <c r="G784" s="16" t="s">
        <v>318</v>
      </c>
      <c r="H784" s="16" t="s">
        <v>341</v>
      </c>
      <c r="I784" s="11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s="12" t="s">
        <v>6190</v>
      </c>
    </row>
    <row r="786" spans="1:9" x14ac:dyDescent="0.25">
      <c r="A786" s="16" t="s">
        <v>4922</v>
      </c>
      <c r="B786" s="16" t="s">
        <v>4923</v>
      </c>
      <c r="C786" s="16" t="s">
        <v>4924</v>
      </c>
      <c r="D786" s="16"/>
      <c r="E786" s="16" t="s">
        <v>4925</v>
      </c>
      <c r="F786" s="16" t="s">
        <v>130</v>
      </c>
      <c r="G786" s="16" t="s">
        <v>19</v>
      </c>
      <c r="H786" s="16">
        <v>37240</v>
      </c>
      <c r="I786" s="11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s="12" t="s">
        <v>6191</v>
      </c>
    </row>
    <row r="788" spans="1:9" x14ac:dyDescent="0.25">
      <c r="A788" s="16" t="s">
        <v>4933</v>
      </c>
      <c r="B788" s="16" t="s">
        <v>4934</v>
      </c>
      <c r="C788" s="16" t="s">
        <v>4935</v>
      </c>
      <c r="D788" s="16" t="s">
        <v>4936</v>
      </c>
      <c r="E788" s="16" t="s">
        <v>4937</v>
      </c>
      <c r="F788" s="16" t="s">
        <v>203</v>
      </c>
      <c r="G788" s="16" t="s">
        <v>19</v>
      </c>
      <c r="H788" s="16">
        <v>45426</v>
      </c>
      <c r="I788" s="11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s="12" t="s">
        <v>6190</v>
      </c>
    </row>
    <row r="790" spans="1:9" x14ac:dyDescent="0.25">
      <c r="A790" s="16" t="s">
        <v>4944</v>
      </c>
      <c r="B790" s="16" t="s">
        <v>4945</v>
      </c>
      <c r="C790" s="16" t="s">
        <v>4946</v>
      </c>
      <c r="D790" s="16" t="s">
        <v>4947</v>
      </c>
      <c r="E790" s="16" t="s">
        <v>4948</v>
      </c>
      <c r="F790" s="16" t="s">
        <v>405</v>
      </c>
      <c r="G790" s="16" t="s">
        <v>318</v>
      </c>
      <c r="H790" s="16" t="s">
        <v>406</v>
      </c>
      <c r="I790" s="11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s="12" t="s">
        <v>6191</v>
      </c>
    </row>
    <row r="792" spans="1:9" x14ac:dyDescent="0.25">
      <c r="A792" s="16" t="s">
        <v>4956</v>
      </c>
      <c r="B792" s="16" t="s">
        <v>4957</v>
      </c>
      <c r="C792" s="16" t="s">
        <v>4958</v>
      </c>
      <c r="D792" s="16" t="s">
        <v>4959</v>
      </c>
      <c r="E792" s="16" t="s">
        <v>4960</v>
      </c>
      <c r="F792" s="16" t="s">
        <v>76</v>
      </c>
      <c r="G792" s="16" t="s">
        <v>19</v>
      </c>
      <c r="H792" s="16">
        <v>98506</v>
      </c>
      <c r="I792" s="11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s="12" t="s">
        <v>6190</v>
      </c>
    </row>
    <row r="794" spans="1:9" x14ac:dyDescent="0.25">
      <c r="A794" s="16" t="s">
        <v>4968</v>
      </c>
      <c r="B794" s="16" t="s">
        <v>4969</v>
      </c>
      <c r="C794" s="16" t="s">
        <v>4970</v>
      </c>
      <c r="D794" s="16" t="s">
        <v>4971</v>
      </c>
      <c r="E794" s="16" t="s">
        <v>4972</v>
      </c>
      <c r="F794" s="16" t="s">
        <v>357</v>
      </c>
      <c r="G794" s="16" t="s">
        <v>28</v>
      </c>
      <c r="H794" s="16" t="s">
        <v>358</v>
      </c>
      <c r="I794" s="11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s="12" t="s">
        <v>6191</v>
      </c>
    </row>
    <row r="796" spans="1:9" x14ac:dyDescent="0.25">
      <c r="A796" s="16" t="s">
        <v>4980</v>
      </c>
      <c r="B796" s="16" t="s">
        <v>4981</v>
      </c>
      <c r="C796" s="16" t="s">
        <v>4982</v>
      </c>
      <c r="D796" s="16" t="s">
        <v>4983</v>
      </c>
      <c r="E796" s="16" t="s">
        <v>4984</v>
      </c>
      <c r="F796" s="16" t="s">
        <v>278</v>
      </c>
      <c r="G796" s="16" t="s">
        <v>19</v>
      </c>
      <c r="H796" s="16">
        <v>11044</v>
      </c>
      <c r="I796" s="11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s="12" t="s">
        <v>6191</v>
      </c>
    </row>
    <row r="798" spans="1:9" x14ac:dyDescent="0.25">
      <c r="A798" s="16" t="s">
        <v>4992</v>
      </c>
      <c r="B798" s="16" t="s">
        <v>4993</v>
      </c>
      <c r="C798" s="16"/>
      <c r="D798" s="16" t="s">
        <v>4994</v>
      </c>
      <c r="E798" s="16" t="s">
        <v>4995</v>
      </c>
      <c r="F798" s="16" t="s">
        <v>43</v>
      </c>
      <c r="G798" s="16" t="s">
        <v>19</v>
      </c>
      <c r="H798" s="16">
        <v>40596</v>
      </c>
      <c r="I798" s="11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s="12" t="s">
        <v>6191</v>
      </c>
    </row>
    <row r="800" spans="1:9" x14ac:dyDescent="0.25">
      <c r="A800" s="16" t="s">
        <v>5003</v>
      </c>
      <c r="B800" s="16" t="s">
        <v>5004</v>
      </c>
      <c r="C800" s="16" t="s">
        <v>5005</v>
      </c>
      <c r="D800" s="16" t="s">
        <v>5006</v>
      </c>
      <c r="E800" s="16" t="s">
        <v>5007</v>
      </c>
      <c r="F800" s="16" t="s">
        <v>98</v>
      </c>
      <c r="G800" s="16" t="s">
        <v>19</v>
      </c>
      <c r="H800" s="16">
        <v>95138</v>
      </c>
      <c r="I800" s="11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s="12" t="s">
        <v>6190</v>
      </c>
    </row>
    <row r="802" spans="1:9" x14ac:dyDescent="0.25">
      <c r="A802" s="16" t="s">
        <v>5013</v>
      </c>
      <c r="B802" s="16" t="s">
        <v>5014</v>
      </c>
      <c r="C802" s="16" t="s">
        <v>5015</v>
      </c>
      <c r="D802" s="16" t="s">
        <v>5016</v>
      </c>
      <c r="E802" s="16" t="s">
        <v>5017</v>
      </c>
      <c r="F802" s="16" t="s">
        <v>3664</v>
      </c>
      <c r="G802" s="16" t="s">
        <v>318</v>
      </c>
      <c r="H802" s="16" t="s">
        <v>398</v>
      </c>
      <c r="I802" s="11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s="12" t="s">
        <v>6190</v>
      </c>
    </row>
    <row r="804" spans="1:9" x14ac:dyDescent="0.25">
      <c r="A804" s="16" t="s">
        <v>5025</v>
      </c>
      <c r="B804" s="16" t="s">
        <v>5026</v>
      </c>
      <c r="C804" s="16" t="s">
        <v>5027</v>
      </c>
      <c r="D804" s="16" t="s">
        <v>5028</v>
      </c>
      <c r="E804" s="16" t="s">
        <v>5029</v>
      </c>
      <c r="F804" s="16" t="s">
        <v>458</v>
      </c>
      <c r="G804" s="16" t="s">
        <v>19</v>
      </c>
      <c r="H804" s="16">
        <v>75185</v>
      </c>
      <c r="I804" s="11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s="12" t="s">
        <v>6191</v>
      </c>
    </row>
    <row r="806" spans="1:9" x14ac:dyDescent="0.25">
      <c r="A806" s="16" t="s">
        <v>5036</v>
      </c>
      <c r="B806" s="16" t="s">
        <v>5037</v>
      </c>
      <c r="C806" s="16"/>
      <c r="D806" s="16" t="s">
        <v>5038</v>
      </c>
      <c r="E806" s="16" t="s">
        <v>5039</v>
      </c>
      <c r="F806" s="16" t="s">
        <v>280</v>
      </c>
      <c r="G806" s="16" t="s">
        <v>28</v>
      </c>
      <c r="H806" s="16" t="s">
        <v>310</v>
      </c>
      <c r="I806" s="11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s="12" t="s">
        <v>6191</v>
      </c>
    </row>
    <row r="808" spans="1:9" x14ac:dyDescent="0.25">
      <c r="A808" s="16" t="s">
        <v>5047</v>
      </c>
      <c r="B808" s="16" t="s">
        <v>5048</v>
      </c>
      <c r="C808" s="16"/>
      <c r="D808" s="16"/>
      <c r="E808" s="16" t="s">
        <v>5049</v>
      </c>
      <c r="F808" s="16" t="s">
        <v>248</v>
      </c>
      <c r="G808" s="16" t="s">
        <v>28</v>
      </c>
      <c r="H808" s="16" t="s">
        <v>249</v>
      </c>
      <c r="I808" s="11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s="12" t="s">
        <v>6191</v>
      </c>
    </row>
    <row r="810" spans="1:9" x14ac:dyDescent="0.25">
      <c r="A810" s="16" t="s">
        <v>5057</v>
      </c>
      <c r="B810" s="16" t="s">
        <v>5058</v>
      </c>
      <c r="C810" s="16" t="s">
        <v>5059</v>
      </c>
      <c r="D810" s="16" t="s">
        <v>5060</v>
      </c>
      <c r="E810" s="16" t="s">
        <v>5061</v>
      </c>
      <c r="F810" s="16" t="s">
        <v>132</v>
      </c>
      <c r="G810" s="16" t="s">
        <v>19</v>
      </c>
      <c r="H810" s="16">
        <v>11499</v>
      </c>
      <c r="I810" s="11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s="12" t="s">
        <v>6190</v>
      </c>
    </row>
    <row r="812" spans="1:9" x14ac:dyDescent="0.25">
      <c r="A812" s="16" t="s">
        <v>5068</v>
      </c>
      <c r="B812" s="16" t="s">
        <v>5069</v>
      </c>
      <c r="C812" s="16" t="s">
        <v>5070</v>
      </c>
      <c r="D812" s="16" t="s">
        <v>5071</v>
      </c>
      <c r="E812" s="16" t="s">
        <v>5072</v>
      </c>
      <c r="F812" s="16" t="s">
        <v>309</v>
      </c>
      <c r="G812" s="16" t="s">
        <v>19</v>
      </c>
      <c r="H812" s="16">
        <v>34643</v>
      </c>
      <c r="I812" s="11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s="12" t="s">
        <v>6190</v>
      </c>
    </row>
    <row r="814" spans="1:9" x14ac:dyDescent="0.25">
      <c r="A814" s="16" t="s">
        <v>5079</v>
      </c>
      <c r="B814" s="16" t="s">
        <v>5080</v>
      </c>
      <c r="C814" s="16" t="s">
        <v>5081</v>
      </c>
      <c r="D814" s="16" t="s">
        <v>5082</v>
      </c>
      <c r="E814" s="16" t="s">
        <v>5083</v>
      </c>
      <c r="F814" s="16" t="s">
        <v>224</v>
      </c>
      <c r="G814" s="16" t="s">
        <v>28</v>
      </c>
      <c r="H814" s="16" t="s">
        <v>225</v>
      </c>
      <c r="I814" s="11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s="12" t="s">
        <v>6190</v>
      </c>
    </row>
    <row r="816" spans="1:9" x14ac:dyDescent="0.25">
      <c r="A816" s="16" t="s">
        <v>5091</v>
      </c>
      <c r="B816" s="16" t="s">
        <v>5092</v>
      </c>
      <c r="C816" s="16" t="s">
        <v>5093</v>
      </c>
      <c r="D816" s="16" t="s">
        <v>5094</v>
      </c>
      <c r="E816" s="16" t="s">
        <v>5095</v>
      </c>
      <c r="F816" s="16" t="s">
        <v>47</v>
      </c>
      <c r="G816" s="16" t="s">
        <v>19</v>
      </c>
      <c r="H816" s="16">
        <v>20051</v>
      </c>
      <c r="I816" s="11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s="12" t="s">
        <v>6191</v>
      </c>
    </row>
    <row r="818" spans="1:9" x14ac:dyDescent="0.25">
      <c r="A818" s="16" t="s">
        <v>5103</v>
      </c>
      <c r="B818" s="16" t="s">
        <v>5104</v>
      </c>
      <c r="C818" s="16" t="s">
        <v>5105</v>
      </c>
      <c r="D818" s="16" t="s">
        <v>5106</v>
      </c>
      <c r="E818" s="16" t="s">
        <v>298</v>
      </c>
      <c r="F818" s="16" t="s">
        <v>1419</v>
      </c>
      <c r="G818" s="16" t="s">
        <v>318</v>
      </c>
      <c r="H818" s="16" t="s">
        <v>370</v>
      </c>
      <c r="I818" s="11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s="12" t="s">
        <v>6191</v>
      </c>
    </row>
    <row r="820" spans="1:9" x14ac:dyDescent="0.25">
      <c r="A820" s="16" t="s">
        <v>5113</v>
      </c>
      <c r="B820" s="16" t="s">
        <v>5114</v>
      </c>
      <c r="C820" s="16"/>
      <c r="D820" s="16" t="s">
        <v>5115</v>
      </c>
      <c r="E820" s="16" t="s">
        <v>5116</v>
      </c>
      <c r="F820" s="16" t="s">
        <v>63</v>
      </c>
      <c r="G820" s="16" t="s">
        <v>19</v>
      </c>
      <c r="H820" s="16">
        <v>77260</v>
      </c>
      <c r="I820" s="11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s="12" t="s">
        <v>6190</v>
      </c>
    </row>
    <row r="822" spans="1:9" x14ac:dyDescent="0.25">
      <c r="A822" s="16" t="s">
        <v>5124</v>
      </c>
      <c r="B822" s="16" t="s">
        <v>5125</v>
      </c>
      <c r="C822" s="16" t="s">
        <v>5126</v>
      </c>
      <c r="D822" s="16" t="s">
        <v>5127</v>
      </c>
      <c r="E822" s="16" t="s">
        <v>5128</v>
      </c>
      <c r="F822" s="16" t="s">
        <v>123</v>
      </c>
      <c r="G822" s="16" t="s">
        <v>19</v>
      </c>
      <c r="H822" s="16">
        <v>78764</v>
      </c>
      <c r="I822" s="11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s="12" t="s">
        <v>6191</v>
      </c>
    </row>
    <row r="824" spans="1:9" x14ac:dyDescent="0.25">
      <c r="A824" s="16" t="s">
        <v>5136</v>
      </c>
      <c r="B824" s="16" t="s">
        <v>5137</v>
      </c>
      <c r="C824" s="16" t="s">
        <v>5138</v>
      </c>
      <c r="D824" s="16" t="s">
        <v>5139</v>
      </c>
      <c r="E824" s="16" t="s">
        <v>5140</v>
      </c>
      <c r="F824" s="16" t="s">
        <v>129</v>
      </c>
      <c r="G824" s="16" t="s">
        <v>19</v>
      </c>
      <c r="H824" s="16">
        <v>31416</v>
      </c>
      <c r="I824" s="11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s="12" t="s">
        <v>6190</v>
      </c>
    </row>
    <row r="826" spans="1:9" x14ac:dyDescent="0.25">
      <c r="A826" s="16" t="s">
        <v>5148</v>
      </c>
      <c r="B826" s="16" t="s">
        <v>5149</v>
      </c>
      <c r="C826" s="16" t="s">
        <v>5150</v>
      </c>
      <c r="D826" s="16"/>
      <c r="E826" s="16" t="s">
        <v>5151</v>
      </c>
      <c r="F826" s="16" t="s">
        <v>35</v>
      </c>
      <c r="G826" s="16" t="s">
        <v>19</v>
      </c>
      <c r="H826" s="16">
        <v>28299</v>
      </c>
      <c r="I826" s="11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s="12" t="s">
        <v>6190</v>
      </c>
    </row>
    <row r="828" spans="1:9" x14ac:dyDescent="0.25">
      <c r="A828" s="16" t="s">
        <v>5159</v>
      </c>
      <c r="B828" s="16" t="s">
        <v>5160</v>
      </c>
      <c r="C828" s="16" t="s">
        <v>5161</v>
      </c>
      <c r="D828" s="16" t="s">
        <v>5162</v>
      </c>
      <c r="E828" s="16" t="s">
        <v>5163</v>
      </c>
      <c r="F828" s="16" t="s">
        <v>250</v>
      </c>
      <c r="G828" s="16" t="s">
        <v>19</v>
      </c>
      <c r="H828" s="16">
        <v>32575</v>
      </c>
      <c r="I828" s="11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s="12" t="s">
        <v>6191</v>
      </c>
    </row>
    <row r="830" spans="1:9" x14ac:dyDescent="0.25">
      <c r="A830" s="16" t="s">
        <v>5171</v>
      </c>
      <c r="B830" s="16" t="s">
        <v>5172</v>
      </c>
      <c r="C830" s="16" t="s">
        <v>5173</v>
      </c>
      <c r="D830" s="16" t="s">
        <v>5174</v>
      </c>
      <c r="E830" s="16" t="s">
        <v>5175</v>
      </c>
      <c r="F830" s="16" t="s">
        <v>263</v>
      </c>
      <c r="G830" s="16" t="s">
        <v>19</v>
      </c>
      <c r="H830" s="16">
        <v>34985</v>
      </c>
      <c r="I830" s="11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s="12" t="s">
        <v>6191</v>
      </c>
    </row>
    <row r="832" spans="1:9" x14ac:dyDescent="0.25">
      <c r="A832" s="16" t="s">
        <v>5183</v>
      </c>
      <c r="B832" s="16" t="s">
        <v>5184</v>
      </c>
      <c r="C832" s="16" t="s">
        <v>5185</v>
      </c>
      <c r="D832" s="16" t="s">
        <v>5186</v>
      </c>
      <c r="E832" s="16" t="s">
        <v>5187</v>
      </c>
      <c r="F832" s="16" t="s">
        <v>46</v>
      </c>
      <c r="G832" s="16" t="s">
        <v>19</v>
      </c>
      <c r="H832" s="16">
        <v>19172</v>
      </c>
      <c r="I832" s="11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s="12" t="s">
        <v>6190</v>
      </c>
    </row>
    <row r="834" spans="1:9" x14ac:dyDescent="0.25">
      <c r="A834" s="16" t="s">
        <v>5194</v>
      </c>
      <c r="B834" s="16" t="s">
        <v>5195</v>
      </c>
      <c r="C834" s="16" t="s">
        <v>5196</v>
      </c>
      <c r="D834" s="16" t="s">
        <v>5197</v>
      </c>
      <c r="E834" s="16" t="s">
        <v>5198</v>
      </c>
      <c r="F834" s="16" t="s">
        <v>267</v>
      </c>
      <c r="G834" s="16" t="s">
        <v>19</v>
      </c>
      <c r="H834" s="16">
        <v>34114</v>
      </c>
      <c r="I834" s="11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s="12" t="s">
        <v>6190</v>
      </c>
    </row>
    <row r="836" spans="1:9" x14ac:dyDescent="0.25">
      <c r="A836" s="16" t="s">
        <v>5206</v>
      </c>
      <c r="B836" s="16" t="s">
        <v>5207</v>
      </c>
      <c r="C836" s="16" t="s">
        <v>5208</v>
      </c>
      <c r="D836" s="16" t="s">
        <v>5209</v>
      </c>
      <c r="E836" s="16" t="s">
        <v>5210</v>
      </c>
      <c r="F836" s="16" t="s">
        <v>127</v>
      </c>
      <c r="G836" s="16" t="s">
        <v>19</v>
      </c>
      <c r="H836" s="16">
        <v>68117</v>
      </c>
      <c r="I836" s="11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s="12" t="s">
        <v>6190</v>
      </c>
    </row>
    <row r="838" spans="1:9" x14ac:dyDescent="0.25">
      <c r="A838" s="16" t="s">
        <v>5217</v>
      </c>
      <c r="B838" s="16" t="s">
        <v>5218</v>
      </c>
      <c r="C838" s="16" t="s">
        <v>5219</v>
      </c>
      <c r="D838" s="16" t="s">
        <v>5220</v>
      </c>
      <c r="E838" s="16" t="s">
        <v>5221</v>
      </c>
      <c r="F838" s="16" t="s">
        <v>351</v>
      </c>
      <c r="G838" s="16" t="s">
        <v>19</v>
      </c>
      <c r="H838" s="16">
        <v>89436</v>
      </c>
      <c r="I838" s="11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s="12" t="s">
        <v>6190</v>
      </c>
    </row>
    <row r="840" spans="1:9" x14ac:dyDescent="0.25">
      <c r="A840" s="16" t="s">
        <v>5229</v>
      </c>
      <c r="B840" s="16" t="s">
        <v>5230</v>
      </c>
      <c r="C840" s="16" t="s">
        <v>5231</v>
      </c>
      <c r="D840" s="16" t="s">
        <v>5232</v>
      </c>
      <c r="E840" s="16" t="s">
        <v>5233</v>
      </c>
      <c r="F840" s="16" t="s">
        <v>47</v>
      </c>
      <c r="G840" s="16" t="s">
        <v>19</v>
      </c>
      <c r="H840" s="16">
        <v>20067</v>
      </c>
      <c r="I840" s="11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s="12" t="s">
        <v>6191</v>
      </c>
    </row>
    <row r="842" spans="1:9" x14ac:dyDescent="0.25">
      <c r="A842" s="16" t="s">
        <v>5241</v>
      </c>
      <c r="B842" s="16" t="s">
        <v>5242</v>
      </c>
      <c r="C842" s="16" t="s">
        <v>5243</v>
      </c>
      <c r="D842" s="16" t="s">
        <v>5244</v>
      </c>
      <c r="E842" s="16" t="s">
        <v>5245</v>
      </c>
      <c r="F842" s="16" t="s">
        <v>271</v>
      </c>
      <c r="G842" s="16" t="s">
        <v>19</v>
      </c>
      <c r="H842" s="16">
        <v>33345</v>
      </c>
      <c r="I842" s="11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s="12" t="s">
        <v>6191</v>
      </c>
    </row>
    <row r="844" spans="1:9" x14ac:dyDescent="0.25">
      <c r="A844" s="16" t="s">
        <v>5252</v>
      </c>
      <c r="B844" s="16" t="s">
        <v>5253</v>
      </c>
      <c r="C844" s="16" t="s">
        <v>5254</v>
      </c>
      <c r="D844" s="16"/>
      <c r="E844" s="16" t="s">
        <v>5255</v>
      </c>
      <c r="F844" s="16" t="s">
        <v>446</v>
      </c>
      <c r="G844" s="16" t="s">
        <v>19</v>
      </c>
      <c r="H844" s="16">
        <v>91210</v>
      </c>
      <c r="I844" s="11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s="12" t="s">
        <v>6190</v>
      </c>
    </row>
    <row r="846" spans="1:9" x14ac:dyDescent="0.25">
      <c r="A846" s="16" t="s">
        <v>5263</v>
      </c>
      <c r="B846" s="16" t="s">
        <v>5264</v>
      </c>
      <c r="C846" s="16" t="s">
        <v>5265</v>
      </c>
      <c r="D846" s="16" t="s">
        <v>5266</v>
      </c>
      <c r="E846" s="16" t="s">
        <v>5267</v>
      </c>
      <c r="F846" s="16" t="s">
        <v>20</v>
      </c>
      <c r="G846" s="16" t="s">
        <v>19</v>
      </c>
      <c r="H846" s="16">
        <v>21290</v>
      </c>
      <c r="I846" s="11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s="12" t="s">
        <v>6191</v>
      </c>
    </row>
    <row r="848" spans="1:9" x14ac:dyDescent="0.25">
      <c r="A848" s="16" t="s">
        <v>5274</v>
      </c>
      <c r="B848" s="16" t="s">
        <v>5275</v>
      </c>
      <c r="C848" s="16"/>
      <c r="D848" s="16" t="s">
        <v>5276</v>
      </c>
      <c r="E848" s="16" t="s">
        <v>5277</v>
      </c>
      <c r="F848" s="16" t="s">
        <v>259</v>
      </c>
      <c r="G848" s="16" t="s">
        <v>19</v>
      </c>
      <c r="H848" s="16">
        <v>30045</v>
      </c>
      <c r="I848" s="11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s="12" t="s">
        <v>6190</v>
      </c>
    </row>
    <row r="850" spans="1:9" x14ac:dyDescent="0.25">
      <c r="A850" s="16" t="s">
        <v>5284</v>
      </c>
      <c r="B850" s="16" t="s">
        <v>5285</v>
      </c>
      <c r="C850" s="16"/>
      <c r="D850" s="16" t="s">
        <v>5286</v>
      </c>
      <c r="E850" s="16" t="s">
        <v>5287</v>
      </c>
      <c r="F850" s="16" t="s">
        <v>212</v>
      </c>
      <c r="G850" s="16" t="s">
        <v>19</v>
      </c>
      <c r="H850" s="16">
        <v>79705</v>
      </c>
      <c r="I850" s="11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s="12" t="s">
        <v>6190</v>
      </c>
    </row>
    <row r="852" spans="1:9" x14ac:dyDescent="0.25">
      <c r="A852" s="16" t="s">
        <v>5294</v>
      </c>
      <c r="B852" s="16" t="s">
        <v>5295</v>
      </c>
      <c r="C852" s="16" t="s">
        <v>5296</v>
      </c>
      <c r="D852" s="16" t="s">
        <v>5297</v>
      </c>
      <c r="E852" s="16" t="s">
        <v>5298</v>
      </c>
      <c r="F852" s="16" t="s">
        <v>148</v>
      </c>
      <c r="G852" s="16" t="s">
        <v>19</v>
      </c>
      <c r="H852" s="16">
        <v>66611</v>
      </c>
      <c r="I852" s="11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s="12" t="s">
        <v>6190</v>
      </c>
    </row>
    <row r="854" spans="1:9" x14ac:dyDescent="0.25">
      <c r="A854" s="16" t="s">
        <v>5306</v>
      </c>
      <c r="B854" s="16" t="s">
        <v>5307</v>
      </c>
      <c r="C854" s="16" t="s">
        <v>5308</v>
      </c>
      <c r="D854" s="16"/>
      <c r="E854" s="16" t="s">
        <v>5309</v>
      </c>
      <c r="F854" s="16" t="s">
        <v>123</v>
      </c>
      <c r="G854" s="16" t="s">
        <v>19</v>
      </c>
      <c r="H854" s="16">
        <v>78737</v>
      </c>
      <c r="I854" s="11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s="12" t="s">
        <v>6191</v>
      </c>
    </row>
    <row r="856" spans="1:9" x14ac:dyDescent="0.25">
      <c r="A856" s="16" t="s">
        <v>5316</v>
      </c>
      <c r="B856" s="16" t="s">
        <v>5317</v>
      </c>
      <c r="C856" s="16" t="s">
        <v>5318</v>
      </c>
      <c r="D856" s="16" t="s">
        <v>5319</v>
      </c>
      <c r="E856" s="16" t="s">
        <v>5320</v>
      </c>
      <c r="F856" s="16" t="s">
        <v>48</v>
      </c>
      <c r="G856" s="16" t="s">
        <v>19</v>
      </c>
      <c r="H856" s="16">
        <v>25326</v>
      </c>
      <c r="I856" s="11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s="12" t="s">
        <v>6191</v>
      </c>
    </row>
    <row r="858" spans="1:9" x14ac:dyDescent="0.25">
      <c r="A858" s="16" t="s">
        <v>5328</v>
      </c>
      <c r="B858" s="16" t="s">
        <v>5329</v>
      </c>
      <c r="C858" s="16" t="s">
        <v>5330</v>
      </c>
      <c r="D858" s="16" t="s">
        <v>5331</v>
      </c>
      <c r="E858" s="16" t="s">
        <v>5332</v>
      </c>
      <c r="F858" s="16" t="s">
        <v>180</v>
      </c>
      <c r="G858" s="16" t="s">
        <v>28</v>
      </c>
      <c r="H858" s="16" t="s">
        <v>314</v>
      </c>
      <c r="I858" s="11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s="12" t="s">
        <v>6191</v>
      </c>
    </row>
    <row r="860" spans="1:9" x14ac:dyDescent="0.25">
      <c r="A860" s="16" t="s">
        <v>5340</v>
      </c>
      <c r="B860" s="16" t="s">
        <v>5341</v>
      </c>
      <c r="C860" s="16" t="s">
        <v>5342</v>
      </c>
      <c r="D860" s="16" t="s">
        <v>5343</v>
      </c>
      <c r="E860" s="16" t="s">
        <v>5344</v>
      </c>
      <c r="F860" s="16" t="s">
        <v>97</v>
      </c>
      <c r="G860" s="16" t="s">
        <v>19</v>
      </c>
      <c r="H860" s="16">
        <v>58122</v>
      </c>
      <c r="I860" s="11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s="12" t="s">
        <v>6191</v>
      </c>
    </row>
    <row r="862" spans="1:9" x14ac:dyDescent="0.25">
      <c r="A862" s="16" t="s">
        <v>5352</v>
      </c>
      <c r="B862" s="16" t="s">
        <v>5353</v>
      </c>
      <c r="C862" s="16"/>
      <c r="D862" s="16" t="s">
        <v>5354</v>
      </c>
      <c r="E862" s="16" t="s">
        <v>5355</v>
      </c>
      <c r="F862" s="16" t="s">
        <v>319</v>
      </c>
      <c r="G862" s="16" t="s">
        <v>19</v>
      </c>
      <c r="H862" s="16">
        <v>33811</v>
      </c>
      <c r="I862" s="11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s="12" t="s">
        <v>6190</v>
      </c>
    </row>
    <row r="864" spans="1:9" x14ac:dyDescent="0.25">
      <c r="A864" s="16" t="s">
        <v>5363</v>
      </c>
      <c r="B864" s="16" t="s">
        <v>5364</v>
      </c>
      <c r="C864" s="16" t="s">
        <v>5365</v>
      </c>
      <c r="D864" s="16" t="s">
        <v>5366</v>
      </c>
      <c r="E864" s="16" t="s">
        <v>5367</v>
      </c>
      <c r="F864" s="16" t="s">
        <v>27</v>
      </c>
      <c r="G864" s="16" t="s">
        <v>19</v>
      </c>
      <c r="H864" s="16">
        <v>90030</v>
      </c>
      <c r="I864" s="11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s="12" t="s">
        <v>6190</v>
      </c>
    </row>
    <row r="866" spans="1:9" x14ac:dyDescent="0.25">
      <c r="A866" s="16" t="s">
        <v>5375</v>
      </c>
      <c r="B866" s="16" t="s">
        <v>5376</v>
      </c>
      <c r="C866" s="16" t="s">
        <v>5377</v>
      </c>
      <c r="D866" s="16" t="s">
        <v>5378</v>
      </c>
      <c r="E866" s="16" t="s">
        <v>5379</v>
      </c>
      <c r="F866" s="16" t="s">
        <v>483</v>
      </c>
      <c r="G866" s="16" t="s">
        <v>318</v>
      </c>
      <c r="H866" s="16" t="s">
        <v>484</v>
      </c>
      <c r="I866" s="11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s="12" t="s">
        <v>6190</v>
      </c>
    </row>
    <row r="868" spans="1:9" x14ac:dyDescent="0.25">
      <c r="A868" s="16" t="s">
        <v>5386</v>
      </c>
      <c r="B868" s="16" t="s">
        <v>5387</v>
      </c>
      <c r="C868" s="16" t="s">
        <v>5388</v>
      </c>
      <c r="D868" s="16" t="s">
        <v>5389</v>
      </c>
      <c r="E868" s="16" t="s">
        <v>5390</v>
      </c>
      <c r="F868" s="16" t="s">
        <v>445</v>
      </c>
      <c r="G868" s="16" t="s">
        <v>318</v>
      </c>
      <c r="H868" s="16" t="s">
        <v>388</v>
      </c>
      <c r="I868" s="11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s="12" t="s">
        <v>6190</v>
      </c>
    </row>
    <row r="870" spans="1:9" x14ac:dyDescent="0.25">
      <c r="A870" s="16" t="s">
        <v>5397</v>
      </c>
      <c r="B870" s="16" t="s">
        <v>5398</v>
      </c>
      <c r="C870" s="16" t="s">
        <v>5399</v>
      </c>
      <c r="D870" s="16" t="s">
        <v>5400</v>
      </c>
      <c r="E870" s="16" t="s">
        <v>5401</v>
      </c>
      <c r="F870" s="16" t="s">
        <v>121</v>
      </c>
      <c r="G870" s="16" t="s">
        <v>19</v>
      </c>
      <c r="H870" s="16">
        <v>33064</v>
      </c>
      <c r="I870" s="11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s="12" t="s">
        <v>6190</v>
      </c>
    </row>
    <row r="872" spans="1:9" x14ac:dyDescent="0.25">
      <c r="A872" s="16" t="s">
        <v>5408</v>
      </c>
      <c r="B872" s="16" t="s">
        <v>5409</v>
      </c>
      <c r="C872" s="16" t="s">
        <v>5410</v>
      </c>
      <c r="D872" s="16" t="s">
        <v>5411</v>
      </c>
      <c r="E872" s="16" t="s">
        <v>5412</v>
      </c>
      <c r="F872" s="16" t="s">
        <v>347</v>
      </c>
      <c r="G872" s="16" t="s">
        <v>318</v>
      </c>
      <c r="H872" s="16" t="s">
        <v>348</v>
      </c>
      <c r="I872" s="11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s="12" t="s">
        <v>6190</v>
      </c>
    </row>
    <row r="874" spans="1:9" x14ac:dyDescent="0.25">
      <c r="A874" s="16" t="s">
        <v>5422</v>
      </c>
      <c r="B874" s="16" t="s">
        <v>5423</v>
      </c>
      <c r="C874" s="16" t="s">
        <v>5424</v>
      </c>
      <c r="D874" s="16" t="s">
        <v>5425</v>
      </c>
      <c r="E874" s="16" t="s">
        <v>5426</v>
      </c>
      <c r="F874" s="16" t="s">
        <v>171</v>
      </c>
      <c r="G874" s="16" t="s">
        <v>19</v>
      </c>
      <c r="H874" s="16">
        <v>28805</v>
      </c>
      <c r="I874" s="11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s="12" t="s">
        <v>6190</v>
      </c>
    </row>
    <row r="876" spans="1:9" x14ac:dyDescent="0.25">
      <c r="A876" s="16" t="s">
        <v>5434</v>
      </c>
      <c r="B876" s="16" t="s">
        <v>5435</v>
      </c>
      <c r="C876" s="16" t="s">
        <v>5436</v>
      </c>
      <c r="D876" s="16" t="s">
        <v>5437</v>
      </c>
      <c r="E876" s="16" t="s">
        <v>5438</v>
      </c>
      <c r="F876" s="16" t="s">
        <v>63</v>
      </c>
      <c r="G876" s="16" t="s">
        <v>19</v>
      </c>
      <c r="H876" s="16">
        <v>77281</v>
      </c>
      <c r="I876" s="11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s="12" t="s">
        <v>6191</v>
      </c>
    </row>
    <row r="878" spans="1:9" x14ac:dyDescent="0.25">
      <c r="A878" s="16" t="s">
        <v>5445</v>
      </c>
      <c r="B878" s="16" t="s">
        <v>5446</v>
      </c>
      <c r="C878" s="16" t="s">
        <v>5447</v>
      </c>
      <c r="D878" s="16" t="s">
        <v>5448</v>
      </c>
      <c r="E878" s="16" t="s">
        <v>5449</v>
      </c>
      <c r="F878" s="16" t="s">
        <v>47</v>
      </c>
      <c r="G878" s="16" t="s">
        <v>19</v>
      </c>
      <c r="H878" s="16">
        <v>20575</v>
      </c>
      <c r="I878" s="11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s="12" t="s">
        <v>6191</v>
      </c>
    </row>
    <row r="880" spans="1:9" x14ac:dyDescent="0.25">
      <c r="A880" s="16" t="s">
        <v>5457</v>
      </c>
      <c r="B880" s="16" t="s">
        <v>5458</v>
      </c>
      <c r="C880" s="16"/>
      <c r="D880" s="16" t="s">
        <v>5459</v>
      </c>
      <c r="E880" s="16" t="s">
        <v>5460</v>
      </c>
      <c r="F880" s="16" t="s">
        <v>105</v>
      </c>
      <c r="G880" s="16" t="s">
        <v>19</v>
      </c>
      <c r="H880" s="16">
        <v>98195</v>
      </c>
      <c r="I880" s="11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s="12" t="s">
        <v>6191</v>
      </c>
    </row>
    <row r="882" spans="1:9" x14ac:dyDescent="0.25">
      <c r="A882" s="16" t="s">
        <v>5467</v>
      </c>
      <c r="B882" s="16" t="s">
        <v>5468</v>
      </c>
      <c r="C882" s="16" t="s">
        <v>5469</v>
      </c>
      <c r="D882" s="16" t="s">
        <v>5470</v>
      </c>
      <c r="E882" s="16" t="s">
        <v>5471</v>
      </c>
      <c r="F882" s="16" t="s">
        <v>156</v>
      </c>
      <c r="G882" s="16" t="s">
        <v>19</v>
      </c>
      <c r="H882" s="16">
        <v>61105</v>
      </c>
      <c r="I882" s="11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s="12" t="s">
        <v>6190</v>
      </c>
    </row>
    <row r="884" spans="1:9" x14ac:dyDescent="0.25">
      <c r="A884" s="16" t="s">
        <v>5478</v>
      </c>
      <c r="B884" s="16" t="s">
        <v>5479</v>
      </c>
      <c r="C884" s="16" t="s">
        <v>5480</v>
      </c>
      <c r="D884" s="16" t="s">
        <v>5481</v>
      </c>
      <c r="E884" s="16" t="s">
        <v>5482</v>
      </c>
      <c r="F884" s="16" t="s">
        <v>84</v>
      </c>
      <c r="G884" s="16" t="s">
        <v>19</v>
      </c>
      <c r="H884" s="16">
        <v>31165</v>
      </c>
      <c r="I884" s="11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s="12" t="s">
        <v>6190</v>
      </c>
    </row>
    <row r="886" spans="1:9" x14ac:dyDescent="0.25">
      <c r="A886" s="16" t="s">
        <v>5490</v>
      </c>
      <c r="B886" s="16" t="s">
        <v>5491</v>
      </c>
      <c r="C886" s="16" t="s">
        <v>5492</v>
      </c>
      <c r="D886" s="16" t="s">
        <v>5493</v>
      </c>
      <c r="E886" s="16" t="s">
        <v>5494</v>
      </c>
      <c r="F886" s="16" t="s">
        <v>30</v>
      </c>
      <c r="G886" s="16" t="s">
        <v>19</v>
      </c>
      <c r="H886" s="16">
        <v>93704</v>
      </c>
      <c r="I886" s="11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s="12" t="s">
        <v>6191</v>
      </c>
    </row>
    <row r="888" spans="1:9" x14ac:dyDescent="0.25">
      <c r="A888" s="16" t="s">
        <v>5502</v>
      </c>
      <c r="B888" s="16" t="s">
        <v>5503</v>
      </c>
      <c r="C888" s="16" t="s">
        <v>5504</v>
      </c>
      <c r="D888" s="16" t="s">
        <v>5505</v>
      </c>
      <c r="E888" s="16" t="s">
        <v>5506</v>
      </c>
      <c r="F888" s="16" t="s">
        <v>150</v>
      </c>
      <c r="G888" s="16" t="s">
        <v>19</v>
      </c>
      <c r="H888" s="16">
        <v>94154</v>
      </c>
      <c r="I888" s="11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s="12" t="s">
        <v>6191</v>
      </c>
    </row>
    <row r="890" spans="1:9" x14ac:dyDescent="0.25">
      <c r="A890" s="16" t="s">
        <v>5514</v>
      </c>
      <c r="B890" s="16" t="s">
        <v>5515</v>
      </c>
      <c r="C890" s="16" t="s">
        <v>5516</v>
      </c>
      <c r="D890" s="16" t="s">
        <v>5517</v>
      </c>
      <c r="E890" s="16" t="s">
        <v>5518</v>
      </c>
      <c r="F890" s="16" t="s">
        <v>150</v>
      </c>
      <c r="G890" s="16" t="s">
        <v>19</v>
      </c>
      <c r="H890" s="16">
        <v>94110</v>
      </c>
      <c r="I890" s="11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s="12" t="s">
        <v>6190</v>
      </c>
    </row>
    <row r="892" spans="1:9" x14ac:dyDescent="0.25">
      <c r="A892" s="16" t="s">
        <v>5526</v>
      </c>
      <c r="B892" s="16" t="s">
        <v>5527</v>
      </c>
      <c r="C892" s="16" t="s">
        <v>5528</v>
      </c>
      <c r="D892" s="16" t="s">
        <v>5529</v>
      </c>
      <c r="E892" s="16" t="s">
        <v>5530</v>
      </c>
      <c r="F892" s="16" t="s">
        <v>42</v>
      </c>
      <c r="G892" s="16" t="s">
        <v>19</v>
      </c>
      <c r="H892" s="16">
        <v>80243</v>
      </c>
      <c r="I892" s="11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s="12" t="s">
        <v>6190</v>
      </c>
    </row>
    <row r="894" spans="1:9" x14ac:dyDescent="0.25">
      <c r="A894" s="16" t="s">
        <v>5538</v>
      </c>
      <c r="B894" s="16" t="s">
        <v>5539</v>
      </c>
      <c r="C894" s="16" t="s">
        <v>5540</v>
      </c>
      <c r="D894" s="16" t="s">
        <v>5541</v>
      </c>
      <c r="E894" s="16" t="s">
        <v>5542</v>
      </c>
      <c r="F894" s="16" t="s">
        <v>305</v>
      </c>
      <c r="G894" s="16" t="s">
        <v>28</v>
      </c>
      <c r="H894" s="16" t="s">
        <v>306</v>
      </c>
      <c r="I894" s="11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s="12" t="s">
        <v>6190</v>
      </c>
    </row>
    <row r="896" spans="1:9" x14ac:dyDescent="0.25">
      <c r="A896" s="16" t="s">
        <v>5549</v>
      </c>
      <c r="B896" s="16" t="s">
        <v>5550</v>
      </c>
      <c r="C896" s="16"/>
      <c r="D896" s="16" t="s">
        <v>5551</v>
      </c>
      <c r="E896" s="16" t="s">
        <v>5552</v>
      </c>
      <c r="F896" s="16" t="s">
        <v>481</v>
      </c>
      <c r="G896" s="16" t="s">
        <v>318</v>
      </c>
      <c r="H896" s="16" t="s">
        <v>361</v>
      </c>
      <c r="I896" s="11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s="12" t="s">
        <v>6191</v>
      </c>
    </row>
    <row r="898" spans="1:9" x14ac:dyDescent="0.25">
      <c r="A898" s="16" t="s">
        <v>5559</v>
      </c>
      <c r="B898" s="16" t="s">
        <v>5560</v>
      </c>
      <c r="C898" s="16" t="s">
        <v>5561</v>
      </c>
      <c r="D898" s="16" t="s">
        <v>5562</v>
      </c>
      <c r="E898" s="16" t="s">
        <v>5563</v>
      </c>
      <c r="F898" s="16" t="s">
        <v>105</v>
      </c>
      <c r="G898" s="16" t="s">
        <v>19</v>
      </c>
      <c r="H898" s="16">
        <v>98148</v>
      </c>
      <c r="I898" s="11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s="12" t="s">
        <v>6191</v>
      </c>
    </row>
    <row r="900" spans="1:9" x14ac:dyDescent="0.25">
      <c r="A900" s="16" t="s">
        <v>5571</v>
      </c>
      <c r="B900" s="16" t="s">
        <v>5572</v>
      </c>
      <c r="C900" s="16"/>
      <c r="D900" s="16" t="s">
        <v>5573</v>
      </c>
      <c r="E900" s="16" t="s">
        <v>5574</v>
      </c>
      <c r="F900" s="16" t="s">
        <v>276</v>
      </c>
      <c r="G900" s="16" t="s">
        <v>19</v>
      </c>
      <c r="H900" s="16">
        <v>49018</v>
      </c>
      <c r="I900" s="11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s="12" t="s">
        <v>6190</v>
      </c>
    </row>
    <row r="902" spans="1:9" x14ac:dyDescent="0.25">
      <c r="A902" s="16" t="s">
        <v>5581</v>
      </c>
      <c r="B902" s="16" t="s">
        <v>5582</v>
      </c>
      <c r="C902" s="16"/>
      <c r="D902" s="16" t="s">
        <v>5583</v>
      </c>
      <c r="E902" s="16" t="s">
        <v>5584</v>
      </c>
      <c r="F902" s="16" t="s">
        <v>409</v>
      </c>
      <c r="G902" s="16" t="s">
        <v>318</v>
      </c>
      <c r="H902" s="16" t="s">
        <v>410</v>
      </c>
      <c r="I902" s="11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s="12" t="s">
        <v>6190</v>
      </c>
    </row>
    <row r="904" spans="1:9" x14ac:dyDescent="0.25">
      <c r="A904" s="16" t="s">
        <v>5592</v>
      </c>
      <c r="B904" s="16" t="s">
        <v>5593</v>
      </c>
      <c r="C904" s="16" t="s">
        <v>5594</v>
      </c>
      <c r="D904" s="16" t="s">
        <v>5595</v>
      </c>
      <c r="E904" s="16" t="s">
        <v>5596</v>
      </c>
      <c r="F904" s="16" t="s">
        <v>51</v>
      </c>
      <c r="G904" s="16" t="s">
        <v>19</v>
      </c>
      <c r="H904" s="16">
        <v>45249</v>
      </c>
      <c r="I904" s="11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s="12" t="s">
        <v>6191</v>
      </c>
    </row>
    <row r="906" spans="1:9" x14ac:dyDescent="0.25">
      <c r="A906" s="16" t="s">
        <v>5604</v>
      </c>
      <c r="B906" s="16" t="s">
        <v>5605</v>
      </c>
      <c r="C906" s="16" t="s">
        <v>5606</v>
      </c>
      <c r="D906" s="16" t="s">
        <v>5607</v>
      </c>
      <c r="E906" s="16" t="s">
        <v>5608</v>
      </c>
      <c r="F906" s="16" t="s">
        <v>173</v>
      </c>
      <c r="G906" s="16" t="s">
        <v>19</v>
      </c>
      <c r="H906" s="16">
        <v>55123</v>
      </c>
      <c r="I906" s="11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s="12" t="s">
        <v>6190</v>
      </c>
    </row>
    <row r="908" spans="1:9" x14ac:dyDescent="0.25">
      <c r="A908" s="16" t="s">
        <v>5615</v>
      </c>
      <c r="B908" s="16" t="s">
        <v>5616</v>
      </c>
      <c r="C908" s="16" t="s">
        <v>5617</v>
      </c>
      <c r="D908" s="16" t="s">
        <v>5618</v>
      </c>
      <c r="E908" s="16" t="s">
        <v>5619</v>
      </c>
      <c r="F908" s="16" t="s">
        <v>169</v>
      </c>
      <c r="G908" s="16" t="s">
        <v>19</v>
      </c>
      <c r="H908" s="16">
        <v>50981</v>
      </c>
      <c r="I908" s="11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s="12" t="s">
        <v>6191</v>
      </c>
    </row>
    <row r="910" spans="1:9" x14ac:dyDescent="0.25">
      <c r="A910" s="16" t="s">
        <v>5627</v>
      </c>
      <c r="B910" s="16" t="s">
        <v>5628</v>
      </c>
      <c r="C910" s="16" t="s">
        <v>5629</v>
      </c>
      <c r="D910" s="16" t="s">
        <v>5630</v>
      </c>
      <c r="E910" s="16" t="s">
        <v>5631</v>
      </c>
      <c r="F910" s="16" t="s">
        <v>63</v>
      </c>
      <c r="G910" s="16" t="s">
        <v>19</v>
      </c>
      <c r="H910" s="16">
        <v>77070</v>
      </c>
      <c r="I910" s="11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s="12" t="s">
        <v>6191</v>
      </c>
    </row>
    <row r="912" spans="1:9" x14ac:dyDescent="0.25">
      <c r="A912" s="16" t="s">
        <v>5638</v>
      </c>
      <c r="B912" s="16" t="s">
        <v>5639</v>
      </c>
      <c r="C912" s="16" t="s">
        <v>5640</v>
      </c>
      <c r="D912" s="16" t="s">
        <v>5641</v>
      </c>
      <c r="E912" s="16" t="s">
        <v>5642</v>
      </c>
      <c r="F912" s="16" t="s">
        <v>241</v>
      </c>
      <c r="G912" s="16" t="s">
        <v>19</v>
      </c>
      <c r="H912" s="16">
        <v>2298</v>
      </c>
      <c r="I912" s="11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s="12" t="s">
        <v>6190</v>
      </c>
    </row>
    <row r="914" spans="1:9" x14ac:dyDescent="0.25">
      <c r="A914" s="16" t="s">
        <v>5650</v>
      </c>
      <c r="B914" s="16" t="s">
        <v>5651</v>
      </c>
      <c r="C914" s="16"/>
      <c r="D914" s="16" t="s">
        <v>5652</v>
      </c>
      <c r="E914" s="16" t="s">
        <v>5653</v>
      </c>
      <c r="F914" s="16" t="s">
        <v>198</v>
      </c>
      <c r="G914" s="16" t="s">
        <v>19</v>
      </c>
      <c r="H914" s="16">
        <v>12205</v>
      </c>
      <c r="I914" s="11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s="12" t="s">
        <v>6191</v>
      </c>
    </row>
    <row r="916" spans="1:9" x14ac:dyDescent="0.25">
      <c r="A916" s="16" t="s">
        <v>5661</v>
      </c>
      <c r="B916" s="16" t="s">
        <v>5662</v>
      </c>
      <c r="C916" s="16" t="s">
        <v>5663</v>
      </c>
      <c r="D916" s="16" t="s">
        <v>5664</v>
      </c>
      <c r="E916" s="16" t="s">
        <v>5665</v>
      </c>
      <c r="F916" s="16" t="s">
        <v>187</v>
      </c>
      <c r="G916" s="16" t="s">
        <v>19</v>
      </c>
      <c r="H916" s="16">
        <v>36195</v>
      </c>
      <c r="I916" s="11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s="12" t="s">
        <v>6190</v>
      </c>
    </row>
    <row r="918" spans="1:9" x14ac:dyDescent="0.25">
      <c r="A918" s="16" t="s">
        <v>5673</v>
      </c>
      <c r="B918" s="16" t="s">
        <v>5674</v>
      </c>
      <c r="C918" s="16"/>
      <c r="D918" s="16"/>
      <c r="E918" s="16" t="s">
        <v>5675</v>
      </c>
      <c r="F918" s="16" t="s">
        <v>2998</v>
      </c>
      <c r="G918" s="16" t="s">
        <v>318</v>
      </c>
      <c r="H918" s="16" t="s">
        <v>395</v>
      </c>
      <c r="I918" s="11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s="12" t="s">
        <v>6191</v>
      </c>
    </row>
    <row r="920" spans="1:9" x14ac:dyDescent="0.25">
      <c r="A920" s="16" t="s">
        <v>5682</v>
      </c>
      <c r="B920" s="16" t="s">
        <v>5683</v>
      </c>
      <c r="C920" s="16" t="s">
        <v>5684</v>
      </c>
      <c r="D920" s="16" t="s">
        <v>5685</v>
      </c>
      <c r="E920" s="16" t="s">
        <v>5686</v>
      </c>
      <c r="F920" s="16" t="s">
        <v>209</v>
      </c>
      <c r="G920" s="16" t="s">
        <v>19</v>
      </c>
      <c r="H920" s="16">
        <v>34615</v>
      </c>
      <c r="I920" s="11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s="12" t="s">
        <v>6190</v>
      </c>
    </row>
    <row r="922" spans="1:9" x14ac:dyDescent="0.25">
      <c r="A922" s="16" t="s">
        <v>5694</v>
      </c>
      <c r="B922" s="16" t="s">
        <v>5695</v>
      </c>
      <c r="C922" s="16" t="s">
        <v>5696</v>
      </c>
      <c r="D922" s="16" t="s">
        <v>5697</v>
      </c>
      <c r="E922" s="16" t="s">
        <v>5698</v>
      </c>
      <c r="F922" s="16" t="s">
        <v>183</v>
      </c>
      <c r="G922" s="16" t="s">
        <v>19</v>
      </c>
      <c r="H922" s="16">
        <v>49560</v>
      </c>
      <c r="I922" s="11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s="12" t="s">
        <v>6191</v>
      </c>
    </row>
    <row r="924" spans="1:9" x14ac:dyDescent="0.25">
      <c r="A924" s="16" t="s">
        <v>5706</v>
      </c>
      <c r="B924" s="16" t="s">
        <v>5707</v>
      </c>
      <c r="C924" s="16"/>
      <c r="D924" s="16"/>
      <c r="E924" s="16" t="s">
        <v>5708</v>
      </c>
      <c r="F924" s="16" t="s">
        <v>168</v>
      </c>
      <c r="G924" s="16" t="s">
        <v>19</v>
      </c>
      <c r="H924" s="16">
        <v>19810</v>
      </c>
      <c r="I924" s="11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s="12" t="s">
        <v>6191</v>
      </c>
    </row>
    <row r="926" spans="1:9" x14ac:dyDescent="0.25">
      <c r="A926" s="16" t="s">
        <v>5716</v>
      </c>
      <c r="B926" s="16" t="s">
        <v>5717</v>
      </c>
      <c r="C926" s="16" t="s">
        <v>5718</v>
      </c>
      <c r="D926" s="16"/>
      <c r="E926" s="16" t="s">
        <v>5719</v>
      </c>
      <c r="F926" s="16" t="s">
        <v>80</v>
      </c>
      <c r="G926" s="16" t="s">
        <v>19</v>
      </c>
      <c r="H926" s="16">
        <v>32835</v>
      </c>
      <c r="I926" s="11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s="12" t="s">
        <v>6190</v>
      </c>
    </row>
    <row r="928" spans="1:9" x14ac:dyDescent="0.25">
      <c r="A928" s="16" t="s">
        <v>5726</v>
      </c>
      <c r="B928" s="16" t="s">
        <v>5727</v>
      </c>
      <c r="C928" s="16" t="s">
        <v>5728</v>
      </c>
      <c r="D928" s="16" t="s">
        <v>5729</v>
      </c>
      <c r="E928" s="16" t="s">
        <v>5730</v>
      </c>
      <c r="F928" s="16" t="s">
        <v>47</v>
      </c>
      <c r="G928" s="16" t="s">
        <v>19</v>
      </c>
      <c r="H928" s="16">
        <v>20238</v>
      </c>
      <c r="I928" s="11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s="12" t="s">
        <v>6191</v>
      </c>
    </row>
    <row r="930" spans="1:9" x14ac:dyDescent="0.25">
      <c r="A930" s="16" t="s">
        <v>5738</v>
      </c>
      <c r="B930" s="16" t="s">
        <v>5739</v>
      </c>
      <c r="C930" s="16" t="s">
        <v>5740</v>
      </c>
      <c r="D930" s="16"/>
      <c r="E930" s="16" t="s">
        <v>5741</v>
      </c>
      <c r="F930" s="16" t="s">
        <v>57</v>
      </c>
      <c r="G930" s="16" t="s">
        <v>19</v>
      </c>
      <c r="H930" s="16">
        <v>10004</v>
      </c>
      <c r="I930" s="11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s="12" t="s">
        <v>6190</v>
      </c>
    </row>
    <row r="932" spans="1:9" x14ac:dyDescent="0.25">
      <c r="A932" s="16" t="s">
        <v>5749</v>
      </c>
      <c r="B932" s="16" t="s">
        <v>5750</v>
      </c>
      <c r="C932" s="16" t="s">
        <v>5751</v>
      </c>
      <c r="D932" s="16"/>
      <c r="E932" s="16" t="s">
        <v>5752</v>
      </c>
      <c r="F932" s="16" t="s">
        <v>47</v>
      </c>
      <c r="G932" s="16" t="s">
        <v>19</v>
      </c>
      <c r="H932" s="16">
        <v>20067</v>
      </c>
      <c r="I932" s="11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s="12" t="s">
        <v>6190</v>
      </c>
    </row>
    <row r="934" spans="1:9" x14ac:dyDescent="0.25">
      <c r="A934" s="16" t="s">
        <v>5758</v>
      </c>
      <c r="B934" s="16" t="s">
        <v>5759</v>
      </c>
      <c r="C934" s="16" t="s">
        <v>5760</v>
      </c>
      <c r="D934" s="16" t="s">
        <v>5761</v>
      </c>
      <c r="E934" s="16" t="s">
        <v>5762</v>
      </c>
      <c r="F934" s="16" t="s">
        <v>92</v>
      </c>
      <c r="G934" s="16" t="s">
        <v>19</v>
      </c>
      <c r="H934" s="16">
        <v>33169</v>
      </c>
      <c r="I934" s="11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s="12" t="s">
        <v>6190</v>
      </c>
    </row>
    <row r="936" spans="1:9" x14ac:dyDescent="0.25">
      <c r="A936" s="16" t="s">
        <v>5769</v>
      </c>
      <c r="B936" s="16" t="s">
        <v>5770</v>
      </c>
      <c r="C936" s="16" t="s">
        <v>5771</v>
      </c>
      <c r="D936" s="16" t="s">
        <v>5772</v>
      </c>
      <c r="E936" s="16" t="s">
        <v>5773</v>
      </c>
      <c r="F936" s="16" t="s">
        <v>156</v>
      </c>
      <c r="G936" s="16" t="s">
        <v>19</v>
      </c>
      <c r="H936" s="16">
        <v>61105</v>
      </c>
      <c r="I936" s="11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s="12" t="s">
        <v>6190</v>
      </c>
    </row>
    <row r="938" spans="1:9" x14ac:dyDescent="0.25">
      <c r="A938" s="16" t="s">
        <v>5781</v>
      </c>
      <c r="B938" s="16" t="s">
        <v>5782</v>
      </c>
      <c r="C938" s="16" t="s">
        <v>5783</v>
      </c>
      <c r="D938" s="16" t="s">
        <v>5784</v>
      </c>
      <c r="E938" s="16" t="s">
        <v>5785</v>
      </c>
      <c r="F938" s="16" t="s">
        <v>87</v>
      </c>
      <c r="G938" s="16" t="s">
        <v>19</v>
      </c>
      <c r="H938" s="16">
        <v>91117</v>
      </c>
      <c r="I938" s="11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s="12" t="s">
        <v>6191</v>
      </c>
    </row>
    <row r="940" spans="1:9" x14ac:dyDescent="0.25">
      <c r="A940" s="16" t="s">
        <v>5792</v>
      </c>
      <c r="B940" s="16" t="s">
        <v>5793</v>
      </c>
      <c r="C940" s="16" t="s">
        <v>5794</v>
      </c>
      <c r="D940" s="16" t="s">
        <v>5795</v>
      </c>
      <c r="E940" s="16" t="s">
        <v>5796</v>
      </c>
      <c r="F940" s="16" t="s">
        <v>63</v>
      </c>
      <c r="G940" s="16" t="s">
        <v>19</v>
      </c>
      <c r="H940" s="16">
        <v>77293</v>
      </c>
      <c r="I940" s="11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s="12" t="s">
        <v>6191</v>
      </c>
    </row>
    <row r="942" spans="1:9" x14ac:dyDescent="0.25">
      <c r="A942" s="16" t="s">
        <v>5804</v>
      </c>
      <c r="B942" s="16" t="s">
        <v>5805</v>
      </c>
      <c r="C942" s="16" t="s">
        <v>5806</v>
      </c>
      <c r="D942" s="16" t="s">
        <v>5807</v>
      </c>
      <c r="E942" s="16" t="s">
        <v>5808</v>
      </c>
      <c r="F942" s="16" t="s">
        <v>47</v>
      </c>
      <c r="G942" s="16" t="s">
        <v>19</v>
      </c>
      <c r="H942" s="16">
        <v>20380</v>
      </c>
      <c r="I942" s="11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s="12" t="s">
        <v>6190</v>
      </c>
    </row>
    <row r="944" spans="1:9" x14ac:dyDescent="0.25">
      <c r="A944" s="16" t="s">
        <v>5817</v>
      </c>
      <c r="B944" s="16" t="s">
        <v>5818</v>
      </c>
      <c r="C944" s="16" t="s">
        <v>5819</v>
      </c>
      <c r="D944" s="16" t="s">
        <v>5820</v>
      </c>
      <c r="E944" s="16" t="s">
        <v>5821</v>
      </c>
      <c r="F944" s="16" t="s">
        <v>167</v>
      </c>
      <c r="G944" s="16" t="s">
        <v>19</v>
      </c>
      <c r="H944" s="16">
        <v>31205</v>
      </c>
      <c r="I944" s="11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s="12" t="s">
        <v>6191</v>
      </c>
    </row>
    <row r="946" spans="1:9" x14ac:dyDescent="0.25">
      <c r="A946" s="16" t="s">
        <v>5829</v>
      </c>
      <c r="B946" s="16" t="s">
        <v>5830</v>
      </c>
      <c r="C946" s="16" t="s">
        <v>5831</v>
      </c>
      <c r="D946" s="16" t="s">
        <v>5832</v>
      </c>
      <c r="E946" s="16" t="s">
        <v>5833</v>
      </c>
      <c r="F946" s="16" t="s">
        <v>134</v>
      </c>
      <c r="G946" s="16" t="s">
        <v>19</v>
      </c>
      <c r="H946" s="16">
        <v>98405</v>
      </c>
      <c r="I946" s="11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s="12" t="s">
        <v>6191</v>
      </c>
    </row>
    <row r="948" spans="1:9" x14ac:dyDescent="0.25">
      <c r="A948" s="16" t="s">
        <v>5840</v>
      </c>
      <c r="B948" s="16" t="s">
        <v>5841</v>
      </c>
      <c r="C948" s="16"/>
      <c r="D948" s="16" t="s">
        <v>5842</v>
      </c>
      <c r="E948" s="16" t="s">
        <v>5843</v>
      </c>
      <c r="F948" s="16" t="s">
        <v>144</v>
      </c>
      <c r="G948" s="16" t="s">
        <v>19</v>
      </c>
      <c r="H948" s="16">
        <v>35263</v>
      </c>
      <c r="I948" s="11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s="12" t="s">
        <v>6191</v>
      </c>
    </row>
    <row r="950" spans="1:9" x14ac:dyDescent="0.25">
      <c r="A950" s="16" t="s">
        <v>5850</v>
      </c>
      <c r="B950" s="16" t="s">
        <v>5851</v>
      </c>
      <c r="C950" s="16" t="s">
        <v>5852</v>
      </c>
      <c r="D950" s="16" t="s">
        <v>5853</v>
      </c>
      <c r="E950" s="16" t="s">
        <v>5854</v>
      </c>
      <c r="F950" s="16" t="s">
        <v>180</v>
      </c>
      <c r="G950" s="16" t="s">
        <v>28</v>
      </c>
      <c r="H950" s="16" t="s">
        <v>262</v>
      </c>
      <c r="I950" s="11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s="12" t="s">
        <v>6191</v>
      </c>
    </row>
    <row r="952" spans="1:9" x14ac:dyDescent="0.25">
      <c r="A952" s="16" t="s">
        <v>5862</v>
      </c>
      <c r="B952" s="16" t="s">
        <v>5863</v>
      </c>
      <c r="C952" s="16"/>
      <c r="D952" s="16" t="s">
        <v>5864</v>
      </c>
      <c r="E952" s="16" t="s">
        <v>5865</v>
      </c>
      <c r="F952" s="16" t="s">
        <v>168</v>
      </c>
      <c r="G952" s="16" t="s">
        <v>19</v>
      </c>
      <c r="H952" s="16">
        <v>19810</v>
      </c>
      <c r="I952" s="11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s="12" t="s">
        <v>6191</v>
      </c>
    </row>
    <row r="954" spans="1:9" x14ac:dyDescent="0.25">
      <c r="A954" s="16" t="s">
        <v>5873</v>
      </c>
      <c r="B954" s="16" t="s">
        <v>5874</v>
      </c>
      <c r="C954" s="16" t="s">
        <v>5875</v>
      </c>
      <c r="D954" s="16" t="s">
        <v>5876</v>
      </c>
      <c r="E954" s="16" t="s">
        <v>5877</v>
      </c>
      <c r="F954" s="16" t="s">
        <v>5815</v>
      </c>
      <c r="G954" s="16" t="s">
        <v>318</v>
      </c>
      <c r="H954" s="16" t="s">
        <v>462</v>
      </c>
      <c r="I954" s="11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s="12" t="s">
        <v>6190</v>
      </c>
    </row>
    <row r="956" spans="1:9" x14ac:dyDescent="0.25">
      <c r="A956" s="16" t="s">
        <v>5885</v>
      </c>
      <c r="B956" s="16" t="s">
        <v>5886</v>
      </c>
      <c r="C956" s="16" t="s">
        <v>5887</v>
      </c>
      <c r="D956" s="16" t="s">
        <v>5888</v>
      </c>
      <c r="E956" s="16" t="s">
        <v>5889</v>
      </c>
      <c r="F956" s="16" t="s">
        <v>104</v>
      </c>
      <c r="G956" s="16" t="s">
        <v>19</v>
      </c>
      <c r="H956" s="16">
        <v>63136</v>
      </c>
      <c r="I956" s="11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s="12" t="s">
        <v>6190</v>
      </c>
    </row>
    <row r="958" spans="1:9" x14ac:dyDescent="0.25">
      <c r="A958" s="16" t="s">
        <v>5896</v>
      </c>
      <c r="B958" s="16" t="s">
        <v>5897</v>
      </c>
      <c r="C958" s="16" t="s">
        <v>5898</v>
      </c>
      <c r="D958" s="16" t="s">
        <v>5899</v>
      </c>
      <c r="E958" s="16" t="s">
        <v>5900</v>
      </c>
      <c r="F958" s="16" t="s">
        <v>130</v>
      </c>
      <c r="G958" s="16" t="s">
        <v>19</v>
      </c>
      <c r="H958" s="16">
        <v>37245</v>
      </c>
      <c r="I958" s="11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s="12" t="s">
        <v>6190</v>
      </c>
    </row>
    <row r="960" spans="1:9" x14ac:dyDescent="0.25">
      <c r="A960" s="16" t="s">
        <v>5906</v>
      </c>
      <c r="B960" s="16" t="s">
        <v>5907</v>
      </c>
      <c r="C960" s="16" t="s">
        <v>5908</v>
      </c>
      <c r="D960" s="16"/>
      <c r="E960" s="16" t="s">
        <v>5909</v>
      </c>
      <c r="F960" s="16" t="s">
        <v>182</v>
      </c>
      <c r="G960" s="16" t="s">
        <v>19</v>
      </c>
      <c r="H960" s="16">
        <v>90305</v>
      </c>
      <c r="I960" s="11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s="12" t="s">
        <v>6190</v>
      </c>
    </row>
    <row r="962" spans="1:9" x14ac:dyDescent="0.25">
      <c r="A962" s="16" t="s">
        <v>5916</v>
      </c>
      <c r="B962" s="16" t="s">
        <v>5917</v>
      </c>
      <c r="C962" s="16" t="s">
        <v>5918</v>
      </c>
      <c r="D962" s="16" t="s">
        <v>5919</v>
      </c>
      <c r="E962" s="16" t="s">
        <v>5920</v>
      </c>
      <c r="F962" s="16" t="s">
        <v>261</v>
      </c>
      <c r="G962" s="16" t="s">
        <v>19</v>
      </c>
      <c r="H962" s="16">
        <v>21747</v>
      </c>
      <c r="I962" s="11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s="12" t="s">
        <v>6190</v>
      </c>
    </row>
    <row r="964" spans="1:9" x14ac:dyDescent="0.25">
      <c r="A964" s="16" t="s">
        <v>5927</v>
      </c>
      <c r="B964" s="16" t="s">
        <v>5928</v>
      </c>
      <c r="C964" s="16" t="s">
        <v>5929</v>
      </c>
      <c r="D964" s="16" t="s">
        <v>5930</v>
      </c>
      <c r="E964" s="16" t="s">
        <v>5931</v>
      </c>
      <c r="F964" s="16" t="s">
        <v>453</v>
      </c>
      <c r="G964" s="16" t="s">
        <v>318</v>
      </c>
      <c r="H964" s="16" t="s">
        <v>454</v>
      </c>
      <c r="I964" s="11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s="12" t="s">
        <v>6190</v>
      </c>
    </row>
    <row r="966" spans="1:9" x14ac:dyDescent="0.25">
      <c r="A966" s="16" t="s">
        <v>5939</v>
      </c>
      <c r="B966" s="16" t="s">
        <v>5940</v>
      </c>
      <c r="C966" s="16" t="s">
        <v>5941</v>
      </c>
      <c r="D966" s="16" t="s">
        <v>5942</v>
      </c>
      <c r="E966" s="16" t="s">
        <v>5943</v>
      </c>
      <c r="F966" s="16" t="s">
        <v>58</v>
      </c>
      <c r="G966" s="16" t="s">
        <v>19</v>
      </c>
      <c r="H966" s="16">
        <v>92165</v>
      </c>
      <c r="I966" s="11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s="12" t="s">
        <v>6190</v>
      </c>
    </row>
    <row r="968" spans="1:9" x14ac:dyDescent="0.25">
      <c r="A968" s="16" t="s">
        <v>5950</v>
      </c>
      <c r="B968" s="16" t="s">
        <v>5951</v>
      </c>
      <c r="C968" s="16" t="s">
        <v>5952</v>
      </c>
      <c r="D968" s="16" t="s">
        <v>5953</v>
      </c>
      <c r="E968" s="16" t="s">
        <v>5954</v>
      </c>
      <c r="F968" s="16" t="s">
        <v>139</v>
      </c>
      <c r="G968" s="16" t="s">
        <v>19</v>
      </c>
      <c r="H968" s="16">
        <v>11210</v>
      </c>
      <c r="I968" s="11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s="12" t="s">
        <v>6190</v>
      </c>
    </row>
    <row r="970" spans="1:9" x14ac:dyDescent="0.25">
      <c r="A970" s="16" t="s">
        <v>5962</v>
      </c>
      <c r="B970" s="16" t="s">
        <v>5963</v>
      </c>
      <c r="C970" s="16" t="s">
        <v>5964</v>
      </c>
      <c r="D970" s="16" t="s">
        <v>5965</v>
      </c>
      <c r="E970" s="16" t="s">
        <v>5966</v>
      </c>
      <c r="F970" s="16" t="s">
        <v>293</v>
      </c>
      <c r="G970" s="16" t="s">
        <v>19</v>
      </c>
      <c r="H970" s="16">
        <v>32627</v>
      </c>
      <c r="I970" s="11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s="12" t="s">
        <v>6190</v>
      </c>
    </row>
    <row r="972" spans="1:9" x14ac:dyDescent="0.25">
      <c r="A972" s="16" t="s">
        <v>5974</v>
      </c>
      <c r="B972" s="16" t="s">
        <v>5975</v>
      </c>
      <c r="C972" s="16"/>
      <c r="D972" s="16" t="s">
        <v>5976</v>
      </c>
      <c r="E972" s="16" t="s">
        <v>5977</v>
      </c>
      <c r="F972" s="16" t="s">
        <v>240</v>
      </c>
      <c r="G972" s="16" t="s">
        <v>19</v>
      </c>
      <c r="H972" s="16">
        <v>79165</v>
      </c>
      <c r="I972" s="11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s="12" t="s">
        <v>6191</v>
      </c>
    </row>
    <row r="974" spans="1:9" x14ac:dyDescent="0.25">
      <c r="A974" s="16" t="s">
        <v>5985</v>
      </c>
      <c r="B974" s="16" t="s">
        <v>5986</v>
      </c>
      <c r="C974" s="16"/>
      <c r="D974" s="16" t="s">
        <v>5987</v>
      </c>
      <c r="E974" s="16" t="s">
        <v>5988</v>
      </c>
      <c r="F974" s="16" t="s">
        <v>331</v>
      </c>
      <c r="G974" s="16" t="s">
        <v>318</v>
      </c>
      <c r="H974" s="16" t="s">
        <v>332</v>
      </c>
      <c r="I974" s="11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s="12" t="s">
        <v>6191</v>
      </c>
    </row>
    <row r="976" spans="1:9" x14ac:dyDescent="0.25">
      <c r="A976" s="16" t="s">
        <v>5996</v>
      </c>
      <c r="B976" s="16" t="s">
        <v>5997</v>
      </c>
      <c r="C976" s="16" t="s">
        <v>5998</v>
      </c>
      <c r="D976" s="16" t="s">
        <v>5999</v>
      </c>
      <c r="E976" s="16" t="s">
        <v>6000</v>
      </c>
      <c r="F976" s="16" t="s">
        <v>134</v>
      </c>
      <c r="G976" s="16" t="s">
        <v>19</v>
      </c>
      <c r="H976" s="16">
        <v>98405</v>
      </c>
      <c r="I976" s="11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s="12" t="s">
        <v>6190</v>
      </c>
    </row>
    <row r="978" spans="1:9" x14ac:dyDescent="0.25">
      <c r="A978" s="16" t="s">
        <v>6008</v>
      </c>
      <c r="B978" s="16" t="s">
        <v>6009</v>
      </c>
      <c r="C978" s="16" t="s">
        <v>6010</v>
      </c>
      <c r="D978" s="16" t="s">
        <v>6011</v>
      </c>
      <c r="E978" s="16" t="s">
        <v>6012</v>
      </c>
      <c r="F978" s="16" t="s">
        <v>66</v>
      </c>
      <c r="G978" s="16" t="s">
        <v>19</v>
      </c>
      <c r="H978" s="16">
        <v>46896</v>
      </c>
      <c r="I978" s="11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s="12" t="s">
        <v>6191</v>
      </c>
    </row>
    <row r="980" spans="1:9" x14ac:dyDescent="0.25">
      <c r="A980" s="16" t="s">
        <v>6020</v>
      </c>
      <c r="B980" s="16" t="s">
        <v>6021</v>
      </c>
      <c r="C980" s="16" t="s">
        <v>6022</v>
      </c>
      <c r="D980" s="16" t="s">
        <v>6023</v>
      </c>
      <c r="E980" s="16" t="s">
        <v>6024</v>
      </c>
      <c r="F980" s="16" t="s">
        <v>47</v>
      </c>
      <c r="G980" s="16" t="s">
        <v>19</v>
      </c>
      <c r="H980" s="16">
        <v>20436</v>
      </c>
      <c r="I980" s="11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s="12" t="s">
        <v>6191</v>
      </c>
    </row>
    <row r="982" spans="1:9" x14ac:dyDescent="0.25">
      <c r="A982" s="16" t="s">
        <v>6031</v>
      </c>
      <c r="B982" s="16" t="s">
        <v>6032</v>
      </c>
      <c r="C982" s="16"/>
      <c r="D982" s="16" t="s">
        <v>6033</v>
      </c>
      <c r="E982" s="16" t="s">
        <v>6034</v>
      </c>
      <c r="F982" s="16" t="s">
        <v>231</v>
      </c>
      <c r="G982" s="16" t="s">
        <v>19</v>
      </c>
      <c r="H982" s="16">
        <v>53726</v>
      </c>
      <c r="I982" s="11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s="12" t="s">
        <v>6190</v>
      </c>
    </row>
    <row r="984" spans="1:9" x14ac:dyDescent="0.25">
      <c r="A984" s="16" t="s">
        <v>6042</v>
      </c>
      <c r="B984" s="16" t="s">
        <v>6043</v>
      </c>
      <c r="C984" s="16" t="s">
        <v>6044</v>
      </c>
      <c r="D984" s="16" t="s">
        <v>6045</v>
      </c>
      <c r="E984" s="16" t="s">
        <v>6046</v>
      </c>
      <c r="F984" s="16" t="s">
        <v>190</v>
      </c>
      <c r="G984" s="16" t="s">
        <v>19</v>
      </c>
      <c r="H984" s="16">
        <v>76205</v>
      </c>
      <c r="I984" s="11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s="12" t="s">
        <v>6190</v>
      </c>
    </row>
    <row r="986" spans="1:9" x14ac:dyDescent="0.25">
      <c r="A986" s="16" t="s">
        <v>6054</v>
      </c>
      <c r="B986" s="16" t="s">
        <v>6055</v>
      </c>
      <c r="C986" s="16" t="s">
        <v>6056</v>
      </c>
      <c r="D986" s="16"/>
      <c r="E986" s="16" t="s">
        <v>6057</v>
      </c>
      <c r="F986" s="16" t="s">
        <v>407</v>
      </c>
      <c r="G986" s="16" t="s">
        <v>318</v>
      </c>
      <c r="H986" s="16" t="s">
        <v>404</v>
      </c>
      <c r="I986" s="11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s="12" t="s">
        <v>6191</v>
      </c>
    </row>
    <row r="988" spans="1:9" x14ac:dyDescent="0.25">
      <c r="A988" s="16" t="s">
        <v>6065</v>
      </c>
      <c r="B988" s="16" t="s">
        <v>6066</v>
      </c>
      <c r="C988" s="16" t="s">
        <v>6067</v>
      </c>
      <c r="D988" s="16" t="s">
        <v>6068</v>
      </c>
      <c r="E988" s="16" t="s">
        <v>6069</v>
      </c>
      <c r="F988" s="16" t="s">
        <v>147</v>
      </c>
      <c r="G988" s="16" t="s">
        <v>19</v>
      </c>
      <c r="H988" s="16">
        <v>32128</v>
      </c>
      <c r="I988" s="11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s="12" t="s">
        <v>6190</v>
      </c>
    </row>
    <row r="990" spans="1:9" x14ac:dyDescent="0.25">
      <c r="A990" s="16" t="s">
        <v>6077</v>
      </c>
      <c r="B990" s="16" t="s">
        <v>6078</v>
      </c>
      <c r="C990" s="16"/>
      <c r="D990" s="16" t="s">
        <v>6079</v>
      </c>
      <c r="E990" s="16" t="s">
        <v>6080</v>
      </c>
      <c r="F990" s="16" t="s">
        <v>367</v>
      </c>
      <c r="G990" s="16" t="s">
        <v>28</v>
      </c>
      <c r="H990" s="16" t="s">
        <v>368</v>
      </c>
      <c r="I990" s="11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s="12" t="s">
        <v>6190</v>
      </c>
    </row>
    <row r="992" spans="1:9" x14ac:dyDescent="0.25">
      <c r="A992" s="16" t="s">
        <v>6087</v>
      </c>
      <c r="B992" s="16" t="s">
        <v>6088</v>
      </c>
      <c r="C992" s="16" t="s">
        <v>6089</v>
      </c>
      <c r="D992" s="16" t="s">
        <v>6090</v>
      </c>
      <c r="E992" s="16" t="s">
        <v>6091</v>
      </c>
      <c r="F992" s="16" t="s">
        <v>290</v>
      </c>
      <c r="G992" s="16" t="s">
        <v>19</v>
      </c>
      <c r="H992" s="16">
        <v>92056</v>
      </c>
      <c r="I992" s="11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s="12" t="s">
        <v>6190</v>
      </c>
    </row>
    <row r="994" spans="1:9" x14ac:dyDescent="0.25">
      <c r="A994" s="16" t="s">
        <v>6097</v>
      </c>
      <c r="B994" s="16" t="s">
        <v>6098</v>
      </c>
      <c r="C994" s="16"/>
      <c r="D994" s="16" t="s">
        <v>6099</v>
      </c>
      <c r="E994" s="16" t="s">
        <v>6100</v>
      </c>
      <c r="F994" s="16" t="s">
        <v>488</v>
      </c>
      <c r="G994" s="16" t="s">
        <v>318</v>
      </c>
      <c r="H994" s="16" t="s">
        <v>363</v>
      </c>
      <c r="I994" s="11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s="12" t="s">
        <v>6191</v>
      </c>
    </row>
    <row r="996" spans="1:9" x14ac:dyDescent="0.25">
      <c r="A996" s="16" t="s">
        <v>6107</v>
      </c>
      <c r="B996" s="16" t="s">
        <v>6108</v>
      </c>
      <c r="C996" s="16"/>
      <c r="D996" s="16" t="s">
        <v>6109</v>
      </c>
      <c r="E996" s="16" t="s">
        <v>6110</v>
      </c>
      <c r="F996" s="16" t="s">
        <v>465</v>
      </c>
      <c r="G996" s="16" t="s">
        <v>318</v>
      </c>
      <c r="H996" s="16" t="s">
        <v>383</v>
      </c>
      <c r="I996" s="11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s="12" t="s">
        <v>6191</v>
      </c>
    </row>
    <row r="998" spans="1:9" x14ac:dyDescent="0.25">
      <c r="A998" s="16" t="s">
        <v>6118</v>
      </c>
      <c r="B998" s="16" t="s">
        <v>6119</v>
      </c>
      <c r="C998" s="16"/>
      <c r="D998" s="16" t="s">
        <v>6120</v>
      </c>
      <c r="E998" s="16" t="s">
        <v>6121</v>
      </c>
      <c r="F998" s="16" t="s">
        <v>4511</v>
      </c>
      <c r="G998" s="16" t="s">
        <v>19</v>
      </c>
      <c r="H998" s="16">
        <v>72905</v>
      </c>
      <c r="I998" s="11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s="12" t="s">
        <v>6190</v>
      </c>
    </row>
    <row r="1000" spans="1:9" x14ac:dyDescent="0.25">
      <c r="A1000" s="16" t="s">
        <v>6128</v>
      </c>
      <c r="B1000" s="16" t="s">
        <v>6129</v>
      </c>
      <c r="C1000" s="16" t="s">
        <v>6130</v>
      </c>
      <c r="D1000" s="16" t="s">
        <v>6131</v>
      </c>
      <c r="E1000" s="16" t="s">
        <v>6132</v>
      </c>
      <c r="F1000" s="16" t="s">
        <v>146</v>
      </c>
      <c r="G1000" s="16" t="s">
        <v>19</v>
      </c>
      <c r="H1000" s="16">
        <v>90610</v>
      </c>
      <c r="I1000" s="11" t="s">
        <v>6191</v>
      </c>
    </row>
    <row r="1001" spans="1:9" x14ac:dyDescent="0.25">
      <c r="A1001" s="17" t="s">
        <v>6134</v>
      </c>
      <c r="B1001" s="17" t="s">
        <v>6135</v>
      </c>
      <c r="C1001" s="17"/>
      <c r="D1001" s="17" t="s">
        <v>6136</v>
      </c>
      <c r="E1001" s="17" t="s">
        <v>6137</v>
      </c>
      <c r="F1001" s="17" t="s">
        <v>180</v>
      </c>
      <c r="G1001" s="17" t="s">
        <v>28</v>
      </c>
      <c r="H1001" s="17" t="s">
        <v>301</v>
      </c>
      <c r="I1001" s="18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baseColWidth="10" defaultColWidth="9.140625"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CountrySales</vt:lpstr>
      <vt:lpstr>Top5Customers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franco giovannone</cp:lastModifiedBy>
  <cp:revision/>
  <dcterms:created xsi:type="dcterms:W3CDTF">2022-11-26T09:51:45Z</dcterms:created>
  <dcterms:modified xsi:type="dcterms:W3CDTF">2023-08-25T20:32:24Z</dcterms:modified>
  <cp:category/>
  <cp:contentStatus/>
</cp:coreProperties>
</file>