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TCH\PROYECTOS\Latency-Log-Filter\"/>
    </mc:Choice>
  </mc:AlternateContent>
  <xr:revisionPtr revIDLastSave="0" documentId="13_ncr:1_{35B18C0E-7A9F-4CA6-8BB9-95AF5F424DB9}" xr6:coauthVersionLast="47" xr6:coauthVersionMax="47" xr10:uidLastSave="{00000000-0000-0000-0000-000000000000}"/>
  <bookViews>
    <workbookView xWindow="-108" yWindow="-108" windowWidth="23256" windowHeight="13896" tabRatio="821" activeTab="2" xr2:uid="{00000000-000D-0000-FFFF-FFFF00000000}"/>
  </bookViews>
  <sheets>
    <sheet name="Report" sheetId="32" r:id="rId1"/>
    <sheet name="Report Data" sheetId="1" r:id="rId2"/>
    <sheet name="Users+Static Data" sheetId="33" r:id="rId3"/>
  </sheets>
  <definedNames>
    <definedName name="_xlnm._FilterDatabase" localSheetId="0" hidden="1">Report!$B$8:$AA$55</definedName>
    <definedName name="_xlnm._FilterDatabase" localSheetId="2" hidden="1">'Users+Static Data'!$K$6:$P$38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32" l="1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D52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F52" i="32"/>
  <c r="E52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W41" i="32" l="1"/>
  <c r="W40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3" i="32"/>
  <c r="W22" i="32"/>
  <c r="W21" i="32"/>
  <c r="W26" i="32"/>
  <c r="W25" i="32"/>
  <c r="W24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39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H41" i="32"/>
  <c r="G41" i="32"/>
  <c r="F41" i="32"/>
  <c r="E41" i="32"/>
  <c r="D41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H40" i="32"/>
  <c r="G40" i="32"/>
  <c r="F40" i="32"/>
  <c r="E40" i="32"/>
  <c r="D40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D37" i="32"/>
  <c r="E37" i="32"/>
  <c r="F37" i="32"/>
  <c r="G37" i="32"/>
  <c r="H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D20" i="32"/>
  <c r="D19" i="32"/>
  <c r="D18" i="32"/>
  <c r="D17" i="32"/>
  <c r="D16" i="32"/>
  <c r="D15" i="32"/>
  <c r="D14" i="32"/>
  <c r="D13" i="32"/>
  <c r="D12" i="32"/>
  <c r="D11" i="32"/>
  <c r="D9" i="32"/>
  <c r="D36" i="32"/>
  <c r="D35" i="32"/>
  <c r="D33" i="32"/>
  <c r="D32" i="32"/>
  <c r="D31" i="32"/>
  <c r="D30" i="32"/>
  <c r="D29" i="32"/>
  <c r="D28" i="32"/>
  <c r="D23" i="32"/>
  <c r="D22" i="32"/>
  <c r="D21" i="32"/>
  <c r="D26" i="32"/>
  <c r="D25" i="32"/>
  <c r="D24" i="32"/>
  <c r="D27" i="32"/>
  <c r="D34" i="32"/>
  <c r="D10" i="32"/>
  <c r="V32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H13" i="32"/>
  <c r="G13" i="32"/>
  <c r="F13" i="32"/>
  <c r="E13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E11" i="32"/>
  <c r="F11" i="32"/>
  <c r="G11" i="32"/>
  <c r="H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E15" i="32"/>
  <c r="F15" i="32"/>
  <c r="G15" i="32"/>
  <c r="H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E18" i="32"/>
  <c r="F18" i="32"/>
  <c r="G18" i="32"/>
  <c r="H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E19" i="32"/>
  <c r="F19" i="32"/>
  <c r="G19" i="32"/>
  <c r="H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E20" i="32"/>
  <c r="F20" i="32"/>
  <c r="G20" i="32"/>
  <c r="H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E10" i="32"/>
  <c r="F10" i="32"/>
  <c r="G10" i="32"/>
  <c r="H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E14" i="32"/>
  <c r="F14" i="32"/>
  <c r="G14" i="32"/>
  <c r="H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E16" i="32"/>
  <c r="F16" i="32"/>
  <c r="G16" i="32"/>
  <c r="H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E17" i="32"/>
  <c r="F17" i="32"/>
  <c r="G17" i="32"/>
  <c r="H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E34" i="32"/>
  <c r="F34" i="32"/>
  <c r="G34" i="32"/>
  <c r="H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E24" i="32"/>
  <c r="F24" i="32"/>
  <c r="G24" i="32"/>
  <c r="H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E25" i="32"/>
  <c r="F25" i="32"/>
  <c r="G25" i="32"/>
  <c r="H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E26" i="32"/>
  <c r="F26" i="32"/>
  <c r="G26" i="32"/>
  <c r="H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E21" i="32"/>
  <c r="F21" i="32"/>
  <c r="G21" i="32"/>
  <c r="H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E22" i="32"/>
  <c r="F22" i="32"/>
  <c r="G22" i="32"/>
  <c r="H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E23" i="32"/>
  <c r="F23" i="32"/>
  <c r="G23" i="32"/>
  <c r="H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E28" i="32"/>
  <c r="F28" i="32"/>
  <c r="G28" i="32"/>
  <c r="H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E29" i="32"/>
  <c r="F29" i="32"/>
  <c r="G29" i="32"/>
  <c r="H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E30" i="32"/>
  <c r="F30" i="32"/>
  <c r="G30" i="32"/>
  <c r="H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E31" i="32"/>
  <c r="F31" i="32"/>
  <c r="G31" i="32"/>
  <c r="H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E32" i="32"/>
  <c r="F32" i="32"/>
  <c r="G32" i="32"/>
  <c r="H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E33" i="32"/>
  <c r="F33" i="32"/>
  <c r="G33" i="32"/>
  <c r="H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E35" i="32"/>
  <c r="F35" i="32"/>
  <c r="G35" i="32"/>
  <c r="H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E36" i="32"/>
  <c r="F36" i="32"/>
  <c r="G36" i="32"/>
  <c r="H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E27" i="32"/>
  <c r="F27" i="32"/>
  <c r="G27" i="32"/>
  <c r="H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I21" i="32" l="1"/>
  <c r="I34" i="32" l="1"/>
  <c r="I17" i="32" l="1"/>
  <c r="I26" i="32"/>
  <c r="I16" i="32"/>
  <c r="I32" i="32"/>
  <c r="I41" i="32"/>
  <c r="I40" i="32"/>
  <c r="I27" i="32"/>
  <c r="I15" i="32"/>
  <c r="I18" i="32"/>
  <c r="I33" i="32"/>
  <c r="I25" i="32"/>
  <c r="I30" i="32"/>
  <c r="I24" i="32"/>
  <c r="I23" i="32"/>
  <c r="I14" i="32"/>
  <c r="I10" i="32" l="1"/>
  <c r="I35" i="32"/>
  <c r="I37" i="32"/>
  <c r="I19" i="32"/>
  <c r="I11" i="32"/>
  <c r="I28" i="32"/>
  <c r="I36" i="32"/>
  <c r="I20" i="32"/>
  <c r="I12" i="32"/>
  <c r="I22" i="32"/>
  <c r="I29" i="32"/>
  <c r="I13" i="32"/>
  <c r="I9" i="32"/>
  <c r="I31" i="32"/>
</calcChain>
</file>

<file path=xl/sharedStrings.xml><?xml version="1.0" encoding="utf-8"?>
<sst xmlns="http://schemas.openxmlformats.org/spreadsheetml/2006/main" count="543" uniqueCount="236">
  <si>
    <t>Tamaño muestra</t>
  </si>
  <si>
    <t>1003/delay.log</t>
  </si>
  <si>
    <t>1114/delay.log</t>
  </si>
  <si>
    <t>1115/delay.log</t>
  </si>
  <si>
    <t>1116/delay.log</t>
  </si>
  <si>
    <t>1118/delay.log</t>
  </si>
  <si>
    <t>1146/delay.log</t>
  </si>
  <si>
    <t>1147/delay.log</t>
  </si>
  <si>
    <t>1148/delay.log</t>
  </si>
  <si>
    <t>1256/delay.log</t>
  </si>
  <si>
    <t>354/delay.log</t>
  </si>
  <si>
    <t>541/delay.log</t>
  </si>
  <si>
    <t>542/delay.log</t>
  </si>
  <si>
    <t>543/delay.log</t>
  </si>
  <si>
    <t>544/delay.log</t>
  </si>
  <si>
    <t>559/delay.log</t>
  </si>
  <si>
    <t>560/delay.log</t>
  </si>
  <si>
    <t>561/delay.log</t>
  </si>
  <si>
    <t>562/delay.log</t>
  </si>
  <si>
    <t>563/delay.log</t>
  </si>
  <si>
    <t>564/delay.log</t>
  </si>
  <si>
    <t>565/delay.log</t>
  </si>
  <si>
    <t>578/delay.log</t>
  </si>
  <si>
    <t>579/delay.log</t>
  </si>
  <si>
    <t>580/delay.log</t>
  </si>
  <si>
    <t>581/delay.log</t>
  </si>
  <si>
    <t>582/delay.log</t>
  </si>
  <si>
    <t>583/delay.log</t>
  </si>
  <si>
    <t>819/delay.log</t>
  </si>
  <si>
    <t>981/delay.log</t>
  </si>
  <si>
    <t>982/delay.log</t>
  </si>
  <si>
    <t>Fecha:</t>
  </si>
  <si>
    <t>ID</t>
  </si>
  <si>
    <t>Nodo</t>
  </si>
  <si>
    <t>DMA - rx197 - .143 - .143</t>
  </si>
  <si>
    <t>DMA - rx196 - .142 - .142</t>
  </si>
  <si>
    <t>DMA - rx129 - .100 - .100</t>
  </si>
  <si>
    <t>DMA - rx128 - .99 - .99</t>
  </si>
  <si>
    <t>HUB7 - rx194 - .140 - .140</t>
  </si>
  <si>
    <t>HUB - byypasbue161 - .113 - .113</t>
  </si>
  <si>
    <t>EOMM MD BYYPASBUE982 - .74</t>
  </si>
  <si>
    <t>EOMM MD BYYPASBUE542 .26 - .26</t>
  </si>
  <si>
    <t>EOMM OR BYYPASBUE537 .20 - .20</t>
  </si>
  <si>
    <t>EOMM OR BYYPASBUE540 .23 - .23</t>
  </si>
  <si>
    <t>OR ALGO BYYPASBUE653 .154 - .154</t>
  </si>
  <si>
    <t>OR ALGO BYYPASBUE834 - .231</t>
  </si>
  <si>
    <t>TCR BYYPASBUE712 - .162</t>
  </si>
  <si>
    <t>GFG MBP BYYPASBUE194 - .41</t>
  </si>
  <si>
    <t>DMA - byypasbue170 - .62 - .62</t>
  </si>
  <si>
    <t>OMS - byypasbue344 -.58 - .58</t>
  </si>
  <si>
    <t>OR DMA - BYYPASBUE554 .38 - .38</t>
  </si>
  <si>
    <t>CON DMA BYYPASBUE556 .197 - .197</t>
  </si>
  <si>
    <t>MBO 10 BYYPASBUE580 .221 - .221</t>
  </si>
  <si>
    <t>EOMM MD BYYPASBUE543 .27 - .27</t>
  </si>
  <si>
    <t>ER BYTPASBUE790 - .48</t>
  </si>
  <si>
    <t>DMA MBO 20 BYYPASBUE709 - .243</t>
  </si>
  <si>
    <t>TCR BYYPASBUE858 - .44</t>
  </si>
  <si>
    <t>TCR BYYPASBUE862 - .43</t>
  </si>
  <si>
    <t>ER BYTPASBUE789 - .47</t>
  </si>
  <si>
    <t>OR ALGO BYYPASBUE661 - .174</t>
  </si>
  <si>
    <t>OR ALGO BYYPASBUE1145 - .137</t>
  </si>
  <si>
    <t>DMA MBO 20 BYYPASBUE711 - .244</t>
  </si>
  <si>
    <t>CON DMA BYYPASBUE558 .199 - .199</t>
  </si>
  <si>
    <t>OR DMA - BYYPASBUE552 .36 - .36</t>
  </si>
  <si>
    <t>MBP 10 BYYPASBUE583 .224 - .224</t>
  </si>
  <si>
    <t>OR ALGO BYYPASBUE576 .217 - .217</t>
  </si>
  <si>
    <t>MBP 10 BYYPASBUE582 .223 - .223</t>
  </si>
  <si>
    <t>CON DMA BYYPASBUE557 .198 - .198</t>
  </si>
  <si>
    <t>MBO 10 BYYPASBUE579 .220 - .220</t>
  </si>
  <si>
    <t>MBO 10 BYYPASBUE578 .219 - .219</t>
  </si>
  <si>
    <t>OR ALGO BYYPASBUE575 .216 - .216</t>
  </si>
  <si>
    <t>OR ALGO BYYPASBUE574 .215 - .215</t>
  </si>
  <si>
    <t>EOMM OR BYYPASBUE539 .22 - .22</t>
  </si>
  <si>
    <t>EOMM MD BYYPASBUE544 .28 - .28</t>
  </si>
  <si>
    <t>EOMM MD BYYPASBUE541 .25 - .25</t>
  </si>
  <si>
    <t>OR ALGO BYYPASBUE652 .153 - .153</t>
  </si>
  <si>
    <t>ER BYTPASBUE713 - .163</t>
  </si>
  <si>
    <t>ER BYYPASBUE1054 - .80</t>
  </si>
  <si>
    <t>TCR BYYPASBUE1053 - .79</t>
  </si>
  <si>
    <t>OR ALGO BYYPASBUE662 - .175</t>
  </si>
  <si>
    <t>EOMM MD BYYPASBUE1146 - .138</t>
  </si>
  <si>
    <t>EOMM MD BYYPASBUE1147 - .139</t>
  </si>
  <si>
    <t>EOMM MD BYYPASBUE1148 - .146</t>
  </si>
  <si>
    <t>EOMM MD BYYPASBUE981 - .73</t>
  </si>
  <si>
    <t>OR DMA - BYYPASBUE555 .39 - .39</t>
  </si>
  <si>
    <t>MBP 10 BYYPASBUE581 .222 - .222</t>
  </si>
  <si>
    <t>GFG - byypasbue353 - .82</t>
  </si>
  <si>
    <t>OR ALGO BYYPASBUE577 .218 - .218</t>
  </si>
  <si>
    <t>OR DMA - BYYPASBUE553 .37 - .37</t>
  </si>
  <si>
    <t>EOMM OR BYYPASBUE538 .21 - .21</t>
  </si>
  <si>
    <t>DMA</t>
  </si>
  <si>
    <t>MBP</t>
  </si>
  <si>
    <t>EOMM</t>
  </si>
  <si>
    <t>MD</t>
  </si>
  <si>
    <t>MBO</t>
  </si>
  <si>
    <t>197/delay.log</t>
  </si>
  <si>
    <t>196/delay.log</t>
  </si>
  <si>
    <t>129/delay.log</t>
  </si>
  <si>
    <t>128/delay.log</t>
  </si>
  <si>
    <t>194/delay.log</t>
  </si>
  <si>
    <t>161/delay.log</t>
  </si>
  <si>
    <t>551/delay.log</t>
  </si>
  <si>
    <t>589/delay.log</t>
  </si>
  <si>
    <t>590/delay.log</t>
  </si>
  <si>
    <t>573/delay.log</t>
  </si>
  <si>
    <t>571/delay.log</t>
  </si>
  <si>
    <t>537/delay.log</t>
  </si>
  <si>
    <t>540/delay.log</t>
  </si>
  <si>
    <t>653/delay.log</t>
  </si>
  <si>
    <t>834/delay.log</t>
  </si>
  <si>
    <t>712/delay.log</t>
  </si>
  <si>
    <t>170/delay.log</t>
  </si>
  <si>
    <t>550/delay.log</t>
  </si>
  <si>
    <t>572/delay.log</t>
  </si>
  <si>
    <t>344/delay.log</t>
  </si>
  <si>
    <t>554/delay.log</t>
  </si>
  <si>
    <t>556/delay.log</t>
  </si>
  <si>
    <t>790/delay.log</t>
  </si>
  <si>
    <t>709/delay.log</t>
  </si>
  <si>
    <t>858/delay.log</t>
  </si>
  <si>
    <t>862/delay.log</t>
  </si>
  <si>
    <t>789/delay.log</t>
  </si>
  <si>
    <t>661/delay.log</t>
  </si>
  <si>
    <t>1145/delay.log</t>
  </si>
  <si>
    <t>711/delay.log</t>
  </si>
  <si>
    <t>558/delay.log</t>
  </si>
  <si>
    <t>552/delay.log</t>
  </si>
  <si>
    <t>576/delay.log</t>
  </si>
  <si>
    <t>557/delay.log</t>
  </si>
  <si>
    <t>575/delay.log</t>
  </si>
  <si>
    <t>574/delay.log</t>
  </si>
  <si>
    <t>539/delay.log</t>
  </si>
  <si>
    <t>652/delay.log</t>
  </si>
  <si>
    <t>713/delay.log</t>
  </si>
  <si>
    <t>1054/delay.log</t>
  </si>
  <si>
    <t>1053/delay.log</t>
  </si>
  <si>
    <t>662/delay.log</t>
  </si>
  <si>
    <t>352/delay.log</t>
  </si>
  <si>
    <t>555/delay.log</t>
  </si>
  <si>
    <t>353/delay.log</t>
  </si>
  <si>
    <t>577/delay.log</t>
  </si>
  <si>
    <t>553/delay.log</t>
  </si>
  <si>
    <t>538/delay.log</t>
  </si>
  <si>
    <t>n° nodo</t>
  </si>
  <si>
    <t>Tipo</t>
  </si>
  <si>
    <t>Referencia input manual</t>
  </si>
  <si>
    <t>MAX Delay (ms)</t>
  </si>
  <si>
    <t>Delay P95 (ms)</t>
  </si>
  <si>
    <t>Delay P99 (ms)</t>
  </si>
  <si>
    <t>Prom. (msg/s)</t>
  </si>
  <si>
    <t>Msg &gt; P95 (cant)</t>
  </si>
  <si>
    <t>sin entrada en reporte consumido</t>
  </si>
  <si>
    <t>cant usuarios</t>
  </si>
  <si>
    <t>Servicio</t>
  </si>
  <si>
    <t>DEDICADO</t>
  </si>
  <si>
    <t>MBP+MBO</t>
  </si>
  <si>
    <t>BE</t>
  </si>
  <si>
    <t>Categoría</t>
  </si>
  <si>
    <t>Sub Categoría</t>
  </si>
  <si>
    <t>Sub Cat.</t>
  </si>
  <si>
    <t>Cate
goría</t>
  </si>
  <si>
    <t>Usuarios
(cant)</t>
  </si>
  <si>
    <t>Prom. 
Delay (ms)</t>
  </si>
  <si>
    <t>Delay P99.9 
(ms)</t>
  </si>
  <si>
    <t xml:space="preserve">ID
</t>
  </si>
  <si>
    <t>Comentario:</t>
  </si>
  <si>
    <t>1362/delay.log</t>
  </si>
  <si>
    <t>1372/delay.log</t>
  </si>
  <si>
    <t>1373/delay.log</t>
  </si>
  <si>
    <t>EOMM MD BYTPASBUE1362 - .135</t>
  </si>
  <si>
    <t>EOMM MD BYTPASBUE1372 - .122</t>
  </si>
  <si>
    <t>EOMM MD BYTPASBUE1373 - .136</t>
  </si>
  <si>
    <t>MIN 
Delay 
(ms)</t>
  </si>
  <si>
    <t>Mediana Delay 
(ms)</t>
  </si>
  <si>
    <t>Desvío Est. 
Delay 
(ms)</t>
  </si>
  <si>
    <t>Comentarios</t>
  </si>
  <si>
    <t>Prom. &lt; P95 (ms)</t>
  </si>
  <si>
    <t>Prom. &gt; P95 (ms)</t>
  </si>
  <si>
    <t>Version</t>
  </si>
  <si>
    <t>ALGO</t>
  </si>
  <si>
    <t>MANOLITO</t>
  </si>
  <si>
    <t>MANOLITO v2</t>
  </si>
  <si>
    <t>no atiene usuarios</t>
  </si>
  <si>
    <t>P. Pond. 
Delay 
(ms)</t>
  </si>
  <si>
    <t>REPORTE DIARIO - DELAY BE MD - INSTRUMENTOS BYMA, ALUA, AL30</t>
  </si>
  <si>
    <t>1387/delay.log</t>
  </si>
  <si>
    <t>1388/delay.log</t>
  </si>
  <si>
    <t>1389/delay.log</t>
  </si>
  <si>
    <t>1390/delay.log</t>
  </si>
  <si>
    <t>MBP 10 BYTPASBUE1388 .157 - .157</t>
  </si>
  <si>
    <t>MBO 10 BYTPASBUE1390 .159 - .159</t>
  </si>
  <si>
    <t>MBO 10 BYTPASBUE1389 .158 - .158</t>
  </si>
  <si>
    <t>MBP 10 BYTPASBUE1387 .141 - .141</t>
  </si>
  <si>
    <t>DMA MBP BYTPASBUE1118 - .133</t>
  </si>
  <si>
    <t>DMA MBP BYYPASBUE354 - .83</t>
  </si>
  <si>
    <t>EOMM M DATA BYYPASBUE551 - .35</t>
  </si>
  <si>
    <t>ALGO M DATA BYYPASBUE589 - .237</t>
  </si>
  <si>
    <t>ALGO M DATA BYYPASBUE590 - .238</t>
  </si>
  <si>
    <t>DMA M DATA BYYPASBUE573 - .214</t>
  </si>
  <si>
    <t>DMA M DATA BYYPASBUE571 - .212</t>
  </si>
  <si>
    <t>DMA MBO BYYPASBUE561 - .202</t>
  </si>
  <si>
    <t>DMA MBP BYYPASBUE564 - .205</t>
  </si>
  <si>
    <t>EOMM M DATA BYYPASBUE550 - .34</t>
  </si>
  <si>
    <t>DMA M DATA BYYPASBUE572 - .213</t>
  </si>
  <si>
    <t>DMA MBP BYYPASBUE565 - .206</t>
  </si>
  <si>
    <t>DMA MBO BYYPASBUE560 - .201</t>
  </si>
  <si>
    <t>DMA MBP BYTPASBUE819 - .232</t>
  </si>
  <si>
    <t>DMA MBP BYYPASBUE1115 - .250</t>
  </si>
  <si>
    <t>DMA MBP BYYPASBUE562 - .203</t>
  </si>
  <si>
    <t>DMA MBP BYYPASBUE563 - .204</t>
  </si>
  <si>
    <t>DMA MBO BYYPASBUE559 - .200</t>
  </si>
  <si>
    <t>DMA MBP BYYPASBUE352 - .81</t>
  </si>
  <si>
    <t>DMA MBP BYYPASBUE1003 - .19</t>
  </si>
  <si>
    <t>DMA MBP BYYPASBUE1114 - .249</t>
  </si>
  <si>
    <t>DMA MBP BYTPASBUE1116 - .134</t>
  </si>
  <si>
    <t>mix</t>
  </si>
  <si>
    <t>infr</t>
  </si>
  <si>
    <t>logs</t>
  </si>
  <si>
    <t>EPAM</t>
  </si>
  <si>
    <t>epam495/delay.log</t>
  </si>
  <si>
    <t>epam076/delay.log</t>
  </si>
  <si>
    <t>epam1127/delay.log</t>
  </si>
  <si>
    <t>261/delay.log</t>
  </si>
  <si>
    <t>1010/delay.log</t>
  </si>
  <si>
    <t>1483/delay.log</t>
  </si>
  <si>
    <t>QA EOMM</t>
  </si>
  <si>
    <t>QA ALGO</t>
  </si>
  <si>
    <t>JAVA 6</t>
  </si>
  <si>
    <t>1353/delay.log</t>
  </si>
  <si>
    <t>MBP FULL</t>
  </si>
  <si>
    <t>MBP R VAR</t>
  </si>
  <si>
    <t>MBP R FIJA</t>
  </si>
  <si>
    <t>MDFULL_1444/delay.log</t>
  </si>
  <si>
    <t>MDFULL_891/delay.log</t>
  </si>
  <si>
    <t>MDRF_1441/delay.log</t>
  </si>
  <si>
    <t>MDRV_1440/delay.log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</si>
</sst>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vertical="center" wrapText="1"/>
    </xf>
    <xf numFmtId="164" fontId="0" fillId="2" borderId="0" xfId="0" applyNumberForma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5" borderId="0" xfId="0" applyFont="1" applyFill="1"/>
    <xf numFmtId="1" fontId="4" fillId="5" borderId="0" xfId="0" applyNumberFormat="1" applyFont="1" applyFill="1"/>
    <xf numFmtId="43" fontId="0" fillId="0" borderId="1" xfId="1" applyFont="1" applyBorder="1"/>
    <xf numFmtId="165" fontId="0" fillId="0" borderId="1" xfId="1" applyNumberFormat="1" applyFont="1" applyBorder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0" fontId="0" fillId="6" borderId="0" xfId="0" applyFill="1"/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1" fontId="2" fillId="4" borderId="3" xfId="0" applyNumberFormat="1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165" fontId="0" fillId="0" borderId="5" xfId="1" applyNumberFormat="1" applyFont="1" applyBorder="1" applyAlignment="1">
      <alignment horizontal="left"/>
    </xf>
    <xf numFmtId="165" fontId="0" fillId="0" borderId="6" xfId="1" applyNumberFormat="1" applyFont="1" applyBorder="1" applyAlignment="1">
      <alignment horizontal="left"/>
    </xf>
    <xf numFmtId="0" fontId="0" fillId="0" borderId="7" xfId="0" applyBorder="1"/>
    <xf numFmtId="1" fontId="0" fillId="0" borderId="7" xfId="0" applyNumberFormat="1" applyBorder="1"/>
    <xf numFmtId="0" fontId="2" fillId="4" borderId="8" xfId="0" applyFont="1" applyFill="1" applyBorder="1" applyAlignment="1">
      <alignment horizontal="left" vertical="top" wrapText="1"/>
    </xf>
    <xf numFmtId="165" fontId="0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2"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785-B9F4-4C0E-9A61-976B2F786FD7}">
  <dimension ref="B2:AA56"/>
  <sheetViews>
    <sheetView topLeftCell="A24" zoomScaleNormal="100" workbookViewId="0">
      <selection activeCell="C9" sqref="C9:W55"/>
    </sheetView>
  </sheetViews>
  <sheetFormatPr defaultColWidth="8.88671875" defaultRowHeight="14.4" x14ac:dyDescent="0.3"/>
  <cols>
    <col min="1" max="1" width="2.88671875" customWidth="1"/>
    <col min="2" max="2" width="3.44140625" customWidth="1"/>
    <col min="3" max="3" width="7.21875" customWidth="1"/>
    <col min="4" max="4" width="10.21875" customWidth="1"/>
    <col min="5" max="5" width="13.33203125" customWidth="1"/>
    <col min="6" max="7" width="0.109375" customWidth="1"/>
    <col min="8" max="8" width="11.77734375" customWidth="1"/>
    <col min="9" max="9" width="8.21875" customWidth="1"/>
    <col min="10" max="10" width="8.5546875" style="1" customWidth="1"/>
    <col min="11" max="12" width="8.88671875" style="1" customWidth="1"/>
    <col min="13" max="13" width="10.77734375" style="1" customWidth="1"/>
    <col min="14" max="14" width="6.44140625" style="1" customWidth="1"/>
    <col min="15" max="18" width="9" style="1" customWidth="1"/>
    <col min="19" max="20" width="9.109375" style="1" customWidth="1"/>
    <col min="21" max="21" width="7.33203125" style="1" customWidth="1"/>
    <col min="22" max="22" width="9" style="1" customWidth="1"/>
    <col min="23" max="23" width="7.44140625" customWidth="1"/>
    <col min="24" max="26" width="2.44140625" customWidth="1"/>
    <col min="27" max="27" width="61.5546875" customWidth="1"/>
  </cols>
  <sheetData>
    <row r="2" spans="2:27" x14ac:dyDescent="0.3">
      <c r="B2" s="8"/>
      <c r="C2" s="8" t="s">
        <v>184</v>
      </c>
      <c r="AA2" s="8"/>
    </row>
    <row r="3" spans="2:27" x14ac:dyDescent="0.3">
      <c r="B3" s="8"/>
    </row>
    <row r="4" spans="2:27" x14ac:dyDescent="0.3">
      <c r="B4" s="8"/>
      <c r="C4" s="9"/>
      <c r="D4" s="9" t="s">
        <v>31</v>
      </c>
      <c r="E4" s="16"/>
      <c r="AA4" s="9"/>
    </row>
    <row r="5" spans="2:27" x14ac:dyDescent="0.3">
      <c r="C5" s="9"/>
      <c r="D5" s="9" t="s">
        <v>165</v>
      </c>
      <c r="AA5" s="9"/>
    </row>
    <row r="7" spans="2:27" ht="15" thickBot="1" x14ac:dyDescent="0.35">
      <c r="C7" s="12">
        <v>2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3</v>
      </c>
      <c r="J7" s="13">
        <v>11</v>
      </c>
      <c r="K7" s="13">
        <v>2</v>
      </c>
      <c r="L7" s="13">
        <v>3</v>
      </c>
      <c r="M7" s="13">
        <v>4</v>
      </c>
      <c r="N7" s="13">
        <v>6</v>
      </c>
      <c r="O7" s="13">
        <v>5</v>
      </c>
      <c r="P7" s="13">
        <v>8</v>
      </c>
      <c r="Q7" s="13">
        <v>9</v>
      </c>
      <c r="R7" s="13">
        <v>10</v>
      </c>
      <c r="S7" s="13">
        <v>12</v>
      </c>
      <c r="T7" s="13">
        <v>13</v>
      </c>
      <c r="U7" s="13">
        <v>14</v>
      </c>
      <c r="V7" s="13">
        <v>15</v>
      </c>
      <c r="W7" s="12">
        <v>16</v>
      </c>
      <c r="X7" s="12"/>
      <c r="Y7" s="12"/>
      <c r="Z7" s="12"/>
      <c r="AA7" s="12">
        <v>2</v>
      </c>
    </row>
    <row r="8" spans="2:27" s="10" customFormat="1" ht="58.2" thickBot="1" x14ac:dyDescent="0.35">
      <c r="B8" s="11" t="s">
        <v>164</v>
      </c>
      <c r="C8" s="19" t="s">
        <v>33</v>
      </c>
      <c r="D8" s="20" t="s">
        <v>153</v>
      </c>
      <c r="E8" s="20" t="s">
        <v>178</v>
      </c>
      <c r="F8" s="21" t="s">
        <v>160</v>
      </c>
      <c r="G8" s="21" t="s">
        <v>159</v>
      </c>
      <c r="H8" s="20" t="s">
        <v>144</v>
      </c>
      <c r="I8" s="20" t="s">
        <v>161</v>
      </c>
      <c r="J8" s="22" t="s">
        <v>173</v>
      </c>
      <c r="K8" s="22" t="s">
        <v>162</v>
      </c>
      <c r="L8" s="22" t="s">
        <v>183</v>
      </c>
      <c r="M8" s="22" t="s">
        <v>174</v>
      </c>
      <c r="N8" s="22" t="s">
        <v>172</v>
      </c>
      <c r="O8" s="22" t="s">
        <v>146</v>
      </c>
      <c r="P8" s="22" t="s">
        <v>147</v>
      </c>
      <c r="Q8" s="22" t="s">
        <v>148</v>
      </c>
      <c r="R8" s="22" t="s">
        <v>163</v>
      </c>
      <c r="S8" s="22" t="s">
        <v>150</v>
      </c>
      <c r="T8" s="22" t="s">
        <v>0</v>
      </c>
      <c r="U8" s="22" t="s">
        <v>176</v>
      </c>
      <c r="V8" s="22" t="s">
        <v>177</v>
      </c>
      <c r="W8" s="20" t="s">
        <v>149</v>
      </c>
      <c r="X8" s="28" t="s">
        <v>215</v>
      </c>
      <c r="Y8" s="28" t="s">
        <v>216</v>
      </c>
      <c r="Z8" s="28" t="s">
        <v>217</v>
      </c>
      <c r="AA8" s="23" t="s">
        <v>175</v>
      </c>
    </row>
    <row r="9" spans="2:27" x14ac:dyDescent="0.3">
      <c r="B9" s="12" t="s">
        <v>11</v>
      </c>
      <c r="C9" s="24">
        <v>541</v>
      </c>
      <c r="D9" s="14" t="str">
        <f>+VLOOKUP($B9,'Users+Static Data'!$K:$P,D$7,0)</f>
        <v>EOMM</v>
      </c>
      <c r="E9" s="14" t="str">
        <f>+VLOOKUP($B9,'Users+Static Data'!$K:$P,E$7,0)</f>
        <v>MANOLITO</v>
      </c>
      <c r="F9" s="14" t="str">
        <f>+VLOOKUP($B9,'Users+Static Data'!$K:$P,F$7,0)</f>
        <v>BE</v>
      </c>
      <c r="G9" s="14" t="str">
        <f>+VLOOKUP($B9,'Users+Static Data'!$K:$P,G$7,0)</f>
        <v>MD</v>
      </c>
      <c r="H9" s="14" t="str">
        <f>+VLOOKUP($B9,'Users+Static Data'!$K:$P,H$7,0)</f>
        <v>MBP+MBO</v>
      </c>
      <c r="I9" s="15" t="str">
        <f>IF(IFERROR(VLOOKUP($B9,'Users+Static Data'!$F:$H,I$7,0),0)=0,"n/a",VLOOKUP($B9,'Users+Static Data'!$F:$H,I$7,0))</f>
        <v>n/a</v>
      </c>
      <c r="J9" s="15" t="str">
        <f>IF(IFERROR(VLOOKUP($B9,'Report Data'!$A:$AG,J$7,0),0)=0,"n/a",VLOOKUP($B9,'Report Data'!$A:$AG,J$7,0))</f>
        <v>n/a</v>
      </c>
      <c r="K9" s="15" t="str">
        <f>IF(IFERROR(VLOOKUP($B9,'Report Data'!$A:$AG,K$7,0),0)=0,"n/a",VLOOKUP($B9,'Report Data'!$A:$AG,K$7,0))</f>
        <v>n/a</v>
      </c>
      <c r="L9" s="15" t="str">
        <f>IF(IFERROR(VLOOKUP($B9,'Report Data'!$A:$AG,L$7,0),0)=0,"n/a",VLOOKUP($B9,'Report Data'!$A:$AG,L$7,0))</f>
        <v>n/a</v>
      </c>
      <c r="M9" s="15" t="str">
        <f>IF(IFERROR(VLOOKUP($B9,'Report Data'!$A:$AG,M$7,0),0)=0,"n/a",VLOOKUP($B9,'Report Data'!$A:$AG,M$7,0))</f>
        <v>n/a</v>
      </c>
      <c r="N9" s="15" t="str">
        <f>IF(IFERROR(VLOOKUP($B9,'Report Data'!$A:$AG,N$7,0),0)=0,"n/a",VLOOKUP($B9,'Report Data'!$A:$AG,N$7,0))</f>
        <v>n/a</v>
      </c>
      <c r="O9" s="15" t="str">
        <f>IF(IFERROR(VLOOKUP($B9,'Report Data'!$A:$AG,O$7,0),0)=0,"n/a",VLOOKUP($B9,'Report Data'!$A:$AG,O$7,0))</f>
        <v>n/a</v>
      </c>
      <c r="P9" s="15" t="str">
        <f>IF(IFERROR(VLOOKUP($B9,'Report Data'!$A:$AG,P$7,0),0)=0,"n/a",VLOOKUP($B9,'Report Data'!$A:$AG,P$7,0))</f>
        <v>n/a</v>
      </c>
      <c r="Q9" s="15" t="str">
        <f>IF(IFERROR(VLOOKUP($B9,'Report Data'!$A:$AG,Q$7,0),0)=0,"n/a",VLOOKUP($B9,'Report Data'!$A:$AG,Q$7,0))</f>
        <v>n/a</v>
      </c>
      <c r="R9" s="15" t="str">
        <f>IF(IFERROR(VLOOKUP($B9,'Report Data'!$A:$AG,R$7,0),0)=0,"n/a",VLOOKUP($B9,'Report Data'!$A:$AG,R$7,0))</f>
        <v>n/a</v>
      </c>
      <c r="S9" s="15" t="str">
        <f>IF(IFERROR(VLOOKUP($B9,'Report Data'!$A:$AG,S$7,0),0)=0,"n/a",VLOOKUP($B9,'Report Data'!$A:$AG,S$7,0))</f>
        <v>n/a</v>
      </c>
      <c r="T9" s="15" t="str">
        <f>IF(IFERROR(VLOOKUP($B9,'Report Data'!$A:$AG,T$7,0),0)=0,"n/a",VLOOKUP($B9,'Report Data'!$A:$AG,T$7,0))</f>
        <v>n/a</v>
      </c>
      <c r="U9" s="15" t="str">
        <f>IF(IFERROR(VLOOKUP($B9,'Report Data'!$A:$AG,U$7,0),0)=0,"n/a",VLOOKUP($B9,'Report Data'!$A:$AG,U$7,0))</f>
        <v>n/a</v>
      </c>
      <c r="V9" s="15" t="str">
        <f>IF(IFERROR(VLOOKUP($B9,'Report Data'!$A:$AG,V$7,0),0)=0,"n/a",VLOOKUP($B9,'Report Data'!$A:$AG,V$7,0))</f>
        <v>n/a</v>
      </c>
      <c r="W9" s="15" t="str">
        <f>IF(ISNUMBER(VLOOKUP($B9,'Report Data'!$A:$AG,W$7,0)),VLOOKUP($B9,'Report Data'!$A:$AG,W$7,0),"n/a")</f>
        <v>n/a</v>
      </c>
      <c r="X9" s="29"/>
      <c r="Y9" s="29"/>
      <c r="Z9" s="29"/>
      <c r="AA9" s="25"/>
    </row>
    <row r="10" spans="2:27" x14ac:dyDescent="0.3">
      <c r="B10" s="12" t="s">
        <v>12</v>
      </c>
      <c r="C10" s="24">
        <v>542</v>
      </c>
      <c r="D10" s="14" t="str">
        <f>+VLOOKUP($B10,'Users+Static Data'!$K:$P,D$7,0)</f>
        <v>EOMM</v>
      </c>
      <c r="E10" s="14" t="str">
        <f>+VLOOKUP($B10,'Users+Static Data'!$K:$P,E$7,0)</f>
        <v>MANOLITO</v>
      </c>
      <c r="F10" s="14" t="str">
        <f>+VLOOKUP($B10,'Users+Static Data'!$K:$P,F$7,0)</f>
        <v>BE</v>
      </c>
      <c r="G10" s="14" t="str">
        <f>+VLOOKUP($B10,'Users+Static Data'!$K:$P,G$7,0)</f>
        <v>MD</v>
      </c>
      <c r="H10" s="14" t="str">
        <f>+VLOOKUP($B10,'Users+Static Data'!$K:$P,H$7,0)</f>
        <v>MBP+MBO</v>
      </c>
      <c r="I10" s="15" t="str">
        <f>IF(IFERROR(VLOOKUP($B10,'Users+Static Data'!$F:$H,I$7,0),0)=0,"n/a",VLOOKUP($B10,'Users+Static Data'!$F:$H,I$7,0))</f>
        <v>n/a</v>
      </c>
      <c r="J10" s="15" t="str">
        <f>IF(IFERROR(VLOOKUP($B10,'Report Data'!$A:$AG,J$7,0),0)=0,"n/a",VLOOKUP($B10,'Report Data'!$A:$AG,J$7,0))</f>
        <v>n/a</v>
      </c>
      <c r="K10" s="15" t="str">
        <f>IF(IFERROR(VLOOKUP($B10,'Report Data'!$A:$AG,K$7,0),0)=0,"n/a",VLOOKUP($B10,'Report Data'!$A:$AG,K$7,0))</f>
        <v>n/a</v>
      </c>
      <c r="L10" s="15" t="str">
        <f>IF(IFERROR(VLOOKUP($B10,'Report Data'!$A:$AG,L$7,0),0)=0,"n/a",VLOOKUP($B10,'Report Data'!$A:$AG,L$7,0))</f>
        <v>n/a</v>
      </c>
      <c r="M10" s="15" t="str">
        <f>IF(IFERROR(VLOOKUP($B10,'Report Data'!$A:$AG,M$7,0),0)=0,"n/a",VLOOKUP($B10,'Report Data'!$A:$AG,M$7,0))</f>
        <v>n/a</v>
      </c>
      <c r="N10" s="15" t="str">
        <f>IF(IFERROR(VLOOKUP($B10,'Report Data'!$A:$AG,N$7,0),0)=0,"n/a",VLOOKUP($B10,'Report Data'!$A:$AG,N$7,0))</f>
        <v>n/a</v>
      </c>
      <c r="O10" s="15" t="str">
        <f>IF(IFERROR(VLOOKUP($B10,'Report Data'!$A:$AG,O$7,0),0)=0,"n/a",VLOOKUP($B10,'Report Data'!$A:$AG,O$7,0))</f>
        <v>n/a</v>
      </c>
      <c r="P10" s="15" t="str">
        <f>IF(IFERROR(VLOOKUP($B10,'Report Data'!$A:$AG,P$7,0),0)=0,"n/a",VLOOKUP($B10,'Report Data'!$A:$AG,P$7,0))</f>
        <v>n/a</v>
      </c>
      <c r="Q10" s="15" t="str">
        <f>IF(IFERROR(VLOOKUP($B10,'Report Data'!$A:$AG,Q$7,0),0)=0,"n/a",VLOOKUP($B10,'Report Data'!$A:$AG,Q$7,0))</f>
        <v>n/a</v>
      </c>
      <c r="R10" s="15" t="str">
        <f>IF(IFERROR(VLOOKUP($B10,'Report Data'!$A:$AG,R$7,0),0)=0,"n/a",VLOOKUP($B10,'Report Data'!$A:$AG,R$7,0))</f>
        <v>n/a</v>
      </c>
      <c r="S10" s="15" t="str">
        <f>IF(IFERROR(VLOOKUP($B10,'Report Data'!$A:$AG,S$7,0),0)=0,"n/a",VLOOKUP($B10,'Report Data'!$A:$AG,S$7,0))</f>
        <v>n/a</v>
      </c>
      <c r="T10" s="15" t="str">
        <f>IF(IFERROR(VLOOKUP($B10,'Report Data'!$A:$AG,T$7,0),0)=0,"n/a",VLOOKUP($B10,'Report Data'!$A:$AG,T$7,0))</f>
        <v>n/a</v>
      </c>
      <c r="U10" s="15" t="str">
        <f>IF(IFERROR(VLOOKUP($B10,'Report Data'!$A:$AG,U$7,0),0)=0,"n/a",VLOOKUP($B10,'Report Data'!$A:$AG,U$7,0))</f>
        <v>n/a</v>
      </c>
      <c r="V10" s="15" t="str">
        <f>IF(IFERROR(VLOOKUP($B10,'Report Data'!$A:$AG,V$7,0),0)=0,"n/a",VLOOKUP($B10,'Report Data'!$A:$AG,V$7,0))</f>
        <v>n/a</v>
      </c>
      <c r="W10" s="15" t="str">
        <f>IF(ISNUMBER(VLOOKUP($B10,'Report Data'!$A:$AG,W$7,0)),VLOOKUP($B10,'Report Data'!$A:$AG,W$7,0),"n/a")</f>
        <v>n/a</v>
      </c>
      <c r="X10" s="29"/>
      <c r="Y10" s="29"/>
      <c r="Z10" s="29"/>
      <c r="AA10" s="25"/>
    </row>
    <row r="11" spans="2:27" x14ac:dyDescent="0.3">
      <c r="B11" s="12" t="s">
        <v>13</v>
      </c>
      <c r="C11" s="24">
        <v>543</v>
      </c>
      <c r="D11" s="14" t="str">
        <f>+VLOOKUP($B11,'Users+Static Data'!$K:$P,D$7,0)</f>
        <v>EOMM</v>
      </c>
      <c r="E11" s="14" t="str">
        <f>+VLOOKUP($B11,'Users+Static Data'!$K:$P,E$7,0)</f>
        <v>MANOLITO</v>
      </c>
      <c r="F11" s="14" t="str">
        <f>+VLOOKUP($B11,'Users+Static Data'!$K:$P,F$7,0)</f>
        <v>BE</v>
      </c>
      <c r="G11" s="14" t="str">
        <f>+VLOOKUP($B11,'Users+Static Data'!$K:$P,G$7,0)</f>
        <v>MD</v>
      </c>
      <c r="H11" s="14" t="str">
        <f>+VLOOKUP($B11,'Users+Static Data'!$K:$P,H$7,0)</f>
        <v>MBP+MBO</v>
      </c>
      <c r="I11" s="15" t="str">
        <f>IF(IFERROR(VLOOKUP($B11,'Users+Static Data'!$F:$H,I$7,0),0)=0,"n/a",VLOOKUP($B11,'Users+Static Data'!$F:$H,I$7,0))</f>
        <v>n/a</v>
      </c>
      <c r="J11" s="15" t="str">
        <f>IF(IFERROR(VLOOKUP($B11,'Report Data'!$A:$AG,J$7,0),0)=0,"n/a",VLOOKUP($B11,'Report Data'!$A:$AG,J$7,0))</f>
        <v>n/a</v>
      </c>
      <c r="K11" s="15" t="str">
        <f>IF(IFERROR(VLOOKUP($B11,'Report Data'!$A:$AG,K$7,0),0)=0,"n/a",VLOOKUP($B11,'Report Data'!$A:$AG,K$7,0))</f>
        <v>n/a</v>
      </c>
      <c r="L11" s="15" t="str">
        <f>IF(IFERROR(VLOOKUP($B11,'Report Data'!$A:$AG,L$7,0),0)=0,"n/a",VLOOKUP($B11,'Report Data'!$A:$AG,L$7,0))</f>
        <v>n/a</v>
      </c>
      <c r="M11" s="15" t="str">
        <f>IF(IFERROR(VLOOKUP($B11,'Report Data'!$A:$AG,M$7,0),0)=0,"n/a",VLOOKUP($B11,'Report Data'!$A:$AG,M$7,0))</f>
        <v>n/a</v>
      </c>
      <c r="N11" s="15" t="str">
        <f>IF(IFERROR(VLOOKUP($B11,'Report Data'!$A:$AG,N$7,0),0)=0,"n/a",VLOOKUP($B11,'Report Data'!$A:$AG,N$7,0))</f>
        <v>n/a</v>
      </c>
      <c r="O11" s="15" t="str">
        <f>IF(IFERROR(VLOOKUP($B11,'Report Data'!$A:$AG,O$7,0),0)=0,"n/a",VLOOKUP($B11,'Report Data'!$A:$AG,O$7,0))</f>
        <v>n/a</v>
      </c>
      <c r="P11" s="15" t="str">
        <f>IF(IFERROR(VLOOKUP($B11,'Report Data'!$A:$AG,P$7,0),0)=0,"n/a",VLOOKUP($B11,'Report Data'!$A:$AG,P$7,0))</f>
        <v>n/a</v>
      </c>
      <c r="Q11" s="15" t="str">
        <f>IF(IFERROR(VLOOKUP($B11,'Report Data'!$A:$AG,Q$7,0),0)=0,"n/a",VLOOKUP($B11,'Report Data'!$A:$AG,Q$7,0))</f>
        <v>n/a</v>
      </c>
      <c r="R11" s="15" t="str">
        <f>IF(IFERROR(VLOOKUP($B11,'Report Data'!$A:$AG,R$7,0),0)=0,"n/a",VLOOKUP($B11,'Report Data'!$A:$AG,R$7,0))</f>
        <v>n/a</v>
      </c>
      <c r="S11" s="15" t="str">
        <f>IF(IFERROR(VLOOKUP($B11,'Report Data'!$A:$AG,S$7,0),0)=0,"n/a",VLOOKUP($B11,'Report Data'!$A:$AG,S$7,0))</f>
        <v>n/a</v>
      </c>
      <c r="T11" s="15" t="str">
        <f>IF(IFERROR(VLOOKUP($B11,'Report Data'!$A:$AG,T$7,0),0)=0,"n/a",VLOOKUP($B11,'Report Data'!$A:$AG,T$7,0))</f>
        <v>n/a</v>
      </c>
      <c r="U11" s="15" t="str">
        <f>IF(IFERROR(VLOOKUP($B11,'Report Data'!$A:$AG,U$7,0),0)=0,"n/a",VLOOKUP($B11,'Report Data'!$A:$AG,U$7,0))</f>
        <v>n/a</v>
      </c>
      <c r="V11" s="15" t="str">
        <f>IF(IFERROR(VLOOKUP($B11,'Report Data'!$A:$AG,V$7,0),0)=0,"n/a",VLOOKUP($B11,'Report Data'!$A:$AG,V$7,0))</f>
        <v>n/a</v>
      </c>
      <c r="W11" s="15" t="str">
        <f>IF(ISNUMBER(VLOOKUP($B11,'Report Data'!$A:$AG,W$7,0)),VLOOKUP($B11,'Report Data'!$A:$AG,W$7,0),"n/a")</f>
        <v>n/a</v>
      </c>
      <c r="X11" s="29"/>
      <c r="Y11" s="29"/>
      <c r="Z11" s="29"/>
      <c r="AA11" s="25"/>
    </row>
    <row r="12" spans="2:27" x14ac:dyDescent="0.3">
      <c r="B12" s="12" t="s">
        <v>14</v>
      </c>
      <c r="C12" s="24">
        <v>544</v>
      </c>
      <c r="D12" s="14" t="str">
        <f>+VLOOKUP($B12,'Users+Static Data'!$K:$P,D$7,0)</f>
        <v>EOMM</v>
      </c>
      <c r="E12" s="14" t="str">
        <f>+VLOOKUP($B12,'Users+Static Data'!$K:$P,E$7,0)</f>
        <v>MANOLITO</v>
      </c>
      <c r="F12" s="14" t="str">
        <f>+VLOOKUP($B12,'Users+Static Data'!$K:$P,F$7,0)</f>
        <v>BE</v>
      </c>
      <c r="G12" s="14" t="str">
        <f>+VLOOKUP($B12,'Users+Static Data'!$K:$P,G$7,0)</f>
        <v>MD</v>
      </c>
      <c r="H12" s="14" t="str">
        <f>+VLOOKUP($B12,'Users+Static Data'!$K:$P,H$7,0)</f>
        <v>MBP+MBO</v>
      </c>
      <c r="I12" s="15" t="str">
        <f>IF(IFERROR(VLOOKUP($B12,'Users+Static Data'!$F:$H,I$7,0),0)=0,"n/a",VLOOKUP($B12,'Users+Static Data'!$F:$H,I$7,0))</f>
        <v>n/a</v>
      </c>
      <c r="J12" s="15" t="str">
        <f>IF(IFERROR(VLOOKUP($B12,'Report Data'!$A:$AG,J$7,0),0)=0,"n/a",VLOOKUP($B12,'Report Data'!$A:$AG,J$7,0))</f>
        <v>n/a</v>
      </c>
      <c r="K12" s="15" t="str">
        <f>IF(IFERROR(VLOOKUP($B12,'Report Data'!$A:$AG,K$7,0),0)=0,"n/a",VLOOKUP($B12,'Report Data'!$A:$AG,K$7,0))</f>
        <v>n/a</v>
      </c>
      <c r="L12" s="15" t="str">
        <f>IF(IFERROR(VLOOKUP($B12,'Report Data'!$A:$AG,L$7,0),0)=0,"n/a",VLOOKUP($B12,'Report Data'!$A:$AG,L$7,0))</f>
        <v>n/a</v>
      </c>
      <c r="M12" s="15" t="str">
        <f>IF(IFERROR(VLOOKUP($B12,'Report Data'!$A:$AG,M$7,0),0)=0,"n/a",VLOOKUP($B12,'Report Data'!$A:$AG,M$7,0))</f>
        <v>n/a</v>
      </c>
      <c r="N12" s="15" t="str">
        <f>IF(IFERROR(VLOOKUP($B12,'Report Data'!$A:$AG,N$7,0),0)=0,"n/a",VLOOKUP($B12,'Report Data'!$A:$AG,N$7,0))</f>
        <v>n/a</v>
      </c>
      <c r="O12" s="15" t="str">
        <f>IF(IFERROR(VLOOKUP($B12,'Report Data'!$A:$AG,O$7,0),0)=0,"n/a",VLOOKUP($B12,'Report Data'!$A:$AG,O$7,0))</f>
        <v>n/a</v>
      </c>
      <c r="P12" s="15" t="str">
        <f>IF(IFERROR(VLOOKUP($B12,'Report Data'!$A:$AG,P$7,0),0)=0,"n/a",VLOOKUP($B12,'Report Data'!$A:$AG,P$7,0))</f>
        <v>n/a</v>
      </c>
      <c r="Q12" s="15" t="str">
        <f>IF(IFERROR(VLOOKUP($B12,'Report Data'!$A:$AG,Q$7,0),0)=0,"n/a",VLOOKUP($B12,'Report Data'!$A:$AG,Q$7,0))</f>
        <v>n/a</v>
      </c>
      <c r="R12" s="15" t="str">
        <f>IF(IFERROR(VLOOKUP($B12,'Report Data'!$A:$AG,R$7,0),0)=0,"n/a",VLOOKUP($B12,'Report Data'!$A:$AG,R$7,0))</f>
        <v>n/a</v>
      </c>
      <c r="S12" s="15" t="str">
        <f>IF(IFERROR(VLOOKUP($B12,'Report Data'!$A:$AG,S$7,0),0)=0,"n/a",VLOOKUP($B12,'Report Data'!$A:$AG,S$7,0))</f>
        <v>n/a</v>
      </c>
      <c r="T12" s="15" t="str">
        <f>IF(IFERROR(VLOOKUP($B12,'Report Data'!$A:$AG,T$7,0),0)=0,"n/a",VLOOKUP($B12,'Report Data'!$A:$AG,T$7,0))</f>
        <v>n/a</v>
      </c>
      <c r="U12" s="15" t="str">
        <f>IF(IFERROR(VLOOKUP($B12,'Report Data'!$A:$AG,U$7,0),0)=0,"n/a",VLOOKUP($B12,'Report Data'!$A:$AG,U$7,0))</f>
        <v>n/a</v>
      </c>
      <c r="V12" s="15" t="str">
        <f>IF(IFERROR(VLOOKUP($B12,'Report Data'!$A:$AG,V$7,0),0)=0,"n/a",VLOOKUP($B12,'Report Data'!$A:$AG,V$7,0))</f>
        <v>n/a</v>
      </c>
      <c r="W12" s="15" t="str">
        <f>IF(ISNUMBER(VLOOKUP($B12,'Report Data'!$A:$AG,W$7,0)),VLOOKUP($B12,'Report Data'!$A:$AG,W$7,0),"n/a")</f>
        <v>n/a</v>
      </c>
      <c r="X12" s="29"/>
      <c r="Y12" s="29"/>
      <c r="Z12" s="29"/>
      <c r="AA12" s="25"/>
    </row>
    <row r="13" spans="2:27" x14ac:dyDescent="0.3">
      <c r="B13" s="12" t="s">
        <v>29</v>
      </c>
      <c r="C13" s="24">
        <v>981</v>
      </c>
      <c r="D13" s="14" t="str">
        <f>+VLOOKUP($B13,'Users+Static Data'!$K:$P,D$7,0)</f>
        <v>EOMM</v>
      </c>
      <c r="E13" s="14" t="str">
        <f>+VLOOKUP($B13,'Users+Static Data'!$K:$P,E$7,0)</f>
        <v>MANOLITO</v>
      </c>
      <c r="F13" s="14" t="str">
        <f>+VLOOKUP($B13,'Users+Static Data'!$K:$P,F$7,0)</f>
        <v>BE</v>
      </c>
      <c r="G13" s="14" t="str">
        <f>+VLOOKUP($B13,'Users+Static Data'!$K:$P,G$7,0)</f>
        <v>MD</v>
      </c>
      <c r="H13" s="14" t="str">
        <f>+VLOOKUP($B13,'Users+Static Data'!$K:$P,H$7,0)</f>
        <v>MBP+MBO</v>
      </c>
      <c r="I13" s="15" t="str">
        <f>IF(IFERROR(VLOOKUP($B13,'Users+Static Data'!$F:$H,I$7,0),0)=0,"n/a",VLOOKUP($B13,'Users+Static Data'!$F:$H,I$7,0))</f>
        <v>n/a</v>
      </c>
      <c r="J13" s="15" t="str">
        <f>IF(IFERROR(VLOOKUP($B13,'Report Data'!$A:$AG,J$7,0),0)=0,"n/a",VLOOKUP($B13,'Report Data'!$A:$AG,J$7,0))</f>
        <v>n/a</v>
      </c>
      <c r="K13" s="15" t="str">
        <f>IF(IFERROR(VLOOKUP($B13,'Report Data'!$A:$AG,K$7,0),0)=0,"n/a",VLOOKUP($B13,'Report Data'!$A:$AG,K$7,0))</f>
        <v>n/a</v>
      </c>
      <c r="L13" s="15" t="str">
        <f>IF(IFERROR(VLOOKUP($B13,'Report Data'!$A:$AG,L$7,0),0)=0,"n/a",VLOOKUP($B13,'Report Data'!$A:$AG,L$7,0))</f>
        <v>n/a</v>
      </c>
      <c r="M13" s="15" t="str">
        <f>IF(IFERROR(VLOOKUP($B13,'Report Data'!$A:$AG,M$7,0),0)=0,"n/a",VLOOKUP($B13,'Report Data'!$A:$AG,M$7,0))</f>
        <v>n/a</v>
      </c>
      <c r="N13" s="15" t="str">
        <f>IF(IFERROR(VLOOKUP($B13,'Report Data'!$A:$AG,N$7,0),0)=0,"n/a",VLOOKUP($B13,'Report Data'!$A:$AG,N$7,0))</f>
        <v>n/a</v>
      </c>
      <c r="O13" s="15" t="str">
        <f>IF(IFERROR(VLOOKUP($B13,'Report Data'!$A:$AG,O$7,0),0)=0,"n/a",VLOOKUP($B13,'Report Data'!$A:$AG,O$7,0))</f>
        <v>n/a</v>
      </c>
      <c r="P13" s="15" t="str">
        <f>IF(IFERROR(VLOOKUP($B13,'Report Data'!$A:$AG,P$7,0),0)=0,"n/a",VLOOKUP($B13,'Report Data'!$A:$AG,P$7,0))</f>
        <v>n/a</v>
      </c>
      <c r="Q13" s="15" t="str">
        <f>IF(IFERROR(VLOOKUP($B13,'Report Data'!$A:$AG,Q$7,0),0)=0,"n/a",VLOOKUP($B13,'Report Data'!$A:$AG,Q$7,0))</f>
        <v>n/a</v>
      </c>
      <c r="R13" s="15" t="str">
        <f>IF(IFERROR(VLOOKUP($B13,'Report Data'!$A:$AG,R$7,0),0)=0,"n/a",VLOOKUP($B13,'Report Data'!$A:$AG,R$7,0))</f>
        <v>n/a</v>
      </c>
      <c r="S13" s="15" t="str">
        <f>IF(IFERROR(VLOOKUP($B13,'Report Data'!$A:$AG,S$7,0),0)=0,"n/a",VLOOKUP($B13,'Report Data'!$A:$AG,S$7,0))</f>
        <v>n/a</v>
      </c>
      <c r="T13" s="15" t="str">
        <f>IF(IFERROR(VLOOKUP($B13,'Report Data'!$A:$AG,T$7,0),0)=0,"n/a",VLOOKUP($B13,'Report Data'!$A:$AG,T$7,0))</f>
        <v>n/a</v>
      </c>
      <c r="U13" s="15" t="str">
        <f>IF(IFERROR(VLOOKUP($B13,'Report Data'!$A:$AG,U$7,0),0)=0,"n/a",VLOOKUP($B13,'Report Data'!$A:$AG,U$7,0))</f>
        <v>n/a</v>
      </c>
      <c r="V13" s="15" t="str">
        <f>IF(IFERROR(VLOOKUP($B13,'Report Data'!$A:$AG,V$7,0),0)=0,"n/a",VLOOKUP($B13,'Report Data'!$A:$AG,V$7,0))</f>
        <v>n/a</v>
      </c>
      <c r="W13" s="15" t="str">
        <f>IF(ISNUMBER(VLOOKUP($B13,'Report Data'!$A:$AG,W$7,0)),VLOOKUP($B13,'Report Data'!$A:$AG,W$7,0),"n/a")</f>
        <v>n/a</v>
      </c>
      <c r="X13" s="29"/>
      <c r="Y13" s="29"/>
      <c r="Z13" s="29"/>
      <c r="AA13" s="25"/>
    </row>
    <row r="14" spans="2:27" x14ac:dyDescent="0.3">
      <c r="B14" s="12" t="s">
        <v>30</v>
      </c>
      <c r="C14" s="24">
        <v>982</v>
      </c>
      <c r="D14" s="14" t="str">
        <f>+VLOOKUP($B14,'Users+Static Data'!$K:$P,D$7,0)</f>
        <v>EOMM</v>
      </c>
      <c r="E14" s="14" t="str">
        <f>+VLOOKUP($B14,'Users+Static Data'!$K:$P,E$7,0)</f>
        <v>MANOLITO</v>
      </c>
      <c r="F14" s="14" t="str">
        <f>+VLOOKUP($B14,'Users+Static Data'!$K:$P,F$7,0)</f>
        <v>BE</v>
      </c>
      <c r="G14" s="14" t="str">
        <f>+VLOOKUP($B14,'Users+Static Data'!$K:$P,G$7,0)</f>
        <v>MD</v>
      </c>
      <c r="H14" s="14" t="str">
        <f>+VLOOKUP($B14,'Users+Static Data'!$K:$P,H$7,0)</f>
        <v>MBP+MBO</v>
      </c>
      <c r="I14" s="15" t="str">
        <f>IF(IFERROR(VLOOKUP($B14,'Users+Static Data'!$F:$H,I$7,0),0)=0,"n/a",VLOOKUP($B14,'Users+Static Data'!$F:$H,I$7,0))</f>
        <v>n/a</v>
      </c>
      <c r="J14" s="15" t="str">
        <f>IF(IFERROR(VLOOKUP($B14,'Report Data'!$A:$AG,J$7,0),0)=0,"n/a",VLOOKUP($B14,'Report Data'!$A:$AG,J$7,0))</f>
        <v>n/a</v>
      </c>
      <c r="K14" s="15" t="str">
        <f>IF(IFERROR(VLOOKUP($B14,'Report Data'!$A:$AG,K$7,0),0)=0,"n/a",VLOOKUP($B14,'Report Data'!$A:$AG,K$7,0))</f>
        <v>n/a</v>
      </c>
      <c r="L14" s="15" t="str">
        <f>IF(IFERROR(VLOOKUP($B14,'Report Data'!$A:$AG,L$7,0),0)=0,"n/a",VLOOKUP($B14,'Report Data'!$A:$AG,L$7,0))</f>
        <v>n/a</v>
      </c>
      <c r="M14" s="15" t="str">
        <f>IF(IFERROR(VLOOKUP($B14,'Report Data'!$A:$AG,M$7,0),0)=0,"n/a",VLOOKUP($B14,'Report Data'!$A:$AG,M$7,0))</f>
        <v>n/a</v>
      </c>
      <c r="N14" s="15" t="str">
        <f>IF(IFERROR(VLOOKUP($B14,'Report Data'!$A:$AG,N$7,0),0)=0,"n/a",VLOOKUP($B14,'Report Data'!$A:$AG,N$7,0))</f>
        <v>n/a</v>
      </c>
      <c r="O14" s="15" t="str">
        <f>IF(IFERROR(VLOOKUP($B14,'Report Data'!$A:$AG,O$7,0),0)=0,"n/a",VLOOKUP($B14,'Report Data'!$A:$AG,O$7,0))</f>
        <v>n/a</v>
      </c>
      <c r="P14" s="15" t="str">
        <f>IF(IFERROR(VLOOKUP($B14,'Report Data'!$A:$AG,P$7,0),0)=0,"n/a",VLOOKUP($B14,'Report Data'!$A:$AG,P$7,0))</f>
        <v>n/a</v>
      </c>
      <c r="Q14" s="15" t="str">
        <f>IF(IFERROR(VLOOKUP($B14,'Report Data'!$A:$AG,Q$7,0),0)=0,"n/a",VLOOKUP($B14,'Report Data'!$A:$AG,Q$7,0))</f>
        <v>n/a</v>
      </c>
      <c r="R14" s="15" t="str">
        <f>IF(IFERROR(VLOOKUP($B14,'Report Data'!$A:$AG,R$7,0),0)=0,"n/a",VLOOKUP($B14,'Report Data'!$A:$AG,R$7,0))</f>
        <v>n/a</v>
      </c>
      <c r="S14" s="15" t="str">
        <f>IF(IFERROR(VLOOKUP($B14,'Report Data'!$A:$AG,S$7,0),0)=0,"n/a",VLOOKUP($B14,'Report Data'!$A:$AG,S$7,0))</f>
        <v>n/a</v>
      </c>
      <c r="T14" s="15" t="str">
        <f>IF(IFERROR(VLOOKUP($B14,'Report Data'!$A:$AG,T$7,0),0)=0,"n/a",VLOOKUP($B14,'Report Data'!$A:$AG,T$7,0))</f>
        <v>n/a</v>
      </c>
      <c r="U14" s="15" t="str">
        <f>IF(IFERROR(VLOOKUP($B14,'Report Data'!$A:$AG,U$7,0),0)=0,"n/a",VLOOKUP($B14,'Report Data'!$A:$AG,U$7,0))</f>
        <v>n/a</v>
      </c>
      <c r="V14" s="15" t="str">
        <f>IF(IFERROR(VLOOKUP($B14,'Report Data'!$A:$AG,V$7,0),0)=0,"n/a",VLOOKUP($B14,'Report Data'!$A:$AG,V$7,0))</f>
        <v>n/a</v>
      </c>
      <c r="W14" s="15" t="str">
        <f>IF(ISNUMBER(VLOOKUP($B14,'Report Data'!$A:$AG,W$7,0)),VLOOKUP($B14,'Report Data'!$A:$AG,W$7,0),"n/a")</f>
        <v>n/a</v>
      </c>
      <c r="X14" s="29"/>
      <c r="Y14" s="29"/>
      <c r="Z14" s="29"/>
      <c r="AA14" s="25"/>
    </row>
    <row r="15" spans="2:27" x14ac:dyDescent="0.3">
      <c r="B15" s="12" t="s">
        <v>6</v>
      </c>
      <c r="C15" s="24">
        <v>1146</v>
      </c>
      <c r="D15" s="14" t="str">
        <f>+VLOOKUP($B15,'Users+Static Data'!$K:$P,D$7,0)</f>
        <v>EOMM</v>
      </c>
      <c r="E15" s="14" t="str">
        <f>+VLOOKUP($B15,'Users+Static Data'!$K:$P,E$7,0)</f>
        <v>MANOLITO</v>
      </c>
      <c r="F15" s="14" t="str">
        <f>+VLOOKUP($B15,'Users+Static Data'!$K:$P,F$7,0)</f>
        <v>BE</v>
      </c>
      <c r="G15" s="14" t="str">
        <f>+VLOOKUP($B15,'Users+Static Data'!$K:$P,G$7,0)</f>
        <v>MD</v>
      </c>
      <c r="H15" s="14" t="str">
        <f>+VLOOKUP($B15,'Users+Static Data'!$K:$P,H$7,0)</f>
        <v>MBP+MBO</v>
      </c>
      <c r="I15" s="15" t="str">
        <f>IF(IFERROR(VLOOKUP($B15,'Users+Static Data'!$F:$H,I$7,0),0)=0,"n/a",VLOOKUP($B15,'Users+Static Data'!$F:$H,I$7,0))</f>
        <v>n/a</v>
      </c>
      <c r="J15" s="15" t="str">
        <f>IF(IFERROR(VLOOKUP($B15,'Report Data'!$A:$AG,J$7,0),0)=0,"n/a",VLOOKUP($B15,'Report Data'!$A:$AG,J$7,0))</f>
        <v>n/a</v>
      </c>
      <c r="K15" s="15" t="str">
        <f>IF(IFERROR(VLOOKUP($B15,'Report Data'!$A:$AG,K$7,0),0)=0,"n/a",VLOOKUP($B15,'Report Data'!$A:$AG,K$7,0))</f>
        <v>n/a</v>
      </c>
      <c r="L15" s="15" t="str">
        <f>IF(IFERROR(VLOOKUP($B15,'Report Data'!$A:$AG,L$7,0),0)=0,"n/a",VLOOKUP($B15,'Report Data'!$A:$AG,L$7,0))</f>
        <v>n/a</v>
      </c>
      <c r="M15" s="15" t="str">
        <f>IF(IFERROR(VLOOKUP($B15,'Report Data'!$A:$AG,M$7,0),0)=0,"n/a",VLOOKUP($B15,'Report Data'!$A:$AG,M$7,0))</f>
        <v>n/a</v>
      </c>
      <c r="N15" s="15" t="str">
        <f>IF(IFERROR(VLOOKUP($B15,'Report Data'!$A:$AG,N$7,0),0)=0,"n/a",VLOOKUP($B15,'Report Data'!$A:$AG,N$7,0))</f>
        <v>n/a</v>
      </c>
      <c r="O15" s="15" t="str">
        <f>IF(IFERROR(VLOOKUP($B15,'Report Data'!$A:$AG,O$7,0),0)=0,"n/a",VLOOKUP($B15,'Report Data'!$A:$AG,O$7,0))</f>
        <v>n/a</v>
      </c>
      <c r="P15" s="15" t="str">
        <f>IF(IFERROR(VLOOKUP($B15,'Report Data'!$A:$AG,P$7,0),0)=0,"n/a",VLOOKUP($B15,'Report Data'!$A:$AG,P$7,0))</f>
        <v>n/a</v>
      </c>
      <c r="Q15" s="15" t="str">
        <f>IF(IFERROR(VLOOKUP($B15,'Report Data'!$A:$AG,Q$7,0),0)=0,"n/a",VLOOKUP($B15,'Report Data'!$A:$AG,Q$7,0))</f>
        <v>n/a</v>
      </c>
      <c r="R15" s="15" t="str">
        <f>IF(IFERROR(VLOOKUP($B15,'Report Data'!$A:$AG,R$7,0),0)=0,"n/a",VLOOKUP($B15,'Report Data'!$A:$AG,R$7,0))</f>
        <v>n/a</v>
      </c>
      <c r="S15" s="15" t="str">
        <f>IF(IFERROR(VLOOKUP($B15,'Report Data'!$A:$AG,S$7,0),0)=0,"n/a",VLOOKUP($B15,'Report Data'!$A:$AG,S$7,0))</f>
        <v>n/a</v>
      </c>
      <c r="T15" s="15" t="str">
        <f>IF(IFERROR(VLOOKUP($B15,'Report Data'!$A:$AG,T$7,0),0)=0,"n/a",VLOOKUP($B15,'Report Data'!$A:$AG,T$7,0))</f>
        <v>n/a</v>
      </c>
      <c r="U15" s="15" t="str">
        <f>IF(IFERROR(VLOOKUP($B15,'Report Data'!$A:$AG,U$7,0),0)=0,"n/a",VLOOKUP($B15,'Report Data'!$A:$AG,U$7,0))</f>
        <v>n/a</v>
      </c>
      <c r="V15" s="15" t="str">
        <f>IF(IFERROR(VLOOKUP($B15,'Report Data'!$A:$AG,V$7,0),0)=0,"n/a",VLOOKUP($B15,'Report Data'!$A:$AG,V$7,0))</f>
        <v>n/a</v>
      </c>
      <c r="W15" s="15" t="str">
        <f>IF(ISNUMBER(VLOOKUP($B15,'Report Data'!$A:$AG,W$7,0)),VLOOKUP($B15,'Report Data'!$A:$AG,W$7,0),"n/a")</f>
        <v>n/a</v>
      </c>
      <c r="X15" s="29"/>
      <c r="Y15" s="29"/>
      <c r="Z15" s="29"/>
      <c r="AA15" s="25"/>
    </row>
    <row r="16" spans="2:27" x14ac:dyDescent="0.3">
      <c r="B16" s="12" t="s">
        <v>7</v>
      </c>
      <c r="C16" s="24">
        <v>1147</v>
      </c>
      <c r="D16" s="14" t="str">
        <f>+VLOOKUP($B16,'Users+Static Data'!$K:$P,D$7,0)</f>
        <v>EOMM</v>
      </c>
      <c r="E16" s="14" t="str">
        <f>+VLOOKUP($B16,'Users+Static Data'!$K:$P,E$7,0)</f>
        <v>MANOLITO</v>
      </c>
      <c r="F16" s="14" t="str">
        <f>+VLOOKUP($B16,'Users+Static Data'!$K:$P,F$7,0)</f>
        <v>BE</v>
      </c>
      <c r="G16" s="14" t="str">
        <f>+VLOOKUP($B16,'Users+Static Data'!$K:$P,G$7,0)</f>
        <v>MD</v>
      </c>
      <c r="H16" s="14" t="str">
        <f>+VLOOKUP($B16,'Users+Static Data'!$K:$P,H$7,0)</f>
        <v>MBP+MBO</v>
      </c>
      <c r="I16" s="15" t="str">
        <f>IF(IFERROR(VLOOKUP($B16,'Users+Static Data'!$F:$H,I$7,0),0)=0,"n/a",VLOOKUP($B16,'Users+Static Data'!$F:$H,I$7,0))</f>
        <v>n/a</v>
      </c>
      <c r="J16" s="15" t="str">
        <f>IF(IFERROR(VLOOKUP($B16,'Report Data'!$A:$AG,J$7,0),0)=0,"n/a",VLOOKUP($B16,'Report Data'!$A:$AG,J$7,0))</f>
        <v>n/a</v>
      </c>
      <c r="K16" s="15" t="str">
        <f>IF(IFERROR(VLOOKUP($B16,'Report Data'!$A:$AG,K$7,0),0)=0,"n/a",VLOOKUP($B16,'Report Data'!$A:$AG,K$7,0))</f>
        <v>n/a</v>
      </c>
      <c r="L16" s="15" t="str">
        <f>IF(IFERROR(VLOOKUP($B16,'Report Data'!$A:$AG,L$7,0),0)=0,"n/a",VLOOKUP($B16,'Report Data'!$A:$AG,L$7,0))</f>
        <v>n/a</v>
      </c>
      <c r="M16" s="15" t="str">
        <f>IF(IFERROR(VLOOKUP($B16,'Report Data'!$A:$AG,M$7,0),0)=0,"n/a",VLOOKUP($B16,'Report Data'!$A:$AG,M$7,0))</f>
        <v>n/a</v>
      </c>
      <c r="N16" s="15" t="str">
        <f>IF(IFERROR(VLOOKUP($B16,'Report Data'!$A:$AG,N$7,0),0)=0,"n/a",VLOOKUP($B16,'Report Data'!$A:$AG,N$7,0))</f>
        <v>n/a</v>
      </c>
      <c r="O16" s="15" t="str">
        <f>IF(IFERROR(VLOOKUP($B16,'Report Data'!$A:$AG,O$7,0),0)=0,"n/a",VLOOKUP($B16,'Report Data'!$A:$AG,O$7,0))</f>
        <v>n/a</v>
      </c>
      <c r="P16" s="15" t="str">
        <f>IF(IFERROR(VLOOKUP($B16,'Report Data'!$A:$AG,P$7,0),0)=0,"n/a",VLOOKUP($B16,'Report Data'!$A:$AG,P$7,0))</f>
        <v>n/a</v>
      </c>
      <c r="Q16" s="15" t="str">
        <f>IF(IFERROR(VLOOKUP($B16,'Report Data'!$A:$AG,Q$7,0),0)=0,"n/a",VLOOKUP($B16,'Report Data'!$A:$AG,Q$7,0))</f>
        <v>n/a</v>
      </c>
      <c r="R16" s="15" t="str">
        <f>IF(IFERROR(VLOOKUP($B16,'Report Data'!$A:$AG,R$7,0),0)=0,"n/a",VLOOKUP($B16,'Report Data'!$A:$AG,R$7,0))</f>
        <v>n/a</v>
      </c>
      <c r="S16" s="15" t="str">
        <f>IF(IFERROR(VLOOKUP($B16,'Report Data'!$A:$AG,S$7,0),0)=0,"n/a",VLOOKUP($B16,'Report Data'!$A:$AG,S$7,0))</f>
        <v>n/a</v>
      </c>
      <c r="T16" s="15" t="str">
        <f>IF(IFERROR(VLOOKUP($B16,'Report Data'!$A:$AG,T$7,0),0)=0,"n/a",VLOOKUP($B16,'Report Data'!$A:$AG,T$7,0))</f>
        <v>n/a</v>
      </c>
      <c r="U16" s="15" t="str">
        <f>IF(IFERROR(VLOOKUP($B16,'Report Data'!$A:$AG,U$7,0),0)=0,"n/a",VLOOKUP($B16,'Report Data'!$A:$AG,U$7,0))</f>
        <v>n/a</v>
      </c>
      <c r="V16" s="15" t="str">
        <f>IF(IFERROR(VLOOKUP($B16,'Report Data'!$A:$AG,V$7,0),0)=0,"n/a",VLOOKUP($B16,'Report Data'!$A:$AG,V$7,0))</f>
        <v>n/a</v>
      </c>
      <c r="W16" s="15" t="str">
        <f>IF(ISNUMBER(VLOOKUP($B16,'Report Data'!$A:$AG,W$7,0)),VLOOKUP($B16,'Report Data'!$A:$AG,W$7,0),"n/a")</f>
        <v>n/a</v>
      </c>
      <c r="X16" s="29"/>
      <c r="Y16" s="29"/>
      <c r="Z16" s="29"/>
      <c r="AA16" s="25"/>
    </row>
    <row r="17" spans="2:27" x14ac:dyDescent="0.3">
      <c r="B17" s="12" t="s">
        <v>8</v>
      </c>
      <c r="C17" s="24">
        <v>1148</v>
      </c>
      <c r="D17" s="14" t="str">
        <f>+VLOOKUP($B17,'Users+Static Data'!$K:$P,D$7,0)</f>
        <v>EOMM</v>
      </c>
      <c r="E17" s="14" t="str">
        <f>+VLOOKUP($B17,'Users+Static Data'!$K:$P,E$7,0)</f>
        <v>MANOLITO</v>
      </c>
      <c r="F17" s="14" t="str">
        <f>+VLOOKUP($B17,'Users+Static Data'!$K:$P,F$7,0)</f>
        <v>BE</v>
      </c>
      <c r="G17" s="14" t="str">
        <f>+VLOOKUP($B17,'Users+Static Data'!$K:$P,G$7,0)</f>
        <v>MD</v>
      </c>
      <c r="H17" s="14" t="str">
        <f>+VLOOKUP($B17,'Users+Static Data'!$K:$P,H$7,0)</f>
        <v>MBP+MBO</v>
      </c>
      <c r="I17" s="15" t="str">
        <f>IF(IFERROR(VLOOKUP($B17,'Users+Static Data'!$F:$H,I$7,0),0)=0,"n/a",VLOOKUP($B17,'Users+Static Data'!$F:$H,I$7,0))</f>
        <v>n/a</v>
      </c>
      <c r="J17" s="15" t="str">
        <f>IF(IFERROR(VLOOKUP($B17,'Report Data'!$A:$AG,J$7,0),0)=0,"n/a",VLOOKUP($B17,'Report Data'!$A:$AG,J$7,0))</f>
        <v>n/a</v>
      </c>
      <c r="K17" s="15" t="str">
        <f>IF(IFERROR(VLOOKUP($B17,'Report Data'!$A:$AG,K$7,0),0)=0,"n/a",VLOOKUP($B17,'Report Data'!$A:$AG,K$7,0))</f>
        <v>n/a</v>
      </c>
      <c r="L17" s="15" t="str">
        <f>IF(IFERROR(VLOOKUP($B17,'Report Data'!$A:$AG,L$7,0),0)=0,"n/a",VLOOKUP($B17,'Report Data'!$A:$AG,L$7,0))</f>
        <v>n/a</v>
      </c>
      <c r="M17" s="15" t="str">
        <f>IF(IFERROR(VLOOKUP($B17,'Report Data'!$A:$AG,M$7,0),0)=0,"n/a",VLOOKUP($B17,'Report Data'!$A:$AG,M$7,0))</f>
        <v>n/a</v>
      </c>
      <c r="N17" s="15" t="str">
        <f>IF(IFERROR(VLOOKUP($B17,'Report Data'!$A:$AG,N$7,0),0)=0,"n/a",VLOOKUP($B17,'Report Data'!$A:$AG,N$7,0))</f>
        <v>n/a</v>
      </c>
      <c r="O17" s="15" t="str">
        <f>IF(IFERROR(VLOOKUP($B17,'Report Data'!$A:$AG,O$7,0),0)=0,"n/a",VLOOKUP($B17,'Report Data'!$A:$AG,O$7,0))</f>
        <v>n/a</v>
      </c>
      <c r="P17" s="15" t="str">
        <f>IF(IFERROR(VLOOKUP($B17,'Report Data'!$A:$AG,P$7,0),0)=0,"n/a",VLOOKUP($B17,'Report Data'!$A:$AG,P$7,0))</f>
        <v>n/a</v>
      </c>
      <c r="Q17" s="15" t="str">
        <f>IF(IFERROR(VLOOKUP($B17,'Report Data'!$A:$AG,Q$7,0),0)=0,"n/a",VLOOKUP($B17,'Report Data'!$A:$AG,Q$7,0))</f>
        <v>n/a</v>
      </c>
      <c r="R17" s="15" t="str">
        <f>IF(IFERROR(VLOOKUP($B17,'Report Data'!$A:$AG,R$7,0),0)=0,"n/a",VLOOKUP($B17,'Report Data'!$A:$AG,R$7,0))</f>
        <v>n/a</v>
      </c>
      <c r="S17" s="15" t="str">
        <f>IF(IFERROR(VLOOKUP($B17,'Report Data'!$A:$AG,S$7,0),0)=0,"n/a",VLOOKUP($B17,'Report Data'!$A:$AG,S$7,0))</f>
        <v>n/a</v>
      </c>
      <c r="T17" s="15" t="str">
        <f>IF(IFERROR(VLOOKUP($B17,'Report Data'!$A:$AG,T$7,0),0)=0,"n/a",VLOOKUP($B17,'Report Data'!$A:$AG,T$7,0))</f>
        <v>n/a</v>
      </c>
      <c r="U17" s="15" t="str">
        <f>IF(IFERROR(VLOOKUP($B17,'Report Data'!$A:$AG,U$7,0),0)=0,"n/a",VLOOKUP($B17,'Report Data'!$A:$AG,U$7,0))</f>
        <v>n/a</v>
      </c>
      <c r="V17" s="15" t="str">
        <f>IF(IFERROR(VLOOKUP($B17,'Report Data'!$A:$AG,V$7,0),0)=0,"n/a",VLOOKUP($B17,'Report Data'!$A:$AG,V$7,0))</f>
        <v>n/a</v>
      </c>
      <c r="W17" s="15" t="str">
        <f>IF(ISNUMBER(VLOOKUP($B17,'Report Data'!$A:$AG,W$7,0)),VLOOKUP($B17,'Report Data'!$A:$AG,W$7,0),"n/a")</f>
        <v>n/a</v>
      </c>
      <c r="X17" s="29"/>
      <c r="Y17" s="29"/>
      <c r="Z17" s="29"/>
      <c r="AA17" s="25"/>
    </row>
    <row r="18" spans="2:27" x14ac:dyDescent="0.3">
      <c r="B18" s="12" t="s">
        <v>166</v>
      </c>
      <c r="C18" s="24">
        <v>1362</v>
      </c>
      <c r="D18" s="14" t="str">
        <f>+VLOOKUP($B18,'Users+Static Data'!$K:$P,D$7,0)</f>
        <v>EOMM</v>
      </c>
      <c r="E18" s="14" t="str">
        <f>+VLOOKUP($B18,'Users+Static Data'!$K:$P,E$7,0)</f>
        <v>MANOLITO</v>
      </c>
      <c r="F18" s="14" t="str">
        <f>+VLOOKUP($B18,'Users+Static Data'!$K:$P,F$7,0)</f>
        <v>BE</v>
      </c>
      <c r="G18" s="14" t="str">
        <f>+VLOOKUP($B18,'Users+Static Data'!$K:$P,G$7,0)</f>
        <v>MD</v>
      </c>
      <c r="H18" s="14" t="str">
        <f>+VLOOKUP($B18,'Users+Static Data'!$K:$P,H$7,0)</f>
        <v>MBP+MBO</v>
      </c>
      <c r="I18" s="15" t="str">
        <f>IF(IFERROR(VLOOKUP($B18,'Users+Static Data'!$F:$H,I$7,0),0)=0,"n/a",VLOOKUP($B18,'Users+Static Data'!$F:$H,I$7,0))</f>
        <v>n/a</v>
      </c>
      <c r="J18" s="15" t="str">
        <f>IF(IFERROR(VLOOKUP($B18,'Report Data'!$A:$AG,J$7,0),0)=0,"n/a",VLOOKUP($B18,'Report Data'!$A:$AG,J$7,0))</f>
        <v>n/a</v>
      </c>
      <c r="K18" s="15" t="str">
        <f>IF(IFERROR(VLOOKUP($B18,'Report Data'!$A:$AG,K$7,0),0)=0,"n/a",VLOOKUP($B18,'Report Data'!$A:$AG,K$7,0))</f>
        <v>n/a</v>
      </c>
      <c r="L18" s="15" t="str">
        <f>IF(IFERROR(VLOOKUP($B18,'Report Data'!$A:$AG,L$7,0),0)=0,"n/a",VLOOKUP($B18,'Report Data'!$A:$AG,L$7,0))</f>
        <v>n/a</v>
      </c>
      <c r="M18" s="15" t="str">
        <f>IF(IFERROR(VLOOKUP($B18,'Report Data'!$A:$AG,M$7,0),0)=0,"n/a",VLOOKUP($B18,'Report Data'!$A:$AG,M$7,0))</f>
        <v>n/a</v>
      </c>
      <c r="N18" s="15" t="str">
        <f>IF(IFERROR(VLOOKUP($B18,'Report Data'!$A:$AG,N$7,0),0)=0,"n/a",VLOOKUP($B18,'Report Data'!$A:$AG,N$7,0))</f>
        <v>n/a</v>
      </c>
      <c r="O18" s="15" t="str">
        <f>IF(IFERROR(VLOOKUP($B18,'Report Data'!$A:$AG,O$7,0),0)=0,"n/a",VLOOKUP($B18,'Report Data'!$A:$AG,O$7,0))</f>
        <v>n/a</v>
      </c>
      <c r="P18" s="15" t="str">
        <f>IF(IFERROR(VLOOKUP($B18,'Report Data'!$A:$AG,P$7,0),0)=0,"n/a",VLOOKUP($B18,'Report Data'!$A:$AG,P$7,0))</f>
        <v>n/a</v>
      </c>
      <c r="Q18" s="15" t="str">
        <f>IF(IFERROR(VLOOKUP($B18,'Report Data'!$A:$AG,Q$7,0),0)=0,"n/a",VLOOKUP($B18,'Report Data'!$A:$AG,Q$7,0))</f>
        <v>n/a</v>
      </c>
      <c r="R18" s="15" t="str">
        <f>IF(IFERROR(VLOOKUP($B18,'Report Data'!$A:$AG,R$7,0),0)=0,"n/a",VLOOKUP($B18,'Report Data'!$A:$AG,R$7,0))</f>
        <v>n/a</v>
      </c>
      <c r="S18" s="15" t="str">
        <f>IF(IFERROR(VLOOKUP($B18,'Report Data'!$A:$AG,S$7,0),0)=0,"n/a",VLOOKUP($B18,'Report Data'!$A:$AG,S$7,0))</f>
        <v>n/a</v>
      </c>
      <c r="T18" s="15" t="str">
        <f>IF(IFERROR(VLOOKUP($B18,'Report Data'!$A:$AG,T$7,0),0)=0,"n/a",VLOOKUP($B18,'Report Data'!$A:$AG,T$7,0))</f>
        <v>n/a</v>
      </c>
      <c r="U18" s="15" t="str">
        <f>IF(IFERROR(VLOOKUP($B18,'Report Data'!$A:$AG,U$7,0),0)=0,"n/a",VLOOKUP($B18,'Report Data'!$A:$AG,U$7,0))</f>
        <v>n/a</v>
      </c>
      <c r="V18" s="15" t="str">
        <f>IF(IFERROR(VLOOKUP($B18,'Report Data'!$A:$AG,V$7,0),0)=0,"n/a",VLOOKUP($B18,'Report Data'!$A:$AG,V$7,0))</f>
        <v>n/a</v>
      </c>
      <c r="W18" s="15" t="str">
        <f>IF(ISNUMBER(VLOOKUP($B18,'Report Data'!$A:$AG,W$7,0)),VLOOKUP($B18,'Report Data'!$A:$AG,W$7,0),"n/a")</f>
        <v>n/a</v>
      </c>
      <c r="X18" s="29"/>
      <c r="Y18" s="29"/>
      <c r="Z18" s="29"/>
      <c r="AA18" s="25"/>
    </row>
    <row r="19" spans="2:27" x14ac:dyDescent="0.3">
      <c r="B19" s="12" t="s">
        <v>167</v>
      </c>
      <c r="C19" s="24">
        <v>1372</v>
      </c>
      <c r="D19" s="14" t="str">
        <f>+VLOOKUP($B19,'Users+Static Data'!$K:$P,D$7,0)</f>
        <v>EOMM</v>
      </c>
      <c r="E19" s="14" t="str">
        <f>+VLOOKUP($B19,'Users+Static Data'!$K:$P,E$7,0)</f>
        <v>MANOLITO</v>
      </c>
      <c r="F19" s="14" t="str">
        <f>+VLOOKUP($B19,'Users+Static Data'!$K:$P,F$7,0)</f>
        <v>BE</v>
      </c>
      <c r="G19" s="14" t="str">
        <f>+VLOOKUP($B19,'Users+Static Data'!$K:$P,G$7,0)</f>
        <v>MD</v>
      </c>
      <c r="H19" s="14" t="str">
        <f>+VLOOKUP($B19,'Users+Static Data'!$K:$P,H$7,0)</f>
        <v>MBP+MBO</v>
      </c>
      <c r="I19" s="15" t="str">
        <f>IF(IFERROR(VLOOKUP($B19,'Users+Static Data'!$F:$H,I$7,0),0)=0,"n/a",VLOOKUP($B19,'Users+Static Data'!$F:$H,I$7,0))</f>
        <v>n/a</v>
      </c>
      <c r="J19" s="15" t="str">
        <f>IF(IFERROR(VLOOKUP($B19,'Report Data'!$A:$AG,J$7,0),0)=0,"n/a",VLOOKUP($B19,'Report Data'!$A:$AG,J$7,0))</f>
        <v>n/a</v>
      </c>
      <c r="K19" s="15" t="str">
        <f>IF(IFERROR(VLOOKUP($B19,'Report Data'!$A:$AG,K$7,0),0)=0,"n/a",VLOOKUP($B19,'Report Data'!$A:$AG,K$7,0))</f>
        <v>n/a</v>
      </c>
      <c r="L19" s="15" t="str">
        <f>IF(IFERROR(VLOOKUP($B19,'Report Data'!$A:$AG,L$7,0),0)=0,"n/a",VLOOKUP($B19,'Report Data'!$A:$AG,L$7,0))</f>
        <v>n/a</v>
      </c>
      <c r="M19" s="15" t="str">
        <f>IF(IFERROR(VLOOKUP($B19,'Report Data'!$A:$AG,M$7,0),0)=0,"n/a",VLOOKUP($B19,'Report Data'!$A:$AG,M$7,0))</f>
        <v>n/a</v>
      </c>
      <c r="N19" s="15" t="str">
        <f>IF(IFERROR(VLOOKUP($B19,'Report Data'!$A:$AG,N$7,0),0)=0,"n/a",VLOOKUP($B19,'Report Data'!$A:$AG,N$7,0))</f>
        <v>n/a</v>
      </c>
      <c r="O19" s="15" t="str">
        <f>IF(IFERROR(VLOOKUP($B19,'Report Data'!$A:$AG,O$7,0),0)=0,"n/a",VLOOKUP($B19,'Report Data'!$A:$AG,O$7,0))</f>
        <v>n/a</v>
      </c>
      <c r="P19" s="15" t="str">
        <f>IF(IFERROR(VLOOKUP($B19,'Report Data'!$A:$AG,P$7,0),0)=0,"n/a",VLOOKUP($B19,'Report Data'!$A:$AG,P$7,0))</f>
        <v>n/a</v>
      </c>
      <c r="Q19" s="15" t="str">
        <f>IF(IFERROR(VLOOKUP($B19,'Report Data'!$A:$AG,Q$7,0),0)=0,"n/a",VLOOKUP($B19,'Report Data'!$A:$AG,Q$7,0))</f>
        <v>n/a</v>
      </c>
      <c r="R19" s="15" t="str">
        <f>IF(IFERROR(VLOOKUP($B19,'Report Data'!$A:$AG,R$7,0),0)=0,"n/a",VLOOKUP($B19,'Report Data'!$A:$AG,R$7,0))</f>
        <v>n/a</v>
      </c>
      <c r="S19" s="15" t="str">
        <f>IF(IFERROR(VLOOKUP($B19,'Report Data'!$A:$AG,S$7,0),0)=0,"n/a",VLOOKUP($B19,'Report Data'!$A:$AG,S$7,0))</f>
        <v>n/a</v>
      </c>
      <c r="T19" s="15" t="str">
        <f>IF(IFERROR(VLOOKUP($B19,'Report Data'!$A:$AG,T$7,0),0)=0,"n/a",VLOOKUP($B19,'Report Data'!$A:$AG,T$7,0))</f>
        <v>n/a</v>
      </c>
      <c r="U19" s="15" t="str">
        <f>IF(IFERROR(VLOOKUP($B19,'Report Data'!$A:$AG,U$7,0),0)=0,"n/a",VLOOKUP($B19,'Report Data'!$A:$AG,U$7,0))</f>
        <v>n/a</v>
      </c>
      <c r="V19" s="15" t="str">
        <f>IF(IFERROR(VLOOKUP($B19,'Report Data'!$A:$AG,V$7,0),0)=0,"n/a",VLOOKUP($B19,'Report Data'!$A:$AG,V$7,0))</f>
        <v>n/a</v>
      </c>
      <c r="W19" s="15" t="str">
        <f>IF(ISNUMBER(VLOOKUP($B19,'Report Data'!$A:$AG,W$7,0)),VLOOKUP($B19,'Report Data'!$A:$AG,W$7,0),"n/a")</f>
        <v>n/a</v>
      </c>
      <c r="X19" s="29"/>
      <c r="Y19" s="29"/>
      <c r="Z19" s="29"/>
      <c r="AA19" s="25"/>
    </row>
    <row r="20" spans="2:27" x14ac:dyDescent="0.3">
      <c r="B20" s="12" t="s">
        <v>168</v>
      </c>
      <c r="C20" s="24">
        <v>1373</v>
      </c>
      <c r="D20" s="14" t="str">
        <f>+VLOOKUP($B20,'Users+Static Data'!$K:$P,D$7,0)</f>
        <v>EOMM</v>
      </c>
      <c r="E20" s="14" t="str">
        <f>+VLOOKUP($B20,'Users+Static Data'!$K:$P,E$7,0)</f>
        <v>MANOLITO</v>
      </c>
      <c r="F20" s="14" t="str">
        <f>+VLOOKUP($B20,'Users+Static Data'!$K:$P,F$7,0)</f>
        <v>BE</v>
      </c>
      <c r="G20" s="14" t="str">
        <f>+VLOOKUP($B20,'Users+Static Data'!$K:$P,G$7,0)</f>
        <v>MD</v>
      </c>
      <c r="H20" s="14" t="str">
        <f>+VLOOKUP($B20,'Users+Static Data'!$K:$P,H$7,0)</f>
        <v>MBP+MBO</v>
      </c>
      <c r="I20" s="15" t="str">
        <f>IF(IFERROR(VLOOKUP($B20,'Users+Static Data'!$F:$H,I$7,0),0)=0,"n/a",VLOOKUP($B20,'Users+Static Data'!$F:$H,I$7,0))</f>
        <v>n/a</v>
      </c>
      <c r="J20" s="15" t="str">
        <f>IF(IFERROR(VLOOKUP($B20,'Report Data'!$A:$AG,J$7,0),0)=0,"n/a",VLOOKUP($B20,'Report Data'!$A:$AG,J$7,0))</f>
        <v>n/a</v>
      </c>
      <c r="K20" s="15" t="str">
        <f>IF(IFERROR(VLOOKUP($B20,'Report Data'!$A:$AG,K$7,0),0)=0,"n/a",VLOOKUP($B20,'Report Data'!$A:$AG,K$7,0))</f>
        <v>n/a</v>
      </c>
      <c r="L20" s="15" t="str">
        <f>IF(IFERROR(VLOOKUP($B20,'Report Data'!$A:$AG,L$7,0),0)=0,"n/a",VLOOKUP($B20,'Report Data'!$A:$AG,L$7,0))</f>
        <v>n/a</v>
      </c>
      <c r="M20" s="15" t="str">
        <f>IF(IFERROR(VLOOKUP($B20,'Report Data'!$A:$AG,M$7,0),0)=0,"n/a",VLOOKUP($B20,'Report Data'!$A:$AG,M$7,0))</f>
        <v>n/a</v>
      </c>
      <c r="N20" s="15" t="str">
        <f>IF(IFERROR(VLOOKUP($B20,'Report Data'!$A:$AG,N$7,0),0)=0,"n/a",VLOOKUP($B20,'Report Data'!$A:$AG,N$7,0))</f>
        <v>n/a</v>
      </c>
      <c r="O20" s="15" t="str">
        <f>IF(IFERROR(VLOOKUP($B20,'Report Data'!$A:$AG,O$7,0),0)=0,"n/a",VLOOKUP($B20,'Report Data'!$A:$AG,O$7,0))</f>
        <v>n/a</v>
      </c>
      <c r="P20" s="15" t="str">
        <f>IF(IFERROR(VLOOKUP($B20,'Report Data'!$A:$AG,P$7,0),0)=0,"n/a",VLOOKUP($B20,'Report Data'!$A:$AG,P$7,0))</f>
        <v>n/a</v>
      </c>
      <c r="Q20" s="15" t="str">
        <f>IF(IFERROR(VLOOKUP($B20,'Report Data'!$A:$AG,Q$7,0),0)=0,"n/a",VLOOKUP($B20,'Report Data'!$A:$AG,Q$7,0))</f>
        <v>n/a</v>
      </c>
      <c r="R20" s="15" t="str">
        <f>IF(IFERROR(VLOOKUP($B20,'Report Data'!$A:$AG,R$7,0),0)=0,"n/a",VLOOKUP($B20,'Report Data'!$A:$AG,R$7,0))</f>
        <v>n/a</v>
      </c>
      <c r="S20" s="15" t="str">
        <f>IF(IFERROR(VLOOKUP($B20,'Report Data'!$A:$AG,S$7,0),0)=0,"n/a",VLOOKUP($B20,'Report Data'!$A:$AG,S$7,0))</f>
        <v>n/a</v>
      </c>
      <c r="T20" s="15" t="str">
        <f>IF(IFERROR(VLOOKUP($B20,'Report Data'!$A:$AG,T$7,0),0)=0,"n/a",VLOOKUP($B20,'Report Data'!$A:$AG,T$7,0))</f>
        <v>n/a</v>
      </c>
      <c r="U20" s="15" t="str">
        <f>IF(IFERROR(VLOOKUP($B20,'Report Data'!$A:$AG,U$7,0),0)=0,"n/a",VLOOKUP($B20,'Report Data'!$A:$AG,U$7,0))</f>
        <v>n/a</v>
      </c>
      <c r="V20" s="15" t="str">
        <f>IF(IFERROR(VLOOKUP($B20,'Report Data'!$A:$AG,V$7,0),0)=0,"n/a",VLOOKUP($B20,'Report Data'!$A:$AG,V$7,0))</f>
        <v>n/a</v>
      </c>
      <c r="W20" s="15" t="str">
        <f>IF(ISNUMBER(VLOOKUP($B20,'Report Data'!$A:$AG,W$7,0)),VLOOKUP($B20,'Report Data'!$A:$AG,W$7,0),"n/a")</f>
        <v>n/a</v>
      </c>
      <c r="X20" s="29"/>
      <c r="Y20" s="29"/>
      <c r="Z20" s="29"/>
      <c r="AA20" s="25"/>
    </row>
    <row r="21" spans="2:27" x14ac:dyDescent="0.3">
      <c r="B21" s="12" t="s">
        <v>15</v>
      </c>
      <c r="C21" s="24">
        <v>559</v>
      </c>
      <c r="D21" s="14" t="str">
        <f>+VLOOKUP($B21,'Users+Static Data'!$K:$P,D$7,0)</f>
        <v>DMA</v>
      </c>
      <c r="E21" s="14" t="str">
        <f>+VLOOKUP($B21,'Users+Static Data'!$K:$P,E$7,0)</f>
        <v>MANOLITO</v>
      </c>
      <c r="F21" s="14" t="str">
        <f>+VLOOKUP($B21,'Users+Static Data'!$K:$P,F$7,0)</f>
        <v>BE</v>
      </c>
      <c r="G21" s="14" t="str">
        <f>+VLOOKUP($B21,'Users+Static Data'!$K:$P,G$7,0)</f>
        <v>MD</v>
      </c>
      <c r="H21" s="14" t="str">
        <f>+VLOOKUP($B21,'Users+Static Data'!$K:$P,H$7,0)</f>
        <v>MBO</v>
      </c>
      <c r="I21" s="15" t="str">
        <f>IF(IFERROR(VLOOKUP($B21,'Users+Static Data'!$F:$H,I$7,0),0)=0,"n/a",VLOOKUP($B21,'Users+Static Data'!$F:$H,I$7,0))</f>
        <v>n/a</v>
      </c>
      <c r="J21" s="15" t="str">
        <f>IF(IFERROR(VLOOKUP($B21,'Report Data'!$A:$AG,J$7,0),0)=0,"n/a",VLOOKUP($B21,'Report Data'!$A:$AG,J$7,0))</f>
        <v>n/a</v>
      </c>
      <c r="K21" s="15" t="str">
        <f>IF(IFERROR(VLOOKUP($B21,'Report Data'!$A:$AG,K$7,0),0)=0,"n/a",VLOOKUP($B21,'Report Data'!$A:$AG,K$7,0))</f>
        <v>n/a</v>
      </c>
      <c r="L21" s="15" t="str">
        <f>IF(IFERROR(VLOOKUP($B21,'Report Data'!$A:$AG,L$7,0),0)=0,"n/a",VLOOKUP($B21,'Report Data'!$A:$AG,L$7,0))</f>
        <v>n/a</v>
      </c>
      <c r="M21" s="15" t="str">
        <f>IF(IFERROR(VLOOKUP($B21,'Report Data'!$A:$AG,M$7,0),0)=0,"n/a",VLOOKUP($B21,'Report Data'!$A:$AG,M$7,0))</f>
        <v>n/a</v>
      </c>
      <c r="N21" s="15" t="str">
        <f>IF(IFERROR(VLOOKUP($B21,'Report Data'!$A:$AG,N$7,0),0)=0,"n/a",VLOOKUP($B21,'Report Data'!$A:$AG,N$7,0))</f>
        <v>n/a</v>
      </c>
      <c r="O21" s="15" t="str">
        <f>IF(IFERROR(VLOOKUP($B21,'Report Data'!$A:$AG,O$7,0),0)=0,"n/a",VLOOKUP($B21,'Report Data'!$A:$AG,O$7,0))</f>
        <v>n/a</v>
      </c>
      <c r="P21" s="15" t="str">
        <f>IF(IFERROR(VLOOKUP($B21,'Report Data'!$A:$AG,P$7,0),0)=0,"n/a",VLOOKUP($B21,'Report Data'!$A:$AG,P$7,0))</f>
        <v>n/a</v>
      </c>
      <c r="Q21" s="15" t="str">
        <f>IF(IFERROR(VLOOKUP($B21,'Report Data'!$A:$AG,Q$7,0),0)=0,"n/a",VLOOKUP($B21,'Report Data'!$A:$AG,Q$7,0))</f>
        <v>n/a</v>
      </c>
      <c r="R21" s="15" t="str">
        <f>IF(IFERROR(VLOOKUP($B21,'Report Data'!$A:$AG,R$7,0),0)=0,"n/a",VLOOKUP($B21,'Report Data'!$A:$AG,R$7,0))</f>
        <v>n/a</v>
      </c>
      <c r="S21" s="15" t="str">
        <f>IF(IFERROR(VLOOKUP($B21,'Report Data'!$A:$AG,S$7,0),0)=0,"n/a",VLOOKUP($B21,'Report Data'!$A:$AG,S$7,0))</f>
        <v>n/a</v>
      </c>
      <c r="T21" s="15" t="str">
        <f>IF(IFERROR(VLOOKUP($B21,'Report Data'!$A:$AG,T$7,0),0)=0,"n/a",VLOOKUP($B21,'Report Data'!$A:$AG,T$7,0))</f>
        <v>n/a</v>
      </c>
      <c r="U21" s="15" t="str">
        <f>IF(IFERROR(VLOOKUP($B21,'Report Data'!$A:$AG,U$7,0),0)=0,"n/a",VLOOKUP($B21,'Report Data'!$A:$AG,U$7,0))</f>
        <v>n/a</v>
      </c>
      <c r="V21" s="15" t="str">
        <f>IF(IFERROR(VLOOKUP($B21,'Report Data'!$A:$AG,V$7,0),0)=0,"n/a",VLOOKUP($B21,'Report Data'!$A:$AG,V$7,0))</f>
        <v>n/a</v>
      </c>
      <c r="W21" s="15" t="str">
        <f>IF(ISNUMBER(VLOOKUP($B21,'Report Data'!$A:$AG,W$7,0)),VLOOKUP($B21,'Report Data'!$A:$AG,W$7,0),"n/a")</f>
        <v>n/a</v>
      </c>
      <c r="X21" s="29"/>
      <c r="Y21" s="29"/>
      <c r="Z21" s="29"/>
      <c r="AA21" s="25"/>
    </row>
    <row r="22" spans="2:27" x14ac:dyDescent="0.3">
      <c r="B22" s="12" t="s">
        <v>16</v>
      </c>
      <c r="C22" s="24">
        <v>560</v>
      </c>
      <c r="D22" s="14" t="str">
        <f>+VLOOKUP($B22,'Users+Static Data'!$K:$P,D$7,0)</f>
        <v>DMA</v>
      </c>
      <c r="E22" s="14" t="str">
        <f>+VLOOKUP($B22,'Users+Static Data'!$K:$P,E$7,0)</f>
        <v>MANOLITO</v>
      </c>
      <c r="F22" s="14" t="str">
        <f>+VLOOKUP($B22,'Users+Static Data'!$K:$P,F$7,0)</f>
        <v>BE</v>
      </c>
      <c r="G22" s="14" t="str">
        <f>+VLOOKUP($B22,'Users+Static Data'!$K:$P,G$7,0)</f>
        <v>MD</v>
      </c>
      <c r="H22" s="14" t="str">
        <f>+VLOOKUP($B22,'Users+Static Data'!$K:$P,H$7,0)</f>
        <v>MBO</v>
      </c>
      <c r="I22" s="15" t="str">
        <f>IF(IFERROR(VLOOKUP($B22,'Users+Static Data'!$F:$H,I$7,0),0)=0,"n/a",VLOOKUP($B22,'Users+Static Data'!$F:$H,I$7,0))</f>
        <v>n/a</v>
      </c>
      <c r="J22" s="15" t="str">
        <f>IF(IFERROR(VLOOKUP($B22,'Report Data'!$A:$AG,J$7,0),0)=0,"n/a",VLOOKUP($B22,'Report Data'!$A:$AG,J$7,0))</f>
        <v>n/a</v>
      </c>
      <c r="K22" s="15" t="str">
        <f>IF(IFERROR(VLOOKUP($B22,'Report Data'!$A:$AG,K$7,0),0)=0,"n/a",VLOOKUP($B22,'Report Data'!$A:$AG,K$7,0))</f>
        <v>n/a</v>
      </c>
      <c r="L22" s="15" t="str">
        <f>IF(IFERROR(VLOOKUP($B22,'Report Data'!$A:$AG,L$7,0),0)=0,"n/a",VLOOKUP($B22,'Report Data'!$A:$AG,L$7,0))</f>
        <v>n/a</v>
      </c>
      <c r="M22" s="15" t="str">
        <f>IF(IFERROR(VLOOKUP($B22,'Report Data'!$A:$AG,M$7,0),0)=0,"n/a",VLOOKUP($B22,'Report Data'!$A:$AG,M$7,0))</f>
        <v>n/a</v>
      </c>
      <c r="N22" s="15" t="str">
        <f>IF(IFERROR(VLOOKUP($B22,'Report Data'!$A:$AG,N$7,0),0)=0,"n/a",VLOOKUP($B22,'Report Data'!$A:$AG,N$7,0))</f>
        <v>n/a</v>
      </c>
      <c r="O22" s="15" t="str">
        <f>IF(IFERROR(VLOOKUP($B22,'Report Data'!$A:$AG,O$7,0),0)=0,"n/a",VLOOKUP($B22,'Report Data'!$A:$AG,O$7,0))</f>
        <v>n/a</v>
      </c>
      <c r="P22" s="15" t="str">
        <f>IF(IFERROR(VLOOKUP($B22,'Report Data'!$A:$AG,P$7,0),0)=0,"n/a",VLOOKUP($B22,'Report Data'!$A:$AG,P$7,0))</f>
        <v>n/a</v>
      </c>
      <c r="Q22" s="15" t="str">
        <f>IF(IFERROR(VLOOKUP($B22,'Report Data'!$A:$AG,Q$7,0),0)=0,"n/a",VLOOKUP($B22,'Report Data'!$A:$AG,Q$7,0))</f>
        <v>n/a</v>
      </c>
      <c r="R22" s="15" t="str">
        <f>IF(IFERROR(VLOOKUP($B22,'Report Data'!$A:$AG,R$7,0),0)=0,"n/a",VLOOKUP($B22,'Report Data'!$A:$AG,R$7,0))</f>
        <v>n/a</v>
      </c>
      <c r="S22" s="15" t="str">
        <f>IF(IFERROR(VLOOKUP($B22,'Report Data'!$A:$AG,S$7,0),0)=0,"n/a",VLOOKUP($B22,'Report Data'!$A:$AG,S$7,0))</f>
        <v>n/a</v>
      </c>
      <c r="T22" s="15" t="str">
        <f>IF(IFERROR(VLOOKUP($B22,'Report Data'!$A:$AG,T$7,0),0)=0,"n/a",VLOOKUP($B22,'Report Data'!$A:$AG,T$7,0))</f>
        <v>n/a</v>
      </c>
      <c r="U22" s="15" t="str">
        <f>IF(IFERROR(VLOOKUP($B22,'Report Data'!$A:$AG,U$7,0),0)=0,"n/a",VLOOKUP($B22,'Report Data'!$A:$AG,U$7,0))</f>
        <v>n/a</v>
      </c>
      <c r="V22" s="15" t="str">
        <f>IF(IFERROR(VLOOKUP($B22,'Report Data'!$A:$AG,V$7,0),0)=0,"n/a",VLOOKUP($B22,'Report Data'!$A:$AG,V$7,0))</f>
        <v>n/a</v>
      </c>
      <c r="W22" s="15" t="str">
        <f>IF(ISNUMBER(VLOOKUP($B22,'Report Data'!$A:$AG,W$7,0)),VLOOKUP($B22,'Report Data'!$A:$AG,W$7,0),"n/a")</f>
        <v>n/a</v>
      </c>
      <c r="X22" s="29"/>
      <c r="Y22" s="29"/>
      <c r="Z22" s="29"/>
      <c r="AA22" s="25"/>
    </row>
    <row r="23" spans="2:27" x14ac:dyDescent="0.3">
      <c r="B23" s="12" t="s">
        <v>17</v>
      </c>
      <c r="C23" s="24">
        <v>561</v>
      </c>
      <c r="D23" s="14" t="str">
        <f>+VLOOKUP($B23,'Users+Static Data'!$K:$P,D$7,0)</f>
        <v>DMA</v>
      </c>
      <c r="E23" s="14" t="str">
        <f>+VLOOKUP($B23,'Users+Static Data'!$K:$P,E$7,0)</f>
        <v>MANOLITO</v>
      </c>
      <c r="F23" s="14" t="str">
        <f>+VLOOKUP($B23,'Users+Static Data'!$K:$P,F$7,0)</f>
        <v>BE</v>
      </c>
      <c r="G23" s="14" t="str">
        <f>+VLOOKUP($B23,'Users+Static Data'!$K:$P,G$7,0)</f>
        <v>MD</v>
      </c>
      <c r="H23" s="14" t="str">
        <f>+VLOOKUP($B23,'Users+Static Data'!$K:$P,H$7,0)</f>
        <v>MBO</v>
      </c>
      <c r="I23" s="15" t="str">
        <f>IF(IFERROR(VLOOKUP($B23,'Users+Static Data'!$F:$H,I$7,0),0)=0,"n/a",VLOOKUP($B23,'Users+Static Data'!$F:$H,I$7,0))</f>
        <v>n/a</v>
      </c>
      <c r="J23" s="15" t="str">
        <f>IF(IFERROR(VLOOKUP($B23,'Report Data'!$A:$AG,J$7,0),0)=0,"n/a",VLOOKUP($B23,'Report Data'!$A:$AG,J$7,0))</f>
        <v>n/a</v>
      </c>
      <c r="K23" s="15" t="str">
        <f>IF(IFERROR(VLOOKUP($B23,'Report Data'!$A:$AG,K$7,0),0)=0,"n/a",VLOOKUP($B23,'Report Data'!$A:$AG,K$7,0))</f>
        <v>n/a</v>
      </c>
      <c r="L23" s="15" t="str">
        <f>IF(IFERROR(VLOOKUP($B23,'Report Data'!$A:$AG,L$7,0),0)=0,"n/a",VLOOKUP($B23,'Report Data'!$A:$AG,L$7,0))</f>
        <v>n/a</v>
      </c>
      <c r="M23" s="15" t="str">
        <f>IF(IFERROR(VLOOKUP($B23,'Report Data'!$A:$AG,M$7,0),0)=0,"n/a",VLOOKUP($B23,'Report Data'!$A:$AG,M$7,0))</f>
        <v>n/a</v>
      </c>
      <c r="N23" s="15" t="str">
        <f>IF(IFERROR(VLOOKUP($B23,'Report Data'!$A:$AG,N$7,0),0)=0,"n/a",VLOOKUP($B23,'Report Data'!$A:$AG,N$7,0))</f>
        <v>n/a</v>
      </c>
      <c r="O23" s="15" t="str">
        <f>IF(IFERROR(VLOOKUP($B23,'Report Data'!$A:$AG,O$7,0),0)=0,"n/a",VLOOKUP($B23,'Report Data'!$A:$AG,O$7,0))</f>
        <v>n/a</v>
      </c>
      <c r="P23" s="15" t="str">
        <f>IF(IFERROR(VLOOKUP($B23,'Report Data'!$A:$AG,P$7,0),0)=0,"n/a",VLOOKUP($B23,'Report Data'!$A:$AG,P$7,0))</f>
        <v>n/a</v>
      </c>
      <c r="Q23" s="15" t="str">
        <f>IF(IFERROR(VLOOKUP($B23,'Report Data'!$A:$AG,Q$7,0),0)=0,"n/a",VLOOKUP($B23,'Report Data'!$A:$AG,Q$7,0))</f>
        <v>n/a</v>
      </c>
      <c r="R23" s="15" t="str">
        <f>IF(IFERROR(VLOOKUP($B23,'Report Data'!$A:$AG,R$7,0),0)=0,"n/a",VLOOKUP($B23,'Report Data'!$A:$AG,R$7,0))</f>
        <v>n/a</v>
      </c>
      <c r="S23" s="15" t="str">
        <f>IF(IFERROR(VLOOKUP($B23,'Report Data'!$A:$AG,S$7,0),0)=0,"n/a",VLOOKUP($B23,'Report Data'!$A:$AG,S$7,0))</f>
        <v>n/a</v>
      </c>
      <c r="T23" s="15" t="str">
        <f>IF(IFERROR(VLOOKUP($B23,'Report Data'!$A:$AG,T$7,0),0)=0,"n/a",VLOOKUP($B23,'Report Data'!$A:$AG,T$7,0))</f>
        <v>n/a</v>
      </c>
      <c r="U23" s="15" t="str">
        <f>IF(IFERROR(VLOOKUP($B23,'Report Data'!$A:$AG,U$7,0),0)=0,"n/a",VLOOKUP($B23,'Report Data'!$A:$AG,U$7,0))</f>
        <v>n/a</v>
      </c>
      <c r="V23" s="15" t="str">
        <f>IF(IFERROR(VLOOKUP($B23,'Report Data'!$A:$AG,V$7,0),0)=0,"n/a",VLOOKUP($B23,'Report Data'!$A:$AG,V$7,0))</f>
        <v>n/a</v>
      </c>
      <c r="W23" s="15" t="str">
        <f>IF(ISNUMBER(VLOOKUP($B23,'Report Data'!$A:$AG,W$7,0)),VLOOKUP($B23,'Report Data'!$A:$AG,W$7,0),"n/a")</f>
        <v>n/a</v>
      </c>
      <c r="X23" s="29"/>
      <c r="Y23" s="29"/>
      <c r="Z23" s="29"/>
      <c r="AA23" s="25"/>
    </row>
    <row r="24" spans="2:27" x14ac:dyDescent="0.3">
      <c r="B24" s="12" t="s">
        <v>28</v>
      </c>
      <c r="C24" s="24">
        <v>819</v>
      </c>
      <c r="D24" s="14" t="str">
        <f>+VLOOKUP($B24,'Users+Static Data'!$K:$P,D$7,0)</f>
        <v>DMA</v>
      </c>
      <c r="E24" s="14" t="str">
        <f>+VLOOKUP($B24,'Users+Static Data'!$K:$P,E$7,0)</f>
        <v>MANOLITO</v>
      </c>
      <c r="F24" s="14" t="str">
        <f>+VLOOKUP($B24,'Users+Static Data'!$K:$P,F$7,0)</f>
        <v>BE</v>
      </c>
      <c r="G24" s="14" t="str">
        <f>+VLOOKUP($B24,'Users+Static Data'!$K:$P,G$7,0)</f>
        <v>MD</v>
      </c>
      <c r="H24" s="14" t="str">
        <f>+VLOOKUP($B24,'Users+Static Data'!$K:$P,H$7,0)</f>
        <v>DEDICADO</v>
      </c>
      <c r="I24" s="15" t="str">
        <f>IF(IFERROR(VLOOKUP($B24,'Users+Static Data'!$F:$H,I$7,0),0)=0,"n/a",VLOOKUP($B24,'Users+Static Data'!$F:$H,I$7,0))</f>
        <v>n/a</v>
      </c>
      <c r="J24" s="15" t="str">
        <f>IF(IFERROR(VLOOKUP($B24,'Report Data'!$A:$AG,J$7,0),0)=0,"n/a",VLOOKUP($B24,'Report Data'!$A:$AG,J$7,0))</f>
        <v>n/a</v>
      </c>
      <c r="K24" s="15" t="str">
        <f>IF(IFERROR(VLOOKUP($B24,'Report Data'!$A:$AG,K$7,0),0)=0,"n/a",VLOOKUP($B24,'Report Data'!$A:$AG,K$7,0))</f>
        <v>n/a</v>
      </c>
      <c r="L24" s="15" t="str">
        <f>IF(IFERROR(VLOOKUP($B24,'Report Data'!$A:$AG,L$7,0),0)=0,"n/a",VLOOKUP($B24,'Report Data'!$A:$AG,L$7,0))</f>
        <v>n/a</v>
      </c>
      <c r="M24" s="15" t="str">
        <f>IF(IFERROR(VLOOKUP($B24,'Report Data'!$A:$AG,M$7,0),0)=0,"n/a",VLOOKUP($B24,'Report Data'!$A:$AG,M$7,0))</f>
        <v>n/a</v>
      </c>
      <c r="N24" s="15" t="str">
        <f>IF(IFERROR(VLOOKUP($B24,'Report Data'!$A:$AG,N$7,0),0)=0,"n/a",VLOOKUP($B24,'Report Data'!$A:$AG,N$7,0))</f>
        <v>n/a</v>
      </c>
      <c r="O24" s="15" t="str">
        <f>IF(IFERROR(VLOOKUP($B24,'Report Data'!$A:$AG,O$7,0),0)=0,"n/a",VLOOKUP($B24,'Report Data'!$A:$AG,O$7,0))</f>
        <v>n/a</v>
      </c>
      <c r="P24" s="15" t="str">
        <f>IF(IFERROR(VLOOKUP($B24,'Report Data'!$A:$AG,P$7,0),0)=0,"n/a",VLOOKUP($B24,'Report Data'!$A:$AG,P$7,0))</f>
        <v>n/a</v>
      </c>
      <c r="Q24" s="15" t="str">
        <f>IF(IFERROR(VLOOKUP($B24,'Report Data'!$A:$AG,Q$7,0),0)=0,"n/a",VLOOKUP($B24,'Report Data'!$A:$AG,Q$7,0))</f>
        <v>n/a</v>
      </c>
      <c r="R24" s="15" t="str">
        <f>IF(IFERROR(VLOOKUP($B24,'Report Data'!$A:$AG,R$7,0),0)=0,"n/a",VLOOKUP($B24,'Report Data'!$A:$AG,R$7,0))</f>
        <v>n/a</v>
      </c>
      <c r="S24" s="15" t="str">
        <f>IF(IFERROR(VLOOKUP($B24,'Report Data'!$A:$AG,S$7,0),0)=0,"n/a",VLOOKUP($B24,'Report Data'!$A:$AG,S$7,0))</f>
        <v>n/a</v>
      </c>
      <c r="T24" s="15" t="str">
        <f>IF(IFERROR(VLOOKUP($B24,'Report Data'!$A:$AG,T$7,0),0)=0,"n/a",VLOOKUP($B24,'Report Data'!$A:$AG,T$7,0))</f>
        <v>n/a</v>
      </c>
      <c r="U24" s="15" t="str">
        <f>IF(IFERROR(VLOOKUP($B24,'Report Data'!$A:$AG,U$7,0),0)=0,"n/a",VLOOKUP($B24,'Report Data'!$A:$AG,U$7,0))</f>
        <v>n/a</v>
      </c>
      <c r="V24" s="15" t="str">
        <f>IF(IFERROR(VLOOKUP($B24,'Report Data'!$A:$AG,V$7,0),0)=0,"n/a",VLOOKUP($B24,'Report Data'!$A:$AG,V$7,0))</f>
        <v>n/a</v>
      </c>
      <c r="W24" s="15" t="str">
        <f>IF(ISNUMBER(VLOOKUP($B24,'Report Data'!$A:$AG,W$7,0)),VLOOKUP($B24,'Report Data'!$A:$AG,W$7,0),"n/a")</f>
        <v>n/a</v>
      </c>
      <c r="X24" s="29"/>
      <c r="Y24" s="29"/>
      <c r="Z24" s="29"/>
      <c r="AA24" s="25"/>
    </row>
    <row r="25" spans="2:27" x14ac:dyDescent="0.3">
      <c r="B25" s="12" t="s">
        <v>3</v>
      </c>
      <c r="C25" s="24">
        <v>1115</v>
      </c>
      <c r="D25" s="14" t="str">
        <f>+VLOOKUP($B25,'Users+Static Data'!$K:$P,D$7,0)</f>
        <v>DMA</v>
      </c>
      <c r="E25" s="14" t="str">
        <f>+VLOOKUP($B25,'Users+Static Data'!$K:$P,E$7,0)</f>
        <v>MANOLITO</v>
      </c>
      <c r="F25" s="14" t="str">
        <f>+VLOOKUP($B25,'Users+Static Data'!$K:$P,F$7,0)</f>
        <v>BE</v>
      </c>
      <c r="G25" s="14" t="str">
        <f>+VLOOKUP($B25,'Users+Static Data'!$K:$P,G$7,0)</f>
        <v>MD</v>
      </c>
      <c r="H25" s="14" t="str">
        <f>+VLOOKUP($B25,'Users+Static Data'!$K:$P,H$7,0)</f>
        <v>DEDICADO</v>
      </c>
      <c r="I25" s="15" t="str">
        <f>IF(IFERROR(VLOOKUP($B25,'Users+Static Data'!$F:$H,I$7,0),0)=0,"n/a",VLOOKUP($B25,'Users+Static Data'!$F:$H,I$7,0))</f>
        <v>n/a</v>
      </c>
      <c r="J25" s="15" t="str">
        <f>IF(IFERROR(VLOOKUP($B25,'Report Data'!$A:$AG,J$7,0),0)=0,"n/a",VLOOKUP($B25,'Report Data'!$A:$AG,J$7,0))</f>
        <v>n/a</v>
      </c>
      <c r="K25" s="15" t="str">
        <f>IF(IFERROR(VLOOKUP($B25,'Report Data'!$A:$AG,K$7,0),0)=0,"n/a",VLOOKUP($B25,'Report Data'!$A:$AG,K$7,0))</f>
        <v>n/a</v>
      </c>
      <c r="L25" s="15" t="str">
        <f>IF(IFERROR(VLOOKUP($B25,'Report Data'!$A:$AG,L$7,0),0)=0,"n/a",VLOOKUP($B25,'Report Data'!$A:$AG,L$7,0))</f>
        <v>n/a</v>
      </c>
      <c r="M25" s="15" t="str">
        <f>IF(IFERROR(VLOOKUP($B25,'Report Data'!$A:$AG,M$7,0),0)=0,"n/a",VLOOKUP($B25,'Report Data'!$A:$AG,M$7,0))</f>
        <v>n/a</v>
      </c>
      <c r="N25" s="15" t="str">
        <f>IF(IFERROR(VLOOKUP($B25,'Report Data'!$A:$AG,N$7,0),0)=0,"n/a",VLOOKUP($B25,'Report Data'!$A:$AG,N$7,0))</f>
        <v>n/a</v>
      </c>
      <c r="O25" s="15" t="str">
        <f>IF(IFERROR(VLOOKUP($B25,'Report Data'!$A:$AG,O$7,0),0)=0,"n/a",VLOOKUP($B25,'Report Data'!$A:$AG,O$7,0))</f>
        <v>n/a</v>
      </c>
      <c r="P25" s="15" t="str">
        <f>IF(IFERROR(VLOOKUP($B25,'Report Data'!$A:$AG,P$7,0),0)=0,"n/a",VLOOKUP($B25,'Report Data'!$A:$AG,P$7,0))</f>
        <v>n/a</v>
      </c>
      <c r="Q25" s="15" t="str">
        <f>IF(IFERROR(VLOOKUP($B25,'Report Data'!$A:$AG,Q$7,0),0)=0,"n/a",VLOOKUP($B25,'Report Data'!$A:$AG,Q$7,0))</f>
        <v>n/a</v>
      </c>
      <c r="R25" s="15" t="str">
        <f>IF(IFERROR(VLOOKUP($B25,'Report Data'!$A:$AG,R$7,0),0)=0,"n/a",VLOOKUP($B25,'Report Data'!$A:$AG,R$7,0))</f>
        <v>n/a</v>
      </c>
      <c r="S25" s="15" t="str">
        <f>IF(IFERROR(VLOOKUP($B25,'Report Data'!$A:$AG,S$7,0),0)=0,"n/a",VLOOKUP($B25,'Report Data'!$A:$AG,S$7,0))</f>
        <v>n/a</v>
      </c>
      <c r="T25" s="15" t="str">
        <f>IF(IFERROR(VLOOKUP($B25,'Report Data'!$A:$AG,T$7,0),0)=0,"n/a",VLOOKUP($B25,'Report Data'!$A:$AG,T$7,0))</f>
        <v>n/a</v>
      </c>
      <c r="U25" s="15" t="str">
        <f>IF(IFERROR(VLOOKUP($B25,'Report Data'!$A:$AG,U$7,0),0)=0,"n/a",VLOOKUP($B25,'Report Data'!$A:$AG,U$7,0))</f>
        <v>n/a</v>
      </c>
      <c r="V25" s="15" t="str">
        <f>IF(IFERROR(VLOOKUP($B25,'Report Data'!$A:$AG,V$7,0),0)=0,"n/a",VLOOKUP($B25,'Report Data'!$A:$AG,V$7,0))</f>
        <v>n/a</v>
      </c>
      <c r="W25" s="15" t="str">
        <f>IF(ISNUMBER(VLOOKUP($B25,'Report Data'!$A:$AG,W$7,0)),VLOOKUP($B25,'Report Data'!$A:$AG,W$7,0),"n/a")</f>
        <v>n/a</v>
      </c>
      <c r="X25" s="29"/>
      <c r="Y25" s="29"/>
      <c r="Z25" s="29"/>
      <c r="AA25" s="25"/>
    </row>
    <row r="26" spans="2:27" x14ac:dyDescent="0.3">
      <c r="B26" s="12" t="s">
        <v>4</v>
      </c>
      <c r="C26" s="24">
        <v>1116</v>
      </c>
      <c r="D26" s="14" t="str">
        <f>+VLOOKUP($B26,'Users+Static Data'!$K:$P,D$7,0)</f>
        <v>DMA</v>
      </c>
      <c r="E26" s="14" t="str">
        <f>+VLOOKUP($B26,'Users+Static Data'!$K:$P,E$7,0)</f>
        <v>MANOLITO</v>
      </c>
      <c r="F26" s="14" t="str">
        <f>+VLOOKUP($B26,'Users+Static Data'!$K:$P,F$7,0)</f>
        <v>BE</v>
      </c>
      <c r="G26" s="14" t="str">
        <f>+VLOOKUP($B26,'Users+Static Data'!$K:$P,G$7,0)</f>
        <v>MD</v>
      </c>
      <c r="H26" s="14" t="str">
        <f>+VLOOKUP($B26,'Users+Static Data'!$K:$P,H$7,0)</f>
        <v>DEDICADO</v>
      </c>
      <c r="I26" s="15" t="str">
        <f>IF(IFERROR(VLOOKUP($B26,'Users+Static Data'!$F:$H,I$7,0),0)=0,"n/a",VLOOKUP($B26,'Users+Static Data'!$F:$H,I$7,0))</f>
        <v>n/a</v>
      </c>
      <c r="J26" s="15" t="str">
        <f>IF(IFERROR(VLOOKUP($B26,'Report Data'!$A:$AG,J$7,0),0)=0,"n/a",VLOOKUP($B26,'Report Data'!$A:$AG,J$7,0))</f>
        <v>n/a</v>
      </c>
      <c r="K26" s="15" t="str">
        <f>IF(IFERROR(VLOOKUP($B26,'Report Data'!$A:$AG,K$7,0),0)=0,"n/a",VLOOKUP($B26,'Report Data'!$A:$AG,K$7,0))</f>
        <v>n/a</v>
      </c>
      <c r="L26" s="15" t="str">
        <f>IF(IFERROR(VLOOKUP($B26,'Report Data'!$A:$AG,L$7,0),0)=0,"n/a",VLOOKUP($B26,'Report Data'!$A:$AG,L$7,0))</f>
        <v>n/a</v>
      </c>
      <c r="M26" s="15" t="str">
        <f>IF(IFERROR(VLOOKUP($B26,'Report Data'!$A:$AG,M$7,0),0)=0,"n/a",VLOOKUP($B26,'Report Data'!$A:$AG,M$7,0))</f>
        <v>n/a</v>
      </c>
      <c r="N26" s="15" t="str">
        <f>IF(IFERROR(VLOOKUP($B26,'Report Data'!$A:$AG,N$7,0),0)=0,"n/a",VLOOKUP($B26,'Report Data'!$A:$AG,N$7,0))</f>
        <v>n/a</v>
      </c>
      <c r="O26" s="15" t="str">
        <f>IF(IFERROR(VLOOKUP($B26,'Report Data'!$A:$AG,O$7,0),0)=0,"n/a",VLOOKUP($B26,'Report Data'!$A:$AG,O$7,0))</f>
        <v>n/a</v>
      </c>
      <c r="P26" s="15" t="str">
        <f>IF(IFERROR(VLOOKUP($B26,'Report Data'!$A:$AG,P$7,0),0)=0,"n/a",VLOOKUP($B26,'Report Data'!$A:$AG,P$7,0))</f>
        <v>n/a</v>
      </c>
      <c r="Q26" s="15" t="str">
        <f>IF(IFERROR(VLOOKUP($B26,'Report Data'!$A:$AG,Q$7,0),0)=0,"n/a",VLOOKUP($B26,'Report Data'!$A:$AG,Q$7,0))</f>
        <v>n/a</v>
      </c>
      <c r="R26" s="15" t="str">
        <f>IF(IFERROR(VLOOKUP($B26,'Report Data'!$A:$AG,R$7,0),0)=0,"n/a",VLOOKUP($B26,'Report Data'!$A:$AG,R$7,0))</f>
        <v>n/a</v>
      </c>
      <c r="S26" s="15" t="str">
        <f>IF(IFERROR(VLOOKUP($B26,'Report Data'!$A:$AG,S$7,0),0)=0,"n/a",VLOOKUP($B26,'Report Data'!$A:$AG,S$7,0))</f>
        <v>n/a</v>
      </c>
      <c r="T26" s="15" t="str">
        <f>IF(IFERROR(VLOOKUP($B26,'Report Data'!$A:$AG,T$7,0),0)=0,"n/a",VLOOKUP($B26,'Report Data'!$A:$AG,T$7,0))</f>
        <v>n/a</v>
      </c>
      <c r="U26" s="15" t="str">
        <f>IF(IFERROR(VLOOKUP($B26,'Report Data'!$A:$AG,U$7,0),0)=0,"n/a",VLOOKUP($B26,'Report Data'!$A:$AG,U$7,0))</f>
        <v>n/a</v>
      </c>
      <c r="V26" s="15" t="str">
        <f>IF(IFERROR(VLOOKUP($B26,'Report Data'!$A:$AG,V$7,0),0)=0,"n/a",VLOOKUP($B26,'Report Data'!$A:$AG,V$7,0))</f>
        <v>n/a</v>
      </c>
      <c r="W26" s="15" t="str">
        <f>IF(ISNUMBER(VLOOKUP($B26,'Report Data'!$A:$AG,W$7,0)),VLOOKUP($B26,'Report Data'!$A:$AG,W$7,0),"n/a")</f>
        <v>n/a</v>
      </c>
      <c r="X26" s="29"/>
      <c r="Y26" s="29"/>
      <c r="Z26" s="29"/>
      <c r="AA26" s="25"/>
    </row>
    <row r="27" spans="2:27" x14ac:dyDescent="0.3">
      <c r="B27" s="12" t="s">
        <v>10</v>
      </c>
      <c r="C27" s="24">
        <v>354</v>
      </c>
      <c r="D27" s="14" t="str">
        <f>+VLOOKUP($B27,'Users+Static Data'!$K:$P,D$7,0)</f>
        <v>DMA</v>
      </c>
      <c r="E27" s="14" t="str">
        <f>+VLOOKUP($B27,'Users+Static Data'!$K:$P,E$7,0)</f>
        <v>MANOLITO</v>
      </c>
      <c r="F27" s="14" t="str">
        <f>+VLOOKUP($B27,'Users+Static Data'!$K:$P,F$7,0)</f>
        <v>BE</v>
      </c>
      <c r="G27" s="14" t="str">
        <f>+VLOOKUP($B27,'Users+Static Data'!$K:$P,G$7,0)</f>
        <v>MD</v>
      </c>
      <c r="H27" s="14" t="str">
        <f>+VLOOKUP($B27,'Users+Static Data'!$K:$P,H$7,0)</f>
        <v>MBP</v>
      </c>
      <c r="I27" s="15" t="str">
        <f>IF(IFERROR(VLOOKUP($B27,'Users+Static Data'!$F:$H,I$7,0),0)=0,"n/a",VLOOKUP($B27,'Users+Static Data'!$F:$H,I$7,0))</f>
        <v>n/a</v>
      </c>
      <c r="J27" s="15" t="str">
        <f>IF(IFERROR(VLOOKUP($B27,'Report Data'!$A:$AG,J$7,0),0)=0,"n/a",VLOOKUP($B27,'Report Data'!$A:$AG,J$7,0))</f>
        <v>n/a</v>
      </c>
      <c r="K27" s="15" t="str">
        <f>IF(IFERROR(VLOOKUP($B27,'Report Data'!$A:$AG,K$7,0),0)=0,"n/a",VLOOKUP($B27,'Report Data'!$A:$AG,K$7,0))</f>
        <v>n/a</v>
      </c>
      <c r="L27" s="15" t="str">
        <f>IF(IFERROR(VLOOKUP($B27,'Report Data'!$A:$AG,L$7,0),0)=0,"n/a",VLOOKUP($B27,'Report Data'!$A:$AG,L$7,0))</f>
        <v>n/a</v>
      </c>
      <c r="M27" s="15" t="str">
        <f>IF(IFERROR(VLOOKUP($B27,'Report Data'!$A:$AG,M$7,0),0)=0,"n/a",VLOOKUP($B27,'Report Data'!$A:$AG,M$7,0))</f>
        <v>n/a</v>
      </c>
      <c r="N27" s="15" t="str">
        <f>IF(IFERROR(VLOOKUP($B27,'Report Data'!$A:$AG,N$7,0),0)=0,"n/a",VLOOKUP($B27,'Report Data'!$A:$AG,N$7,0))</f>
        <v>n/a</v>
      </c>
      <c r="O27" s="15" t="str">
        <f>IF(IFERROR(VLOOKUP($B27,'Report Data'!$A:$AG,O$7,0),0)=0,"n/a",VLOOKUP($B27,'Report Data'!$A:$AG,O$7,0))</f>
        <v>n/a</v>
      </c>
      <c r="P27" s="15" t="str">
        <f>IF(IFERROR(VLOOKUP($B27,'Report Data'!$A:$AG,P$7,0),0)=0,"n/a",VLOOKUP($B27,'Report Data'!$A:$AG,P$7,0))</f>
        <v>n/a</v>
      </c>
      <c r="Q27" s="15" t="str">
        <f>IF(IFERROR(VLOOKUP($B27,'Report Data'!$A:$AG,Q$7,0),0)=0,"n/a",VLOOKUP($B27,'Report Data'!$A:$AG,Q$7,0))</f>
        <v>n/a</v>
      </c>
      <c r="R27" s="15" t="str">
        <f>IF(IFERROR(VLOOKUP($B27,'Report Data'!$A:$AG,R$7,0),0)=0,"n/a",VLOOKUP($B27,'Report Data'!$A:$AG,R$7,0))</f>
        <v>n/a</v>
      </c>
      <c r="S27" s="15" t="str">
        <f>IF(IFERROR(VLOOKUP($B27,'Report Data'!$A:$AG,S$7,0),0)=0,"n/a",VLOOKUP($B27,'Report Data'!$A:$AG,S$7,0))</f>
        <v>n/a</v>
      </c>
      <c r="T27" s="15" t="str">
        <f>IF(IFERROR(VLOOKUP($B27,'Report Data'!$A:$AG,T$7,0),0)=0,"n/a",VLOOKUP($B27,'Report Data'!$A:$AG,T$7,0))</f>
        <v>n/a</v>
      </c>
      <c r="U27" s="15" t="str">
        <f>IF(IFERROR(VLOOKUP($B27,'Report Data'!$A:$AG,U$7,0),0)=0,"n/a",VLOOKUP($B27,'Report Data'!$A:$AG,U$7,0))</f>
        <v>n/a</v>
      </c>
      <c r="V27" s="15" t="str">
        <f>IF(IFERROR(VLOOKUP($B27,'Report Data'!$A:$AG,V$7,0),0)=0,"n/a",VLOOKUP($B27,'Report Data'!$A:$AG,V$7,0))</f>
        <v>n/a</v>
      </c>
      <c r="W27" s="15" t="str">
        <f>IF(ISNUMBER(VLOOKUP($B27,'Report Data'!$A:$AG,W$7,0)),VLOOKUP($B27,'Report Data'!$A:$AG,W$7,0),"n/a")</f>
        <v>n/a</v>
      </c>
      <c r="X27" s="29"/>
      <c r="Y27" s="29"/>
      <c r="Z27" s="29"/>
      <c r="AA27" s="25"/>
    </row>
    <row r="28" spans="2:27" x14ac:dyDescent="0.3">
      <c r="B28" s="12" t="s">
        <v>18</v>
      </c>
      <c r="C28" s="24">
        <v>562</v>
      </c>
      <c r="D28" s="14" t="str">
        <f>+VLOOKUP($B28,'Users+Static Data'!$K:$P,D$7,0)</f>
        <v>DMA</v>
      </c>
      <c r="E28" s="14" t="str">
        <f>+VLOOKUP($B28,'Users+Static Data'!$K:$P,E$7,0)</f>
        <v>MANOLITO</v>
      </c>
      <c r="F28" s="14" t="str">
        <f>+VLOOKUP($B28,'Users+Static Data'!$K:$P,F$7,0)</f>
        <v>BE</v>
      </c>
      <c r="G28" s="14" t="str">
        <f>+VLOOKUP($B28,'Users+Static Data'!$K:$P,G$7,0)</f>
        <v>MD</v>
      </c>
      <c r="H28" s="14" t="str">
        <f>+VLOOKUP($B28,'Users+Static Data'!$K:$P,H$7,0)</f>
        <v>MBP</v>
      </c>
      <c r="I28" s="15" t="str">
        <f>IF(IFERROR(VLOOKUP($B28,'Users+Static Data'!$F:$H,I$7,0),0)=0,"n/a",VLOOKUP($B28,'Users+Static Data'!$F:$H,I$7,0))</f>
        <v>n/a</v>
      </c>
      <c r="J28" s="15" t="str">
        <f>IF(IFERROR(VLOOKUP($B28,'Report Data'!$A:$AG,J$7,0),0)=0,"n/a",VLOOKUP($B28,'Report Data'!$A:$AG,J$7,0))</f>
        <v>n/a</v>
      </c>
      <c r="K28" s="15" t="str">
        <f>IF(IFERROR(VLOOKUP($B28,'Report Data'!$A:$AG,K$7,0),0)=0,"n/a",VLOOKUP($B28,'Report Data'!$A:$AG,K$7,0))</f>
        <v>n/a</v>
      </c>
      <c r="L28" s="15" t="str">
        <f>IF(IFERROR(VLOOKUP($B28,'Report Data'!$A:$AG,L$7,0),0)=0,"n/a",VLOOKUP($B28,'Report Data'!$A:$AG,L$7,0))</f>
        <v>n/a</v>
      </c>
      <c r="M28" s="15" t="str">
        <f>IF(IFERROR(VLOOKUP($B28,'Report Data'!$A:$AG,M$7,0),0)=0,"n/a",VLOOKUP($B28,'Report Data'!$A:$AG,M$7,0))</f>
        <v>n/a</v>
      </c>
      <c r="N28" s="15" t="str">
        <f>IF(IFERROR(VLOOKUP($B28,'Report Data'!$A:$AG,N$7,0),0)=0,"n/a",VLOOKUP($B28,'Report Data'!$A:$AG,N$7,0))</f>
        <v>n/a</v>
      </c>
      <c r="O28" s="15" t="str">
        <f>IF(IFERROR(VLOOKUP($B28,'Report Data'!$A:$AG,O$7,0),0)=0,"n/a",VLOOKUP($B28,'Report Data'!$A:$AG,O$7,0))</f>
        <v>n/a</v>
      </c>
      <c r="P28" s="15" t="str">
        <f>IF(IFERROR(VLOOKUP($B28,'Report Data'!$A:$AG,P$7,0),0)=0,"n/a",VLOOKUP($B28,'Report Data'!$A:$AG,P$7,0))</f>
        <v>n/a</v>
      </c>
      <c r="Q28" s="15" t="str">
        <f>IF(IFERROR(VLOOKUP($B28,'Report Data'!$A:$AG,Q$7,0),0)=0,"n/a",VLOOKUP($B28,'Report Data'!$A:$AG,Q$7,0))</f>
        <v>n/a</v>
      </c>
      <c r="R28" s="15" t="str">
        <f>IF(IFERROR(VLOOKUP($B28,'Report Data'!$A:$AG,R$7,0),0)=0,"n/a",VLOOKUP($B28,'Report Data'!$A:$AG,R$7,0))</f>
        <v>n/a</v>
      </c>
      <c r="S28" s="15" t="str">
        <f>IF(IFERROR(VLOOKUP($B28,'Report Data'!$A:$AG,S$7,0),0)=0,"n/a",VLOOKUP($B28,'Report Data'!$A:$AG,S$7,0))</f>
        <v>n/a</v>
      </c>
      <c r="T28" s="15" t="str">
        <f>IF(IFERROR(VLOOKUP($B28,'Report Data'!$A:$AG,T$7,0),0)=0,"n/a",VLOOKUP($B28,'Report Data'!$A:$AG,T$7,0))</f>
        <v>n/a</v>
      </c>
      <c r="U28" s="15" t="str">
        <f>IF(IFERROR(VLOOKUP($B28,'Report Data'!$A:$AG,U$7,0),0)=0,"n/a",VLOOKUP($B28,'Report Data'!$A:$AG,U$7,0))</f>
        <v>n/a</v>
      </c>
      <c r="V28" s="15" t="str">
        <f>IF(IFERROR(VLOOKUP($B28,'Report Data'!$A:$AG,V$7,0),0)=0,"n/a",VLOOKUP($B28,'Report Data'!$A:$AG,V$7,0))</f>
        <v>n/a</v>
      </c>
      <c r="W28" s="15" t="str">
        <f>IF(ISNUMBER(VLOOKUP($B28,'Report Data'!$A:$AG,W$7,0)),VLOOKUP($B28,'Report Data'!$A:$AG,W$7,0),"n/a")</f>
        <v>n/a</v>
      </c>
      <c r="X28" s="29"/>
      <c r="Y28" s="29"/>
      <c r="Z28" s="29"/>
      <c r="AA28" s="25"/>
    </row>
    <row r="29" spans="2:27" x14ac:dyDescent="0.3">
      <c r="B29" s="12" t="s">
        <v>19</v>
      </c>
      <c r="C29" s="24">
        <v>563</v>
      </c>
      <c r="D29" s="14" t="str">
        <f>+VLOOKUP($B29,'Users+Static Data'!$K:$P,D$7,0)</f>
        <v>DMA</v>
      </c>
      <c r="E29" s="14" t="str">
        <f>+VLOOKUP($B29,'Users+Static Data'!$K:$P,E$7,0)</f>
        <v>MANOLITO</v>
      </c>
      <c r="F29" s="14" t="str">
        <f>+VLOOKUP($B29,'Users+Static Data'!$K:$P,F$7,0)</f>
        <v>BE</v>
      </c>
      <c r="G29" s="14" t="str">
        <f>+VLOOKUP($B29,'Users+Static Data'!$K:$P,G$7,0)</f>
        <v>MD</v>
      </c>
      <c r="H29" s="14" t="str">
        <f>+VLOOKUP($B29,'Users+Static Data'!$K:$P,H$7,0)</f>
        <v>MBP</v>
      </c>
      <c r="I29" s="15" t="str">
        <f>IF(IFERROR(VLOOKUP($B29,'Users+Static Data'!$F:$H,I$7,0),0)=0,"n/a",VLOOKUP($B29,'Users+Static Data'!$F:$H,I$7,0))</f>
        <v>n/a</v>
      </c>
      <c r="J29" s="15" t="str">
        <f>IF(IFERROR(VLOOKUP($B29,'Report Data'!$A:$AG,J$7,0),0)=0,"n/a",VLOOKUP($B29,'Report Data'!$A:$AG,J$7,0))</f>
        <v>n/a</v>
      </c>
      <c r="K29" s="15" t="str">
        <f>IF(IFERROR(VLOOKUP($B29,'Report Data'!$A:$AG,K$7,0),0)=0,"n/a",VLOOKUP($B29,'Report Data'!$A:$AG,K$7,0))</f>
        <v>n/a</v>
      </c>
      <c r="L29" s="15" t="str">
        <f>IF(IFERROR(VLOOKUP($B29,'Report Data'!$A:$AG,L$7,0),0)=0,"n/a",VLOOKUP($B29,'Report Data'!$A:$AG,L$7,0))</f>
        <v>n/a</v>
      </c>
      <c r="M29" s="15" t="str">
        <f>IF(IFERROR(VLOOKUP($B29,'Report Data'!$A:$AG,M$7,0),0)=0,"n/a",VLOOKUP($B29,'Report Data'!$A:$AG,M$7,0))</f>
        <v>n/a</v>
      </c>
      <c r="N29" s="15" t="str">
        <f>IF(IFERROR(VLOOKUP($B29,'Report Data'!$A:$AG,N$7,0),0)=0,"n/a",VLOOKUP($B29,'Report Data'!$A:$AG,N$7,0))</f>
        <v>n/a</v>
      </c>
      <c r="O29" s="15" t="str">
        <f>IF(IFERROR(VLOOKUP($B29,'Report Data'!$A:$AG,O$7,0),0)=0,"n/a",VLOOKUP($B29,'Report Data'!$A:$AG,O$7,0))</f>
        <v>n/a</v>
      </c>
      <c r="P29" s="15" t="str">
        <f>IF(IFERROR(VLOOKUP($B29,'Report Data'!$A:$AG,P$7,0),0)=0,"n/a",VLOOKUP($B29,'Report Data'!$A:$AG,P$7,0))</f>
        <v>n/a</v>
      </c>
      <c r="Q29" s="15" t="str">
        <f>IF(IFERROR(VLOOKUP($B29,'Report Data'!$A:$AG,Q$7,0),0)=0,"n/a",VLOOKUP($B29,'Report Data'!$A:$AG,Q$7,0))</f>
        <v>n/a</v>
      </c>
      <c r="R29" s="15" t="str">
        <f>IF(IFERROR(VLOOKUP($B29,'Report Data'!$A:$AG,R$7,0),0)=0,"n/a",VLOOKUP($B29,'Report Data'!$A:$AG,R$7,0))</f>
        <v>n/a</v>
      </c>
      <c r="S29" s="15" t="str">
        <f>IF(IFERROR(VLOOKUP($B29,'Report Data'!$A:$AG,S$7,0),0)=0,"n/a",VLOOKUP($B29,'Report Data'!$A:$AG,S$7,0))</f>
        <v>n/a</v>
      </c>
      <c r="T29" s="15" t="str">
        <f>IF(IFERROR(VLOOKUP($B29,'Report Data'!$A:$AG,T$7,0),0)=0,"n/a",VLOOKUP($B29,'Report Data'!$A:$AG,T$7,0))</f>
        <v>n/a</v>
      </c>
      <c r="U29" s="15" t="str">
        <f>IF(IFERROR(VLOOKUP($B29,'Report Data'!$A:$AG,U$7,0),0)=0,"n/a",VLOOKUP($B29,'Report Data'!$A:$AG,U$7,0))</f>
        <v>n/a</v>
      </c>
      <c r="V29" s="15" t="str">
        <f>IF(IFERROR(VLOOKUP($B29,'Report Data'!$A:$AG,V$7,0),0)=0,"n/a",VLOOKUP($B29,'Report Data'!$A:$AG,V$7,0))</f>
        <v>n/a</v>
      </c>
      <c r="W29" s="15" t="str">
        <f>IF(ISNUMBER(VLOOKUP($B29,'Report Data'!$A:$AG,W$7,0)),VLOOKUP($B29,'Report Data'!$A:$AG,W$7,0),"n/a")</f>
        <v>n/a</v>
      </c>
      <c r="X29" s="29"/>
      <c r="Y29" s="29"/>
      <c r="Z29" s="29"/>
      <c r="AA29" s="25"/>
    </row>
    <row r="30" spans="2:27" x14ac:dyDescent="0.3">
      <c r="B30" s="12" t="s">
        <v>20</v>
      </c>
      <c r="C30" s="24">
        <v>564</v>
      </c>
      <c r="D30" s="14" t="str">
        <f>+VLOOKUP($B30,'Users+Static Data'!$K:$P,D$7,0)</f>
        <v>DMA</v>
      </c>
      <c r="E30" s="14" t="str">
        <f>+VLOOKUP($B30,'Users+Static Data'!$K:$P,E$7,0)</f>
        <v>MANOLITO</v>
      </c>
      <c r="F30" s="14" t="str">
        <f>+VLOOKUP($B30,'Users+Static Data'!$K:$P,F$7,0)</f>
        <v>BE</v>
      </c>
      <c r="G30" s="14" t="str">
        <f>+VLOOKUP($B30,'Users+Static Data'!$K:$P,G$7,0)</f>
        <v>MD</v>
      </c>
      <c r="H30" s="14" t="str">
        <f>+VLOOKUP($B30,'Users+Static Data'!$K:$P,H$7,0)</f>
        <v>MBP</v>
      </c>
      <c r="I30" s="15" t="str">
        <f>IF(IFERROR(VLOOKUP($B30,'Users+Static Data'!$F:$H,I$7,0),0)=0,"n/a",VLOOKUP($B30,'Users+Static Data'!$F:$H,I$7,0))</f>
        <v>n/a</v>
      </c>
      <c r="J30" s="15" t="str">
        <f>IF(IFERROR(VLOOKUP($B30,'Report Data'!$A:$AG,J$7,0),0)=0,"n/a",VLOOKUP($B30,'Report Data'!$A:$AG,J$7,0))</f>
        <v>n/a</v>
      </c>
      <c r="K30" s="15" t="str">
        <f>IF(IFERROR(VLOOKUP($B30,'Report Data'!$A:$AG,K$7,0),0)=0,"n/a",VLOOKUP($B30,'Report Data'!$A:$AG,K$7,0))</f>
        <v>n/a</v>
      </c>
      <c r="L30" s="15" t="str">
        <f>IF(IFERROR(VLOOKUP($B30,'Report Data'!$A:$AG,L$7,0),0)=0,"n/a",VLOOKUP($B30,'Report Data'!$A:$AG,L$7,0))</f>
        <v>n/a</v>
      </c>
      <c r="M30" s="15" t="str">
        <f>IF(IFERROR(VLOOKUP($B30,'Report Data'!$A:$AG,M$7,0),0)=0,"n/a",VLOOKUP($B30,'Report Data'!$A:$AG,M$7,0))</f>
        <v>n/a</v>
      </c>
      <c r="N30" s="15" t="str">
        <f>IF(IFERROR(VLOOKUP($B30,'Report Data'!$A:$AG,N$7,0),0)=0,"n/a",VLOOKUP($B30,'Report Data'!$A:$AG,N$7,0))</f>
        <v>n/a</v>
      </c>
      <c r="O30" s="15" t="str">
        <f>IF(IFERROR(VLOOKUP($B30,'Report Data'!$A:$AG,O$7,0),0)=0,"n/a",VLOOKUP($B30,'Report Data'!$A:$AG,O$7,0))</f>
        <v>n/a</v>
      </c>
      <c r="P30" s="15" t="str">
        <f>IF(IFERROR(VLOOKUP($B30,'Report Data'!$A:$AG,P$7,0),0)=0,"n/a",VLOOKUP($B30,'Report Data'!$A:$AG,P$7,0))</f>
        <v>n/a</v>
      </c>
      <c r="Q30" s="15" t="str">
        <f>IF(IFERROR(VLOOKUP($B30,'Report Data'!$A:$AG,Q$7,0),0)=0,"n/a",VLOOKUP($B30,'Report Data'!$A:$AG,Q$7,0))</f>
        <v>n/a</v>
      </c>
      <c r="R30" s="15" t="str">
        <f>IF(IFERROR(VLOOKUP($B30,'Report Data'!$A:$AG,R$7,0),0)=0,"n/a",VLOOKUP($B30,'Report Data'!$A:$AG,R$7,0))</f>
        <v>n/a</v>
      </c>
      <c r="S30" s="15" t="str">
        <f>IF(IFERROR(VLOOKUP($B30,'Report Data'!$A:$AG,S$7,0),0)=0,"n/a",VLOOKUP($B30,'Report Data'!$A:$AG,S$7,0))</f>
        <v>n/a</v>
      </c>
      <c r="T30" s="15" t="str">
        <f>IF(IFERROR(VLOOKUP($B30,'Report Data'!$A:$AG,T$7,0),0)=0,"n/a",VLOOKUP($B30,'Report Data'!$A:$AG,T$7,0))</f>
        <v>n/a</v>
      </c>
      <c r="U30" s="15" t="str">
        <f>IF(IFERROR(VLOOKUP($B30,'Report Data'!$A:$AG,U$7,0),0)=0,"n/a",VLOOKUP($B30,'Report Data'!$A:$AG,U$7,0))</f>
        <v>n/a</v>
      </c>
      <c r="V30" s="15" t="str">
        <f>IF(IFERROR(VLOOKUP($B30,'Report Data'!$A:$AG,V$7,0),0)=0,"n/a",VLOOKUP($B30,'Report Data'!$A:$AG,V$7,0))</f>
        <v>n/a</v>
      </c>
      <c r="W30" s="15" t="str">
        <f>IF(ISNUMBER(VLOOKUP($B30,'Report Data'!$A:$AG,W$7,0)),VLOOKUP($B30,'Report Data'!$A:$AG,W$7,0),"n/a")</f>
        <v>n/a</v>
      </c>
      <c r="X30" s="29"/>
      <c r="Y30" s="29"/>
      <c r="Z30" s="29"/>
      <c r="AA30" s="25"/>
    </row>
    <row r="31" spans="2:27" x14ac:dyDescent="0.3">
      <c r="B31" s="12" t="s">
        <v>21</v>
      </c>
      <c r="C31" s="24">
        <v>565</v>
      </c>
      <c r="D31" s="14" t="str">
        <f>+VLOOKUP($B31,'Users+Static Data'!$K:$P,D$7,0)</f>
        <v>DMA</v>
      </c>
      <c r="E31" s="14" t="str">
        <f>+VLOOKUP($B31,'Users+Static Data'!$K:$P,E$7,0)</f>
        <v>MANOLITO</v>
      </c>
      <c r="F31" s="14" t="str">
        <f>+VLOOKUP($B31,'Users+Static Data'!$K:$P,F$7,0)</f>
        <v>BE</v>
      </c>
      <c r="G31" s="14" t="str">
        <f>+VLOOKUP($B31,'Users+Static Data'!$K:$P,G$7,0)</f>
        <v>MD</v>
      </c>
      <c r="H31" s="14" t="str">
        <f>+VLOOKUP($B31,'Users+Static Data'!$K:$P,H$7,0)</f>
        <v>MBP</v>
      </c>
      <c r="I31" s="15" t="str">
        <f>IF(IFERROR(VLOOKUP($B31,'Users+Static Data'!$F:$H,I$7,0),0)=0,"n/a",VLOOKUP($B31,'Users+Static Data'!$F:$H,I$7,0))</f>
        <v>n/a</v>
      </c>
      <c r="J31" s="15" t="str">
        <f>IF(IFERROR(VLOOKUP($B31,'Report Data'!$A:$AG,J$7,0),0)=0,"n/a",VLOOKUP($B31,'Report Data'!$A:$AG,J$7,0))</f>
        <v>n/a</v>
      </c>
      <c r="K31" s="15" t="str">
        <f>IF(IFERROR(VLOOKUP($B31,'Report Data'!$A:$AG,K$7,0),0)=0,"n/a",VLOOKUP($B31,'Report Data'!$A:$AG,K$7,0))</f>
        <v>n/a</v>
      </c>
      <c r="L31" s="15" t="str">
        <f>IF(IFERROR(VLOOKUP($B31,'Report Data'!$A:$AG,L$7,0),0)=0,"n/a",VLOOKUP($B31,'Report Data'!$A:$AG,L$7,0))</f>
        <v>n/a</v>
      </c>
      <c r="M31" s="15" t="str">
        <f>IF(IFERROR(VLOOKUP($B31,'Report Data'!$A:$AG,M$7,0),0)=0,"n/a",VLOOKUP($B31,'Report Data'!$A:$AG,M$7,0))</f>
        <v>n/a</v>
      </c>
      <c r="N31" s="15" t="str">
        <f>IF(IFERROR(VLOOKUP($B31,'Report Data'!$A:$AG,N$7,0),0)=0,"n/a",VLOOKUP($B31,'Report Data'!$A:$AG,N$7,0))</f>
        <v>n/a</v>
      </c>
      <c r="O31" s="15" t="str">
        <f>IF(IFERROR(VLOOKUP($B31,'Report Data'!$A:$AG,O$7,0),0)=0,"n/a",VLOOKUP($B31,'Report Data'!$A:$AG,O$7,0))</f>
        <v>n/a</v>
      </c>
      <c r="P31" s="15" t="str">
        <f>IF(IFERROR(VLOOKUP($B31,'Report Data'!$A:$AG,P$7,0),0)=0,"n/a",VLOOKUP($B31,'Report Data'!$A:$AG,P$7,0))</f>
        <v>n/a</v>
      </c>
      <c r="Q31" s="15" t="str">
        <f>IF(IFERROR(VLOOKUP($B31,'Report Data'!$A:$AG,Q$7,0),0)=0,"n/a",VLOOKUP($B31,'Report Data'!$A:$AG,Q$7,0))</f>
        <v>n/a</v>
      </c>
      <c r="R31" s="15" t="str">
        <f>IF(IFERROR(VLOOKUP($B31,'Report Data'!$A:$AG,R$7,0),0)=0,"n/a",VLOOKUP($B31,'Report Data'!$A:$AG,R$7,0))</f>
        <v>n/a</v>
      </c>
      <c r="S31" s="15" t="str">
        <f>IF(IFERROR(VLOOKUP($B31,'Report Data'!$A:$AG,S$7,0),0)=0,"n/a",VLOOKUP($B31,'Report Data'!$A:$AG,S$7,0))</f>
        <v>n/a</v>
      </c>
      <c r="T31" s="15" t="str">
        <f>IF(IFERROR(VLOOKUP($B31,'Report Data'!$A:$AG,T$7,0),0)=0,"n/a",VLOOKUP($B31,'Report Data'!$A:$AG,T$7,0))</f>
        <v>n/a</v>
      </c>
      <c r="U31" s="15" t="str">
        <f>IF(IFERROR(VLOOKUP($B31,'Report Data'!$A:$AG,U$7,0),0)=0,"n/a",VLOOKUP($B31,'Report Data'!$A:$AG,U$7,0))</f>
        <v>n/a</v>
      </c>
      <c r="V31" s="15" t="str">
        <f>IF(IFERROR(VLOOKUP($B31,'Report Data'!$A:$AG,V$7,0),0)=0,"n/a",VLOOKUP($B31,'Report Data'!$A:$AG,V$7,0))</f>
        <v>n/a</v>
      </c>
      <c r="W31" s="15" t="str">
        <f>IF(ISNUMBER(VLOOKUP($B31,'Report Data'!$A:$AG,W$7,0)),VLOOKUP($B31,'Report Data'!$A:$AG,W$7,0),"n/a")</f>
        <v>n/a</v>
      </c>
      <c r="X31" s="29"/>
      <c r="Y31" s="29"/>
      <c r="Z31" s="29"/>
      <c r="AA31" s="25"/>
    </row>
    <row r="32" spans="2:27" x14ac:dyDescent="0.3">
      <c r="B32" s="12" t="s">
        <v>2</v>
      </c>
      <c r="C32" s="24">
        <v>1114</v>
      </c>
      <c r="D32" s="14" t="str">
        <f>+VLOOKUP($B32,'Users+Static Data'!$K:$P,D$7,0)</f>
        <v>DMA</v>
      </c>
      <c r="E32" s="14" t="str">
        <f>+VLOOKUP($B32,'Users+Static Data'!$K:$P,E$7,0)</f>
        <v>MANOLITO</v>
      </c>
      <c r="F32" s="14" t="str">
        <f>+VLOOKUP($B32,'Users+Static Data'!$K:$P,F$7,0)</f>
        <v>BE</v>
      </c>
      <c r="G32" s="14" t="str">
        <f>+VLOOKUP($B32,'Users+Static Data'!$K:$P,G$7,0)</f>
        <v>MD</v>
      </c>
      <c r="H32" s="14" t="str">
        <f>+VLOOKUP($B32,'Users+Static Data'!$K:$P,H$7,0)</f>
        <v>MBP</v>
      </c>
      <c r="I32" s="15" t="str">
        <f>IF(IFERROR(VLOOKUP($B32,'Users+Static Data'!$F:$H,I$7,0),0)=0,"n/a",VLOOKUP($B32,'Users+Static Data'!$F:$H,I$7,0))</f>
        <v>n/a</v>
      </c>
      <c r="J32" s="15" t="str">
        <f>IF(IFERROR(VLOOKUP($B32,'Report Data'!$A:$AG,J$7,0),0)=0,"n/a",VLOOKUP($B32,'Report Data'!$A:$AG,J$7,0))</f>
        <v>n/a</v>
      </c>
      <c r="K32" s="15" t="str">
        <f>IF(IFERROR(VLOOKUP($B32,'Report Data'!$A:$AG,K$7,0),0)=0,"n/a",VLOOKUP($B32,'Report Data'!$A:$AG,K$7,0))</f>
        <v>n/a</v>
      </c>
      <c r="L32" s="15" t="str">
        <f>IF(IFERROR(VLOOKUP($B32,'Report Data'!$A:$AG,L$7,0),0)=0,"n/a",VLOOKUP($B32,'Report Data'!$A:$AG,L$7,0))</f>
        <v>n/a</v>
      </c>
      <c r="M32" s="15" t="str">
        <f>IF(IFERROR(VLOOKUP($B32,'Report Data'!$A:$AG,M$7,0),0)=0,"n/a",VLOOKUP($B32,'Report Data'!$A:$AG,M$7,0))</f>
        <v>n/a</v>
      </c>
      <c r="N32" s="15" t="str">
        <f>IF(IFERROR(VLOOKUP($B32,'Report Data'!$A:$AG,N$7,0),0)=0,"n/a",VLOOKUP($B32,'Report Data'!$A:$AG,N$7,0))</f>
        <v>n/a</v>
      </c>
      <c r="O32" s="15" t="str">
        <f>IF(IFERROR(VLOOKUP($B32,'Report Data'!$A:$AG,O$7,0),0)=0,"n/a",VLOOKUP($B32,'Report Data'!$A:$AG,O$7,0))</f>
        <v>n/a</v>
      </c>
      <c r="P32" s="15" t="str">
        <f>IF(IFERROR(VLOOKUP($B32,'Report Data'!$A:$AG,P$7,0),0)=0,"n/a",VLOOKUP($B32,'Report Data'!$A:$AG,P$7,0))</f>
        <v>n/a</v>
      </c>
      <c r="Q32" s="15" t="str">
        <f>IF(IFERROR(VLOOKUP($B32,'Report Data'!$A:$AG,Q$7,0),0)=0,"n/a",VLOOKUP($B32,'Report Data'!$A:$AG,Q$7,0))</f>
        <v>n/a</v>
      </c>
      <c r="R32" s="15" t="str">
        <f>IF(IFERROR(VLOOKUP($B32,'Report Data'!$A:$AG,R$7,0),0)=0,"n/a",VLOOKUP($B32,'Report Data'!$A:$AG,R$7,0))</f>
        <v>n/a</v>
      </c>
      <c r="S32" s="15" t="str">
        <f>IF(IFERROR(VLOOKUP($B32,'Report Data'!$A:$AG,S$7,0),0)=0,"n/a",VLOOKUP($B32,'Report Data'!$A:$AG,S$7,0))</f>
        <v>n/a</v>
      </c>
      <c r="T32" s="15" t="str">
        <f>IF(IFERROR(VLOOKUP($B32,'Report Data'!$A:$AG,T$7,0),0)=0,"n/a",VLOOKUP($B32,'Report Data'!$A:$AG,T$7,0))</f>
        <v>n/a</v>
      </c>
      <c r="U32" s="15" t="str">
        <f>IF(IFERROR(VLOOKUP($B32,'Report Data'!$A:$AG,U$7,0),0)=0,"n/a",VLOOKUP($B32,'Report Data'!$A:$AG,U$7,0))</f>
        <v>n/a</v>
      </c>
      <c r="V32" s="15" t="str">
        <f>IF(IFERROR(VLOOKUP($B32,'Report Data'!$A:$AG,V$7,0),0)=0,"n/a",VLOOKUP($B32,'Report Data'!$A:$AG,V$7,0))</f>
        <v>n/a</v>
      </c>
      <c r="W32" s="15" t="str">
        <f>IF(ISNUMBER(VLOOKUP($B32,'Report Data'!$A:$AG,W$7,0)),VLOOKUP($B32,'Report Data'!$A:$AG,W$7,0),"n/a")</f>
        <v>n/a</v>
      </c>
      <c r="X32" s="29"/>
      <c r="Y32" s="29"/>
      <c r="Z32" s="29"/>
      <c r="AA32" s="25"/>
    </row>
    <row r="33" spans="2:27" x14ac:dyDescent="0.3">
      <c r="B33" s="12" t="s">
        <v>5</v>
      </c>
      <c r="C33" s="24">
        <v>1118</v>
      </c>
      <c r="D33" s="14" t="str">
        <f>+VLOOKUP($B33,'Users+Static Data'!$K:$P,D$7,0)</f>
        <v>DMA</v>
      </c>
      <c r="E33" s="14" t="str">
        <f>+VLOOKUP($B33,'Users+Static Data'!$K:$P,E$7,0)</f>
        <v>MANOLITO</v>
      </c>
      <c r="F33" s="14" t="str">
        <f>+VLOOKUP($B33,'Users+Static Data'!$K:$P,F$7,0)</f>
        <v>BE</v>
      </c>
      <c r="G33" s="14" t="str">
        <f>+VLOOKUP($B33,'Users+Static Data'!$K:$P,G$7,0)</f>
        <v>MD</v>
      </c>
      <c r="H33" s="14" t="str">
        <f>+VLOOKUP($B33,'Users+Static Data'!$K:$P,H$7,0)</f>
        <v>MBP</v>
      </c>
      <c r="I33" s="15" t="str">
        <f>IF(IFERROR(VLOOKUP($B33,'Users+Static Data'!$F:$H,I$7,0),0)=0,"n/a",VLOOKUP($B33,'Users+Static Data'!$F:$H,I$7,0))</f>
        <v>n/a</v>
      </c>
      <c r="J33" s="15" t="str">
        <f>IF(IFERROR(VLOOKUP($B33,'Report Data'!$A:$AG,J$7,0),0)=0,"n/a",VLOOKUP($B33,'Report Data'!$A:$AG,J$7,0))</f>
        <v>n/a</v>
      </c>
      <c r="K33" s="15" t="str">
        <f>IF(IFERROR(VLOOKUP($B33,'Report Data'!$A:$AG,K$7,0),0)=0,"n/a",VLOOKUP($B33,'Report Data'!$A:$AG,K$7,0))</f>
        <v>n/a</v>
      </c>
      <c r="L33" s="15" t="str">
        <f>IF(IFERROR(VLOOKUP($B33,'Report Data'!$A:$AG,L$7,0),0)=0,"n/a",VLOOKUP($B33,'Report Data'!$A:$AG,L$7,0))</f>
        <v>n/a</v>
      </c>
      <c r="M33" s="15" t="str">
        <f>IF(IFERROR(VLOOKUP($B33,'Report Data'!$A:$AG,M$7,0),0)=0,"n/a",VLOOKUP($B33,'Report Data'!$A:$AG,M$7,0))</f>
        <v>n/a</v>
      </c>
      <c r="N33" s="15" t="str">
        <f>IF(IFERROR(VLOOKUP($B33,'Report Data'!$A:$AG,N$7,0),0)=0,"n/a",VLOOKUP($B33,'Report Data'!$A:$AG,N$7,0))</f>
        <v>n/a</v>
      </c>
      <c r="O33" s="15" t="str">
        <f>IF(IFERROR(VLOOKUP($B33,'Report Data'!$A:$AG,O$7,0),0)=0,"n/a",VLOOKUP($B33,'Report Data'!$A:$AG,O$7,0))</f>
        <v>n/a</v>
      </c>
      <c r="P33" s="15" t="str">
        <f>IF(IFERROR(VLOOKUP($B33,'Report Data'!$A:$AG,P$7,0),0)=0,"n/a",VLOOKUP($B33,'Report Data'!$A:$AG,P$7,0))</f>
        <v>n/a</v>
      </c>
      <c r="Q33" s="15" t="str">
        <f>IF(IFERROR(VLOOKUP($B33,'Report Data'!$A:$AG,Q$7,0),0)=0,"n/a",VLOOKUP($B33,'Report Data'!$A:$AG,Q$7,0))</f>
        <v>n/a</v>
      </c>
      <c r="R33" s="15" t="str">
        <f>IF(IFERROR(VLOOKUP($B33,'Report Data'!$A:$AG,R$7,0),0)=0,"n/a",VLOOKUP($B33,'Report Data'!$A:$AG,R$7,0))</f>
        <v>n/a</v>
      </c>
      <c r="S33" s="15" t="str">
        <f>IF(IFERROR(VLOOKUP($B33,'Report Data'!$A:$AG,S$7,0),0)=0,"n/a",VLOOKUP($B33,'Report Data'!$A:$AG,S$7,0))</f>
        <v>n/a</v>
      </c>
      <c r="T33" s="15" t="str">
        <f>IF(IFERROR(VLOOKUP($B33,'Report Data'!$A:$AG,T$7,0),0)=0,"n/a",VLOOKUP($B33,'Report Data'!$A:$AG,T$7,0))</f>
        <v>n/a</v>
      </c>
      <c r="U33" s="15" t="str">
        <f>IF(IFERROR(VLOOKUP($B33,'Report Data'!$A:$AG,U$7,0),0)=0,"n/a",VLOOKUP($B33,'Report Data'!$A:$AG,U$7,0))</f>
        <v>n/a</v>
      </c>
      <c r="V33" s="15" t="str">
        <f>IF(IFERROR(VLOOKUP($B33,'Report Data'!$A:$AG,V$7,0),0)=0,"n/a",VLOOKUP($B33,'Report Data'!$A:$AG,V$7,0))</f>
        <v>n/a</v>
      </c>
      <c r="W33" s="15" t="str">
        <f>IF(ISNUMBER(VLOOKUP($B33,'Report Data'!$A:$AG,W$7,0)),VLOOKUP($B33,'Report Data'!$A:$AG,W$7,0),"n/a")</f>
        <v>n/a</v>
      </c>
      <c r="X33" s="29"/>
      <c r="Y33" s="29"/>
      <c r="Z33" s="29"/>
      <c r="AA33" s="25"/>
    </row>
    <row r="34" spans="2:27" x14ac:dyDescent="0.3">
      <c r="B34" s="12" t="s">
        <v>9</v>
      </c>
      <c r="C34" s="24">
        <v>1256</v>
      </c>
      <c r="D34" s="14" t="str">
        <f>+VLOOKUP($B34,'Users+Static Data'!$K:$P,D$7,0)</f>
        <v>DMA</v>
      </c>
      <c r="E34" s="14" t="str">
        <f>+VLOOKUP($B34,'Users+Static Data'!$K:$P,E$7,0)</f>
        <v>MANOLITO v2</v>
      </c>
      <c r="F34" s="14" t="str">
        <f>+VLOOKUP($B34,'Users+Static Data'!$K:$P,F$7,0)</f>
        <v>BE</v>
      </c>
      <c r="G34" s="14" t="str">
        <f>+VLOOKUP($B34,'Users+Static Data'!$K:$P,G$7,0)</f>
        <v>MD</v>
      </c>
      <c r="H34" s="14" t="str">
        <f>+VLOOKUP($B34,'Users+Static Data'!$K:$P,H$7,0)</f>
        <v>MBP</v>
      </c>
      <c r="I34" s="15" t="str">
        <f>IF(IFERROR(VLOOKUP($B34,'Users+Static Data'!$F:$H,I$7,0),0)=0,"n/a",VLOOKUP($B34,'Users+Static Data'!$F:$H,I$7,0))</f>
        <v>n/a</v>
      </c>
      <c r="J34" s="15" t="str">
        <f>IF(IFERROR(VLOOKUP($B34,'Report Data'!$A:$AG,J$7,0),0)=0,"n/a",VLOOKUP($B34,'Report Data'!$A:$AG,J$7,0))</f>
        <v>n/a</v>
      </c>
      <c r="K34" s="15" t="str">
        <f>IF(IFERROR(VLOOKUP($B34,'Report Data'!$A:$AG,K$7,0),0)=0,"n/a",VLOOKUP($B34,'Report Data'!$A:$AG,K$7,0))</f>
        <v>n/a</v>
      </c>
      <c r="L34" s="15" t="str">
        <f>IF(IFERROR(VLOOKUP($B34,'Report Data'!$A:$AG,L$7,0),0)=0,"n/a",VLOOKUP($B34,'Report Data'!$A:$AG,L$7,0))</f>
        <v>n/a</v>
      </c>
      <c r="M34" s="15" t="str">
        <f>IF(IFERROR(VLOOKUP($B34,'Report Data'!$A:$AG,M$7,0),0)=0,"n/a",VLOOKUP($B34,'Report Data'!$A:$AG,M$7,0))</f>
        <v>n/a</v>
      </c>
      <c r="N34" s="15" t="str">
        <f>IF(IFERROR(VLOOKUP($B34,'Report Data'!$A:$AG,N$7,0),0)=0,"n/a",VLOOKUP($B34,'Report Data'!$A:$AG,N$7,0))</f>
        <v>n/a</v>
      </c>
      <c r="O34" s="15" t="str">
        <f>IF(IFERROR(VLOOKUP($B34,'Report Data'!$A:$AG,O$7,0),0)=0,"n/a",VLOOKUP($B34,'Report Data'!$A:$AG,O$7,0))</f>
        <v>n/a</v>
      </c>
      <c r="P34" s="15" t="str">
        <f>IF(IFERROR(VLOOKUP($B34,'Report Data'!$A:$AG,P$7,0),0)=0,"n/a",VLOOKUP($B34,'Report Data'!$A:$AG,P$7,0))</f>
        <v>n/a</v>
      </c>
      <c r="Q34" s="15" t="str">
        <f>IF(IFERROR(VLOOKUP($B34,'Report Data'!$A:$AG,Q$7,0),0)=0,"n/a",VLOOKUP($B34,'Report Data'!$A:$AG,Q$7,0))</f>
        <v>n/a</v>
      </c>
      <c r="R34" s="15" t="str">
        <f>IF(IFERROR(VLOOKUP($B34,'Report Data'!$A:$AG,R$7,0),0)=0,"n/a",VLOOKUP($B34,'Report Data'!$A:$AG,R$7,0))</f>
        <v>n/a</v>
      </c>
      <c r="S34" s="15" t="str">
        <f>IF(IFERROR(VLOOKUP($B34,'Report Data'!$A:$AG,S$7,0),0)=0,"n/a",VLOOKUP($B34,'Report Data'!$A:$AG,S$7,0))</f>
        <v>n/a</v>
      </c>
      <c r="T34" s="15" t="str">
        <f>IF(IFERROR(VLOOKUP($B34,'Report Data'!$A:$AG,T$7,0),0)=0,"n/a",VLOOKUP($B34,'Report Data'!$A:$AG,T$7,0))</f>
        <v>n/a</v>
      </c>
      <c r="U34" s="15" t="str">
        <f>IF(IFERROR(VLOOKUP($B34,'Report Data'!$A:$AG,U$7,0),0)=0,"n/a",VLOOKUP($B34,'Report Data'!$A:$AG,U$7,0))</f>
        <v>n/a</v>
      </c>
      <c r="V34" s="15" t="str">
        <f>IF(IFERROR(VLOOKUP($B34,'Report Data'!$A:$AG,V$7,0),0)=0,"n/a",VLOOKUP($B34,'Report Data'!$A:$AG,V$7,0))</f>
        <v>n/a</v>
      </c>
      <c r="W34" s="15" t="str">
        <f>IF(ISNUMBER(VLOOKUP($B34,'Report Data'!$A:$AG,W$7,0)),VLOOKUP($B34,'Report Data'!$A:$AG,W$7,0),"n/a")</f>
        <v>n/a</v>
      </c>
      <c r="X34" s="29"/>
      <c r="Y34" s="29"/>
      <c r="Z34" s="29"/>
      <c r="AA34" s="25" t="s">
        <v>182</v>
      </c>
    </row>
    <row r="35" spans="2:27" x14ac:dyDescent="0.3">
      <c r="B35" s="12" t="s">
        <v>22</v>
      </c>
      <c r="C35" s="24">
        <v>578</v>
      </c>
      <c r="D35" s="14" t="str">
        <f>+VLOOKUP($B35,'Users+Static Data'!$K:$P,D$7,0)</f>
        <v>ALGO</v>
      </c>
      <c r="E35" s="14" t="str">
        <f>+VLOOKUP($B35,'Users+Static Data'!$K:$P,E$7,0)</f>
        <v>MANOLITO</v>
      </c>
      <c r="F35" s="14" t="str">
        <f>+VLOOKUP($B35,'Users+Static Data'!$K:$P,F$7,0)</f>
        <v>BE</v>
      </c>
      <c r="G35" s="14" t="str">
        <f>+VLOOKUP($B35,'Users+Static Data'!$K:$P,G$7,0)</f>
        <v>MD</v>
      </c>
      <c r="H35" s="14" t="str">
        <f>+VLOOKUP($B35,'Users+Static Data'!$K:$P,H$7,0)</f>
        <v>MBO</v>
      </c>
      <c r="I35" s="15" t="str">
        <f>IF(IFERROR(VLOOKUP($B35,'Users+Static Data'!$F:$H,I$7,0),0)=0,"n/a",VLOOKUP($B35,'Users+Static Data'!$F:$H,I$7,0))</f>
        <v>n/a</v>
      </c>
      <c r="J35" s="15" t="str">
        <f>IF(IFERROR(VLOOKUP($B35,'Report Data'!$A:$AG,J$7,0),0)=0,"n/a",VLOOKUP($B35,'Report Data'!$A:$AG,J$7,0))</f>
        <v>n/a</v>
      </c>
      <c r="K35" s="15" t="str">
        <f>IF(IFERROR(VLOOKUP($B35,'Report Data'!$A:$AG,K$7,0),0)=0,"n/a",VLOOKUP($B35,'Report Data'!$A:$AG,K$7,0))</f>
        <v>n/a</v>
      </c>
      <c r="L35" s="15" t="str">
        <f>IF(IFERROR(VLOOKUP($B35,'Report Data'!$A:$AG,L$7,0),0)=0,"n/a",VLOOKUP($B35,'Report Data'!$A:$AG,L$7,0))</f>
        <v>n/a</v>
      </c>
      <c r="M35" s="15" t="str">
        <f>IF(IFERROR(VLOOKUP($B35,'Report Data'!$A:$AG,M$7,0),0)=0,"n/a",VLOOKUP($B35,'Report Data'!$A:$AG,M$7,0))</f>
        <v>n/a</v>
      </c>
      <c r="N35" s="15" t="str">
        <f>IF(IFERROR(VLOOKUP($B35,'Report Data'!$A:$AG,N$7,0),0)=0,"n/a",VLOOKUP($B35,'Report Data'!$A:$AG,N$7,0))</f>
        <v>n/a</v>
      </c>
      <c r="O35" s="15" t="str">
        <f>IF(IFERROR(VLOOKUP($B35,'Report Data'!$A:$AG,O$7,0),0)=0,"n/a",VLOOKUP($B35,'Report Data'!$A:$AG,O$7,0))</f>
        <v>n/a</v>
      </c>
      <c r="P35" s="15" t="str">
        <f>IF(IFERROR(VLOOKUP($B35,'Report Data'!$A:$AG,P$7,0),0)=0,"n/a",VLOOKUP($B35,'Report Data'!$A:$AG,P$7,0))</f>
        <v>n/a</v>
      </c>
      <c r="Q35" s="15" t="str">
        <f>IF(IFERROR(VLOOKUP($B35,'Report Data'!$A:$AG,Q$7,0),0)=0,"n/a",VLOOKUP($B35,'Report Data'!$A:$AG,Q$7,0))</f>
        <v>n/a</v>
      </c>
      <c r="R35" s="15" t="str">
        <f>IF(IFERROR(VLOOKUP($B35,'Report Data'!$A:$AG,R$7,0),0)=0,"n/a",VLOOKUP($B35,'Report Data'!$A:$AG,R$7,0))</f>
        <v>n/a</v>
      </c>
      <c r="S35" s="15" t="str">
        <f>IF(IFERROR(VLOOKUP($B35,'Report Data'!$A:$AG,S$7,0),0)=0,"n/a",VLOOKUP($B35,'Report Data'!$A:$AG,S$7,0))</f>
        <v>n/a</v>
      </c>
      <c r="T35" s="15" t="str">
        <f>IF(IFERROR(VLOOKUP($B35,'Report Data'!$A:$AG,T$7,0),0)=0,"n/a",VLOOKUP($B35,'Report Data'!$A:$AG,T$7,0))</f>
        <v>n/a</v>
      </c>
      <c r="U35" s="15" t="str">
        <f>IF(IFERROR(VLOOKUP($B35,'Report Data'!$A:$AG,U$7,0),0)=0,"n/a",VLOOKUP($B35,'Report Data'!$A:$AG,U$7,0))</f>
        <v>n/a</v>
      </c>
      <c r="V35" s="15" t="str">
        <f>IF(IFERROR(VLOOKUP($B35,'Report Data'!$A:$AG,V$7,0),0)=0,"n/a",VLOOKUP($B35,'Report Data'!$A:$AG,V$7,0))</f>
        <v>n/a</v>
      </c>
      <c r="W35" s="15" t="str">
        <f>IF(ISNUMBER(VLOOKUP($B35,'Report Data'!$A:$AG,W$7,0)),VLOOKUP($B35,'Report Data'!$A:$AG,W$7,0),"n/a")</f>
        <v>n/a</v>
      </c>
      <c r="X35" s="29"/>
      <c r="Y35" s="29"/>
      <c r="Z35" s="29"/>
      <c r="AA35" s="25"/>
    </row>
    <row r="36" spans="2:27" x14ac:dyDescent="0.3">
      <c r="B36" s="12" t="s">
        <v>23</v>
      </c>
      <c r="C36" s="24">
        <v>579</v>
      </c>
      <c r="D36" s="14" t="str">
        <f>+VLOOKUP($B36,'Users+Static Data'!$K:$P,D$7,0)</f>
        <v>ALGO</v>
      </c>
      <c r="E36" s="14" t="str">
        <f>+VLOOKUP($B36,'Users+Static Data'!$K:$P,E$7,0)</f>
        <v>MANOLITO</v>
      </c>
      <c r="F36" s="14" t="str">
        <f>+VLOOKUP($B36,'Users+Static Data'!$K:$P,F$7,0)</f>
        <v>BE</v>
      </c>
      <c r="G36" s="14" t="str">
        <f>+VLOOKUP($B36,'Users+Static Data'!$K:$P,G$7,0)</f>
        <v>MD</v>
      </c>
      <c r="H36" s="14" t="str">
        <f>+VLOOKUP($B36,'Users+Static Data'!$K:$P,H$7,0)</f>
        <v>MBO</v>
      </c>
      <c r="I36" s="15" t="str">
        <f>IF(IFERROR(VLOOKUP($B36,'Users+Static Data'!$F:$H,I$7,0),0)=0,"n/a",VLOOKUP($B36,'Users+Static Data'!$F:$H,I$7,0))</f>
        <v>n/a</v>
      </c>
      <c r="J36" s="15" t="str">
        <f>IF(IFERROR(VLOOKUP($B36,'Report Data'!$A:$AG,J$7,0),0)=0,"n/a",VLOOKUP($B36,'Report Data'!$A:$AG,J$7,0))</f>
        <v>n/a</v>
      </c>
      <c r="K36" s="15" t="str">
        <f>IF(IFERROR(VLOOKUP($B36,'Report Data'!$A:$AG,K$7,0),0)=0,"n/a",VLOOKUP($B36,'Report Data'!$A:$AG,K$7,0))</f>
        <v>n/a</v>
      </c>
      <c r="L36" s="15" t="str">
        <f>IF(IFERROR(VLOOKUP($B36,'Report Data'!$A:$AG,L$7,0),0)=0,"n/a",VLOOKUP($B36,'Report Data'!$A:$AG,L$7,0))</f>
        <v>n/a</v>
      </c>
      <c r="M36" s="15" t="str">
        <f>IF(IFERROR(VLOOKUP($B36,'Report Data'!$A:$AG,M$7,0),0)=0,"n/a",VLOOKUP($B36,'Report Data'!$A:$AG,M$7,0))</f>
        <v>n/a</v>
      </c>
      <c r="N36" s="15" t="str">
        <f>IF(IFERROR(VLOOKUP($B36,'Report Data'!$A:$AG,N$7,0),0)=0,"n/a",VLOOKUP($B36,'Report Data'!$A:$AG,N$7,0))</f>
        <v>n/a</v>
      </c>
      <c r="O36" s="15" t="str">
        <f>IF(IFERROR(VLOOKUP($B36,'Report Data'!$A:$AG,O$7,0),0)=0,"n/a",VLOOKUP($B36,'Report Data'!$A:$AG,O$7,0))</f>
        <v>n/a</v>
      </c>
      <c r="P36" s="15" t="str">
        <f>IF(IFERROR(VLOOKUP($B36,'Report Data'!$A:$AG,P$7,0),0)=0,"n/a",VLOOKUP($B36,'Report Data'!$A:$AG,P$7,0))</f>
        <v>n/a</v>
      </c>
      <c r="Q36" s="15" t="str">
        <f>IF(IFERROR(VLOOKUP($B36,'Report Data'!$A:$AG,Q$7,0),0)=0,"n/a",VLOOKUP($B36,'Report Data'!$A:$AG,Q$7,0))</f>
        <v>n/a</v>
      </c>
      <c r="R36" s="15" t="str">
        <f>IF(IFERROR(VLOOKUP($B36,'Report Data'!$A:$AG,R$7,0),0)=0,"n/a",VLOOKUP($B36,'Report Data'!$A:$AG,R$7,0))</f>
        <v>n/a</v>
      </c>
      <c r="S36" s="15" t="str">
        <f>IF(IFERROR(VLOOKUP($B36,'Report Data'!$A:$AG,S$7,0),0)=0,"n/a",VLOOKUP($B36,'Report Data'!$A:$AG,S$7,0))</f>
        <v>n/a</v>
      </c>
      <c r="T36" s="15" t="str">
        <f>IF(IFERROR(VLOOKUP($B36,'Report Data'!$A:$AG,T$7,0),0)=0,"n/a",VLOOKUP($B36,'Report Data'!$A:$AG,T$7,0))</f>
        <v>n/a</v>
      </c>
      <c r="U36" s="15" t="str">
        <f>IF(IFERROR(VLOOKUP($B36,'Report Data'!$A:$AG,U$7,0),0)=0,"n/a",VLOOKUP($B36,'Report Data'!$A:$AG,U$7,0))</f>
        <v>n/a</v>
      </c>
      <c r="V36" s="15" t="str">
        <f>IF(IFERROR(VLOOKUP($B36,'Report Data'!$A:$AG,V$7,0),0)=0,"n/a",VLOOKUP($B36,'Report Data'!$A:$AG,V$7,0))</f>
        <v>n/a</v>
      </c>
      <c r="W36" s="15" t="str">
        <f>IF(ISNUMBER(VLOOKUP($B36,'Report Data'!$A:$AG,W$7,0)),VLOOKUP($B36,'Report Data'!$A:$AG,W$7,0),"n/a")</f>
        <v>n/a</v>
      </c>
      <c r="X36" s="29"/>
      <c r="Y36" s="29"/>
      <c r="Z36" s="29"/>
      <c r="AA36" s="25"/>
    </row>
    <row r="37" spans="2:27" x14ac:dyDescent="0.3">
      <c r="B37" s="12" t="s">
        <v>24</v>
      </c>
      <c r="C37" s="24">
        <v>580</v>
      </c>
      <c r="D37" s="14" t="str">
        <f>+VLOOKUP($B37,'Users+Static Data'!$K:$P,D$7,0)</f>
        <v>ALGO</v>
      </c>
      <c r="E37" s="14" t="str">
        <f>+VLOOKUP($B37,'Users+Static Data'!$K:$P,E$7,0)</f>
        <v>MANOLITO</v>
      </c>
      <c r="F37" s="14" t="str">
        <f>+VLOOKUP($B37,'Users+Static Data'!$K:$P,F$7,0)</f>
        <v>BE</v>
      </c>
      <c r="G37" s="14" t="str">
        <f>+VLOOKUP($B37,'Users+Static Data'!$K:$P,G$7,0)</f>
        <v>MD</v>
      </c>
      <c r="H37" s="14" t="str">
        <f>+VLOOKUP($B37,'Users+Static Data'!$K:$P,H$7,0)</f>
        <v>MBO</v>
      </c>
      <c r="I37" s="15" t="str">
        <f>IF(IFERROR(VLOOKUP($B37,'Users+Static Data'!$F:$H,I$7,0),0)=0,"n/a",VLOOKUP($B37,'Users+Static Data'!$F:$H,I$7,0))</f>
        <v>n/a</v>
      </c>
      <c r="J37" s="15" t="str">
        <f>IF(IFERROR(VLOOKUP($B37,'Report Data'!$A:$AG,J$7,0),0)=0,"n/a",VLOOKUP($B37,'Report Data'!$A:$AG,J$7,0))</f>
        <v>n/a</v>
      </c>
      <c r="K37" s="15" t="str">
        <f>IF(IFERROR(VLOOKUP($B37,'Report Data'!$A:$AG,K$7,0),0)=0,"n/a",VLOOKUP($B37,'Report Data'!$A:$AG,K$7,0))</f>
        <v>n/a</v>
      </c>
      <c r="L37" s="15" t="str">
        <f>IF(IFERROR(VLOOKUP($B37,'Report Data'!$A:$AG,L$7,0),0)=0,"n/a",VLOOKUP($B37,'Report Data'!$A:$AG,L$7,0))</f>
        <v>n/a</v>
      </c>
      <c r="M37" s="15" t="str">
        <f>IF(IFERROR(VLOOKUP($B37,'Report Data'!$A:$AG,M$7,0),0)=0,"n/a",VLOOKUP($B37,'Report Data'!$A:$AG,M$7,0))</f>
        <v>n/a</v>
      </c>
      <c r="N37" s="15" t="str">
        <f>IF(IFERROR(VLOOKUP($B37,'Report Data'!$A:$AG,N$7,0),0)=0,"n/a",VLOOKUP($B37,'Report Data'!$A:$AG,N$7,0))</f>
        <v>n/a</v>
      </c>
      <c r="O37" s="15" t="str">
        <f>IF(IFERROR(VLOOKUP($B37,'Report Data'!$A:$AG,O$7,0),0)=0,"n/a",VLOOKUP($B37,'Report Data'!$A:$AG,O$7,0))</f>
        <v>n/a</v>
      </c>
      <c r="P37" s="15" t="str">
        <f>IF(IFERROR(VLOOKUP($B37,'Report Data'!$A:$AG,P$7,0),0)=0,"n/a",VLOOKUP($B37,'Report Data'!$A:$AG,P$7,0))</f>
        <v>n/a</v>
      </c>
      <c r="Q37" s="15" t="str">
        <f>IF(IFERROR(VLOOKUP($B37,'Report Data'!$A:$AG,Q$7,0),0)=0,"n/a",VLOOKUP($B37,'Report Data'!$A:$AG,Q$7,0))</f>
        <v>n/a</v>
      </c>
      <c r="R37" s="15" t="str">
        <f>IF(IFERROR(VLOOKUP($B37,'Report Data'!$A:$AG,R$7,0),0)=0,"n/a",VLOOKUP($B37,'Report Data'!$A:$AG,R$7,0))</f>
        <v>n/a</v>
      </c>
      <c r="S37" s="15" t="str">
        <f>IF(IFERROR(VLOOKUP($B37,'Report Data'!$A:$AG,S$7,0),0)=0,"n/a",VLOOKUP($B37,'Report Data'!$A:$AG,S$7,0))</f>
        <v>n/a</v>
      </c>
      <c r="T37" s="15" t="str">
        <f>IF(IFERROR(VLOOKUP($B37,'Report Data'!$A:$AG,T$7,0),0)=0,"n/a",VLOOKUP($B37,'Report Data'!$A:$AG,T$7,0))</f>
        <v>n/a</v>
      </c>
      <c r="U37" s="15" t="str">
        <f>IF(IFERROR(VLOOKUP($B37,'Report Data'!$A:$AG,U$7,0),0)=0,"n/a",VLOOKUP($B37,'Report Data'!$A:$AG,U$7,0))</f>
        <v>n/a</v>
      </c>
      <c r="V37" s="15" t="str">
        <f>IF(IFERROR(VLOOKUP($B37,'Report Data'!$A:$AG,V$7,0),0)=0,"n/a",VLOOKUP($B37,'Report Data'!$A:$AG,V$7,0))</f>
        <v>n/a</v>
      </c>
      <c r="W37" s="15" t="str">
        <f>IF(ISNUMBER(VLOOKUP($B37,'Report Data'!$A:$AG,W$7,0)),VLOOKUP($B37,'Report Data'!$A:$AG,W$7,0),"n/a")</f>
        <v>n/a</v>
      </c>
      <c r="X37" s="29"/>
      <c r="Y37" s="29"/>
      <c r="Z37" s="29"/>
      <c r="AA37" s="25"/>
    </row>
    <row r="38" spans="2:27" x14ac:dyDescent="0.3">
      <c r="B38" s="12" t="s">
        <v>187</v>
      </c>
      <c r="C38" s="24">
        <v>1389</v>
      </c>
      <c r="D38" s="14" t="str">
        <f>+VLOOKUP($B38,'Users+Static Data'!$K:$P,D$7,0)</f>
        <v>ALGO</v>
      </c>
      <c r="E38" s="14" t="str">
        <f>+VLOOKUP($B38,'Users+Static Data'!$K:$P,E$7,0)</f>
        <v>MANOLITO</v>
      </c>
      <c r="F38" s="14" t="str">
        <f>+VLOOKUP($B38,'Users+Static Data'!$K:$P,F$7,0)</f>
        <v>BE</v>
      </c>
      <c r="G38" s="14" t="str">
        <f>+VLOOKUP($B38,'Users+Static Data'!$K:$P,G$7,0)</f>
        <v>MD</v>
      </c>
      <c r="H38" s="14" t="str">
        <f>+VLOOKUP($B38,'Users+Static Data'!$K:$P,H$7,0)</f>
        <v>MBO</v>
      </c>
      <c r="I38" s="15" t="str">
        <f>IF(IFERROR(VLOOKUP($B38,'Users+Static Data'!$F:$H,I$7,0),0)=0,"n/a",VLOOKUP($B38,'Users+Static Data'!$F:$H,I$7,0))</f>
        <v>n/a</v>
      </c>
      <c r="J38" s="15" t="str">
        <f>IF(IFERROR(VLOOKUP($B38,'Report Data'!$A:$AG,J$7,0),0)=0,"n/a",VLOOKUP($B38,'Report Data'!$A:$AG,J$7,0))</f>
        <v>n/a</v>
      </c>
      <c r="K38" s="15" t="str">
        <f>IF(IFERROR(VLOOKUP($B38,'Report Data'!$A:$AG,K$7,0),0)=0,"n/a",VLOOKUP($B38,'Report Data'!$A:$AG,K$7,0))</f>
        <v>n/a</v>
      </c>
      <c r="L38" s="15" t="str">
        <f>IF(IFERROR(VLOOKUP($B38,'Report Data'!$A:$AG,L$7,0),0)=0,"n/a",VLOOKUP($B38,'Report Data'!$A:$AG,L$7,0))</f>
        <v>n/a</v>
      </c>
      <c r="M38" s="15" t="str">
        <f>IF(IFERROR(VLOOKUP($B38,'Report Data'!$A:$AG,M$7,0),0)=0,"n/a",VLOOKUP($B38,'Report Data'!$A:$AG,M$7,0))</f>
        <v>n/a</v>
      </c>
      <c r="N38" s="15" t="str">
        <f>IF(IFERROR(VLOOKUP($B38,'Report Data'!$A:$AG,N$7,0),0)=0,"n/a",VLOOKUP($B38,'Report Data'!$A:$AG,N$7,0))</f>
        <v>n/a</v>
      </c>
      <c r="O38" s="15" t="str">
        <f>IF(IFERROR(VLOOKUP($B38,'Report Data'!$A:$AG,O$7,0),0)=0,"n/a",VLOOKUP($B38,'Report Data'!$A:$AG,O$7,0))</f>
        <v>n/a</v>
      </c>
      <c r="P38" s="15" t="str">
        <f>IF(IFERROR(VLOOKUP($B38,'Report Data'!$A:$AG,P$7,0),0)=0,"n/a",VLOOKUP($B38,'Report Data'!$A:$AG,P$7,0))</f>
        <v>n/a</v>
      </c>
      <c r="Q38" s="15" t="str">
        <f>IF(IFERROR(VLOOKUP($B38,'Report Data'!$A:$AG,Q$7,0),0)=0,"n/a",VLOOKUP($B38,'Report Data'!$A:$AG,Q$7,0))</f>
        <v>n/a</v>
      </c>
      <c r="R38" s="15" t="str">
        <f>IF(IFERROR(VLOOKUP($B38,'Report Data'!$A:$AG,R$7,0),0)=0,"n/a",VLOOKUP($B38,'Report Data'!$A:$AG,R$7,0))</f>
        <v>n/a</v>
      </c>
      <c r="S38" s="15" t="str">
        <f>IF(IFERROR(VLOOKUP($B38,'Report Data'!$A:$AG,S$7,0),0)=0,"n/a",VLOOKUP($B38,'Report Data'!$A:$AG,S$7,0))</f>
        <v>n/a</v>
      </c>
      <c r="T38" s="15" t="str">
        <f>IF(IFERROR(VLOOKUP($B38,'Report Data'!$A:$AG,T$7,0),0)=0,"n/a",VLOOKUP($B38,'Report Data'!$A:$AG,T$7,0))</f>
        <v>n/a</v>
      </c>
      <c r="U38" s="15" t="str">
        <f>IF(IFERROR(VLOOKUP($B38,'Report Data'!$A:$AG,U$7,0),0)=0,"n/a",VLOOKUP($B38,'Report Data'!$A:$AG,U$7,0))</f>
        <v>n/a</v>
      </c>
      <c r="V38" s="15" t="str">
        <f>IF(IFERROR(VLOOKUP($B38,'Report Data'!$A:$AG,V$7,0),0)=0,"n/a",VLOOKUP($B38,'Report Data'!$A:$AG,V$7,0))</f>
        <v>n/a</v>
      </c>
      <c r="W38" s="15" t="str">
        <f>IF(ISNUMBER(VLOOKUP($B38,'Report Data'!$A:$AG,W$7,0)),VLOOKUP($B38,'Report Data'!$A:$AG,W$7,0),"n/a")</f>
        <v>n/a</v>
      </c>
      <c r="X38" s="29"/>
      <c r="Y38" s="29"/>
      <c r="Z38" s="29"/>
      <c r="AA38" s="25"/>
    </row>
    <row r="39" spans="2:27" x14ac:dyDescent="0.3">
      <c r="B39" s="12" t="s">
        <v>188</v>
      </c>
      <c r="C39" s="24">
        <v>1390</v>
      </c>
      <c r="D39" s="14" t="str">
        <f>+VLOOKUP($B39,'Users+Static Data'!$K:$P,D$7,0)</f>
        <v>ALGO</v>
      </c>
      <c r="E39" s="14" t="str">
        <f>+VLOOKUP($B39,'Users+Static Data'!$K:$P,E$7,0)</f>
        <v>MANOLITO</v>
      </c>
      <c r="F39" s="14" t="str">
        <f>+VLOOKUP($B39,'Users+Static Data'!$K:$P,F$7,0)</f>
        <v>BE</v>
      </c>
      <c r="G39" s="14" t="str">
        <f>+VLOOKUP($B39,'Users+Static Data'!$K:$P,G$7,0)</f>
        <v>MD</v>
      </c>
      <c r="H39" s="14" t="str">
        <f>+VLOOKUP($B39,'Users+Static Data'!$K:$P,H$7,0)</f>
        <v>MBO</v>
      </c>
      <c r="I39" s="15" t="str">
        <f>IF(IFERROR(VLOOKUP($B39,'Users+Static Data'!$F:$H,I$7,0),0)=0,"n/a",VLOOKUP($B39,'Users+Static Data'!$F:$H,I$7,0))</f>
        <v>n/a</v>
      </c>
      <c r="J39" s="15" t="str">
        <f>IF(IFERROR(VLOOKUP($B39,'Report Data'!$A:$AG,J$7,0),0)=0,"n/a",VLOOKUP($B39,'Report Data'!$A:$AG,J$7,0))</f>
        <v>n/a</v>
      </c>
      <c r="K39" s="15" t="str">
        <f>IF(IFERROR(VLOOKUP($B39,'Report Data'!$A:$AG,K$7,0),0)=0,"n/a",VLOOKUP($B39,'Report Data'!$A:$AG,K$7,0))</f>
        <v>n/a</v>
      </c>
      <c r="L39" s="15" t="str">
        <f>IF(IFERROR(VLOOKUP($B39,'Report Data'!$A:$AG,L$7,0),0)=0,"n/a",VLOOKUP($B39,'Report Data'!$A:$AG,L$7,0))</f>
        <v>n/a</v>
      </c>
      <c r="M39" s="15" t="str">
        <f>IF(IFERROR(VLOOKUP($B39,'Report Data'!$A:$AG,M$7,0),0)=0,"n/a",VLOOKUP($B39,'Report Data'!$A:$AG,M$7,0))</f>
        <v>n/a</v>
      </c>
      <c r="N39" s="15" t="str">
        <f>IF(IFERROR(VLOOKUP($B39,'Report Data'!$A:$AG,N$7,0),0)=0,"n/a",VLOOKUP($B39,'Report Data'!$A:$AG,N$7,0))</f>
        <v>n/a</v>
      </c>
      <c r="O39" s="15" t="str">
        <f>IF(IFERROR(VLOOKUP($B39,'Report Data'!$A:$AG,O$7,0),0)=0,"n/a",VLOOKUP($B39,'Report Data'!$A:$AG,O$7,0))</f>
        <v>n/a</v>
      </c>
      <c r="P39" s="15" t="str">
        <f>IF(IFERROR(VLOOKUP($B39,'Report Data'!$A:$AG,P$7,0),0)=0,"n/a",VLOOKUP($B39,'Report Data'!$A:$AG,P$7,0))</f>
        <v>n/a</v>
      </c>
      <c r="Q39" s="15" t="str">
        <f>IF(IFERROR(VLOOKUP($B39,'Report Data'!$A:$AG,Q$7,0),0)=0,"n/a",VLOOKUP($B39,'Report Data'!$A:$AG,Q$7,0))</f>
        <v>n/a</v>
      </c>
      <c r="R39" s="15" t="str">
        <f>IF(IFERROR(VLOOKUP($B39,'Report Data'!$A:$AG,R$7,0),0)=0,"n/a",VLOOKUP($B39,'Report Data'!$A:$AG,R$7,0))</f>
        <v>n/a</v>
      </c>
      <c r="S39" s="15" t="str">
        <f>IF(IFERROR(VLOOKUP($B39,'Report Data'!$A:$AG,S$7,0),0)=0,"n/a",VLOOKUP($B39,'Report Data'!$A:$AG,S$7,0))</f>
        <v>n/a</v>
      </c>
      <c r="T39" s="15" t="str">
        <f>IF(IFERROR(VLOOKUP($B39,'Report Data'!$A:$AG,T$7,0),0)=0,"n/a",VLOOKUP($B39,'Report Data'!$A:$AG,T$7,0))</f>
        <v>n/a</v>
      </c>
      <c r="U39" s="15" t="str">
        <f>IF(IFERROR(VLOOKUP($B39,'Report Data'!$A:$AG,U$7,0),0)=0,"n/a",VLOOKUP($B39,'Report Data'!$A:$AG,U$7,0))</f>
        <v>n/a</v>
      </c>
      <c r="V39" s="15" t="str">
        <f>IF(IFERROR(VLOOKUP($B39,'Report Data'!$A:$AG,V$7,0),0)=0,"n/a",VLOOKUP($B39,'Report Data'!$A:$AG,V$7,0))</f>
        <v>n/a</v>
      </c>
      <c r="W39" s="15" t="str">
        <f>IF(ISNUMBER(VLOOKUP($B39,'Report Data'!$A:$AG,W$7,0)),VLOOKUP($B39,'Report Data'!$A:$AG,W$7,0),"n/a")</f>
        <v>n/a</v>
      </c>
      <c r="X39" s="29"/>
      <c r="Y39" s="29"/>
      <c r="Z39" s="29"/>
      <c r="AA39" s="25"/>
    </row>
    <row r="40" spans="2:27" x14ac:dyDescent="0.3">
      <c r="B40" s="12" t="s">
        <v>25</v>
      </c>
      <c r="C40" s="24">
        <v>581</v>
      </c>
      <c r="D40" s="14" t="str">
        <f>+VLOOKUP($B40,'Users+Static Data'!$K:$P,D$7,0)</f>
        <v>ALGO</v>
      </c>
      <c r="E40" s="14" t="str">
        <f>+VLOOKUP($B40,'Users+Static Data'!$K:$P,E$7,0)</f>
        <v>MANOLITO</v>
      </c>
      <c r="F40" s="14" t="str">
        <f>+VLOOKUP($B40,'Users+Static Data'!$K:$P,F$7,0)</f>
        <v>BE</v>
      </c>
      <c r="G40" s="14" t="str">
        <f>+VLOOKUP($B40,'Users+Static Data'!$K:$P,G$7,0)</f>
        <v>MD</v>
      </c>
      <c r="H40" s="14" t="str">
        <f>+VLOOKUP($B40,'Users+Static Data'!$K:$P,H$7,0)</f>
        <v>MBP</v>
      </c>
      <c r="I40" s="15" t="str">
        <f>IF(IFERROR(VLOOKUP($B40,'Users+Static Data'!$F:$H,I$7,0),0)=0,"n/a",VLOOKUP($B40,'Users+Static Data'!$F:$H,I$7,0))</f>
        <v>n/a</v>
      </c>
      <c r="J40" s="15" t="str">
        <f>IF(IFERROR(VLOOKUP($B40,'Report Data'!$A:$AG,J$7,0),0)=0,"n/a",VLOOKUP($B40,'Report Data'!$A:$AG,J$7,0))</f>
        <v>n/a</v>
      </c>
      <c r="K40" s="15" t="str">
        <f>IF(IFERROR(VLOOKUP($B40,'Report Data'!$A:$AG,K$7,0),0)=0,"n/a",VLOOKUP($B40,'Report Data'!$A:$AG,K$7,0))</f>
        <v>n/a</v>
      </c>
      <c r="L40" s="15" t="str">
        <f>IF(IFERROR(VLOOKUP($B40,'Report Data'!$A:$AG,L$7,0),0)=0,"n/a",VLOOKUP($B40,'Report Data'!$A:$AG,L$7,0))</f>
        <v>n/a</v>
      </c>
      <c r="M40" s="15" t="str">
        <f>IF(IFERROR(VLOOKUP($B40,'Report Data'!$A:$AG,M$7,0),0)=0,"n/a",VLOOKUP($B40,'Report Data'!$A:$AG,M$7,0))</f>
        <v>n/a</v>
      </c>
      <c r="N40" s="15" t="str">
        <f>IF(IFERROR(VLOOKUP($B40,'Report Data'!$A:$AG,N$7,0),0)=0,"n/a",VLOOKUP($B40,'Report Data'!$A:$AG,N$7,0))</f>
        <v>n/a</v>
      </c>
      <c r="O40" s="15" t="str">
        <f>IF(IFERROR(VLOOKUP($B40,'Report Data'!$A:$AG,O$7,0),0)=0,"n/a",VLOOKUP($B40,'Report Data'!$A:$AG,O$7,0))</f>
        <v>n/a</v>
      </c>
      <c r="P40" s="15" t="str">
        <f>IF(IFERROR(VLOOKUP($B40,'Report Data'!$A:$AG,P$7,0),0)=0,"n/a",VLOOKUP($B40,'Report Data'!$A:$AG,P$7,0))</f>
        <v>n/a</v>
      </c>
      <c r="Q40" s="15" t="str">
        <f>IF(IFERROR(VLOOKUP($B40,'Report Data'!$A:$AG,Q$7,0),0)=0,"n/a",VLOOKUP($B40,'Report Data'!$A:$AG,Q$7,0))</f>
        <v>n/a</v>
      </c>
      <c r="R40" s="15" t="str">
        <f>IF(IFERROR(VLOOKUP($B40,'Report Data'!$A:$AG,R$7,0),0)=0,"n/a",VLOOKUP($B40,'Report Data'!$A:$AG,R$7,0))</f>
        <v>n/a</v>
      </c>
      <c r="S40" s="15" t="str">
        <f>IF(IFERROR(VLOOKUP($B40,'Report Data'!$A:$AG,S$7,0),0)=0,"n/a",VLOOKUP($B40,'Report Data'!$A:$AG,S$7,0))</f>
        <v>n/a</v>
      </c>
      <c r="T40" s="15" t="str">
        <f>IF(IFERROR(VLOOKUP($B40,'Report Data'!$A:$AG,T$7,0),0)=0,"n/a",VLOOKUP($B40,'Report Data'!$A:$AG,T$7,0))</f>
        <v>n/a</v>
      </c>
      <c r="U40" s="15" t="str">
        <f>IF(IFERROR(VLOOKUP($B40,'Report Data'!$A:$AG,U$7,0),0)=0,"n/a",VLOOKUP($B40,'Report Data'!$A:$AG,U$7,0))</f>
        <v>n/a</v>
      </c>
      <c r="V40" s="15" t="str">
        <f>IF(IFERROR(VLOOKUP($B40,'Report Data'!$A:$AG,V$7,0),0)=0,"n/a",VLOOKUP($B40,'Report Data'!$A:$AG,V$7,0))</f>
        <v>n/a</v>
      </c>
      <c r="W40" s="15" t="str">
        <f>IF(ISNUMBER(VLOOKUP($B40,'Report Data'!$A:$AG,W$7,0)),VLOOKUP($B40,'Report Data'!$A:$AG,W$7,0),"n/a")</f>
        <v>n/a</v>
      </c>
      <c r="X40" s="29"/>
      <c r="Y40" s="29"/>
      <c r="Z40" s="29"/>
      <c r="AA40" s="25"/>
    </row>
    <row r="41" spans="2:27" x14ac:dyDescent="0.3">
      <c r="B41" s="12" t="s">
        <v>26</v>
      </c>
      <c r="C41" s="24">
        <v>582</v>
      </c>
      <c r="D41" s="14" t="str">
        <f>+VLOOKUP($B41,'Users+Static Data'!$K:$P,D$7,0)</f>
        <v>ALGO</v>
      </c>
      <c r="E41" s="14" t="str">
        <f>+VLOOKUP($B41,'Users+Static Data'!$K:$P,E$7,0)</f>
        <v>MANOLITO</v>
      </c>
      <c r="F41" s="14" t="str">
        <f>+VLOOKUP($B41,'Users+Static Data'!$K:$P,F$7,0)</f>
        <v>BE</v>
      </c>
      <c r="G41" s="14" t="str">
        <f>+VLOOKUP($B41,'Users+Static Data'!$K:$P,G$7,0)</f>
        <v>MD</v>
      </c>
      <c r="H41" s="14" t="str">
        <f>+VLOOKUP($B41,'Users+Static Data'!$K:$P,H$7,0)</f>
        <v>MBP</v>
      </c>
      <c r="I41" s="15" t="str">
        <f>IF(IFERROR(VLOOKUP($B41,'Users+Static Data'!$F:$H,I$7,0),0)=0,"n/a",VLOOKUP($B41,'Users+Static Data'!$F:$H,I$7,0))</f>
        <v>n/a</v>
      </c>
      <c r="J41" s="15" t="str">
        <f>IF(IFERROR(VLOOKUP($B41,'Report Data'!$A:$AG,J$7,0),0)=0,"n/a",VLOOKUP($B41,'Report Data'!$A:$AG,J$7,0))</f>
        <v>n/a</v>
      </c>
      <c r="K41" s="15" t="str">
        <f>IF(IFERROR(VLOOKUP($B41,'Report Data'!$A:$AG,K$7,0),0)=0,"n/a",VLOOKUP($B41,'Report Data'!$A:$AG,K$7,0))</f>
        <v>n/a</v>
      </c>
      <c r="L41" s="15" t="str">
        <f>IF(IFERROR(VLOOKUP($B41,'Report Data'!$A:$AG,L$7,0),0)=0,"n/a",VLOOKUP($B41,'Report Data'!$A:$AG,L$7,0))</f>
        <v>n/a</v>
      </c>
      <c r="M41" s="15" t="str">
        <f>IF(IFERROR(VLOOKUP($B41,'Report Data'!$A:$AG,M$7,0),0)=0,"n/a",VLOOKUP($B41,'Report Data'!$A:$AG,M$7,0))</f>
        <v>n/a</v>
      </c>
      <c r="N41" s="15" t="str">
        <f>IF(IFERROR(VLOOKUP($B41,'Report Data'!$A:$AG,N$7,0),0)=0,"n/a",VLOOKUP($B41,'Report Data'!$A:$AG,N$7,0))</f>
        <v>n/a</v>
      </c>
      <c r="O41" s="15" t="str">
        <f>IF(IFERROR(VLOOKUP($B41,'Report Data'!$A:$AG,O$7,0),0)=0,"n/a",VLOOKUP($B41,'Report Data'!$A:$AG,O$7,0))</f>
        <v>n/a</v>
      </c>
      <c r="P41" s="15" t="str">
        <f>IF(IFERROR(VLOOKUP($B41,'Report Data'!$A:$AG,P$7,0),0)=0,"n/a",VLOOKUP($B41,'Report Data'!$A:$AG,P$7,0))</f>
        <v>n/a</v>
      </c>
      <c r="Q41" s="15" t="str">
        <f>IF(IFERROR(VLOOKUP($B41,'Report Data'!$A:$AG,Q$7,0),0)=0,"n/a",VLOOKUP($B41,'Report Data'!$A:$AG,Q$7,0))</f>
        <v>n/a</v>
      </c>
      <c r="R41" s="15" t="str">
        <f>IF(IFERROR(VLOOKUP($B41,'Report Data'!$A:$AG,R$7,0),0)=0,"n/a",VLOOKUP($B41,'Report Data'!$A:$AG,R$7,0))</f>
        <v>n/a</v>
      </c>
      <c r="S41" s="15" t="str">
        <f>IF(IFERROR(VLOOKUP($B41,'Report Data'!$A:$AG,S$7,0),0)=0,"n/a",VLOOKUP($B41,'Report Data'!$A:$AG,S$7,0))</f>
        <v>n/a</v>
      </c>
      <c r="T41" s="15" t="str">
        <f>IF(IFERROR(VLOOKUP($B41,'Report Data'!$A:$AG,T$7,0),0)=0,"n/a",VLOOKUP($B41,'Report Data'!$A:$AG,T$7,0))</f>
        <v>n/a</v>
      </c>
      <c r="U41" s="15" t="str">
        <f>IF(IFERROR(VLOOKUP($B41,'Report Data'!$A:$AG,U$7,0),0)=0,"n/a",VLOOKUP($B41,'Report Data'!$A:$AG,U$7,0))</f>
        <v>n/a</v>
      </c>
      <c r="V41" s="15" t="str">
        <f>IF(IFERROR(VLOOKUP($B41,'Report Data'!$A:$AG,V$7,0),0)=0,"n/a",VLOOKUP($B41,'Report Data'!$A:$AG,V$7,0))</f>
        <v>n/a</v>
      </c>
      <c r="W41" s="15" t="str">
        <f>IF(ISNUMBER(VLOOKUP($B41,'Report Data'!$A:$AG,W$7,0)),VLOOKUP($B41,'Report Data'!$A:$AG,W$7,0),"n/a")</f>
        <v>n/a</v>
      </c>
      <c r="X41" s="29"/>
      <c r="Y41" s="29"/>
      <c r="Z41" s="29"/>
      <c r="AA41" s="25"/>
    </row>
    <row r="42" spans="2:27" x14ac:dyDescent="0.3">
      <c r="B42" s="12" t="s">
        <v>27</v>
      </c>
      <c r="C42" s="24">
        <v>583</v>
      </c>
      <c r="D42" s="14" t="str">
        <f>+VLOOKUP($B42,'Users+Static Data'!$K:$P,D$7,0)</f>
        <v>ALGO</v>
      </c>
      <c r="E42" s="14" t="str">
        <f>+VLOOKUP($B42,'Users+Static Data'!$K:$P,E$7,0)</f>
        <v>MANOLITO</v>
      </c>
      <c r="F42" s="14" t="str">
        <f>+VLOOKUP($B42,'Users+Static Data'!$K:$P,F$7,0)</f>
        <v>BE</v>
      </c>
      <c r="G42" s="14" t="str">
        <f>+VLOOKUP($B42,'Users+Static Data'!$K:$P,G$7,0)</f>
        <v>MD</v>
      </c>
      <c r="H42" s="14" t="str">
        <f>+VLOOKUP($B42,'Users+Static Data'!$K:$P,H$7,0)</f>
        <v>MBP</v>
      </c>
      <c r="I42" s="15" t="str">
        <f>IF(IFERROR(VLOOKUP($B42,'Users+Static Data'!$F:$H,I$7,0),0)=0,"n/a",VLOOKUP($B42,'Users+Static Data'!$F:$H,I$7,0))</f>
        <v>n/a</v>
      </c>
      <c r="J42" s="15" t="str">
        <f>IF(IFERROR(VLOOKUP($B42,'Report Data'!$A:$AG,J$7,0),0)=0,"n/a",VLOOKUP($B42,'Report Data'!$A:$AG,J$7,0))</f>
        <v>n/a</v>
      </c>
      <c r="K42" s="15" t="str">
        <f>IF(IFERROR(VLOOKUP($B42,'Report Data'!$A:$AG,K$7,0),0)=0,"n/a",VLOOKUP($B42,'Report Data'!$A:$AG,K$7,0))</f>
        <v>n/a</v>
      </c>
      <c r="L42" s="15" t="str">
        <f>IF(IFERROR(VLOOKUP($B42,'Report Data'!$A:$AG,L$7,0),0)=0,"n/a",VLOOKUP($B42,'Report Data'!$A:$AG,L$7,0))</f>
        <v>n/a</v>
      </c>
      <c r="M42" s="15" t="str">
        <f>IF(IFERROR(VLOOKUP($B42,'Report Data'!$A:$AG,M$7,0),0)=0,"n/a",VLOOKUP($B42,'Report Data'!$A:$AG,M$7,0))</f>
        <v>n/a</v>
      </c>
      <c r="N42" s="15" t="str">
        <f>IF(IFERROR(VLOOKUP($B42,'Report Data'!$A:$AG,N$7,0),0)=0,"n/a",VLOOKUP($B42,'Report Data'!$A:$AG,N$7,0))</f>
        <v>n/a</v>
      </c>
      <c r="O42" s="15" t="str">
        <f>IF(IFERROR(VLOOKUP($B42,'Report Data'!$A:$AG,O$7,0),0)=0,"n/a",VLOOKUP($B42,'Report Data'!$A:$AG,O$7,0))</f>
        <v>n/a</v>
      </c>
      <c r="P42" s="15" t="str">
        <f>IF(IFERROR(VLOOKUP($B42,'Report Data'!$A:$AG,P$7,0),0)=0,"n/a",VLOOKUP($B42,'Report Data'!$A:$AG,P$7,0))</f>
        <v>n/a</v>
      </c>
      <c r="Q42" s="15" t="str">
        <f>IF(IFERROR(VLOOKUP($B42,'Report Data'!$A:$AG,Q$7,0),0)=0,"n/a",VLOOKUP($B42,'Report Data'!$A:$AG,Q$7,0))</f>
        <v>n/a</v>
      </c>
      <c r="R42" s="15" t="str">
        <f>IF(IFERROR(VLOOKUP($B42,'Report Data'!$A:$AG,R$7,0),0)=0,"n/a",VLOOKUP($B42,'Report Data'!$A:$AG,R$7,0))</f>
        <v>n/a</v>
      </c>
      <c r="S42" s="15" t="str">
        <f>IF(IFERROR(VLOOKUP($B42,'Report Data'!$A:$AG,S$7,0),0)=0,"n/a",VLOOKUP($B42,'Report Data'!$A:$AG,S$7,0))</f>
        <v>n/a</v>
      </c>
      <c r="T42" s="15" t="str">
        <f>IF(IFERROR(VLOOKUP($B42,'Report Data'!$A:$AG,T$7,0),0)=0,"n/a",VLOOKUP($B42,'Report Data'!$A:$AG,T$7,0))</f>
        <v>n/a</v>
      </c>
      <c r="U42" s="15" t="str">
        <f>IF(IFERROR(VLOOKUP($B42,'Report Data'!$A:$AG,U$7,0),0)=0,"n/a",VLOOKUP($B42,'Report Data'!$A:$AG,U$7,0))</f>
        <v>n/a</v>
      </c>
      <c r="V42" s="15" t="str">
        <f>IF(IFERROR(VLOOKUP($B42,'Report Data'!$A:$AG,V$7,0),0)=0,"n/a",VLOOKUP($B42,'Report Data'!$A:$AG,V$7,0))</f>
        <v>n/a</v>
      </c>
      <c r="W42" s="15" t="str">
        <f>IF(ISNUMBER(VLOOKUP($B42,'Report Data'!$A:$AG,W$7,0)),VLOOKUP($B42,'Report Data'!$A:$AG,W$7,0),"n/a")</f>
        <v>n/a</v>
      </c>
      <c r="X42" s="29"/>
      <c r="Y42" s="29"/>
      <c r="Z42" s="29"/>
      <c r="AA42" s="25"/>
    </row>
    <row r="43" spans="2:27" x14ac:dyDescent="0.3">
      <c r="B43" s="12" t="s">
        <v>185</v>
      </c>
      <c r="C43" s="24">
        <v>1387</v>
      </c>
      <c r="D43" s="14" t="str">
        <f>+VLOOKUP($B43,'Users+Static Data'!$K:$P,D$7,0)</f>
        <v>ALGO</v>
      </c>
      <c r="E43" s="14" t="str">
        <f>+VLOOKUP($B43,'Users+Static Data'!$K:$P,E$7,0)</f>
        <v>MANOLITO</v>
      </c>
      <c r="F43" s="14" t="str">
        <f>+VLOOKUP($B43,'Users+Static Data'!$K:$P,F$7,0)</f>
        <v>BE</v>
      </c>
      <c r="G43" s="14" t="str">
        <f>+VLOOKUP($B43,'Users+Static Data'!$K:$P,G$7,0)</f>
        <v>MD</v>
      </c>
      <c r="H43" s="14" t="str">
        <f>+VLOOKUP($B43,'Users+Static Data'!$K:$P,H$7,0)</f>
        <v>MBP</v>
      </c>
      <c r="I43" s="15" t="str">
        <f>IF(IFERROR(VLOOKUP($B43,'Users+Static Data'!$F:$H,I$7,0),0)=0,"n/a",VLOOKUP($B43,'Users+Static Data'!$F:$H,I$7,0))</f>
        <v>n/a</v>
      </c>
      <c r="J43" s="15" t="str">
        <f>IF(IFERROR(VLOOKUP($B43,'Report Data'!$A:$AG,J$7,0),0)=0,"n/a",VLOOKUP($B43,'Report Data'!$A:$AG,J$7,0))</f>
        <v>n/a</v>
      </c>
      <c r="K43" s="15" t="str">
        <f>IF(IFERROR(VLOOKUP($B43,'Report Data'!$A:$AG,K$7,0),0)=0,"n/a",VLOOKUP($B43,'Report Data'!$A:$AG,K$7,0))</f>
        <v>n/a</v>
      </c>
      <c r="L43" s="15" t="str">
        <f>IF(IFERROR(VLOOKUP($B43,'Report Data'!$A:$AG,L$7,0),0)=0,"n/a",VLOOKUP($B43,'Report Data'!$A:$AG,L$7,0))</f>
        <v>n/a</v>
      </c>
      <c r="M43" s="15" t="str">
        <f>IF(IFERROR(VLOOKUP($B43,'Report Data'!$A:$AG,M$7,0),0)=0,"n/a",VLOOKUP($B43,'Report Data'!$A:$AG,M$7,0))</f>
        <v>n/a</v>
      </c>
      <c r="N43" s="15" t="str">
        <f>IF(IFERROR(VLOOKUP($B43,'Report Data'!$A:$AG,N$7,0),0)=0,"n/a",VLOOKUP($B43,'Report Data'!$A:$AG,N$7,0))</f>
        <v>n/a</v>
      </c>
      <c r="O43" s="15" t="str">
        <f>IF(IFERROR(VLOOKUP($B43,'Report Data'!$A:$AG,O$7,0),0)=0,"n/a",VLOOKUP($B43,'Report Data'!$A:$AG,O$7,0))</f>
        <v>n/a</v>
      </c>
      <c r="P43" s="15" t="str">
        <f>IF(IFERROR(VLOOKUP($B43,'Report Data'!$A:$AG,P$7,0),0)=0,"n/a",VLOOKUP($B43,'Report Data'!$A:$AG,P$7,0))</f>
        <v>n/a</v>
      </c>
      <c r="Q43" s="15" t="str">
        <f>IF(IFERROR(VLOOKUP($B43,'Report Data'!$A:$AG,Q$7,0),0)=0,"n/a",VLOOKUP($B43,'Report Data'!$A:$AG,Q$7,0))</f>
        <v>n/a</v>
      </c>
      <c r="R43" s="15" t="str">
        <f>IF(IFERROR(VLOOKUP($B43,'Report Data'!$A:$AG,R$7,0),0)=0,"n/a",VLOOKUP($B43,'Report Data'!$A:$AG,R$7,0))</f>
        <v>n/a</v>
      </c>
      <c r="S43" s="15" t="str">
        <f>IF(IFERROR(VLOOKUP($B43,'Report Data'!$A:$AG,S$7,0),0)=0,"n/a",VLOOKUP($B43,'Report Data'!$A:$AG,S$7,0))</f>
        <v>n/a</v>
      </c>
      <c r="T43" s="15" t="str">
        <f>IF(IFERROR(VLOOKUP($B43,'Report Data'!$A:$AG,T$7,0),0)=0,"n/a",VLOOKUP($B43,'Report Data'!$A:$AG,T$7,0))</f>
        <v>n/a</v>
      </c>
      <c r="U43" s="15" t="str">
        <f>IF(IFERROR(VLOOKUP($B43,'Report Data'!$A:$AG,U$7,0),0)=0,"n/a",VLOOKUP($B43,'Report Data'!$A:$AG,U$7,0))</f>
        <v>n/a</v>
      </c>
      <c r="V43" s="15" t="str">
        <f>IF(IFERROR(VLOOKUP($B43,'Report Data'!$A:$AG,V$7,0),0)=0,"n/a",VLOOKUP($B43,'Report Data'!$A:$AG,V$7,0))</f>
        <v>n/a</v>
      </c>
      <c r="W43" s="15" t="str">
        <f>IF(ISNUMBER(VLOOKUP($B43,'Report Data'!$A:$AG,W$7,0)),VLOOKUP($B43,'Report Data'!$A:$AG,W$7,0),"n/a")</f>
        <v>n/a</v>
      </c>
      <c r="X43" s="29"/>
      <c r="Y43" s="29"/>
      <c r="Z43" s="29"/>
      <c r="AA43" s="25"/>
    </row>
    <row r="44" spans="2:27" x14ac:dyDescent="0.3">
      <c r="B44" s="12" t="s">
        <v>186</v>
      </c>
      <c r="C44" s="24">
        <v>1388</v>
      </c>
      <c r="D44" s="14" t="str">
        <f>+VLOOKUP($B44,'Users+Static Data'!$K:$P,D$7,0)</f>
        <v>ALGO</v>
      </c>
      <c r="E44" s="14" t="str">
        <f>+VLOOKUP($B44,'Users+Static Data'!$K:$P,E$7,0)</f>
        <v>MANOLITO</v>
      </c>
      <c r="F44" s="14" t="str">
        <f>+VLOOKUP($B44,'Users+Static Data'!$K:$P,F$7,0)</f>
        <v>BE</v>
      </c>
      <c r="G44" s="14" t="str">
        <f>+VLOOKUP($B44,'Users+Static Data'!$K:$P,G$7,0)</f>
        <v>MD</v>
      </c>
      <c r="H44" s="14" t="str">
        <f>+VLOOKUP($B44,'Users+Static Data'!$K:$P,H$7,0)</f>
        <v>MBP</v>
      </c>
      <c r="I44" s="15" t="str">
        <f>IF(IFERROR(VLOOKUP($B44,'Users+Static Data'!$F:$H,I$7,0),0)=0,"n/a",VLOOKUP($B44,'Users+Static Data'!$F:$H,I$7,0))</f>
        <v>n/a</v>
      </c>
      <c r="J44" s="15" t="str">
        <f>IF(IFERROR(VLOOKUP($B44,'Report Data'!$A:$AG,J$7,0),0)=0,"n/a",VLOOKUP($B44,'Report Data'!$A:$AG,J$7,0))</f>
        <v>n/a</v>
      </c>
      <c r="K44" s="15" t="str">
        <f>IF(IFERROR(VLOOKUP($B44,'Report Data'!$A:$AG,K$7,0),0)=0,"n/a",VLOOKUP($B44,'Report Data'!$A:$AG,K$7,0))</f>
        <v>n/a</v>
      </c>
      <c r="L44" s="15" t="str">
        <f>IF(IFERROR(VLOOKUP($B44,'Report Data'!$A:$AG,L$7,0),0)=0,"n/a",VLOOKUP($B44,'Report Data'!$A:$AG,L$7,0))</f>
        <v>n/a</v>
      </c>
      <c r="M44" s="15" t="str">
        <f>IF(IFERROR(VLOOKUP($B44,'Report Data'!$A:$AG,M$7,0),0)=0,"n/a",VLOOKUP($B44,'Report Data'!$A:$AG,M$7,0))</f>
        <v>n/a</v>
      </c>
      <c r="N44" s="15" t="str">
        <f>IF(IFERROR(VLOOKUP($B44,'Report Data'!$A:$AG,N$7,0),0)=0,"n/a",VLOOKUP($B44,'Report Data'!$A:$AG,N$7,0))</f>
        <v>n/a</v>
      </c>
      <c r="O44" s="15" t="str">
        <f>IF(IFERROR(VLOOKUP($B44,'Report Data'!$A:$AG,O$7,0),0)=0,"n/a",VLOOKUP($B44,'Report Data'!$A:$AG,O$7,0))</f>
        <v>n/a</v>
      </c>
      <c r="P44" s="15" t="str">
        <f>IF(IFERROR(VLOOKUP($B44,'Report Data'!$A:$AG,P$7,0),0)=0,"n/a",VLOOKUP($B44,'Report Data'!$A:$AG,P$7,0))</f>
        <v>n/a</v>
      </c>
      <c r="Q44" s="15" t="str">
        <f>IF(IFERROR(VLOOKUP($B44,'Report Data'!$A:$AG,Q$7,0),0)=0,"n/a",VLOOKUP($B44,'Report Data'!$A:$AG,Q$7,0))</f>
        <v>n/a</v>
      </c>
      <c r="R44" s="15" t="str">
        <f>IF(IFERROR(VLOOKUP($B44,'Report Data'!$A:$AG,R$7,0),0)=0,"n/a",VLOOKUP($B44,'Report Data'!$A:$AG,R$7,0))</f>
        <v>n/a</v>
      </c>
      <c r="S44" s="15" t="str">
        <f>IF(IFERROR(VLOOKUP($B44,'Report Data'!$A:$AG,S$7,0),0)=0,"n/a",VLOOKUP($B44,'Report Data'!$A:$AG,S$7,0))</f>
        <v>n/a</v>
      </c>
      <c r="T44" s="15" t="str">
        <f>IF(IFERROR(VLOOKUP($B44,'Report Data'!$A:$AG,T$7,0),0)=0,"n/a",VLOOKUP($B44,'Report Data'!$A:$AG,T$7,0))</f>
        <v>n/a</v>
      </c>
      <c r="U44" s="15" t="str">
        <f>IF(IFERROR(VLOOKUP($B44,'Report Data'!$A:$AG,U$7,0),0)=0,"n/a",VLOOKUP($B44,'Report Data'!$A:$AG,U$7,0))</f>
        <v>n/a</v>
      </c>
      <c r="V44" s="15" t="str">
        <f>IF(IFERROR(VLOOKUP($B44,'Report Data'!$A:$AG,V$7,0),0)=0,"n/a",VLOOKUP($B44,'Report Data'!$A:$AG,V$7,0))</f>
        <v>n/a</v>
      </c>
      <c r="W44" s="15" t="str">
        <f>IF(ISNUMBER(VLOOKUP($B44,'Report Data'!$A:$AG,W$7,0)),VLOOKUP($B44,'Report Data'!$A:$AG,W$7,0),"n/a")</f>
        <v>n/a</v>
      </c>
      <c r="X44" s="29"/>
      <c r="Y44" s="29"/>
      <c r="Z44" s="29"/>
      <c r="AA44" s="25"/>
    </row>
    <row r="45" spans="2:27" x14ac:dyDescent="0.3">
      <c r="B45" s="12" t="s">
        <v>232</v>
      </c>
      <c r="C45" s="24">
        <v>1444</v>
      </c>
      <c r="D45" s="14" t="str">
        <f>+VLOOKUP($B45,'Users+Static Data'!$K:$P,D$7,0)</f>
        <v>ALGO</v>
      </c>
      <c r="E45" s="14" t="str">
        <f>+VLOOKUP($B45,'Users+Static Data'!$K:$P,E$7,0)</f>
        <v>EPAM</v>
      </c>
      <c r="F45" s="14" t="str">
        <f>+VLOOKUP($B45,'Users+Static Data'!$K:$P,F$7,0)</f>
        <v>BE</v>
      </c>
      <c r="G45" s="14" t="str">
        <f>+VLOOKUP($B45,'Users+Static Data'!$K:$P,G$7,0)</f>
        <v>MD</v>
      </c>
      <c r="H45" s="14" t="str">
        <f>+VLOOKUP($B45,'Users+Static Data'!$K:$P,H$7,0)</f>
        <v>MBP FULL</v>
      </c>
      <c r="I45" s="15" t="str">
        <f>IF(IFERROR(VLOOKUP($B45,'Users+Static Data'!$F:$H,I$7,0),0)=0,"n/a",VLOOKUP($B45,'Users+Static Data'!$F:$H,I$7,0))</f>
        <v>n/a</v>
      </c>
      <c r="J45" s="15" t="str">
        <f>IF(IFERROR(VLOOKUP($B45,'Report Data'!$A:$AG,J$7,0),0)=0,"n/a",VLOOKUP($B45,'Report Data'!$A:$AG,J$7,0))</f>
        <v>n/a</v>
      </c>
      <c r="K45" s="15" t="str">
        <f>IF(IFERROR(VLOOKUP($B45,'Report Data'!$A:$AG,K$7,0),0)=0,"n/a",VLOOKUP($B45,'Report Data'!$A:$AG,K$7,0))</f>
        <v>n/a</v>
      </c>
      <c r="L45" s="15" t="str">
        <f>IF(IFERROR(VLOOKUP($B45,'Report Data'!$A:$AG,L$7,0),0)=0,"n/a",VLOOKUP($B45,'Report Data'!$A:$AG,L$7,0))</f>
        <v>n/a</v>
      </c>
      <c r="M45" s="15" t="str">
        <f>IF(IFERROR(VLOOKUP($B45,'Report Data'!$A:$AG,M$7,0),0)=0,"n/a",VLOOKUP($B45,'Report Data'!$A:$AG,M$7,0))</f>
        <v>n/a</v>
      </c>
      <c r="N45" s="15" t="str">
        <f>IF(IFERROR(VLOOKUP($B45,'Report Data'!$A:$AG,N$7,0),0)=0,"n/a",VLOOKUP($B45,'Report Data'!$A:$AG,N$7,0))</f>
        <v>n/a</v>
      </c>
      <c r="O45" s="15" t="str">
        <f>IF(IFERROR(VLOOKUP($B45,'Report Data'!$A:$AG,O$7,0),0)=0,"n/a",VLOOKUP($B45,'Report Data'!$A:$AG,O$7,0))</f>
        <v>n/a</v>
      </c>
      <c r="P45" s="15" t="str">
        <f>IF(IFERROR(VLOOKUP($B45,'Report Data'!$A:$AG,P$7,0),0)=0,"n/a",VLOOKUP($B45,'Report Data'!$A:$AG,P$7,0))</f>
        <v>n/a</v>
      </c>
      <c r="Q45" s="15" t="str">
        <f>IF(IFERROR(VLOOKUP($B45,'Report Data'!$A:$AG,Q$7,0),0)=0,"n/a",VLOOKUP($B45,'Report Data'!$A:$AG,Q$7,0))</f>
        <v>n/a</v>
      </c>
      <c r="R45" s="15" t="str">
        <f>IF(IFERROR(VLOOKUP($B45,'Report Data'!$A:$AG,R$7,0),0)=0,"n/a",VLOOKUP($B45,'Report Data'!$A:$AG,R$7,0))</f>
        <v>n/a</v>
      </c>
      <c r="S45" s="15" t="str">
        <f>IF(IFERROR(VLOOKUP($B45,'Report Data'!$A:$AG,S$7,0),0)=0,"n/a",VLOOKUP($B45,'Report Data'!$A:$AG,S$7,0))</f>
        <v>n/a</v>
      </c>
      <c r="T45" s="15" t="str">
        <f>IF(IFERROR(VLOOKUP($B45,'Report Data'!$A:$AG,T$7,0),0)=0,"n/a",VLOOKUP($B45,'Report Data'!$A:$AG,T$7,0))</f>
        <v>n/a</v>
      </c>
      <c r="U45" s="15" t="str">
        <f>IF(IFERROR(VLOOKUP($B45,'Report Data'!$A:$AG,U$7,0),0)=0,"n/a",VLOOKUP($B45,'Report Data'!$A:$AG,U$7,0))</f>
        <v>n/a</v>
      </c>
      <c r="V45" s="15" t="str">
        <f>IF(IFERROR(VLOOKUP($B45,'Report Data'!$A:$AG,V$7,0),0)=0,"n/a",VLOOKUP($B45,'Report Data'!$A:$AG,V$7,0))</f>
        <v>n/a</v>
      </c>
      <c r="W45" s="15" t="str">
        <f>IF(ISNUMBER(VLOOKUP($B45,'Report Data'!$A:$AG,W$7,0)),VLOOKUP($B45,'Report Data'!$A:$AG,W$7,0),"n/a")</f>
        <v>n/a</v>
      </c>
      <c r="X45" s="29"/>
      <c r="Y45" s="29"/>
      <c r="Z45" s="29"/>
      <c r="AA45" s="25"/>
    </row>
    <row r="46" spans="2:27" x14ac:dyDescent="0.3">
      <c r="B46" s="12" t="s">
        <v>233</v>
      </c>
      <c r="C46" s="24">
        <v>891</v>
      </c>
      <c r="D46" s="14" t="str">
        <f>+VLOOKUP($B46,'Users+Static Data'!$K:$P,D$7,0)</f>
        <v>ALGO</v>
      </c>
      <c r="E46" s="14" t="str">
        <f>+VLOOKUP($B46,'Users+Static Data'!$K:$P,E$7,0)</f>
        <v>EPAM</v>
      </c>
      <c r="F46" s="14" t="str">
        <f>+VLOOKUP($B46,'Users+Static Data'!$K:$P,F$7,0)</f>
        <v>BE</v>
      </c>
      <c r="G46" s="14" t="str">
        <f>+VLOOKUP($B46,'Users+Static Data'!$K:$P,G$7,0)</f>
        <v>MD</v>
      </c>
      <c r="H46" s="14" t="str">
        <f>+VLOOKUP($B46,'Users+Static Data'!$K:$P,H$7,0)</f>
        <v>MBP FULL</v>
      </c>
      <c r="I46" s="15" t="str">
        <f>IF(IFERROR(VLOOKUP($B46,'Users+Static Data'!$F:$H,I$7,0),0)=0,"n/a",VLOOKUP($B46,'Users+Static Data'!$F:$H,I$7,0))</f>
        <v>n/a</v>
      </c>
      <c r="J46" s="15" t="str">
        <f>IF(IFERROR(VLOOKUP($B46,'Report Data'!$A:$AG,J$7,0),0)=0,"n/a",VLOOKUP($B46,'Report Data'!$A:$AG,J$7,0))</f>
        <v>n/a</v>
      </c>
      <c r="K46" s="15" t="str">
        <f>IF(IFERROR(VLOOKUP($B46,'Report Data'!$A:$AG,K$7,0),0)=0,"n/a",VLOOKUP($B46,'Report Data'!$A:$AG,K$7,0))</f>
        <v>n/a</v>
      </c>
      <c r="L46" s="15" t="str">
        <f>IF(IFERROR(VLOOKUP($B46,'Report Data'!$A:$AG,L$7,0),0)=0,"n/a",VLOOKUP($B46,'Report Data'!$A:$AG,L$7,0))</f>
        <v>n/a</v>
      </c>
      <c r="M46" s="15" t="str">
        <f>IF(IFERROR(VLOOKUP($B46,'Report Data'!$A:$AG,M$7,0),0)=0,"n/a",VLOOKUP($B46,'Report Data'!$A:$AG,M$7,0))</f>
        <v>n/a</v>
      </c>
      <c r="N46" s="15" t="str">
        <f>IF(IFERROR(VLOOKUP($B46,'Report Data'!$A:$AG,N$7,0),0)=0,"n/a",VLOOKUP($B46,'Report Data'!$A:$AG,N$7,0))</f>
        <v>n/a</v>
      </c>
      <c r="O46" s="15" t="str">
        <f>IF(IFERROR(VLOOKUP($B46,'Report Data'!$A:$AG,O$7,0),0)=0,"n/a",VLOOKUP($B46,'Report Data'!$A:$AG,O$7,0))</f>
        <v>n/a</v>
      </c>
      <c r="P46" s="15" t="str">
        <f>IF(IFERROR(VLOOKUP($B46,'Report Data'!$A:$AG,P$7,0),0)=0,"n/a",VLOOKUP($B46,'Report Data'!$A:$AG,P$7,0))</f>
        <v>n/a</v>
      </c>
      <c r="Q46" s="15" t="str">
        <f>IF(IFERROR(VLOOKUP($B46,'Report Data'!$A:$AG,Q$7,0),0)=0,"n/a",VLOOKUP($B46,'Report Data'!$A:$AG,Q$7,0))</f>
        <v>n/a</v>
      </c>
      <c r="R46" s="15" t="str">
        <f>IF(IFERROR(VLOOKUP($B46,'Report Data'!$A:$AG,R$7,0),0)=0,"n/a",VLOOKUP($B46,'Report Data'!$A:$AG,R$7,0))</f>
        <v>n/a</v>
      </c>
      <c r="S46" s="15" t="str">
        <f>IF(IFERROR(VLOOKUP($B46,'Report Data'!$A:$AG,S$7,0),0)=0,"n/a",VLOOKUP($B46,'Report Data'!$A:$AG,S$7,0))</f>
        <v>n/a</v>
      </c>
      <c r="T46" s="15" t="str">
        <f>IF(IFERROR(VLOOKUP($B46,'Report Data'!$A:$AG,T$7,0),0)=0,"n/a",VLOOKUP($B46,'Report Data'!$A:$AG,T$7,0))</f>
        <v>n/a</v>
      </c>
      <c r="U46" s="15" t="str">
        <f>IF(IFERROR(VLOOKUP($B46,'Report Data'!$A:$AG,U$7,0),0)=0,"n/a",VLOOKUP($B46,'Report Data'!$A:$AG,U$7,0))</f>
        <v>n/a</v>
      </c>
      <c r="V46" s="15" t="str">
        <f>IF(IFERROR(VLOOKUP($B46,'Report Data'!$A:$AG,V$7,0),0)=0,"n/a",VLOOKUP($B46,'Report Data'!$A:$AG,V$7,0))</f>
        <v>n/a</v>
      </c>
      <c r="W46" s="15" t="str">
        <f>IF(ISNUMBER(VLOOKUP($B46,'Report Data'!$A:$AG,W$7,0)),VLOOKUP($B46,'Report Data'!$A:$AG,W$7,0),"n/a")</f>
        <v>n/a</v>
      </c>
      <c r="X46" s="29"/>
      <c r="Y46" s="29"/>
      <c r="Z46" s="29"/>
      <c r="AA46" s="25"/>
    </row>
    <row r="47" spans="2:27" x14ac:dyDescent="0.3">
      <c r="B47" s="12" t="s">
        <v>234</v>
      </c>
      <c r="C47" s="24">
        <v>1441</v>
      </c>
      <c r="D47" s="14" t="str">
        <f>+VLOOKUP($B47,'Users+Static Data'!$K:$P,D$7,0)</f>
        <v>ALGO</v>
      </c>
      <c r="E47" s="14" t="str">
        <f>+VLOOKUP($B47,'Users+Static Data'!$K:$P,E$7,0)</f>
        <v>EPAM</v>
      </c>
      <c r="F47" s="14" t="str">
        <f>+VLOOKUP($B47,'Users+Static Data'!$K:$P,F$7,0)</f>
        <v>BE</v>
      </c>
      <c r="G47" s="14" t="str">
        <f>+VLOOKUP($B47,'Users+Static Data'!$K:$P,G$7,0)</f>
        <v>MD</v>
      </c>
      <c r="H47" s="14" t="str">
        <f>+VLOOKUP($B47,'Users+Static Data'!$K:$P,H$7,0)</f>
        <v>MBP R FIJA</v>
      </c>
      <c r="I47" s="15" t="str">
        <f>IF(IFERROR(VLOOKUP($B47,'Users+Static Data'!$F:$H,I$7,0),0)=0,"n/a",VLOOKUP($B47,'Users+Static Data'!$F:$H,I$7,0))</f>
        <v>n/a</v>
      </c>
      <c r="J47" s="15" t="str">
        <f>IF(IFERROR(VLOOKUP($B47,'Report Data'!$A:$AG,J$7,0),0)=0,"n/a",VLOOKUP($B47,'Report Data'!$A:$AG,J$7,0))</f>
        <v>n/a</v>
      </c>
      <c r="K47" s="15" t="str">
        <f>IF(IFERROR(VLOOKUP($B47,'Report Data'!$A:$AG,K$7,0),0)=0,"n/a",VLOOKUP($B47,'Report Data'!$A:$AG,K$7,0))</f>
        <v>n/a</v>
      </c>
      <c r="L47" s="15" t="str">
        <f>IF(IFERROR(VLOOKUP($B47,'Report Data'!$A:$AG,L$7,0),0)=0,"n/a",VLOOKUP($B47,'Report Data'!$A:$AG,L$7,0))</f>
        <v>n/a</v>
      </c>
      <c r="M47" s="15" t="str">
        <f>IF(IFERROR(VLOOKUP($B47,'Report Data'!$A:$AG,M$7,0),0)=0,"n/a",VLOOKUP($B47,'Report Data'!$A:$AG,M$7,0))</f>
        <v>n/a</v>
      </c>
      <c r="N47" s="15" t="str">
        <f>IF(IFERROR(VLOOKUP($B47,'Report Data'!$A:$AG,N$7,0),0)=0,"n/a",VLOOKUP($B47,'Report Data'!$A:$AG,N$7,0))</f>
        <v>n/a</v>
      </c>
      <c r="O47" s="15" t="str">
        <f>IF(IFERROR(VLOOKUP($B47,'Report Data'!$A:$AG,O$7,0),0)=0,"n/a",VLOOKUP($B47,'Report Data'!$A:$AG,O$7,0))</f>
        <v>n/a</v>
      </c>
      <c r="P47" s="15" t="str">
        <f>IF(IFERROR(VLOOKUP($B47,'Report Data'!$A:$AG,P$7,0),0)=0,"n/a",VLOOKUP($B47,'Report Data'!$A:$AG,P$7,0))</f>
        <v>n/a</v>
      </c>
      <c r="Q47" s="15" t="str">
        <f>IF(IFERROR(VLOOKUP($B47,'Report Data'!$A:$AG,Q$7,0),0)=0,"n/a",VLOOKUP($B47,'Report Data'!$A:$AG,Q$7,0))</f>
        <v>n/a</v>
      </c>
      <c r="R47" s="15" t="str">
        <f>IF(IFERROR(VLOOKUP($B47,'Report Data'!$A:$AG,R$7,0),0)=0,"n/a",VLOOKUP($B47,'Report Data'!$A:$AG,R$7,0))</f>
        <v>n/a</v>
      </c>
      <c r="S47" s="15" t="str">
        <f>IF(IFERROR(VLOOKUP($B47,'Report Data'!$A:$AG,S$7,0),0)=0,"n/a",VLOOKUP($B47,'Report Data'!$A:$AG,S$7,0))</f>
        <v>n/a</v>
      </c>
      <c r="T47" s="15" t="str">
        <f>IF(IFERROR(VLOOKUP($B47,'Report Data'!$A:$AG,T$7,0),0)=0,"n/a",VLOOKUP($B47,'Report Data'!$A:$AG,T$7,0))</f>
        <v>n/a</v>
      </c>
      <c r="U47" s="15" t="str">
        <f>IF(IFERROR(VLOOKUP($B47,'Report Data'!$A:$AG,U$7,0),0)=0,"n/a",VLOOKUP($B47,'Report Data'!$A:$AG,U$7,0))</f>
        <v>n/a</v>
      </c>
      <c r="V47" s="15" t="str">
        <f>IF(IFERROR(VLOOKUP($B47,'Report Data'!$A:$AG,V$7,0),0)=0,"n/a",VLOOKUP($B47,'Report Data'!$A:$AG,V$7,0))</f>
        <v>n/a</v>
      </c>
      <c r="W47" s="15" t="str">
        <f>IF(ISNUMBER(VLOOKUP($B47,'Report Data'!$A:$AG,W$7,0)),VLOOKUP($B47,'Report Data'!$A:$AG,W$7,0),"n/a")</f>
        <v>n/a</v>
      </c>
      <c r="X47" s="29"/>
      <c r="Y47" s="29"/>
      <c r="Z47" s="29"/>
      <c r="AA47" s="25"/>
    </row>
    <row r="48" spans="2:27" x14ac:dyDescent="0.3">
      <c r="B48" s="12" t="s">
        <v>235</v>
      </c>
      <c r="C48" s="24">
        <v>1440</v>
      </c>
      <c r="D48" s="14" t="str">
        <f>+VLOOKUP($B48,'Users+Static Data'!$K:$P,D$7,0)</f>
        <v>ALGO</v>
      </c>
      <c r="E48" s="14" t="str">
        <f>+VLOOKUP($B48,'Users+Static Data'!$K:$P,E$7,0)</f>
        <v>EPAM</v>
      </c>
      <c r="F48" s="14" t="str">
        <f>+VLOOKUP($B48,'Users+Static Data'!$K:$P,F$7,0)</f>
        <v>BE</v>
      </c>
      <c r="G48" s="14" t="str">
        <f>+VLOOKUP($B48,'Users+Static Data'!$K:$P,G$7,0)</f>
        <v>MD</v>
      </c>
      <c r="H48" s="14" t="str">
        <f>+VLOOKUP($B48,'Users+Static Data'!$K:$P,H$7,0)</f>
        <v>MBP R VAR</v>
      </c>
      <c r="I48" s="15" t="str">
        <f>IF(IFERROR(VLOOKUP($B48,'Users+Static Data'!$F:$H,I$7,0),0)=0,"n/a",VLOOKUP($B48,'Users+Static Data'!$F:$H,I$7,0))</f>
        <v>n/a</v>
      </c>
      <c r="J48" s="15" t="str">
        <f>IF(IFERROR(VLOOKUP($B48,'Report Data'!$A:$AG,J$7,0),0)=0,"n/a",VLOOKUP($B48,'Report Data'!$A:$AG,J$7,0))</f>
        <v>n/a</v>
      </c>
      <c r="K48" s="15" t="str">
        <f>IF(IFERROR(VLOOKUP($B48,'Report Data'!$A:$AG,K$7,0),0)=0,"n/a",VLOOKUP($B48,'Report Data'!$A:$AG,K$7,0))</f>
        <v>n/a</v>
      </c>
      <c r="L48" s="15" t="str">
        <f>IF(IFERROR(VLOOKUP($B48,'Report Data'!$A:$AG,L$7,0),0)=0,"n/a",VLOOKUP($B48,'Report Data'!$A:$AG,L$7,0))</f>
        <v>n/a</v>
      </c>
      <c r="M48" s="15" t="str">
        <f>IF(IFERROR(VLOOKUP($B48,'Report Data'!$A:$AG,M$7,0),0)=0,"n/a",VLOOKUP($B48,'Report Data'!$A:$AG,M$7,0))</f>
        <v>n/a</v>
      </c>
      <c r="N48" s="15" t="str">
        <f>IF(IFERROR(VLOOKUP($B48,'Report Data'!$A:$AG,N$7,0),0)=0,"n/a",VLOOKUP($B48,'Report Data'!$A:$AG,N$7,0))</f>
        <v>n/a</v>
      </c>
      <c r="O48" s="15" t="str">
        <f>IF(IFERROR(VLOOKUP($B48,'Report Data'!$A:$AG,O$7,0),0)=0,"n/a",VLOOKUP($B48,'Report Data'!$A:$AG,O$7,0))</f>
        <v>n/a</v>
      </c>
      <c r="P48" s="15" t="str">
        <f>IF(IFERROR(VLOOKUP($B48,'Report Data'!$A:$AG,P$7,0),0)=0,"n/a",VLOOKUP($B48,'Report Data'!$A:$AG,P$7,0))</f>
        <v>n/a</v>
      </c>
      <c r="Q48" s="15" t="str">
        <f>IF(IFERROR(VLOOKUP($B48,'Report Data'!$A:$AG,Q$7,0),0)=0,"n/a",VLOOKUP($B48,'Report Data'!$A:$AG,Q$7,0))</f>
        <v>n/a</v>
      </c>
      <c r="R48" s="15" t="str">
        <f>IF(IFERROR(VLOOKUP($B48,'Report Data'!$A:$AG,R$7,0),0)=0,"n/a",VLOOKUP($B48,'Report Data'!$A:$AG,R$7,0))</f>
        <v>n/a</v>
      </c>
      <c r="S48" s="15" t="str">
        <f>IF(IFERROR(VLOOKUP($B48,'Report Data'!$A:$AG,S$7,0),0)=0,"n/a",VLOOKUP($B48,'Report Data'!$A:$AG,S$7,0))</f>
        <v>n/a</v>
      </c>
      <c r="T48" s="15" t="str">
        <f>IF(IFERROR(VLOOKUP($B48,'Report Data'!$A:$AG,T$7,0),0)=0,"n/a",VLOOKUP($B48,'Report Data'!$A:$AG,T$7,0))</f>
        <v>n/a</v>
      </c>
      <c r="U48" s="15" t="str">
        <f>IF(IFERROR(VLOOKUP($B48,'Report Data'!$A:$AG,U$7,0),0)=0,"n/a",VLOOKUP($B48,'Report Data'!$A:$AG,U$7,0))</f>
        <v>n/a</v>
      </c>
      <c r="V48" s="15" t="str">
        <f>IF(IFERROR(VLOOKUP($B48,'Report Data'!$A:$AG,V$7,0),0)=0,"n/a",VLOOKUP($B48,'Report Data'!$A:$AG,V$7,0))</f>
        <v>n/a</v>
      </c>
      <c r="W48" s="15" t="str">
        <f>IF(ISNUMBER(VLOOKUP($B48,'Report Data'!$A:$AG,W$7,0)),VLOOKUP($B48,'Report Data'!$A:$AG,W$7,0),"n/a")</f>
        <v>n/a</v>
      </c>
      <c r="X48" s="29"/>
      <c r="Y48" s="29"/>
      <c r="Z48" s="29"/>
      <c r="AA48" s="25"/>
    </row>
    <row r="49" spans="2:27" x14ac:dyDescent="0.3">
      <c r="B49" s="12" t="s">
        <v>222</v>
      </c>
      <c r="C49" s="24">
        <v>261</v>
      </c>
      <c r="D49" s="14" t="str">
        <f>+VLOOKUP($B49,'Users+Static Data'!$K:$P,D$7,0)</f>
        <v>QA EOMM</v>
      </c>
      <c r="E49" s="14" t="str">
        <f>+VLOOKUP($B49,'Users+Static Data'!$K:$P,E$7,0)</f>
        <v>JAVA 6</v>
      </c>
      <c r="F49" s="14" t="str">
        <f>+VLOOKUP($B49,'Users+Static Data'!$K:$P,F$7,0)</f>
        <v>BE</v>
      </c>
      <c r="G49" s="14" t="str">
        <f>+VLOOKUP($B49,'Users+Static Data'!$K:$P,G$7,0)</f>
        <v>MD</v>
      </c>
      <c r="H49" s="14" t="str">
        <f>+VLOOKUP($B49,'Users+Static Data'!$K:$P,H$7,0)</f>
        <v>MBP+MBO</v>
      </c>
      <c r="I49" s="15" t="str">
        <f>IF(IFERROR(VLOOKUP($B49,'Users+Static Data'!$F:$H,I$7,0),0)=0,"n/a",VLOOKUP($B49,'Users+Static Data'!$F:$H,I$7,0))</f>
        <v>n/a</v>
      </c>
      <c r="J49" s="15" t="str">
        <f>IF(IFERROR(VLOOKUP($B49,'Report Data'!$A:$AG,J$7,0),0)=0,"n/a",VLOOKUP($B49,'Report Data'!$A:$AG,J$7,0))</f>
        <v>n/a</v>
      </c>
      <c r="K49" s="15" t="str">
        <f>IF(IFERROR(VLOOKUP($B49,'Report Data'!$A:$AG,K$7,0),0)=0,"n/a",VLOOKUP($B49,'Report Data'!$A:$AG,K$7,0))</f>
        <v>n/a</v>
      </c>
      <c r="L49" s="15" t="str">
        <f>IF(IFERROR(VLOOKUP($B49,'Report Data'!$A:$AG,L$7,0),0)=0,"n/a",VLOOKUP($B49,'Report Data'!$A:$AG,L$7,0))</f>
        <v>n/a</v>
      </c>
      <c r="M49" s="15" t="str">
        <f>IF(IFERROR(VLOOKUP($B49,'Report Data'!$A:$AG,M$7,0),0)=0,"n/a",VLOOKUP($B49,'Report Data'!$A:$AG,M$7,0))</f>
        <v>n/a</v>
      </c>
      <c r="N49" s="15" t="str">
        <f>IF(IFERROR(VLOOKUP($B49,'Report Data'!$A:$AG,N$7,0),0)=0,"n/a",VLOOKUP($B49,'Report Data'!$A:$AG,N$7,0))</f>
        <v>n/a</v>
      </c>
      <c r="O49" s="15" t="str">
        <f>IF(IFERROR(VLOOKUP($B49,'Report Data'!$A:$AG,O$7,0),0)=0,"n/a",VLOOKUP($B49,'Report Data'!$A:$AG,O$7,0))</f>
        <v>n/a</v>
      </c>
      <c r="P49" s="15" t="str">
        <f>IF(IFERROR(VLOOKUP($B49,'Report Data'!$A:$AG,P$7,0),0)=0,"n/a",VLOOKUP($B49,'Report Data'!$A:$AG,P$7,0))</f>
        <v>n/a</v>
      </c>
      <c r="Q49" s="15" t="str">
        <f>IF(IFERROR(VLOOKUP($B49,'Report Data'!$A:$AG,Q$7,0),0)=0,"n/a",VLOOKUP($B49,'Report Data'!$A:$AG,Q$7,0))</f>
        <v>n/a</v>
      </c>
      <c r="R49" s="15" t="str">
        <f>IF(IFERROR(VLOOKUP($B49,'Report Data'!$A:$AG,R$7,0),0)=0,"n/a",VLOOKUP($B49,'Report Data'!$A:$AG,R$7,0))</f>
        <v>n/a</v>
      </c>
      <c r="S49" s="15" t="str">
        <f>IF(IFERROR(VLOOKUP($B49,'Report Data'!$A:$AG,S$7,0),0)=0,"n/a",VLOOKUP($B49,'Report Data'!$A:$AG,S$7,0))</f>
        <v>n/a</v>
      </c>
      <c r="T49" s="15" t="str">
        <f>IF(IFERROR(VLOOKUP($B49,'Report Data'!$A:$AG,T$7,0),0)=0,"n/a",VLOOKUP($B49,'Report Data'!$A:$AG,T$7,0))</f>
        <v>n/a</v>
      </c>
      <c r="U49" s="15" t="str">
        <f>IF(IFERROR(VLOOKUP($B49,'Report Data'!$A:$AG,U$7,0),0)=0,"n/a",VLOOKUP($B49,'Report Data'!$A:$AG,U$7,0))</f>
        <v>n/a</v>
      </c>
      <c r="V49" s="15" t="str">
        <f>IF(IFERROR(VLOOKUP($B49,'Report Data'!$A:$AG,V$7,0),0)=0,"n/a",VLOOKUP($B49,'Report Data'!$A:$AG,V$7,0))</f>
        <v>n/a</v>
      </c>
      <c r="W49" s="15" t="str">
        <f>IF(ISNUMBER(VLOOKUP($B49,'Report Data'!$A:$AG,W$7,0)),VLOOKUP($B49,'Report Data'!$A:$AG,W$7,0),"n/a")</f>
        <v>n/a</v>
      </c>
      <c r="X49" s="29"/>
      <c r="Y49" s="29"/>
      <c r="Z49" s="29"/>
      <c r="AA49" s="25"/>
    </row>
    <row r="50" spans="2:27" x14ac:dyDescent="0.3">
      <c r="B50" s="12" t="s">
        <v>223</v>
      </c>
      <c r="C50" s="24">
        <v>1010</v>
      </c>
      <c r="D50" s="14" t="str">
        <f>+VLOOKUP($B50,'Users+Static Data'!$K:$P,D$7,0)</f>
        <v>QA EOMM</v>
      </c>
      <c r="E50" s="14" t="str">
        <f>+VLOOKUP($B50,'Users+Static Data'!$K:$P,E$7,0)</f>
        <v>MANOLITO</v>
      </c>
      <c r="F50" s="14" t="str">
        <f>+VLOOKUP($B50,'Users+Static Data'!$K:$P,F$7,0)</f>
        <v>BE</v>
      </c>
      <c r="G50" s="14" t="str">
        <f>+VLOOKUP($B50,'Users+Static Data'!$K:$P,G$7,0)</f>
        <v>MD</v>
      </c>
      <c r="H50" s="14" t="str">
        <f>+VLOOKUP($B50,'Users+Static Data'!$K:$P,H$7,0)</f>
        <v>MBP+MBO</v>
      </c>
      <c r="I50" s="15" t="str">
        <f>IF(IFERROR(VLOOKUP($B50,'Users+Static Data'!$F:$H,I$7,0),0)=0,"n/a",VLOOKUP($B50,'Users+Static Data'!$F:$H,I$7,0))</f>
        <v>n/a</v>
      </c>
      <c r="J50" s="15" t="str">
        <f>IF(IFERROR(VLOOKUP($B50,'Report Data'!$A:$AG,J$7,0),0)=0,"n/a",VLOOKUP($B50,'Report Data'!$A:$AG,J$7,0))</f>
        <v>n/a</v>
      </c>
      <c r="K50" s="15" t="str">
        <f>IF(IFERROR(VLOOKUP($B50,'Report Data'!$A:$AG,K$7,0),0)=0,"n/a",VLOOKUP($B50,'Report Data'!$A:$AG,K$7,0))</f>
        <v>n/a</v>
      </c>
      <c r="L50" s="15" t="str">
        <f>IF(IFERROR(VLOOKUP($B50,'Report Data'!$A:$AG,L$7,0),0)=0,"n/a",VLOOKUP($B50,'Report Data'!$A:$AG,L$7,0))</f>
        <v>n/a</v>
      </c>
      <c r="M50" s="15" t="str">
        <f>IF(IFERROR(VLOOKUP($B50,'Report Data'!$A:$AG,M$7,0),0)=0,"n/a",VLOOKUP($B50,'Report Data'!$A:$AG,M$7,0))</f>
        <v>n/a</v>
      </c>
      <c r="N50" s="15" t="str">
        <f>IF(IFERROR(VLOOKUP($B50,'Report Data'!$A:$AG,N$7,0),0)=0,"n/a",VLOOKUP($B50,'Report Data'!$A:$AG,N$7,0))</f>
        <v>n/a</v>
      </c>
      <c r="O50" s="15" t="str">
        <f>IF(IFERROR(VLOOKUP($B50,'Report Data'!$A:$AG,O$7,0),0)=0,"n/a",VLOOKUP($B50,'Report Data'!$A:$AG,O$7,0))</f>
        <v>n/a</v>
      </c>
      <c r="P50" s="15" t="str">
        <f>IF(IFERROR(VLOOKUP($B50,'Report Data'!$A:$AG,P$7,0),0)=0,"n/a",VLOOKUP($B50,'Report Data'!$A:$AG,P$7,0))</f>
        <v>n/a</v>
      </c>
      <c r="Q50" s="15" t="str">
        <f>IF(IFERROR(VLOOKUP($B50,'Report Data'!$A:$AG,Q$7,0),0)=0,"n/a",VLOOKUP($B50,'Report Data'!$A:$AG,Q$7,0))</f>
        <v>n/a</v>
      </c>
      <c r="R50" s="15" t="str">
        <f>IF(IFERROR(VLOOKUP($B50,'Report Data'!$A:$AG,R$7,0),0)=0,"n/a",VLOOKUP($B50,'Report Data'!$A:$AG,R$7,0))</f>
        <v>n/a</v>
      </c>
      <c r="S50" s="15" t="str">
        <f>IF(IFERROR(VLOOKUP($B50,'Report Data'!$A:$AG,S$7,0),0)=0,"n/a",VLOOKUP($B50,'Report Data'!$A:$AG,S$7,0))</f>
        <v>n/a</v>
      </c>
      <c r="T50" s="15" t="str">
        <f>IF(IFERROR(VLOOKUP($B50,'Report Data'!$A:$AG,T$7,0),0)=0,"n/a",VLOOKUP($B50,'Report Data'!$A:$AG,T$7,0))</f>
        <v>n/a</v>
      </c>
      <c r="U50" s="15" t="str">
        <f>IF(IFERROR(VLOOKUP($B50,'Report Data'!$A:$AG,U$7,0),0)=0,"n/a",VLOOKUP($B50,'Report Data'!$A:$AG,U$7,0))</f>
        <v>n/a</v>
      </c>
      <c r="V50" s="15" t="str">
        <f>IF(IFERROR(VLOOKUP($B50,'Report Data'!$A:$AG,V$7,0),0)=0,"n/a",VLOOKUP($B50,'Report Data'!$A:$AG,V$7,0))</f>
        <v>n/a</v>
      </c>
      <c r="W50" s="15" t="str">
        <f>IF(ISNUMBER(VLOOKUP($B50,'Report Data'!$A:$AG,W$7,0)),VLOOKUP($B50,'Report Data'!$A:$AG,W$7,0),"n/a")</f>
        <v>n/a</v>
      </c>
      <c r="X50" s="29"/>
      <c r="Y50" s="29"/>
      <c r="Z50" s="29"/>
      <c r="AA50" s="25"/>
    </row>
    <row r="51" spans="2:27" x14ac:dyDescent="0.3">
      <c r="B51" s="12" t="s">
        <v>224</v>
      </c>
      <c r="C51" s="24">
        <v>1483</v>
      </c>
      <c r="D51" s="14" t="str">
        <f>+VLOOKUP($B51,'Users+Static Data'!$K:$P,D$7,0)</f>
        <v>QA EOMM</v>
      </c>
      <c r="E51" s="14" t="str">
        <f>+VLOOKUP($B51,'Users+Static Data'!$K:$P,E$7,0)</f>
        <v>MANOLITO</v>
      </c>
      <c r="F51" s="14" t="str">
        <f>+VLOOKUP($B51,'Users+Static Data'!$K:$P,F$7,0)</f>
        <v>BE</v>
      </c>
      <c r="G51" s="14" t="str">
        <f>+VLOOKUP($B51,'Users+Static Data'!$K:$P,G$7,0)</f>
        <v>MD</v>
      </c>
      <c r="H51" s="14" t="str">
        <f>+VLOOKUP($B51,'Users+Static Data'!$K:$P,H$7,0)</f>
        <v>MBP+MBO</v>
      </c>
      <c r="I51" s="15" t="str">
        <f>IF(IFERROR(VLOOKUP($B51,'Users+Static Data'!$F:$H,I$7,0),0)=0,"n/a",VLOOKUP($B51,'Users+Static Data'!$F:$H,I$7,0))</f>
        <v>n/a</v>
      </c>
      <c r="J51" s="15" t="str">
        <f>IF(IFERROR(VLOOKUP($B51,'Report Data'!$A:$AG,J$7,0),0)=0,"n/a",VLOOKUP($B51,'Report Data'!$A:$AG,J$7,0))</f>
        <v>n/a</v>
      </c>
      <c r="K51" s="15" t="str">
        <f>IF(IFERROR(VLOOKUP($B51,'Report Data'!$A:$AG,K$7,0),0)=0,"n/a",VLOOKUP($B51,'Report Data'!$A:$AG,K$7,0))</f>
        <v>n/a</v>
      </c>
      <c r="L51" s="15" t="str">
        <f>IF(IFERROR(VLOOKUP($B51,'Report Data'!$A:$AG,L$7,0),0)=0,"n/a",VLOOKUP($B51,'Report Data'!$A:$AG,L$7,0))</f>
        <v>n/a</v>
      </c>
      <c r="M51" s="15" t="str">
        <f>IF(IFERROR(VLOOKUP($B51,'Report Data'!$A:$AG,M$7,0),0)=0,"n/a",VLOOKUP($B51,'Report Data'!$A:$AG,M$7,0))</f>
        <v>n/a</v>
      </c>
      <c r="N51" s="15" t="str">
        <f>IF(IFERROR(VLOOKUP($B51,'Report Data'!$A:$AG,N$7,0),0)=0,"n/a",VLOOKUP($B51,'Report Data'!$A:$AG,N$7,0))</f>
        <v>n/a</v>
      </c>
      <c r="O51" s="15" t="str">
        <f>IF(IFERROR(VLOOKUP($B51,'Report Data'!$A:$AG,O$7,0),0)=0,"n/a",VLOOKUP($B51,'Report Data'!$A:$AG,O$7,0))</f>
        <v>n/a</v>
      </c>
      <c r="P51" s="15" t="str">
        <f>IF(IFERROR(VLOOKUP($B51,'Report Data'!$A:$AG,P$7,0),0)=0,"n/a",VLOOKUP($B51,'Report Data'!$A:$AG,P$7,0))</f>
        <v>n/a</v>
      </c>
      <c r="Q51" s="15" t="str">
        <f>IF(IFERROR(VLOOKUP($B51,'Report Data'!$A:$AG,Q$7,0),0)=0,"n/a",VLOOKUP($B51,'Report Data'!$A:$AG,Q$7,0))</f>
        <v>n/a</v>
      </c>
      <c r="R51" s="15" t="str">
        <f>IF(IFERROR(VLOOKUP($B51,'Report Data'!$A:$AG,R$7,0),0)=0,"n/a",VLOOKUP($B51,'Report Data'!$A:$AG,R$7,0))</f>
        <v>n/a</v>
      </c>
      <c r="S51" s="15" t="str">
        <f>IF(IFERROR(VLOOKUP($B51,'Report Data'!$A:$AG,S$7,0),0)=0,"n/a",VLOOKUP($B51,'Report Data'!$A:$AG,S$7,0))</f>
        <v>n/a</v>
      </c>
      <c r="T51" s="15" t="str">
        <f>IF(IFERROR(VLOOKUP($B51,'Report Data'!$A:$AG,T$7,0),0)=0,"n/a",VLOOKUP($B51,'Report Data'!$A:$AG,T$7,0))</f>
        <v>n/a</v>
      </c>
      <c r="U51" s="15" t="str">
        <f>IF(IFERROR(VLOOKUP($B51,'Report Data'!$A:$AG,U$7,0),0)=0,"n/a",VLOOKUP($B51,'Report Data'!$A:$AG,U$7,0))</f>
        <v>n/a</v>
      </c>
      <c r="V51" s="15" t="str">
        <f>IF(IFERROR(VLOOKUP($B51,'Report Data'!$A:$AG,V$7,0),0)=0,"n/a",VLOOKUP($B51,'Report Data'!$A:$AG,V$7,0))</f>
        <v>n/a</v>
      </c>
      <c r="W51" s="15" t="str">
        <f>IF(ISNUMBER(VLOOKUP($B51,'Report Data'!$A:$AG,W$7,0)),VLOOKUP($B51,'Report Data'!$A:$AG,W$7,0),"n/a")</f>
        <v>n/a</v>
      </c>
      <c r="X51" s="29"/>
      <c r="Y51" s="29"/>
      <c r="Z51" s="29"/>
      <c r="AA51" s="25"/>
    </row>
    <row r="52" spans="2:27" x14ac:dyDescent="0.3">
      <c r="B52" s="12" t="s">
        <v>228</v>
      </c>
      <c r="C52" s="24">
        <v>1353</v>
      </c>
      <c r="D52" s="14" t="str">
        <f>+VLOOKUP($B52,'Users+Static Data'!$K:$P,D$7,0)</f>
        <v>QA EOMM</v>
      </c>
      <c r="E52" s="14" t="str">
        <f>+VLOOKUP($B52,'Users+Static Data'!$K:$P,E$7,0)</f>
        <v>MANOLITO</v>
      </c>
      <c r="F52" s="14" t="str">
        <f>+VLOOKUP($B52,'Users+Static Data'!$K:$P,F$7,0)</f>
        <v>BE</v>
      </c>
      <c r="G52" s="14" t="str">
        <f>+VLOOKUP($B52,'Users+Static Data'!$K:$P,G$7,0)</f>
        <v>MD</v>
      </c>
      <c r="H52" s="14" t="str">
        <f>+VLOOKUP($B52,'Users+Static Data'!$K:$P,H$7,0)</f>
        <v>MBP+MBO</v>
      </c>
      <c r="I52" s="15" t="str">
        <f>IF(IFERROR(VLOOKUP($B52,'Users+Static Data'!$F:$H,I$7,0),0)=0,"n/a",VLOOKUP($B52,'Users+Static Data'!$F:$H,I$7,0))</f>
        <v>n/a</v>
      </c>
      <c r="J52" s="15" t="str">
        <f>IF(IFERROR(VLOOKUP($B52,'Report Data'!$A:$AG,J$7,0),0)=0,"n/a",VLOOKUP($B52,'Report Data'!$A:$AG,J$7,0))</f>
        <v>n/a</v>
      </c>
      <c r="K52" s="15" t="str">
        <f>IF(IFERROR(VLOOKUP($B52,'Report Data'!$A:$AG,K$7,0),0)=0,"n/a",VLOOKUP($B52,'Report Data'!$A:$AG,K$7,0))</f>
        <v>n/a</v>
      </c>
      <c r="L52" s="15" t="str">
        <f>IF(IFERROR(VLOOKUP($B52,'Report Data'!$A:$AG,L$7,0),0)=0,"n/a",VLOOKUP($B52,'Report Data'!$A:$AG,L$7,0))</f>
        <v>n/a</v>
      </c>
      <c r="M52" s="15" t="str">
        <f>IF(IFERROR(VLOOKUP($B52,'Report Data'!$A:$AG,M$7,0),0)=0,"n/a",VLOOKUP($B52,'Report Data'!$A:$AG,M$7,0))</f>
        <v>n/a</v>
      </c>
      <c r="N52" s="15" t="str">
        <f>IF(IFERROR(VLOOKUP($B52,'Report Data'!$A:$AG,N$7,0),0)=0,"n/a",VLOOKUP($B52,'Report Data'!$A:$AG,N$7,0))</f>
        <v>n/a</v>
      </c>
      <c r="O52" s="15" t="str">
        <f>IF(IFERROR(VLOOKUP($B52,'Report Data'!$A:$AG,O$7,0),0)=0,"n/a",VLOOKUP($B52,'Report Data'!$A:$AG,O$7,0))</f>
        <v>n/a</v>
      </c>
      <c r="P52" s="15" t="str">
        <f>IF(IFERROR(VLOOKUP($B52,'Report Data'!$A:$AG,P$7,0),0)=0,"n/a",VLOOKUP($B52,'Report Data'!$A:$AG,P$7,0))</f>
        <v>n/a</v>
      </c>
      <c r="Q52" s="15" t="str">
        <f>IF(IFERROR(VLOOKUP($B52,'Report Data'!$A:$AG,Q$7,0),0)=0,"n/a",VLOOKUP($B52,'Report Data'!$A:$AG,Q$7,0))</f>
        <v>n/a</v>
      </c>
      <c r="R52" s="15" t="str">
        <f>IF(IFERROR(VLOOKUP($B52,'Report Data'!$A:$AG,R$7,0),0)=0,"n/a",VLOOKUP($B52,'Report Data'!$A:$AG,R$7,0))</f>
        <v>n/a</v>
      </c>
      <c r="S52" s="15" t="str">
        <f>IF(IFERROR(VLOOKUP($B52,'Report Data'!$A:$AG,S$7,0),0)=0,"n/a",VLOOKUP($B52,'Report Data'!$A:$AG,S$7,0))</f>
        <v>n/a</v>
      </c>
      <c r="T52" s="15" t="str">
        <f>IF(IFERROR(VLOOKUP($B52,'Report Data'!$A:$AG,T$7,0),0)=0,"n/a",VLOOKUP($B52,'Report Data'!$A:$AG,T$7,0))</f>
        <v>n/a</v>
      </c>
      <c r="U52" s="15" t="str">
        <f>IF(IFERROR(VLOOKUP($B52,'Report Data'!$A:$AG,U$7,0),0)=0,"n/a",VLOOKUP($B52,'Report Data'!$A:$AG,U$7,0))</f>
        <v>n/a</v>
      </c>
      <c r="V52" s="15" t="str">
        <f>IF(IFERROR(VLOOKUP($B52,'Report Data'!$A:$AG,V$7,0),0)=0,"n/a",VLOOKUP($B52,'Report Data'!$A:$AG,V$7,0))</f>
        <v>n/a</v>
      </c>
      <c r="W52" s="15" t="str">
        <f>IF(ISNUMBER(VLOOKUP($B52,'Report Data'!$A:$AG,W$7,0)),VLOOKUP($B52,'Report Data'!$A:$AG,W$7,0),"n/a")</f>
        <v>n/a</v>
      </c>
      <c r="X52" s="29"/>
      <c r="Y52" s="29"/>
      <c r="Z52" s="29"/>
      <c r="AA52" s="25"/>
    </row>
    <row r="53" spans="2:27" x14ac:dyDescent="0.3">
      <c r="B53" s="12" t="s">
        <v>220</v>
      </c>
      <c r="C53" s="24">
        <v>76</v>
      </c>
      <c r="D53" s="14" t="str">
        <f>+VLOOKUP($B53,'Users+Static Data'!$K:$P,D$7,0)</f>
        <v>QA ALGO</v>
      </c>
      <c r="E53" s="14" t="str">
        <f>+VLOOKUP($B53,'Users+Static Data'!$K:$P,E$7,0)</f>
        <v>EPAM</v>
      </c>
      <c r="F53" s="14" t="str">
        <f>+VLOOKUP($B53,'Users+Static Data'!$K:$P,F$7,0)</f>
        <v>BE</v>
      </c>
      <c r="G53" s="14" t="str">
        <f>+VLOOKUP($B53,'Users+Static Data'!$K:$P,G$7,0)</f>
        <v>MD</v>
      </c>
      <c r="H53" s="14" t="str">
        <f>+VLOOKUP($B53,'Users+Static Data'!$K:$P,H$7,0)</f>
        <v>MBP FULL</v>
      </c>
      <c r="I53" s="15" t="str">
        <f>IF(IFERROR(VLOOKUP($B53,'Users+Static Data'!$F:$H,I$7,0),0)=0,"n/a",VLOOKUP($B53,'Users+Static Data'!$F:$H,I$7,0))</f>
        <v>n/a</v>
      </c>
      <c r="J53" s="15" t="str">
        <f>IF(IFERROR(VLOOKUP($B53,'Report Data'!$A:$AG,J$7,0),0)=0,"n/a",VLOOKUP($B53,'Report Data'!$A:$AG,J$7,0))</f>
        <v>n/a</v>
      </c>
      <c r="K53" s="15" t="str">
        <f>IF(IFERROR(VLOOKUP($B53,'Report Data'!$A:$AG,K$7,0),0)=0,"n/a",VLOOKUP($B53,'Report Data'!$A:$AG,K$7,0))</f>
        <v>n/a</v>
      </c>
      <c r="L53" s="15" t="str">
        <f>IF(IFERROR(VLOOKUP($B53,'Report Data'!$A:$AG,L$7,0),0)=0,"n/a",VLOOKUP($B53,'Report Data'!$A:$AG,L$7,0))</f>
        <v>n/a</v>
      </c>
      <c r="M53" s="15" t="str">
        <f>IF(IFERROR(VLOOKUP($B53,'Report Data'!$A:$AG,M$7,0),0)=0,"n/a",VLOOKUP($B53,'Report Data'!$A:$AG,M$7,0))</f>
        <v>n/a</v>
      </c>
      <c r="N53" s="15" t="str">
        <f>IF(IFERROR(VLOOKUP($B53,'Report Data'!$A:$AG,N$7,0),0)=0,"n/a",VLOOKUP($B53,'Report Data'!$A:$AG,N$7,0))</f>
        <v>n/a</v>
      </c>
      <c r="O53" s="15" t="str">
        <f>IF(IFERROR(VLOOKUP($B53,'Report Data'!$A:$AG,O$7,0),0)=0,"n/a",VLOOKUP($B53,'Report Data'!$A:$AG,O$7,0))</f>
        <v>n/a</v>
      </c>
      <c r="P53" s="15" t="str">
        <f>IF(IFERROR(VLOOKUP($B53,'Report Data'!$A:$AG,P$7,0),0)=0,"n/a",VLOOKUP($B53,'Report Data'!$A:$AG,P$7,0))</f>
        <v>n/a</v>
      </c>
      <c r="Q53" s="15" t="str">
        <f>IF(IFERROR(VLOOKUP($B53,'Report Data'!$A:$AG,Q$7,0),0)=0,"n/a",VLOOKUP($B53,'Report Data'!$A:$AG,Q$7,0))</f>
        <v>n/a</v>
      </c>
      <c r="R53" s="15" t="str">
        <f>IF(IFERROR(VLOOKUP($B53,'Report Data'!$A:$AG,R$7,0),0)=0,"n/a",VLOOKUP($B53,'Report Data'!$A:$AG,R$7,0))</f>
        <v>n/a</v>
      </c>
      <c r="S53" s="15" t="str">
        <f>IF(IFERROR(VLOOKUP($B53,'Report Data'!$A:$AG,S$7,0),0)=0,"n/a",VLOOKUP($B53,'Report Data'!$A:$AG,S$7,0))</f>
        <v>n/a</v>
      </c>
      <c r="T53" s="15" t="str">
        <f>IF(IFERROR(VLOOKUP($B53,'Report Data'!$A:$AG,T$7,0),0)=0,"n/a",VLOOKUP($B53,'Report Data'!$A:$AG,T$7,0))</f>
        <v>n/a</v>
      </c>
      <c r="U53" s="15" t="str">
        <f>IF(IFERROR(VLOOKUP($B53,'Report Data'!$A:$AG,U$7,0),0)=0,"n/a",VLOOKUP($B53,'Report Data'!$A:$AG,U$7,0))</f>
        <v>n/a</v>
      </c>
      <c r="V53" s="15" t="str">
        <f>IF(IFERROR(VLOOKUP($B53,'Report Data'!$A:$AG,V$7,0),0)=0,"n/a",VLOOKUP($B53,'Report Data'!$A:$AG,V$7,0))</f>
        <v>n/a</v>
      </c>
      <c r="W53" s="15" t="str">
        <f>IF(ISNUMBER(VLOOKUP($B53,'Report Data'!$A:$AG,W$7,0)),VLOOKUP($B53,'Report Data'!$A:$AG,W$7,0),"n/a")</f>
        <v>n/a</v>
      </c>
      <c r="X53" s="29"/>
      <c r="Y53" s="29"/>
      <c r="Z53" s="29"/>
      <c r="AA53" s="25"/>
    </row>
    <row r="54" spans="2:27" x14ac:dyDescent="0.3">
      <c r="B54" s="12" t="s">
        <v>219</v>
      </c>
      <c r="C54" s="24">
        <v>495</v>
      </c>
      <c r="D54" s="14" t="str">
        <f>+VLOOKUP($B54,'Users+Static Data'!$K:$P,D$7,0)</f>
        <v>QA ALGO</v>
      </c>
      <c r="E54" s="14" t="str">
        <f>+VLOOKUP($B54,'Users+Static Data'!$K:$P,E$7,0)</f>
        <v>EPAM</v>
      </c>
      <c r="F54" s="14" t="str">
        <f>+VLOOKUP($B54,'Users+Static Data'!$K:$P,F$7,0)</f>
        <v>BE</v>
      </c>
      <c r="G54" s="14" t="str">
        <f>+VLOOKUP($B54,'Users+Static Data'!$K:$P,G$7,0)</f>
        <v>MD</v>
      </c>
      <c r="H54" s="14" t="str">
        <f>+VLOOKUP($B54,'Users+Static Data'!$K:$P,H$7,0)</f>
        <v>MBP R VAR</v>
      </c>
      <c r="I54" s="15" t="str">
        <f>IF(IFERROR(VLOOKUP($B54,'Users+Static Data'!$F:$H,I$7,0),0)=0,"n/a",VLOOKUP($B54,'Users+Static Data'!$F:$H,I$7,0))</f>
        <v>n/a</v>
      </c>
      <c r="J54" s="15" t="str">
        <f>IF(IFERROR(VLOOKUP($B54,'Report Data'!$A:$AG,J$7,0),0)=0,"n/a",VLOOKUP($B54,'Report Data'!$A:$AG,J$7,0))</f>
        <v>n/a</v>
      </c>
      <c r="K54" s="15" t="str">
        <f>IF(IFERROR(VLOOKUP($B54,'Report Data'!$A:$AG,K$7,0),0)=0,"n/a",VLOOKUP($B54,'Report Data'!$A:$AG,K$7,0))</f>
        <v>n/a</v>
      </c>
      <c r="L54" s="15" t="str">
        <f>IF(IFERROR(VLOOKUP($B54,'Report Data'!$A:$AG,L$7,0),0)=0,"n/a",VLOOKUP($B54,'Report Data'!$A:$AG,L$7,0))</f>
        <v>n/a</v>
      </c>
      <c r="M54" s="15" t="str">
        <f>IF(IFERROR(VLOOKUP($B54,'Report Data'!$A:$AG,M$7,0),0)=0,"n/a",VLOOKUP($B54,'Report Data'!$A:$AG,M$7,0))</f>
        <v>n/a</v>
      </c>
      <c r="N54" s="15" t="str">
        <f>IF(IFERROR(VLOOKUP($B54,'Report Data'!$A:$AG,N$7,0),0)=0,"n/a",VLOOKUP($B54,'Report Data'!$A:$AG,N$7,0))</f>
        <v>n/a</v>
      </c>
      <c r="O54" s="15" t="str">
        <f>IF(IFERROR(VLOOKUP($B54,'Report Data'!$A:$AG,O$7,0),0)=0,"n/a",VLOOKUP($B54,'Report Data'!$A:$AG,O$7,0))</f>
        <v>n/a</v>
      </c>
      <c r="P54" s="15" t="str">
        <f>IF(IFERROR(VLOOKUP($B54,'Report Data'!$A:$AG,P$7,0),0)=0,"n/a",VLOOKUP($B54,'Report Data'!$A:$AG,P$7,0))</f>
        <v>n/a</v>
      </c>
      <c r="Q54" s="15" t="str">
        <f>IF(IFERROR(VLOOKUP($B54,'Report Data'!$A:$AG,Q$7,0),0)=0,"n/a",VLOOKUP($B54,'Report Data'!$A:$AG,Q$7,0))</f>
        <v>n/a</v>
      </c>
      <c r="R54" s="15" t="str">
        <f>IF(IFERROR(VLOOKUP($B54,'Report Data'!$A:$AG,R$7,0),0)=0,"n/a",VLOOKUP($B54,'Report Data'!$A:$AG,R$7,0))</f>
        <v>n/a</v>
      </c>
      <c r="S54" s="15" t="str">
        <f>IF(IFERROR(VLOOKUP($B54,'Report Data'!$A:$AG,S$7,0),0)=0,"n/a",VLOOKUP($B54,'Report Data'!$A:$AG,S$7,0))</f>
        <v>n/a</v>
      </c>
      <c r="T54" s="15" t="str">
        <f>IF(IFERROR(VLOOKUP($B54,'Report Data'!$A:$AG,T$7,0),0)=0,"n/a",VLOOKUP($B54,'Report Data'!$A:$AG,T$7,0))</f>
        <v>n/a</v>
      </c>
      <c r="U54" s="15" t="str">
        <f>IF(IFERROR(VLOOKUP($B54,'Report Data'!$A:$AG,U$7,0),0)=0,"n/a",VLOOKUP($B54,'Report Data'!$A:$AG,U$7,0))</f>
        <v>n/a</v>
      </c>
      <c r="V54" s="15" t="str">
        <f>IF(IFERROR(VLOOKUP($B54,'Report Data'!$A:$AG,V$7,0),0)=0,"n/a",VLOOKUP($B54,'Report Data'!$A:$AG,V$7,0))</f>
        <v>n/a</v>
      </c>
      <c r="W54" s="15" t="str">
        <f>IF(ISNUMBER(VLOOKUP($B54,'Report Data'!$A:$AG,W$7,0)),VLOOKUP($B54,'Report Data'!$A:$AG,W$7,0),"n/a")</f>
        <v>n/a</v>
      </c>
      <c r="X54" s="29"/>
      <c r="Y54" s="29"/>
      <c r="Z54" s="29"/>
      <c r="AA54" s="25"/>
    </row>
    <row r="55" spans="2:27" ht="15" thickBot="1" x14ac:dyDescent="0.35">
      <c r="B55" s="12" t="s">
        <v>221</v>
      </c>
      <c r="C55" s="24">
        <v>1127</v>
      </c>
      <c r="D55" s="14" t="str">
        <f>+VLOOKUP($B55,'Users+Static Data'!$K:$P,D$7,0)</f>
        <v>QA ALGO</v>
      </c>
      <c r="E55" s="14" t="str">
        <f>+VLOOKUP($B55,'Users+Static Data'!$K:$P,E$7,0)</f>
        <v>EPAM</v>
      </c>
      <c r="F55" s="14" t="str">
        <f>+VLOOKUP($B55,'Users+Static Data'!$K:$P,F$7,0)</f>
        <v>BE</v>
      </c>
      <c r="G55" s="14" t="str">
        <f>+VLOOKUP($B55,'Users+Static Data'!$K:$P,G$7,0)</f>
        <v>MD</v>
      </c>
      <c r="H55" s="14" t="str">
        <f>+VLOOKUP($B55,'Users+Static Data'!$K:$P,H$7,0)</f>
        <v>MBP R FIJA</v>
      </c>
      <c r="I55" s="15" t="str">
        <f>IF(IFERROR(VLOOKUP($B55,'Users+Static Data'!$F:$H,I$7,0),0)=0,"n/a",VLOOKUP($B55,'Users+Static Data'!$F:$H,I$7,0))</f>
        <v>n/a</v>
      </c>
      <c r="J55" s="15" t="str">
        <f>IF(IFERROR(VLOOKUP($B55,'Report Data'!$A:$AG,J$7,0),0)=0,"n/a",VLOOKUP($B55,'Report Data'!$A:$AG,J$7,0))</f>
        <v>n/a</v>
      </c>
      <c r="K55" s="15" t="str">
        <f>IF(IFERROR(VLOOKUP($B55,'Report Data'!$A:$AG,K$7,0),0)=0,"n/a",VLOOKUP($B55,'Report Data'!$A:$AG,K$7,0))</f>
        <v>n/a</v>
      </c>
      <c r="L55" s="15" t="str">
        <f>IF(IFERROR(VLOOKUP($B55,'Report Data'!$A:$AG,L$7,0),0)=0,"n/a",VLOOKUP($B55,'Report Data'!$A:$AG,L$7,0))</f>
        <v>n/a</v>
      </c>
      <c r="M55" s="15" t="str">
        <f>IF(IFERROR(VLOOKUP($B55,'Report Data'!$A:$AG,M$7,0),0)=0,"n/a",VLOOKUP($B55,'Report Data'!$A:$AG,M$7,0))</f>
        <v>n/a</v>
      </c>
      <c r="N55" s="15" t="str">
        <f>IF(IFERROR(VLOOKUP($B55,'Report Data'!$A:$AG,N$7,0),0)=0,"n/a",VLOOKUP($B55,'Report Data'!$A:$AG,N$7,0))</f>
        <v>n/a</v>
      </c>
      <c r="O55" s="15" t="str">
        <f>IF(IFERROR(VLOOKUP($B55,'Report Data'!$A:$AG,O$7,0),0)=0,"n/a",VLOOKUP($B55,'Report Data'!$A:$AG,O$7,0))</f>
        <v>n/a</v>
      </c>
      <c r="P55" s="15" t="str">
        <f>IF(IFERROR(VLOOKUP($B55,'Report Data'!$A:$AG,P$7,0),0)=0,"n/a",VLOOKUP($B55,'Report Data'!$A:$AG,P$7,0))</f>
        <v>n/a</v>
      </c>
      <c r="Q55" s="15" t="str">
        <f>IF(IFERROR(VLOOKUP($B55,'Report Data'!$A:$AG,Q$7,0),0)=0,"n/a",VLOOKUP($B55,'Report Data'!$A:$AG,Q$7,0))</f>
        <v>n/a</v>
      </c>
      <c r="R55" s="15" t="str">
        <f>IF(IFERROR(VLOOKUP($B55,'Report Data'!$A:$AG,R$7,0),0)=0,"n/a",VLOOKUP($B55,'Report Data'!$A:$AG,R$7,0))</f>
        <v>n/a</v>
      </c>
      <c r="S55" s="15" t="str">
        <f>IF(IFERROR(VLOOKUP($B55,'Report Data'!$A:$AG,S$7,0),0)=0,"n/a",VLOOKUP($B55,'Report Data'!$A:$AG,S$7,0))</f>
        <v>n/a</v>
      </c>
      <c r="T55" s="15" t="str">
        <f>IF(IFERROR(VLOOKUP($B55,'Report Data'!$A:$AG,T$7,0),0)=0,"n/a",VLOOKUP($B55,'Report Data'!$A:$AG,T$7,0))</f>
        <v>n/a</v>
      </c>
      <c r="U55" s="15" t="str">
        <f>IF(IFERROR(VLOOKUP($B55,'Report Data'!$A:$AG,U$7,0),0)=0,"n/a",VLOOKUP($B55,'Report Data'!$A:$AG,U$7,0))</f>
        <v>n/a</v>
      </c>
      <c r="V55" s="15" t="str">
        <f>IF(IFERROR(VLOOKUP($B55,'Report Data'!$A:$AG,V$7,0),0)=0,"n/a",VLOOKUP($B55,'Report Data'!$A:$AG,V$7,0))</f>
        <v>n/a</v>
      </c>
      <c r="W55" s="15" t="str">
        <f>IF(ISNUMBER(VLOOKUP($B55,'Report Data'!$A:$AG,W$7,0)),VLOOKUP($B55,'Report Data'!$A:$AG,W$7,0),"n/a")</f>
        <v>n/a</v>
      </c>
      <c r="X55" s="29"/>
      <c r="Y55" s="29"/>
      <c r="Z55" s="29"/>
      <c r="AA55" s="25"/>
    </row>
    <row r="56" spans="2:27" x14ac:dyDescent="0.3">
      <c r="C56" s="26"/>
      <c r="D56" s="26"/>
      <c r="E56" s="26"/>
      <c r="F56" s="26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6"/>
      <c r="X56" s="26"/>
      <c r="Y56" s="26"/>
      <c r="Z56" s="26"/>
      <c r="AA56" s="26"/>
    </row>
  </sheetData>
  <autoFilter ref="B8:AA55" xr:uid="{7DFF8785-B9F4-4C0E-9A61-976B2F786FD7}">
    <sortState xmlns:xlrd2="http://schemas.microsoft.com/office/spreadsheetml/2017/richdata2" ref="B9:AA55">
      <sortCondition descending="1" ref="D8:D55"/>
    </sortState>
  </autoFilter>
  <conditionalFormatting sqref="C1:C8 C56:C1048576">
    <cfRule type="duplicateValues" dxfId="11" priority="4"/>
  </conditionalFormatting>
  <conditionalFormatting sqref="D9:H55">
    <cfRule type="expression" dxfId="10" priority="12">
      <formula>ISNUMBER(SEARCH("Manolito", $E9))</formula>
    </cfRule>
    <cfRule type="expression" dxfId="9" priority="13">
      <formula>ISNUMBER(SEARCH("J21", $E9))</formula>
    </cfRule>
  </conditionalFormatting>
  <conditionalFormatting sqref="D9:H55">
    <cfRule type="expression" dxfId="8" priority="5">
      <formula>IF(ISNUMBER(SEARCH("Manolito", $E9))=TRUE,FALSE,FALSE)</formula>
    </cfRule>
    <cfRule type="expression" dxfId="7" priority="6">
      <formula>IF(ISNUMBER(SEARCH("J21", $E9))=TRUE,FALSE,FALSE)</formula>
    </cfRule>
    <cfRule type="expression" dxfId="6" priority="7">
      <formula>ISNUMBER(SEARCH("ALGO", $D9))</formula>
    </cfRule>
    <cfRule type="expression" dxfId="5" priority="8">
      <formula>ISNUMBER(SEARCH("EOMM", $D9))</formula>
    </cfRule>
    <cfRule type="expression" dxfId="4" priority="9">
      <formula>ISNUMBER(SEARCH("DMA", $D9))</formula>
    </cfRule>
  </conditionalFormatting>
  <conditionalFormatting sqref="K9:K55">
    <cfRule type="colorScale" priority="60">
      <colorScale>
        <cfvo type="min"/>
        <cfvo type="max"/>
        <color rgb="FFFCFCFF"/>
        <color rgb="FFF8696B"/>
      </colorScale>
    </cfRule>
  </conditionalFormatting>
  <conditionalFormatting sqref="L9:L55">
    <cfRule type="colorScale" priority="61">
      <colorScale>
        <cfvo type="min"/>
        <cfvo type="max"/>
        <color rgb="FFFCFCFF"/>
        <color rgb="FFF8696B"/>
      </colorScale>
    </cfRule>
  </conditionalFormatting>
  <conditionalFormatting sqref="P9:P55">
    <cfRule type="colorScale" priority="62">
      <colorScale>
        <cfvo type="min"/>
        <cfvo type="max"/>
        <color rgb="FFFCFCFF"/>
        <color rgb="FFF8696B"/>
      </colorScale>
    </cfRule>
  </conditionalFormatting>
  <conditionalFormatting sqref="Q9:Q55">
    <cfRule type="colorScale" priority="63">
      <colorScale>
        <cfvo type="min"/>
        <cfvo type="max"/>
        <color rgb="FFFCFCFF"/>
        <color rgb="FFF8696B"/>
      </colorScale>
    </cfRule>
  </conditionalFormatting>
  <conditionalFormatting sqref="R9:R55">
    <cfRule type="colorScale" priority="64">
      <colorScale>
        <cfvo type="min"/>
        <cfvo type="max"/>
        <color rgb="FFFCFCFF"/>
        <color rgb="FFF8696B"/>
      </colorScale>
    </cfRule>
  </conditionalFormatting>
  <conditionalFormatting sqref="U9:U55">
    <cfRule type="colorScale" priority="65">
      <colorScale>
        <cfvo type="min"/>
        <cfvo type="max"/>
        <color rgb="FFFCFCFF"/>
        <color rgb="FFF8696B"/>
      </colorScale>
    </cfRule>
  </conditionalFormatting>
  <conditionalFormatting sqref="U9:V55 O9:R55 J9:M55">
    <cfRule type="expression" dxfId="3" priority="66">
      <formula>J9=MIN(J$9:J$55)</formula>
    </cfRule>
  </conditionalFormatting>
  <conditionalFormatting sqref="V9:V55">
    <cfRule type="colorScale" priority="75">
      <colorScale>
        <cfvo type="min"/>
        <cfvo type="max"/>
        <color rgb="FFFCFCFF"/>
        <color rgb="FFF8696B"/>
      </colorScale>
    </cfRule>
  </conditionalFormatting>
  <conditionalFormatting sqref="C9:C55">
    <cfRule type="duplicateValues" dxfId="2" priority="1"/>
  </conditionalFormatting>
  <conditionalFormatting sqref="C9:C55">
    <cfRule type="expression" dxfId="1" priority="2">
      <formula>ISNUMBER(SEARCH("Manolito", $E9))</formula>
    </cfRule>
    <cfRule type="expression" dxfId="0" priority="3">
      <formula>ISNUMBER(SEARCH("J21", $E9))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/>
  </sheetViews>
  <sheetFormatPr defaultColWidth="8.88671875" defaultRowHeight="14.4" x14ac:dyDescent="0.3"/>
  <cols>
    <col min="1" max="1" width="12.88671875" style="3" bestFit="1" customWidth="1"/>
    <col min="2" max="2" width="12.77734375" style="5" bestFit="1" customWidth="1"/>
    <col min="3" max="3" width="17.44140625" style="5" bestFit="1" customWidth="1"/>
    <col min="4" max="4" width="13.77734375" style="5" bestFit="1" customWidth="1"/>
    <col min="5" max="5" width="7.44140625" style="3" bestFit="1" customWidth="1"/>
    <col min="6" max="6" width="7.109375" style="3" bestFit="1" customWidth="1"/>
    <col min="7" max="7" width="10.77734375" style="3" bestFit="1" customWidth="1"/>
    <col min="8" max="8" width="4" style="3" bestFit="1" customWidth="1"/>
    <col min="9" max="9" width="4.88671875" style="3" bestFit="1" customWidth="1"/>
    <col min="10" max="10" width="5.44140625" style="3" bestFit="1" customWidth="1"/>
    <col min="11" max="11" width="8" style="3" bestFit="1" customWidth="1"/>
    <col min="12" max="12" width="13" style="3" bestFit="1" customWidth="1"/>
    <col min="13" max="13" width="14.5546875" style="3" bestFit="1" customWidth="1"/>
    <col min="14" max="14" width="15.109375" style="5" bestFit="1" customWidth="1"/>
    <col min="15" max="15" width="15" style="3" bestFit="1" customWidth="1"/>
    <col min="16" max="17" width="8.8867187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F688-C610-4B96-A520-A5F303764A6B}">
  <dimension ref="B1:P93"/>
  <sheetViews>
    <sheetView tabSelected="1" workbookViewId="0">
      <selection activeCell="B6" sqref="B6"/>
    </sheetView>
  </sheetViews>
  <sheetFormatPr defaultColWidth="6.109375" defaultRowHeight="14.4" x14ac:dyDescent="0.3"/>
  <cols>
    <col min="1" max="1" width="2.109375" customWidth="1"/>
    <col min="2" max="2" width="31.33203125" style="3" bestFit="1" customWidth="1"/>
    <col min="3" max="3" width="5" style="3" bestFit="1" customWidth="1"/>
    <col min="5" max="5" width="31.33203125" bestFit="1" customWidth="1"/>
    <col min="6" max="6" width="12.77734375" bestFit="1" customWidth="1"/>
    <col min="7" max="7" width="7.109375" bestFit="1" customWidth="1"/>
    <col min="8" max="8" width="12" bestFit="1" customWidth="1"/>
    <col min="11" max="11" width="12.77734375" bestFit="1" customWidth="1"/>
    <col min="12" max="12" width="10.6640625" customWidth="1"/>
    <col min="13" max="13" width="17.109375" customWidth="1"/>
    <col min="14" max="14" width="12.77734375" customWidth="1"/>
    <col min="15" max="15" width="10.6640625" customWidth="1"/>
  </cols>
  <sheetData>
    <row r="1" spans="2:16" s="16" customFormat="1" x14ac:dyDescent="0.3">
      <c r="B1" s="17"/>
      <c r="C1" s="17"/>
    </row>
    <row r="2" spans="2:16" s="16" customFormat="1" x14ac:dyDescent="0.3">
      <c r="B2" s="17"/>
      <c r="C2" s="17"/>
    </row>
    <row r="3" spans="2:16" s="16" customFormat="1" x14ac:dyDescent="0.3">
      <c r="B3" s="17"/>
      <c r="C3" s="17"/>
    </row>
    <row r="4" spans="2:16" s="16" customFormat="1" x14ac:dyDescent="0.3">
      <c r="B4" s="17"/>
      <c r="C4" s="17"/>
    </row>
    <row r="5" spans="2:16" s="16" customFormat="1" x14ac:dyDescent="0.3">
      <c r="B5" s="17"/>
      <c r="C5" s="17"/>
    </row>
    <row r="6" spans="2:16" s="8" customFormat="1" x14ac:dyDescent="0.3">
      <c r="B6" s="7"/>
      <c r="C6" s="7"/>
      <c r="E6" s="8" t="s">
        <v>145</v>
      </c>
      <c r="F6" s="8" t="s">
        <v>32</v>
      </c>
      <c r="G6" s="8" t="s">
        <v>143</v>
      </c>
      <c r="H6" s="8" t="s">
        <v>152</v>
      </c>
      <c r="K6" s="8" t="s">
        <v>32</v>
      </c>
      <c r="L6" s="8" t="s">
        <v>153</v>
      </c>
      <c r="M6" s="8" t="s">
        <v>178</v>
      </c>
      <c r="N6" s="8" t="s">
        <v>157</v>
      </c>
      <c r="O6" s="8" t="s">
        <v>158</v>
      </c>
      <c r="P6" s="8" t="s">
        <v>144</v>
      </c>
    </row>
    <row r="7" spans="2:16" x14ac:dyDescent="0.3">
      <c r="B7" s="4"/>
      <c r="C7" s="4"/>
      <c r="E7" s="6" t="s">
        <v>151</v>
      </c>
      <c r="F7" t="s">
        <v>9</v>
      </c>
      <c r="G7" s="2">
        <v>1256</v>
      </c>
      <c r="H7">
        <f>+IFERROR(VLOOKUP(E7,B:C,2,0),0)</f>
        <v>0</v>
      </c>
      <c r="K7" t="s">
        <v>10</v>
      </c>
      <c r="L7" t="s">
        <v>90</v>
      </c>
      <c r="M7" s="18" t="s">
        <v>180</v>
      </c>
      <c r="N7" t="s">
        <v>156</v>
      </c>
      <c r="O7" t="s">
        <v>93</v>
      </c>
      <c r="P7" t="s">
        <v>91</v>
      </c>
    </row>
    <row r="8" spans="2:16" x14ac:dyDescent="0.3">
      <c r="B8" s="4"/>
      <c r="C8" s="4"/>
      <c r="E8" t="s">
        <v>34</v>
      </c>
      <c r="F8" t="s">
        <v>95</v>
      </c>
      <c r="G8">
        <v>197</v>
      </c>
      <c r="H8" t="e">
        <f>+VLOOKUP(E8,B:C,2,0)</f>
        <v>#N/A</v>
      </c>
      <c r="K8" t="s">
        <v>22</v>
      </c>
      <c r="L8" t="s">
        <v>179</v>
      </c>
      <c r="M8" s="18" t="s">
        <v>180</v>
      </c>
      <c r="N8" t="s">
        <v>156</v>
      </c>
      <c r="O8" t="s">
        <v>93</v>
      </c>
      <c r="P8" t="s">
        <v>94</v>
      </c>
    </row>
    <row r="9" spans="2:16" x14ac:dyDescent="0.3">
      <c r="B9" s="4"/>
      <c r="C9" s="4"/>
      <c r="E9" t="s">
        <v>35</v>
      </c>
      <c r="F9" t="s">
        <v>96</v>
      </c>
      <c r="G9">
        <v>196</v>
      </c>
      <c r="H9" t="e">
        <f t="shared" ref="H9:H72" si="0">+VLOOKUP(E9,B:C,2,0)</f>
        <v>#N/A</v>
      </c>
      <c r="K9" t="s">
        <v>23</v>
      </c>
      <c r="L9" t="s">
        <v>179</v>
      </c>
      <c r="M9" s="18" t="s">
        <v>180</v>
      </c>
      <c r="N9" t="s">
        <v>156</v>
      </c>
      <c r="O9" t="s">
        <v>93</v>
      </c>
      <c r="P9" t="s">
        <v>94</v>
      </c>
    </row>
    <row r="10" spans="2:16" x14ac:dyDescent="0.3">
      <c r="B10" s="4"/>
      <c r="C10" s="4"/>
      <c r="E10" t="s">
        <v>36</v>
      </c>
      <c r="F10" t="s">
        <v>97</v>
      </c>
      <c r="G10">
        <v>129</v>
      </c>
      <c r="H10" t="e">
        <f t="shared" si="0"/>
        <v>#N/A</v>
      </c>
      <c r="K10" t="s">
        <v>24</v>
      </c>
      <c r="L10" t="s">
        <v>179</v>
      </c>
      <c r="M10" s="18" t="s">
        <v>180</v>
      </c>
      <c r="N10" t="s">
        <v>156</v>
      </c>
      <c r="O10" t="s">
        <v>93</v>
      </c>
      <c r="P10" t="s">
        <v>94</v>
      </c>
    </row>
    <row r="11" spans="2:16" x14ac:dyDescent="0.3">
      <c r="B11" s="4"/>
      <c r="C11" s="4"/>
      <c r="E11" t="s">
        <v>37</v>
      </c>
      <c r="F11" t="s">
        <v>98</v>
      </c>
      <c r="G11">
        <v>128</v>
      </c>
      <c r="H11" t="e">
        <f t="shared" si="0"/>
        <v>#N/A</v>
      </c>
      <c r="K11" t="s">
        <v>25</v>
      </c>
      <c r="L11" t="s">
        <v>179</v>
      </c>
      <c r="M11" s="18" t="s">
        <v>180</v>
      </c>
      <c r="N11" t="s">
        <v>156</v>
      </c>
      <c r="O11" t="s">
        <v>93</v>
      </c>
      <c r="P11" t="s">
        <v>91</v>
      </c>
    </row>
    <row r="12" spans="2:16" x14ac:dyDescent="0.3">
      <c r="B12" s="4"/>
      <c r="C12" s="4"/>
      <c r="E12" t="s">
        <v>38</v>
      </c>
      <c r="F12" t="s">
        <v>99</v>
      </c>
      <c r="G12">
        <v>194</v>
      </c>
      <c r="H12" t="e">
        <f t="shared" si="0"/>
        <v>#N/A</v>
      </c>
      <c r="K12" t="s">
        <v>26</v>
      </c>
      <c r="L12" t="s">
        <v>179</v>
      </c>
      <c r="M12" s="18" t="s">
        <v>180</v>
      </c>
      <c r="N12" t="s">
        <v>156</v>
      </c>
      <c r="O12" t="s">
        <v>93</v>
      </c>
      <c r="P12" t="s">
        <v>91</v>
      </c>
    </row>
    <row r="13" spans="2:16" x14ac:dyDescent="0.3">
      <c r="B13" s="4"/>
      <c r="C13" s="4"/>
      <c r="E13" t="s">
        <v>39</v>
      </c>
      <c r="F13" t="s">
        <v>100</v>
      </c>
      <c r="G13">
        <v>161</v>
      </c>
      <c r="H13" t="e">
        <f t="shared" si="0"/>
        <v>#N/A</v>
      </c>
      <c r="K13" t="s">
        <v>27</v>
      </c>
      <c r="L13" t="s">
        <v>179</v>
      </c>
      <c r="M13" s="18" t="s">
        <v>180</v>
      </c>
      <c r="N13" t="s">
        <v>156</v>
      </c>
      <c r="O13" t="s">
        <v>93</v>
      </c>
      <c r="P13" t="s">
        <v>91</v>
      </c>
    </row>
    <row r="14" spans="2:16" x14ac:dyDescent="0.3">
      <c r="B14" s="4"/>
      <c r="C14" s="4"/>
      <c r="E14" t="s">
        <v>193</v>
      </c>
      <c r="F14" t="s">
        <v>5</v>
      </c>
      <c r="G14">
        <v>1118</v>
      </c>
      <c r="H14" t="e">
        <f t="shared" si="0"/>
        <v>#N/A</v>
      </c>
      <c r="K14" t="s">
        <v>2</v>
      </c>
      <c r="L14" t="s">
        <v>90</v>
      </c>
      <c r="M14" s="18" t="s">
        <v>180</v>
      </c>
      <c r="N14" t="s">
        <v>156</v>
      </c>
      <c r="O14" t="s">
        <v>93</v>
      </c>
      <c r="P14" t="s">
        <v>91</v>
      </c>
    </row>
    <row r="15" spans="2:16" x14ac:dyDescent="0.3">
      <c r="B15" s="4"/>
      <c r="C15" s="4"/>
      <c r="E15" t="s">
        <v>40</v>
      </c>
      <c r="F15" t="s">
        <v>30</v>
      </c>
      <c r="G15">
        <v>982</v>
      </c>
      <c r="H15" t="e">
        <f t="shared" si="0"/>
        <v>#N/A</v>
      </c>
      <c r="K15" t="s">
        <v>3</v>
      </c>
      <c r="L15" t="s">
        <v>90</v>
      </c>
      <c r="M15" s="18" t="s">
        <v>180</v>
      </c>
      <c r="N15" t="s">
        <v>156</v>
      </c>
      <c r="O15" t="s">
        <v>93</v>
      </c>
      <c r="P15" t="s">
        <v>154</v>
      </c>
    </row>
    <row r="16" spans="2:16" x14ac:dyDescent="0.3">
      <c r="B16" s="4"/>
      <c r="C16" s="4"/>
      <c r="E16" t="s">
        <v>194</v>
      </c>
      <c r="F16" t="s">
        <v>10</v>
      </c>
      <c r="G16">
        <v>354</v>
      </c>
      <c r="H16" t="e">
        <f t="shared" si="0"/>
        <v>#N/A</v>
      </c>
      <c r="K16" t="s">
        <v>4</v>
      </c>
      <c r="L16" t="s">
        <v>90</v>
      </c>
      <c r="M16" s="18" t="s">
        <v>180</v>
      </c>
      <c r="N16" t="s">
        <v>156</v>
      </c>
      <c r="O16" t="s">
        <v>93</v>
      </c>
      <c r="P16" t="s">
        <v>154</v>
      </c>
    </row>
    <row r="17" spans="2:16" x14ac:dyDescent="0.3">
      <c r="B17" s="4"/>
      <c r="C17" s="4"/>
      <c r="E17" t="s">
        <v>195</v>
      </c>
      <c r="F17" t="s">
        <v>101</v>
      </c>
      <c r="G17">
        <v>551</v>
      </c>
      <c r="H17" t="e">
        <f t="shared" si="0"/>
        <v>#N/A</v>
      </c>
      <c r="K17" t="s">
        <v>5</v>
      </c>
      <c r="L17" t="s">
        <v>90</v>
      </c>
      <c r="M17" s="18" t="s">
        <v>180</v>
      </c>
      <c r="N17" t="s">
        <v>156</v>
      </c>
      <c r="O17" t="s">
        <v>93</v>
      </c>
      <c r="P17" t="s">
        <v>91</v>
      </c>
    </row>
    <row r="18" spans="2:16" x14ac:dyDescent="0.3">
      <c r="B18" s="4"/>
      <c r="C18" s="4"/>
      <c r="E18" t="s">
        <v>196</v>
      </c>
      <c r="F18" t="s">
        <v>102</v>
      </c>
      <c r="G18">
        <v>589</v>
      </c>
      <c r="H18" t="e">
        <f t="shared" si="0"/>
        <v>#N/A</v>
      </c>
      <c r="K18" t="s">
        <v>15</v>
      </c>
      <c r="L18" t="s">
        <v>90</v>
      </c>
      <c r="M18" s="18" t="s">
        <v>180</v>
      </c>
      <c r="N18" t="s">
        <v>156</v>
      </c>
      <c r="O18" t="s">
        <v>93</v>
      </c>
      <c r="P18" t="s">
        <v>94</v>
      </c>
    </row>
    <row r="19" spans="2:16" x14ac:dyDescent="0.3">
      <c r="B19" s="4"/>
      <c r="C19" s="4"/>
      <c r="E19" t="s">
        <v>197</v>
      </c>
      <c r="F19" t="s">
        <v>103</v>
      </c>
      <c r="G19">
        <v>590</v>
      </c>
      <c r="H19" t="e">
        <f t="shared" si="0"/>
        <v>#N/A</v>
      </c>
      <c r="K19" t="s">
        <v>16</v>
      </c>
      <c r="L19" t="s">
        <v>90</v>
      </c>
      <c r="M19" s="18" t="s">
        <v>180</v>
      </c>
      <c r="N19" t="s">
        <v>156</v>
      </c>
      <c r="O19" t="s">
        <v>93</v>
      </c>
      <c r="P19" t="s">
        <v>94</v>
      </c>
    </row>
    <row r="20" spans="2:16" x14ac:dyDescent="0.3">
      <c r="B20" s="4"/>
      <c r="C20" s="4"/>
      <c r="E20" t="s">
        <v>198</v>
      </c>
      <c r="F20" t="s">
        <v>104</v>
      </c>
      <c r="G20">
        <v>573</v>
      </c>
      <c r="H20" t="e">
        <f t="shared" si="0"/>
        <v>#N/A</v>
      </c>
      <c r="K20" t="s">
        <v>17</v>
      </c>
      <c r="L20" t="s">
        <v>90</v>
      </c>
      <c r="M20" s="18" t="s">
        <v>180</v>
      </c>
      <c r="N20" t="s">
        <v>156</v>
      </c>
      <c r="O20" t="s">
        <v>93</v>
      </c>
      <c r="P20" t="s">
        <v>94</v>
      </c>
    </row>
    <row r="21" spans="2:16" x14ac:dyDescent="0.3">
      <c r="B21" s="4"/>
      <c r="C21" s="4"/>
      <c r="E21" t="s">
        <v>199</v>
      </c>
      <c r="F21" t="s">
        <v>105</v>
      </c>
      <c r="G21">
        <v>571</v>
      </c>
      <c r="H21" t="e">
        <f t="shared" si="0"/>
        <v>#N/A</v>
      </c>
      <c r="K21" t="s">
        <v>18</v>
      </c>
      <c r="L21" t="s">
        <v>90</v>
      </c>
      <c r="M21" s="18" t="s">
        <v>180</v>
      </c>
      <c r="N21" t="s">
        <v>156</v>
      </c>
      <c r="O21" t="s">
        <v>93</v>
      </c>
      <c r="P21" t="s">
        <v>91</v>
      </c>
    </row>
    <row r="22" spans="2:16" x14ac:dyDescent="0.3">
      <c r="B22" s="4"/>
      <c r="C22" s="4"/>
      <c r="E22" t="s">
        <v>200</v>
      </c>
      <c r="F22" t="s">
        <v>17</v>
      </c>
      <c r="G22">
        <v>561</v>
      </c>
      <c r="H22" t="e">
        <f t="shared" si="0"/>
        <v>#N/A</v>
      </c>
      <c r="K22" t="s">
        <v>19</v>
      </c>
      <c r="L22" t="s">
        <v>90</v>
      </c>
      <c r="M22" s="18" t="s">
        <v>180</v>
      </c>
      <c r="N22" t="s">
        <v>156</v>
      </c>
      <c r="O22" t="s">
        <v>93</v>
      </c>
      <c r="P22" t="s">
        <v>91</v>
      </c>
    </row>
    <row r="23" spans="2:16" x14ac:dyDescent="0.3">
      <c r="B23" s="4"/>
      <c r="C23" s="4"/>
      <c r="E23" t="s">
        <v>201</v>
      </c>
      <c r="F23" t="s">
        <v>20</v>
      </c>
      <c r="G23">
        <v>564</v>
      </c>
      <c r="H23" t="e">
        <f t="shared" si="0"/>
        <v>#N/A</v>
      </c>
      <c r="K23" t="s">
        <v>20</v>
      </c>
      <c r="L23" t="s">
        <v>90</v>
      </c>
      <c r="M23" s="18" t="s">
        <v>180</v>
      </c>
      <c r="N23" t="s">
        <v>156</v>
      </c>
      <c r="O23" t="s">
        <v>93</v>
      </c>
      <c r="P23" t="s">
        <v>91</v>
      </c>
    </row>
    <row r="24" spans="2:16" x14ac:dyDescent="0.3">
      <c r="B24" s="4"/>
      <c r="C24" s="4"/>
      <c r="E24" t="s">
        <v>41</v>
      </c>
      <c r="F24" t="s">
        <v>12</v>
      </c>
      <c r="G24">
        <v>542</v>
      </c>
      <c r="H24" t="e">
        <f t="shared" si="0"/>
        <v>#N/A</v>
      </c>
      <c r="K24" t="s">
        <v>21</v>
      </c>
      <c r="L24" t="s">
        <v>90</v>
      </c>
      <c r="M24" s="18" t="s">
        <v>180</v>
      </c>
      <c r="N24" t="s">
        <v>156</v>
      </c>
      <c r="O24" t="s">
        <v>93</v>
      </c>
      <c r="P24" t="s">
        <v>91</v>
      </c>
    </row>
    <row r="25" spans="2:16" x14ac:dyDescent="0.3">
      <c r="B25" s="4"/>
      <c r="C25" s="4"/>
      <c r="E25" t="s">
        <v>42</v>
      </c>
      <c r="F25" t="s">
        <v>106</v>
      </c>
      <c r="G25">
        <v>537</v>
      </c>
      <c r="H25" t="e">
        <f t="shared" si="0"/>
        <v>#N/A</v>
      </c>
      <c r="K25" t="s">
        <v>28</v>
      </c>
      <c r="L25" t="s">
        <v>90</v>
      </c>
      <c r="M25" s="18" t="s">
        <v>180</v>
      </c>
      <c r="N25" t="s">
        <v>156</v>
      </c>
      <c r="O25" t="s">
        <v>93</v>
      </c>
      <c r="P25" t="s">
        <v>154</v>
      </c>
    </row>
    <row r="26" spans="2:16" x14ac:dyDescent="0.3">
      <c r="B26" s="4"/>
      <c r="C26" s="4"/>
      <c r="E26" t="s">
        <v>43</v>
      </c>
      <c r="F26" t="s">
        <v>107</v>
      </c>
      <c r="G26">
        <v>540</v>
      </c>
      <c r="H26" t="e">
        <f t="shared" si="0"/>
        <v>#N/A</v>
      </c>
      <c r="K26" t="s">
        <v>9</v>
      </c>
      <c r="L26" t="s">
        <v>90</v>
      </c>
      <c r="M26" s="18" t="s">
        <v>181</v>
      </c>
      <c r="N26" t="s">
        <v>156</v>
      </c>
      <c r="O26" t="s">
        <v>93</v>
      </c>
      <c r="P26" t="s">
        <v>91</v>
      </c>
    </row>
    <row r="27" spans="2:16" x14ac:dyDescent="0.3">
      <c r="B27" s="4"/>
      <c r="C27" s="4"/>
      <c r="E27" t="s">
        <v>44</v>
      </c>
      <c r="F27" t="s">
        <v>108</v>
      </c>
      <c r="G27">
        <v>653</v>
      </c>
      <c r="H27" t="e">
        <f t="shared" si="0"/>
        <v>#N/A</v>
      </c>
      <c r="K27" t="s">
        <v>6</v>
      </c>
      <c r="L27" s="18" t="s">
        <v>92</v>
      </c>
      <c r="M27" s="18" t="s">
        <v>180</v>
      </c>
      <c r="N27" t="s">
        <v>156</v>
      </c>
      <c r="O27" t="s">
        <v>93</v>
      </c>
      <c r="P27" t="s">
        <v>155</v>
      </c>
    </row>
    <row r="28" spans="2:16" x14ac:dyDescent="0.3">
      <c r="B28" s="4"/>
      <c r="C28" s="4"/>
      <c r="E28" t="s">
        <v>45</v>
      </c>
      <c r="F28" t="s">
        <v>109</v>
      </c>
      <c r="G28">
        <v>834</v>
      </c>
      <c r="H28" t="e">
        <f t="shared" si="0"/>
        <v>#N/A</v>
      </c>
      <c r="K28" t="s">
        <v>7</v>
      </c>
      <c r="L28" s="18" t="s">
        <v>92</v>
      </c>
      <c r="M28" s="18" t="s">
        <v>180</v>
      </c>
      <c r="N28" t="s">
        <v>156</v>
      </c>
      <c r="O28" t="s">
        <v>93</v>
      </c>
      <c r="P28" t="s">
        <v>155</v>
      </c>
    </row>
    <row r="29" spans="2:16" x14ac:dyDescent="0.3">
      <c r="B29" s="4"/>
      <c r="C29" s="4"/>
      <c r="E29" t="s">
        <v>46</v>
      </c>
      <c r="F29" t="s">
        <v>110</v>
      </c>
      <c r="G29">
        <v>712</v>
      </c>
      <c r="H29" t="e">
        <f t="shared" si="0"/>
        <v>#N/A</v>
      </c>
      <c r="K29" t="s">
        <v>8</v>
      </c>
      <c r="L29" s="18" t="s">
        <v>92</v>
      </c>
      <c r="M29" s="18" t="s">
        <v>180</v>
      </c>
      <c r="N29" t="s">
        <v>156</v>
      </c>
      <c r="O29" t="s">
        <v>93</v>
      </c>
      <c r="P29" t="s">
        <v>155</v>
      </c>
    </row>
    <row r="30" spans="2:16" x14ac:dyDescent="0.3">
      <c r="B30" s="4"/>
      <c r="C30" s="4"/>
      <c r="E30" t="s">
        <v>47</v>
      </c>
      <c r="F30" t="s">
        <v>99</v>
      </c>
      <c r="G30">
        <v>194</v>
      </c>
      <c r="H30" t="e">
        <f t="shared" si="0"/>
        <v>#N/A</v>
      </c>
      <c r="K30" t="s">
        <v>12</v>
      </c>
      <c r="L30" s="18" t="s">
        <v>92</v>
      </c>
      <c r="M30" s="18" t="s">
        <v>180</v>
      </c>
      <c r="N30" t="s">
        <v>156</v>
      </c>
      <c r="O30" t="s">
        <v>93</v>
      </c>
      <c r="P30" t="s">
        <v>155</v>
      </c>
    </row>
    <row r="31" spans="2:16" x14ac:dyDescent="0.3">
      <c r="B31" s="4"/>
      <c r="C31" s="4"/>
      <c r="E31" t="s">
        <v>48</v>
      </c>
      <c r="F31" t="s">
        <v>111</v>
      </c>
      <c r="G31">
        <v>170</v>
      </c>
      <c r="H31" t="e">
        <f t="shared" si="0"/>
        <v>#N/A</v>
      </c>
      <c r="K31" t="s">
        <v>30</v>
      </c>
      <c r="L31" s="18" t="s">
        <v>92</v>
      </c>
      <c r="M31" s="18" t="s">
        <v>180</v>
      </c>
      <c r="N31" t="s">
        <v>156</v>
      </c>
      <c r="O31" t="s">
        <v>93</v>
      </c>
      <c r="P31" t="s">
        <v>155</v>
      </c>
    </row>
    <row r="32" spans="2:16" x14ac:dyDescent="0.3">
      <c r="B32" s="4"/>
      <c r="C32" s="4"/>
      <c r="E32" t="s">
        <v>202</v>
      </c>
      <c r="F32" t="s">
        <v>112</v>
      </c>
      <c r="G32">
        <v>550</v>
      </c>
      <c r="H32" t="e">
        <f t="shared" si="0"/>
        <v>#N/A</v>
      </c>
      <c r="K32" t="s">
        <v>166</v>
      </c>
      <c r="L32" s="18" t="s">
        <v>92</v>
      </c>
      <c r="M32" s="18" t="s">
        <v>180</v>
      </c>
      <c r="N32" t="s">
        <v>156</v>
      </c>
      <c r="O32" t="s">
        <v>93</v>
      </c>
      <c r="P32" t="s">
        <v>155</v>
      </c>
    </row>
    <row r="33" spans="2:16" x14ac:dyDescent="0.3">
      <c r="B33" s="4"/>
      <c r="C33" s="4"/>
      <c r="E33" t="s">
        <v>203</v>
      </c>
      <c r="F33" t="s">
        <v>113</v>
      </c>
      <c r="G33">
        <v>572</v>
      </c>
      <c r="H33" t="e">
        <f t="shared" si="0"/>
        <v>#N/A</v>
      </c>
      <c r="K33" t="s">
        <v>167</v>
      </c>
      <c r="L33" s="18" t="s">
        <v>92</v>
      </c>
      <c r="M33" s="18" t="s">
        <v>180</v>
      </c>
      <c r="N33" t="s">
        <v>156</v>
      </c>
      <c r="O33" t="s">
        <v>93</v>
      </c>
      <c r="P33" t="s">
        <v>155</v>
      </c>
    </row>
    <row r="34" spans="2:16" x14ac:dyDescent="0.3">
      <c r="B34" s="4"/>
      <c r="C34" s="4"/>
      <c r="E34" t="s">
        <v>49</v>
      </c>
      <c r="F34" t="s">
        <v>114</v>
      </c>
      <c r="G34">
        <v>344</v>
      </c>
      <c r="H34" t="e">
        <f t="shared" si="0"/>
        <v>#N/A</v>
      </c>
      <c r="K34" t="s">
        <v>168</v>
      </c>
      <c r="L34" s="18" t="s">
        <v>92</v>
      </c>
      <c r="M34" s="18" t="s">
        <v>180</v>
      </c>
      <c r="N34" t="s">
        <v>156</v>
      </c>
      <c r="O34" t="s">
        <v>93</v>
      </c>
      <c r="P34" t="s">
        <v>155</v>
      </c>
    </row>
    <row r="35" spans="2:16" x14ac:dyDescent="0.3">
      <c r="B35" s="4"/>
      <c r="C35" s="4"/>
      <c r="E35" t="s">
        <v>204</v>
      </c>
      <c r="F35" t="s">
        <v>21</v>
      </c>
      <c r="G35">
        <v>565</v>
      </c>
      <c r="H35" t="e">
        <f t="shared" si="0"/>
        <v>#N/A</v>
      </c>
      <c r="K35" t="s">
        <v>11</v>
      </c>
      <c r="L35" s="18" t="s">
        <v>92</v>
      </c>
      <c r="M35" s="18" t="s">
        <v>180</v>
      </c>
      <c r="N35" t="s">
        <v>156</v>
      </c>
      <c r="O35" t="s">
        <v>93</v>
      </c>
      <c r="P35" t="s">
        <v>155</v>
      </c>
    </row>
    <row r="36" spans="2:16" x14ac:dyDescent="0.3">
      <c r="B36" s="4"/>
      <c r="C36" s="4"/>
      <c r="E36" t="s">
        <v>50</v>
      </c>
      <c r="F36" t="s">
        <v>115</v>
      </c>
      <c r="G36">
        <v>554</v>
      </c>
      <c r="H36" t="e">
        <f t="shared" si="0"/>
        <v>#N/A</v>
      </c>
      <c r="K36" t="s">
        <v>13</v>
      </c>
      <c r="L36" s="18" t="s">
        <v>92</v>
      </c>
      <c r="M36" s="18" t="s">
        <v>180</v>
      </c>
      <c r="N36" t="s">
        <v>156</v>
      </c>
      <c r="O36" t="s">
        <v>93</v>
      </c>
      <c r="P36" t="s">
        <v>155</v>
      </c>
    </row>
    <row r="37" spans="2:16" x14ac:dyDescent="0.3">
      <c r="B37" s="4"/>
      <c r="C37" s="4"/>
      <c r="E37" t="s">
        <v>51</v>
      </c>
      <c r="F37" t="s">
        <v>116</v>
      </c>
      <c r="G37">
        <v>556</v>
      </c>
      <c r="H37" t="e">
        <f t="shared" si="0"/>
        <v>#N/A</v>
      </c>
      <c r="K37" t="s">
        <v>14</v>
      </c>
      <c r="L37" s="18" t="s">
        <v>92</v>
      </c>
      <c r="M37" s="18" t="s">
        <v>180</v>
      </c>
      <c r="N37" t="s">
        <v>156</v>
      </c>
      <c r="O37" t="s">
        <v>93</v>
      </c>
      <c r="P37" t="s">
        <v>155</v>
      </c>
    </row>
    <row r="38" spans="2:16" x14ac:dyDescent="0.3">
      <c r="B38" s="4"/>
      <c r="C38" s="4"/>
      <c r="E38" t="s">
        <v>52</v>
      </c>
      <c r="F38" t="s">
        <v>24</v>
      </c>
      <c r="G38">
        <v>580</v>
      </c>
      <c r="H38" t="e">
        <f t="shared" si="0"/>
        <v>#N/A</v>
      </c>
      <c r="K38" t="s">
        <v>29</v>
      </c>
      <c r="L38" s="18" t="s">
        <v>92</v>
      </c>
      <c r="M38" s="18" t="s">
        <v>180</v>
      </c>
      <c r="N38" t="s">
        <v>156</v>
      </c>
      <c r="O38" t="s">
        <v>93</v>
      </c>
      <c r="P38" t="s">
        <v>155</v>
      </c>
    </row>
    <row r="39" spans="2:16" x14ac:dyDescent="0.3">
      <c r="B39" s="4"/>
      <c r="C39" s="4"/>
      <c r="E39" t="s">
        <v>205</v>
      </c>
      <c r="F39" t="s">
        <v>16</v>
      </c>
      <c r="G39">
        <v>560</v>
      </c>
      <c r="H39" t="e">
        <f t="shared" si="0"/>
        <v>#N/A</v>
      </c>
      <c r="K39" t="s">
        <v>185</v>
      </c>
      <c r="L39" t="s">
        <v>179</v>
      </c>
      <c r="M39" t="s">
        <v>180</v>
      </c>
      <c r="N39" t="s">
        <v>156</v>
      </c>
      <c r="O39" t="s">
        <v>93</v>
      </c>
      <c r="P39" t="s">
        <v>91</v>
      </c>
    </row>
    <row r="40" spans="2:16" x14ac:dyDescent="0.3">
      <c r="B40" s="4"/>
      <c r="C40" s="4"/>
      <c r="E40" t="s">
        <v>53</v>
      </c>
      <c r="F40" t="s">
        <v>13</v>
      </c>
      <c r="G40">
        <v>543</v>
      </c>
      <c r="H40" t="e">
        <f t="shared" si="0"/>
        <v>#N/A</v>
      </c>
      <c r="K40" t="s">
        <v>186</v>
      </c>
      <c r="L40" t="s">
        <v>179</v>
      </c>
      <c r="M40" t="s">
        <v>180</v>
      </c>
      <c r="N40" t="s">
        <v>156</v>
      </c>
      <c r="O40" t="s">
        <v>93</v>
      </c>
      <c r="P40" t="s">
        <v>91</v>
      </c>
    </row>
    <row r="41" spans="2:16" x14ac:dyDescent="0.3">
      <c r="B41" s="4"/>
      <c r="C41" s="4"/>
      <c r="E41" t="s">
        <v>54</v>
      </c>
      <c r="F41" t="s">
        <v>117</v>
      </c>
      <c r="G41">
        <v>790</v>
      </c>
      <c r="H41" t="e">
        <f t="shared" si="0"/>
        <v>#N/A</v>
      </c>
      <c r="K41" t="s">
        <v>187</v>
      </c>
      <c r="L41" t="s">
        <v>179</v>
      </c>
      <c r="M41" t="s">
        <v>180</v>
      </c>
      <c r="N41" t="s">
        <v>156</v>
      </c>
      <c r="O41" t="s">
        <v>93</v>
      </c>
      <c r="P41" t="s">
        <v>94</v>
      </c>
    </row>
    <row r="42" spans="2:16" x14ac:dyDescent="0.3">
      <c r="B42" s="4"/>
      <c r="C42" s="4"/>
      <c r="E42" t="s">
        <v>55</v>
      </c>
      <c r="F42" t="s">
        <v>118</v>
      </c>
      <c r="G42">
        <v>709</v>
      </c>
      <c r="H42" t="e">
        <f t="shared" si="0"/>
        <v>#N/A</v>
      </c>
      <c r="K42" t="s">
        <v>188</v>
      </c>
      <c r="L42" t="s">
        <v>179</v>
      </c>
      <c r="M42" t="s">
        <v>180</v>
      </c>
      <c r="N42" t="s">
        <v>156</v>
      </c>
      <c r="O42" t="s">
        <v>93</v>
      </c>
      <c r="P42" t="s">
        <v>94</v>
      </c>
    </row>
    <row r="43" spans="2:16" x14ac:dyDescent="0.3">
      <c r="B43" s="4"/>
      <c r="C43" s="4"/>
      <c r="E43" t="s">
        <v>206</v>
      </c>
      <c r="F43" t="s">
        <v>28</v>
      </c>
      <c r="G43">
        <v>819</v>
      </c>
      <c r="H43" t="e">
        <f t="shared" si="0"/>
        <v>#N/A</v>
      </c>
      <c r="K43" t="s">
        <v>232</v>
      </c>
      <c r="L43" t="s">
        <v>179</v>
      </c>
      <c r="M43" t="s">
        <v>218</v>
      </c>
      <c r="N43" t="s">
        <v>156</v>
      </c>
      <c r="O43" t="s">
        <v>93</v>
      </c>
      <c r="P43" t="s">
        <v>229</v>
      </c>
    </row>
    <row r="44" spans="2:16" x14ac:dyDescent="0.3">
      <c r="B44" s="4"/>
      <c r="C44" s="4"/>
      <c r="E44" t="s">
        <v>56</v>
      </c>
      <c r="F44" t="s">
        <v>119</v>
      </c>
      <c r="G44">
        <v>858</v>
      </c>
      <c r="H44" t="e">
        <f t="shared" si="0"/>
        <v>#N/A</v>
      </c>
      <c r="K44" t="s">
        <v>233</v>
      </c>
      <c r="L44" t="s">
        <v>179</v>
      </c>
      <c r="M44" t="s">
        <v>218</v>
      </c>
      <c r="N44" t="s">
        <v>156</v>
      </c>
      <c r="O44" t="s">
        <v>93</v>
      </c>
      <c r="P44" t="s">
        <v>229</v>
      </c>
    </row>
    <row r="45" spans="2:16" x14ac:dyDescent="0.3">
      <c r="B45" s="4"/>
      <c r="C45" s="4"/>
      <c r="E45" t="s">
        <v>57</v>
      </c>
      <c r="F45" t="s">
        <v>120</v>
      </c>
      <c r="G45">
        <v>862</v>
      </c>
      <c r="H45" t="e">
        <f t="shared" si="0"/>
        <v>#N/A</v>
      </c>
      <c r="K45" t="s">
        <v>234</v>
      </c>
      <c r="L45" t="s">
        <v>179</v>
      </c>
      <c r="M45" t="s">
        <v>218</v>
      </c>
      <c r="N45" t="s">
        <v>156</v>
      </c>
      <c r="O45" t="s">
        <v>93</v>
      </c>
      <c r="P45" t="s">
        <v>231</v>
      </c>
    </row>
    <row r="46" spans="2:16" x14ac:dyDescent="0.3">
      <c r="B46" s="4"/>
      <c r="C46" s="4"/>
      <c r="E46" t="s">
        <v>58</v>
      </c>
      <c r="F46" t="s">
        <v>121</v>
      </c>
      <c r="G46">
        <v>789</v>
      </c>
      <c r="H46" t="e">
        <f t="shared" si="0"/>
        <v>#N/A</v>
      </c>
      <c r="K46" t="s">
        <v>235</v>
      </c>
      <c r="L46" t="s">
        <v>179</v>
      </c>
      <c r="M46" t="s">
        <v>218</v>
      </c>
      <c r="N46" t="s">
        <v>156</v>
      </c>
      <c r="O46" t="s">
        <v>93</v>
      </c>
      <c r="P46" t="s">
        <v>230</v>
      </c>
    </row>
    <row r="47" spans="2:16" x14ac:dyDescent="0.3">
      <c r="B47" s="4"/>
      <c r="C47" s="4"/>
      <c r="E47" t="s">
        <v>207</v>
      </c>
      <c r="F47" t="s">
        <v>3</v>
      </c>
      <c r="G47">
        <v>1115</v>
      </c>
      <c r="H47" t="e">
        <f t="shared" si="0"/>
        <v>#N/A</v>
      </c>
      <c r="K47" t="s">
        <v>222</v>
      </c>
      <c r="L47" t="s">
        <v>225</v>
      </c>
      <c r="M47" t="s">
        <v>227</v>
      </c>
      <c r="N47" t="s">
        <v>156</v>
      </c>
      <c r="O47" t="s">
        <v>93</v>
      </c>
      <c r="P47" t="s">
        <v>155</v>
      </c>
    </row>
    <row r="48" spans="2:16" x14ac:dyDescent="0.3">
      <c r="B48" s="4"/>
      <c r="C48" s="4"/>
      <c r="E48" t="s">
        <v>59</v>
      </c>
      <c r="F48" t="s">
        <v>122</v>
      </c>
      <c r="G48">
        <v>661</v>
      </c>
      <c r="H48" t="e">
        <f t="shared" si="0"/>
        <v>#N/A</v>
      </c>
      <c r="K48" t="s">
        <v>223</v>
      </c>
      <c r="L48" t="s">
        <v>225</v>
      </c>
      <c r="M48" t="s">
        <v>180</v>
      </c>
      <c r="N48" t="s">
        <v>156</v>
      </c>
      <c r="O48" t="s">
        <v>93</v>
      </c>
      <c r="P48" t="s">
        <v>155</v>
      </c>
    </row>
    <row r="49" spans="2:16" x14ac:dyDescent="0.3">
      <c r="B49" s="4"/>
      <c r="C49" s="4"/>
      <c r="E49" t="s">
        <v>60</v>
      </c>
      <c r="F49" t="s">
        <v>123</v>
      </c>
      <c r="G49">
        <v>1145</v>
      </c>
      <c r="H49" t="e">
        <f t="shared" si="0"/>
        <v>#N/A</v>
      </c>
      <c r="K49" t="s">
        <v>224</v>
      </c>
      <c r="L49" t="s">
        <v>225</v>
      </c>
      <c r="M49" t="s">
        <v>180</v>
      </c>
      <c r="N49" t="s">
        <v>156</v>
      </c>
      <c r="O49" t="s">
        <v>93</v>
      </c>
      <c r="P49" t="s">
        <v>155</v>
      </c>
    </row>
    <row r="50" spans="2:16" x14ac:dyDescent="0.3">
      <c r="B50" s="4"/>
      <c r="C50" s="4"/>
      <c r="E50" t="s">
        <v>61</v>
      </c>
      <c r="F50" t="s">
        <v>124</v>
      </c>
      <c r="G50">
        <v>711</v>
      </c>
      <c r="H50" t="e">
        <f t="shared" si="0"/>
        <v>#N/A</v>
      </c>
      <c r="K50" t="s">
        <v>228</v>
      </c>
      <c r="L50" t="s">
        <v>225</v>
      </c>
      <c r="M50" t="s">
        <v>180</v>
      </c>
      <c r="N50" t="s">
        <v>156</v>
      </c>
      <c r="O50" t="s">
        <v>93</v>
      </c>
      <c r="P50" t="s">
        <v>155</v>
      </c>
    </row>
    <row r="51" spans="2:16" x14ac:dyDescent="0.3">
      <c r="B51" s="4"/>
      <c r="C51" s="4"/>
      <c r="E51" t="s">
        <v>208</v>
      </c>
      <c r="F51" t="s">
        <v>18</v>
      </c>
      <c r="G51">
        <v>562</v>
      </c>
      <c r="H51" t="e">
        <f t="shared" si="0"/>
        <v>#N/A</v>
      </c>
      <c r="K51" t="s">
        <v>220</v>
      </c>
      <c r="L51" t="s">
        <v>226</v>
      </c>
      <c r="M51" t="s">
        <v>218</v>
      </c>
      <c r="N51" t="s">
        <v>156</v>
      </c>
      <c r="O51" t="s">
        <v>93</v>
      </c>
      <c r="P51" t="s">
        <v>229</v>
      </c>
    </row>
    <row r="52" spans="2:16" x14ac:dyDescent="0.3">
      <c r="B52" s="4"/>
      <c r="C52" s="4"/>
      <c r="E52" t="s">
        <v>209</v>
      </c>
      <c r="F52" t="s">
        <v>19</v>
      </c>
      <c r="G52">
        <v>563</v>
      </c>
      <c r="H52" t="e">
        <f t="shared" si="0"/>
        <v>#N/A</v>
      </c>
      <c r="K52" t="s">
        <v>219</v>
      </c>
      <c r="L52" t="s">
        <v>226</v>
      </c>
      <c r="M52" t="s">
        <v>218</v>
      </c>
      <c r="N52" t="s">
        <v>156</v>
      </c>
      <c r="O52" t="s">
        <v>93</v>
      </c>
      <c r="P52" t="s">
        <v>230</v>
      </c>
    </row>
    <row r="53" spans="2:16" x14ac:dyDescent="0.3">
      <c r="B53" s="4"/>
      <c r="C53" s="4"/>
      <c r="E53" t="s">
        <v>62</v>
      </c>
      <c r="F53" t="s">
        <v>125</v>
      </c>
      <c r="G53">
        <v>558</v>
      </c>
      <c r="H53" t="e">
        <f t="shared" si="0"/>
        <v>#N/A</v>
      </c>
      <c r="K53" t="s">
        <v>221</v>
      </c>
      <c r="L53" t="s">
        <v>226</v>
      </c>
      <c r="M53" t="s">
        <v>218</v>
      </c>
      <c r="N53" t="s">
        <v>156</v>
      </c>
      <c r="O53" t="s">
        <v>93</v>
      </c>
      <c r="P53" t="s">
        <v>231</v>
      </c>
    </row>
    <row r="54" spans="2:16" x14ac:dyDescent="0.3">
      <c r="B54" s="4"/>
      <c r="C54" s="4"/>
      <c r="E54" t="s">
        <v>63</v>
      </c>
      <c r="F54" t="s">
        <v>126</v>
      </c>
      <c r="G54">
        <v>552</v>
      </c>
      <c r="H54" t="e">
        <f t="shared" si="0"/>
        <v>#N/A</v>
      </c>
    </row>
    <row r="55" spans="2:16" x14ac:dyDescent="0.3">
      <c r="B55" s="4"/>
      <c r="C55" s="4"/>
      <c r="E55" t="s">
        <v>64</v>
      </c>
      <c r="F55" t="s">
        <v>27</v>
      </c>
      <c r="G55">
        <v>583</v>
      </c>
      <c r="H55" t="e">
        <f t="shared" si="0"/>
        <v>#N/A</v>
      </c>
    </row>
    <row r="56" spans="2:16" x14ac:dyDescent="0.3">
      <c r="B56" s="4"/>
      <c r="C56" s="4"/>
      <c r="E56" t="s">
        <v>65</v>
      </c>
      <c r="F56" t="s">
        <v>127</v>
      </c>
      <c r="G56">
        <v>576</v>
      </c>
      <c r="H56" t="e">
        <f t="shared" si="0"/>
        <v>#N/A</v>
      </c>
    </row>
    <row r="57" spans="2:16" x14ac:dyDescent="0.3">
      <c r="B57" s="4"/>
      <c r="C57" s="4"/>
      <c r="E57" t="s">
        <v>66</v>
      </c>
      <c r="F57" t="s">
        <v>26</v>
      </c>
      <c r="G57">
        <v>582</v>
      </c>
      <c r="H57" t="e">
        <f t="shared" si="0"/>
        <v>#N/A</v>
      </c>
    </row>
    <row r="58" spans="2:16" x14ac:dyDescent="0.3">
      <c r="B58" s="4"/>
      <c r="C58" s="4"/>
      <c r="E58" t="s">
        <v>67</v>
      </c>
      <c r="F58" t="s">
        <v>128</v>
      </c>
      <c r="G58">
        <v>557</v>
      </c>
      <c r="H58" t="e">
        <f t="shared" si="0"/>
        <v>#N/A</v>
      </c>
    </row>
    <row r="59" spans="2:16" x14ac:dyDescent="0.3">
      <c r="B59" s="4"/>
      <c r="C59" s="4"/>
      <c r="E59" t="s">
        <v>68</v>
      </c>
      <c r="F59" t="s">
        <v>23</v>
      </c>
      <c r="G59">
        <v>579</v>
      </c>
      <c r="H59" t="e">
        <f t="shared" si="0"/>
        <v>#N/A</v>
      </c>
    </row>
    <row r="60" spans="2:16" x14ac:dyDescent="0.3">
      <c r="B60" s="4"/>
      <c r="C60" s="4"/>
      <c r="E60" t="s">
        <v>69</v>
      </c>
      <c r="F60" t="s">
        <v>22</v>
      </c>
      <c r="G60">
        <v>578</v>
      </c>
      <c r="H60" t="e">
        <f t="shared" si="0"/>
        <v>#N/A</v>
      </c>
    </row>
    <row r="61" spans="2:16" x14ac:dyDescent="0.3">
      <c r="B61" s="4"/>
      <c r="C61" s="4"/>
      <c r="E61" t="s">
        <v>70</v>
      </c>
      <c r="F61" t="s">
        <v>129</v>
      </c>
      <c r="G61">
        <v>575</v>
      </c>
      <c r="H61" t="e">
        <f t="shared" si="0"/>
        <v>#N/A</v>
      </c>
    </row>
    <row r="62" spans="2:16" x14ac:dyDescent="0.3">
      <c r="B62" s="4"/>
      <c r="C62" s="4"/>
      <c r="E62" t="s">
        <v>71</v>
      </c>
      <c r="F62" t="s">
        <v>130</v>
      </c>
      <c r="G62">
        <v>574</v>
      </c>
      <c r="H62" t="e">
        <f t="shared" si="0"/>
        <v>#N/A</v>
      </c>
    </row>
    <row r="63" spans="2:16" x14ac:dyDescent="0.3">
      <c r="B63" s="4"/>
      <c r="C63" s="4"/>
      <c r="E63" t="s">
        <v>210</v>
      </c>
      <c r="F63" t="s">
        <v>15</v>
      </c>
      <c r="G63">
        <v>559</v>
      </c>
      <c r="H63" t="e">
        <f t="shared" si="0"/>
        <v>#N/A</v>
      </c>
    </row>
    <row r="64" spans="2:16" x14ac:dyDescent="0.3">
      <c r="B64" s="4"/>
      <c r="C64" s="4"/>
      <c r="E64" t="s">
        <v>72</v>
      </c>
      <c r="F64" t="s">
        <v>131</v>
      </c>
      <c r="G64">
        <v>539</v>
      </c>
      <c r="H64" t="e">
        <f t="shared" si="0"/>
        <v>#N/A</v>
      </c>
    </row>
    <row r="65" spans="2:8" x14ac:dyDescent="0.3">
      <c r="B65" s="4"/>
      <c r="C65" s="4"/>
      <c r="E65" t="s">
        <v>73</v>
      </c>
      <c r="F65" t="s">
        <v>14</v>
      </c>
      <c r="G65">
        <v>544</v>
      </c>
      <c r="H65" t="e">
        <f t="shared" si="0"/>
        <v>#N/A</v>
      </c>
    </row>
    <row r="66" spans="2:8" x14ac:dyDescent="0.3">
      <c r="B66" s="4"/>
      <c r="C66" s="4"/>
      <c r="E66" t="s">
        <v>74</v>
      </c>
      <c r="F66" t="s">
        <v>11</v>
      </c>
      <c r="G66">
        <v>541</v>
      </c>
      <c r="H66" t="e">
        <f t="shared" si="0"/>
        <v>#N/A</v>
      </c>
    </row>
    <row r="67" spans="2:8" x14ac:dyDescent="0.3">
      <c r="B67" s="4"/>
      <c r="C67" s="4"/>
      <c r="E67" t="s">
        <v>75</v>
      </c>
      <c r="F67" t="s">
        <v>132</v>
      </c>
      <c r="G67">
        <v>652</v>
      </c>
      <c r="H67" t="e">
        <f t="shared" si="0"/>
        <v>#N/A</v>
      </c>
    </row>
    <row r="68" spans="2:8" x14ac:dyDescent="0.3">
      <c r="B68" s="4"/>
      <c r="C68" s="4"/>
      <c r="E68" t="s">
        <v>76</v>
      </c>
      <c r="F68" t="s">
        <v>133</v>
      </c>
      <c r="G68">
        <v>713</v>
      </c>
      <c r="H68" t="e">
        <f t="shared" si="0"/>
        <v>#N/A</v>
      </c>
    </row>
    <row r="69" spans="2:8" x14ac:dyDescent="0.3">
      <c r="B69" s="4"/>
      <c r="C69" s="4"/>
      <c r="E69" t="s">
        <v>77</v>
      </c>
      <c r="F69" t="s">
        <v>134</v>
      </c>
      <c r="G69">
        <v>1054</v>
      </c>
      <c r="H69" t="e">
        <f t="shared" si="0"/>
        <v>#N/A</v>
      </c>
    </row>
    <row r="70" spans="2:8" x14ac:dyDescent="0.3">
      <c r="B70" s="4"/>
      <c r="C70" s="4"/>
      <c r="E70" t="s">
        <v>78</v>
      </c>
      <c r="F70" t="s">
        <v>135</v>
      </c>
      <c r="G70">
        <v>1053</v>
      </c>
      <c r="H70" t="e">
        <f t="shared" si="0"/>
        <v>#N/A</v>
      </c>
    </row>
    <row r="71" spans="2:8" x14ac:dyDescent="0.3">
      <c r="B71" s="4"/>
      <c r="C71" s="4"/>
      <c r="E71" t="s">
        <v>79</v>
      </c>
      <c r="F71" t="s">
        <v>136</v>
      </c>
      <c r="G71">
        <v>662</v>
      </c>
      <c r="H71" t="e">
        <f t="shared" si="0"/>
        <v>#N/A</v>
      </c>
    </row>
    <row r="72" spans="2:8" x14ac:dyDescent="0.3">
      <c r="B72" s="4"/>
      <c r="C72" s="4"/>
      <c r="E72" t="s">
        <v>80</v>
      </c>
      <c r="F72" t="s">
        <v>6</v>
      </c>
      <c r="G72">
        <v>1146</v>
      </c>
      <c r="H72" t="e">
        <f t="shared" si="0"/>
        <v>#N/A</v>
      </c>
    </row>
    <row r="73" spans="2:8" x14ac:dyDescent="0.3">
      <c r="B73" s="4"/>
      <c r="C73" s="4"/>
      <c r="E73" t="s">
        <v>81</v>
      </c>
      <c r="F73" t="s">
        <v>7</v>
      </c>
      <c r="G73">
        <v>1147</v>
      </c>
      <c r="H73" t="e">
        <f t="shared" ref="H73:H93" si="1">+VLOOKUP(E73,B:C,2,0)</f>
        <v>#N/A</v>
      </c>
    </row>
    <row r="74" spans="2:8" x14ac:dyDescent="0.3">
      <c r="B74" s="4"/>
      <c r="C74" s="4"/>
      <c r="E74" t="s">
        <v>82</v>
      </c>
      <c r="F74" t="s">
        <v>8</v>
      </c>
      <c r="G74">
        <v>1148</v>
      </c>
      <c r="H74" t="e">
        <f t="shared" si="1"/>
        <v>#N/A</v>
      </c>
    </row>
    <row r="75" spans="2:8" x14ac:dyDescent="0.3">
      <c r="B75" s="4"/>
      <c r="C75" s="4"/>
      <c r="E75" t="s">
        <v>83</v>
      </c>
      <c r="F75" t="s">
        <v>29</v>
      </c>
      <c r="G75">
        <v>981</v>
      </c>
      <c r="H75" t="e">
        <f t="shared" si="1"/>
        <v>#N/A</v>
      </c>
    </row>
    <row r="76" spans="2:8" x14ac:dyDescent="0.3">
      <c r="B76" s="4"/>
      <c r="C76" s="4"/>
      <c r="E76" t="s">
        <v>211</v>
      </c>
      <c r="F76" t="s">
        <v>137</v>
      </c>
      <c r="G76">
        <v>352</v>
      </c>
      <c r="H76" t="e">
        <f t="shared" si="1"/>
        <v>#N/A</v>
      </c>
    </row>
    <row r="77" spans="2:8" x14ac:dyDescent="0.3">
      <c r="B77" s="4"/>
      <c r="C77" s="4"/>
      <c r="E77" t="s">
        <v>84</v>
      </c>
      <c r="F77" t="s">
        <v>138</v>
      </c>
      <c r="G77">
        <v>555</v>
      </c>
      <c r="H77" t="e">
        <f t="shared" si="1"/>
        <v>#N/A</v>
      </c>
    </row>
    <row r="78" spans="2:8" x14ac:dyDescent="0.3">
      <c r="B78" s="4"/>
      <c r="C78" s="4"/>
      <c r="E78" t="s">
        <v>85</v>
      </c>
      <c r="F78" t="s">
        <v>25</v>
      </c>
      <c r="G78">
        <v>581</v>
      </c>
      <c r="H78" t="e">
        <f t="shared" si="1"/>
        <v>#N/A</v>
      </c>
    </row>
    <row r="79" spans="2:8" x14ac:dyDescent="0.3">
      <c r="B79" s="4"/>
      <c r="C79" s="4"/>
      <c r="E79" t="s">
        <v>86</v>
      </c>
      <c r="F79" t="s">
        <v>139</v>
      </c>
      <c r="G79">
        <v>353</v>
      </c>
      <c r="H79" t="e">
        <f t="shared" si="1"/>
        <v>#N/A</v>
      </c>
    </row>
    <row r="80" spans="2:8" x14ac:dyDescent="0.3">
      <c r="B80" s="4"/>
      <c r="C80" s="4"/>
      <c r="E80" t="s">
        <v>87</v>
      </c>
      <c r="F80" t="s">
        <v>140</v>
      </c>
      <c r="G80">
        <v>577</v>
      </c>
      <c r="H80" t="e">
        <f t="shared" si="1"/>
        <v>#N/A</v>
      </c>
    </row>
    <row r="81" spans="2:8" x14ac:dyDescent="0.3">
      <c r="B81" s="4"/>
      <c r="C81" s="4"/>
      <c r="E81" t="s">
        <v>88</v>
      </c>
      <c r="F81" t="s">
        <v>141</v>
      </c>
      <c r="G81">
        <v>553</v>
      </c>
      <c r="H81" t="e">
        <f t="shared" si="1"/>
        <v>#N/A</v>
      </c>
    </row>
    <row r="82" spans="2:8" x14ac:dyDescent="0.3">
      <c r="B82" s="4"/>
      <c r="C82" s="4"/>
      <c r="E82" t="s">
        <v>89</v>
      </c>
      <c r="F82" t="s">
        <v>142</v>
      </c>
      <c r="G82">
        <v>538</v>
      </c>
      <c r="H82" t="e">
        <f t="shared" si="1"/>
        <v>#N/A</v>
      </c>
    </row>
    <row r="83" spans="2:8" x14ac:dyDescent="0.3">
      <c r="B83" s="4"/>
      <c r="C83" s="4"/>
      <c r="E83" t="s">
        <v>212</v>
      </c>
      <c r="F83" t="s">
        <v>1</v>
      </c>
      <c r="G83">
        <v>1003</v>
      </c>
      <c r="H83" t="e">
        <f t="shared" si="1"/>
        <v>#N/A</v>
      </c>
    </row>
    <row r="84" spans="2:8" x14ac:dyDescent="0.3">
      <c r="B84" s="4"/>
      <c r="C84" s="4"/>
      <c r="E84" t="s">
        <v>213</v>
      </c>
      <c r="F84" t="s">
        <v>2</v>
      </c>
      <c r="G84">
        <v>1114</v>
      </c>
      <c r="H84" t="e">
        <f t="shared" si="1"/>
        <v>#N/A</v>
      </c>
    </row>
    <row r="85" spans="2:8" x14ac:dyDescent="0.3">
      <c r="B85" s="4"/>
      <c r="C85" s="4"/>
      <c r="E85" t="s">
        <v>214</v>
      </c>
      <c r="F85" t="s">
        <v>4</v>
      </c>
      <c r="G85">
        <v>1116</v>
      </c>
      <c r="H85" t="e">
        <f t="shared" si="1"/>
        <v>#N/A</v>
      </c>
    </row>
    <row r="86" spans="2:8" x14ac:dyDescent="0.3">
      <c r="B86" s="4"/>
      <c r="C86" s="4"/>
      <c r="E86" t="s">
        <v>80</v>
      </c>
      <c r="F86" t="s">
        <v>6</v>
      </c>
      <c r="G86">
        <v>1146</v>
      </c>
      <c r="H86" t="e">
        <f t="shared" si="1"/>
        <v>#N/A</v>
      </c>
    </row>
    <row r="87" spans="2:8" x14ac:dyDescent="0.3">
      <c r="E87" t="s">
        <v>169</v>
      </c>
      <c r="F87" t="s">
        <v>166</v>
      </c>
      <c r="G87">
        <v>1362</v>
      </c>
      <c r="H87" t="e">
        <f t="shared" si="1"/>
        <v>#N/A</v>
      </c>
    </row>
    <row r="88" spans="2:8" x14ac:dyDescent="0.3">
      <c r="E88" t="s">
        <v>170</v>
      </c>
      <c r="F88" t="s">
        <v>167</v>
      </c>
      <c r="G88">
        <v>1372</v>
      </c>
      <c r="H88" t="e">
        <f t="shared" si="1"/>
        <v>#N/A</v>
      </c>
    </row>
    <row r="89" spans="2:8" x14ac:dyDescent="0.3">
      <c r="E89" t="s">
        <v>171</v>
      </c>
      <c r="F89" t="s">
        <v>168</v>
      </c>
      <c r="G89">
        <v>1373</v>
      </c>
      <c r="H89" t="e">
        <f t="shared" si="1"/>
        <v>#N/A</v>
      </c>
    </row>
    <row r="90" spans="2:8" x14ac:dyDescent="0.3">
      <c r="E90" t="s">
        <v>192</v>
      </c>
      <c r="F90" t="s">
        <v>185</v>
      </c>
      <c r="G90">
        <v>1387</v>
      </c>
      <c r="H90" t="e">
        <f t="shared" si="1"/>
        <v>#N/A</v>
      </c>
    </row>
    <row r="91" spans="2:8" x14ac:dyDescent="0.3">
      <c r="E91" t="s">
        <v>189</v>
      </c>
      <c r="F91" t="s">
        <v>186</v>
      </c>
      <c r="G91">
        <v>1388</v>
      </c>
      <c r="H91" t="e">
        <f t="shared" si="1"/>
        <v>#N/A</v>
      </c>
    </row>
    <row r="92" spans="2:8" x14ac:dyDescent="0.3">
      <c r="E92" t="s">
        <v>191</v>
      </c>
      <c r="F92" t="s">
        <v>187</v>
      </c>
      <c r="G92">
        <v>1389</v>
      </c>
      <c r="H92" t="e">
        <f t="shared" si="1"/>
        <v>#N/A</v>
      </c>
    </row>
    <row r="93" spans="2:8" x14ac:dyDescent="0.3">
      <c r="E93" t="s">
        <v>190</v>
      </c>
      <c r="F93" t="s">
        <v>188</v>
      </c>
      <c r="G93">
        <v>1390</v>
      </c>
      <c r="H93" t="e">
        <f t="shared" si="1"/>
        <v>#N/A</v>
      </c>
    </row>
  </sheetData>
  <autoFilter ref="K6:P39" xr:uid="{FB93F688-C610-4B96-A520-A5F303764A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 Data</vt:lpstr>
      <vt:lpstr>Users+Static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TEC - Fiordelisi Martin</cp:lastModifiedBy>
  <dcterms:created xsi:type="dcterms:W3CDTF">2025-05-26T12:26:05Z</dcterms:created>
  <dcterms:modified xsi:type="dcterms:W3CDTF">2025-09-23T21:57:55Z</dcterms:modified>
</cp:coreProperties>
</file>