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9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 activeTab="1"/>
  </bookViews>
  <sheets>
    <sheet name="Test1-V1" sheetId="1" r:id="rId1"/>
    <sheet name="T1v1-L1A1" sheetId="2" r:id="rId2"/>
    <sheet name="T1v1-L0A2" sheetId="3" r:id="rId3"/>
    <sheet name="T1v1-L0A3" sheetId="4" r:id="rId4"/>
    <sheet name="T1v1-L0A11" sheetId="5" r:id="rId5"/>
    <sheet name="Test1-v2" sheetId="6" r:id="rId6"/>
    <sheet name="T1v2-L1A1" sheetId="8" r:id="rId7"/>
    <sheet name="T1v2-L0A3" sheetId="7" r:id="rId8"/>
    <sheet name="T1v2-L0A2" sheetId="9" r:id="rId9"/>
    <sheet name="T1v2-L0A11" sheetId="10" r:id="rId10"/>
    <sheet name="T1v2-L1SubState" sheetId="11" r:id="rId11"/>
  </sheets>
  <calcPr calcId="124519"/>
</workbook>
</file>

<file path=xl/calcChain.xml><?xml version="1.0" encoding="utf-8"?>
<calcChain xmlns="http://schemas.openxmlformats.org/spreadsheetml/2006/main">
  <c r="H4" i="10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4" i="9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4" i="8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4" i="7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4" i="5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4" i="4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4" i="3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4" i="2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</calcChain>
</file>

<file path=xl/sharedStrings.xml><?xml version="1.0" encoding="utf-8"?>
<sst xmlns="http://schemas.openxmlformats.org/spreadsheetml/2006/main" count="1339" uniqueCount="115">
  <si>
    <t>Experiment configuration:</t>
  </si>
  <si>
    <t>Levels:</t>
  </si>
  <si>
    <t>L0 (bottom)</t>
  </si>
  <si>
    <t>L1 (middle)</t>
  </si>
  <si>
    <t>L2 (top)</t>
  </si>
  <si>
    <t>Threshold:</t>
  </si>
  <si>
    <t>0.1</t>
  </si>
  <si>
    <t>0.5</t>
  </si>
  <si>
    <t>NA</t>
  </si>
  <si>
    <t>Step Multiplier:</t>
  </si>
  <si>
    <t>RulesModel:</t>
  </si>
  <si>
    <t>NineFourTwoMoreRegressSwitchModel</t>
  </si>
  <si>
    <t>ExpansiveRegressiveModel</t>
  </si>
  <si>
    <t>InverseModel</t>
  </si>
  <si>
    <t>Init:</t>
  </si>
  <si>
    <t>DotInit (11,11)</t>
  </si>
  <si>
    <t>NoInit</t>
  </si>
  <si>
    <t>Board size:</t>
  </si>
  <si>
    <t>21x21</t>
  </si>
  <si>
    <t>8x4</t>
  </si>
  <si>
    <t>NeighbourCount:</t>
  </si>
  <si>
    <t>Number of CAs:</t>
  </si>
  <si>
    <t>32 (8x4)</t>
  </si>
  <si>
    <t>Rule Model Details:</t>
  </si>
  <si>
    <r>
      <t>NineFourTwo</t>
    </r>
    <r>
      <rPr>
        <sz val="11"/>
        <color rgb="FFFF0000"/>
        <rFont val="Calibri"/>
        <family val="2"/>
        <scheme val="minor"/>
      </rPr>
      <t>MoreRegress</t>
    </r>
    <r>
      <rPr>
        <sz val="11"/>
        <color theme="1"/>
        <rFont val="Calibri"/>
        <family val="2"/>
        <scheme val="minor"/>
      </rPr>
      <t>SwitchModel</t>
    </r>
  </si>
  <si>
    <t>expand: NineFourTwoRulePlayer</t>
  </si>
  <si>
    <r>
      <t>retract: NineFourTwoRegress</t>
    </r>
    <r>
      <rPr>
        <sz val="11"/>
        <color rgb="FFFF0000"/>
        <rFont val="Calibri"/>
        <family val="2"/>
        <scheme val="minor"/>
      </rPr>
      <t>More</t>
    </r>
    <r>
      <rPr>
        <sz val="11"/>
        <color theme="1"/>
        <rFont val="Calibri"/>
        <family val="2"/>
        <scheme val="minor"/>
      </rPr>
      <t>RulePlayer</t>
    </r>
  </si>
  <si>
    <t>L0</t>
  </si>
  <si>
    <t>NineFourTwoRulePlayer</t>
  </si>
  <si>
    <t>NeighbourCount</t>
  </si>
  <si>
    <t>Current State</t>
  </si>
  <si>
    <r>
      <t>NineFourTwoRegress</t>
    </r>
    <r>
      <rPr>
        <b/>
        <sz val="11"/>
        <color rgb="FFFFFF00"/>
        <rFont val="Calibri"/>
        <family val="2"/>
        <scheme val="minor"/>
      </rPr>
      <t>More</t>
    </r>
    <r>
      <rPr>
        <b/>
        <sz val="11"/>
        <color theme="0"/>
        <rFont val="Calibri"/>
        <family val="2"/>
        <scheme val="minor"/>
      </rPr>
      <t>RulePlayer</t>
    </r>
  </si>
  <si>
    <t>L1</t>
  </si>
  <si>
    <t>goal aggregate (from L2)</t>
  </si>
  <si>
    <t>Rules played</t>
  </si>
  <si>
    <t xml:space="preserve">RegressiveRulePlayer </t>
  </si>
  <si>
    <t>ExpansiveRulePlayer</t>
  </si>
  <si>
    <t>RegressiveRulePlayer (4 neighbours)</t>
  </si>
  <si>
    <r>
      <t xml:space="preserve">ran: </t>
    </r>
    <r>
      <rPr>
        <sz val="11"/>
        <color rgb="FFFF0000"/>
        <rFont val="Calibri"/>
        <family val="2"/>
        <scheme val="minor"/>
      </rPr>
      <t>mainExpandRetract_942MoreRegress_3Levels method in main.Main</t>
    </r>
  </si>
  <si>
    <t xml:space="preserve">data: </t>
  </si>
  <si>
    <t>Thu-Aug-17-150941-2017_3L_T1-V1_01-05Th_1-1-1Sm_stkCo-oscBo-dedCr_500iter</t>
  </si>
  <si>
    <t xml:space="preserve"> LevelCount</t>
  </si>
  <si>
    <t xml:space="preserve"> AutomataStep</t>
  </si>
  <si>
    <t xml:space="preserve"> AggregateState</t>
  </si>
  <si>
    <t xml:space="preserve"> Goal</t>
  </si>
  <si>
    <t xml:space="preserve"> StateDifference</t>
  </si>
  <si>
    <t xml:space="preserve"> DiversityCounter</t>
  </si>
  <si>
    <t xml:space="preserve"> LiveCellsCount</t>
  </si>
  <si>
    <t xml:space="preserve"> LiveCellsArea</t>
  </si>
  <si>
    <t xml:space="preserve"> LiveCellsDensity</t>
  </si>
  <si>
    <t xml:space="preserve"> StateId</t>
  </si>
  <si>
    <t>0.0</t>
  </si>
  <si>
    <t>1.0</t>
  </si>
  <si>
    <t>0.88</t>
  </si>
  <si>
    <r>
      <rPr>
        <b/>
        <sz val="11"/>
        <color theme="1"/>
        <rFont val="Calibri"/>
        <family val="2"/>
        <scheme val="minor"/>
      </rPr>
      <t>L1A1</t>
    </r>
    <r>
      <rPr>
        <sz val="11"/>
        <color theme="1"/>
        <rFont val="Calibri"/>
        <family val="2"/>
        <scheme val="minor"/>
      </rPr>
      <t>--&gt;Columns Header:</t>
    </r>
  </si>
  <si>
    <t>1st time SFull (1)</t>
  </si>
  <si>
    <t>1st time Score (2)</t>
  </si>
  <si>
    <t>1st Time Scross (3)</t>
  </si>
  <si>
    <t>2nd time SCore (4)</t>
  </si>
  <si>
    <t>2nd time Scross (5)</t>
  </si>
  <si>
    <t>Final Oscillations Scross (7)</t>
  </si>
  <si>
    <t>Final Oscillations SCore (6)</t>
  </si>
  <si>
    <t>0.56</t>
  </si>
  <si>
    <t>0.36</t>
  </si>
  <si>
    <t>0.43</t>
  </si>
  <si>
    <t>0.34</t>
  </si>
  <si>
    <t>0.31</t>
  </si>
  <si>
    <t>0.4</t>
  </si>
  <si>
    <t>0.17</t>
  </si>
  <si>
    <r>
      <rPr>
        <b/>
        <sz val="11"/>
        <color theme="1"/>
        <rFont val="Calibri"/>
        <family val="2"/>
        <scheme val="minor"/>
      </rPr>
      <t>L0A2</t>
    </r>
    <r>
      <rPr>
        <sz val="11"/>
        <color theme="1"/>
        <rFont val="Calibri"/>
        <family val="2"/>
        <scheme val="minor"/>
      </rPr>
      <t>--&gt;Columns Header:</t>
    </r>
  </si>
  <si>
    <t>0.29</t>
  </si>
  <si>
    <t>0.08</t>
  </si>
  <si>
    <r>
      <rPr>
        <b/>
        <sz val="11"/>
        <color theme="1"/>
        <rFont val="Calibri"/>
        <family val="2"/>
        <scheme val="minor"/>
      </rPr>
      <t>L0A3</t>
    </r>
    <r>
      <rPr>
        <sz val="11"/>
        <color theme="1"/>
        <rFont val="Calibri"/>
        <family val="2"/>
        <scheme val="minor"/>
      </rPr>
      <t>--&gt;Columns Header:</t>
    </r>
  </si>
  <si>
    <t>0.32</t>
  </si>
  <si>
    <t>0.39</t>
  </si>
  <si>
    <t>0.45</t>
  </si>
  <si>
    <t>0.7</t>
  </si>
  <si>
    <t>0.85</t>
  </si>
  <si>
    <r>
      <rPr>
        <b/>
        <sz val="11"/>
        <color theme="1"/>
        <rFont val="Calibri"/>
        <family val="2"/>
        <scheme val="minor"/>
      </rPr>
      <t>L0A11</t>
    </r>
    <r>
      <rPr>
        <sz val="11"/>
        <color theme="1"/>
        <rFont val="Calibri"/>
        <family val="2"/>
        <scheme val="minor"/>
      </rPr>
      <t>--&gt;Columns Header:</t>
    </r>
  </si>
  <si>
    <t>0.9</t>
  </si>
  <si>
    <t>L0A3--&gt;Columns Header:</t>
  </si>
  <si>
    <t>0.28</t>
  </si>
  <si>
    <t>0.24</t>
  </si>
  <si>
    <t>0.48</t>
  </si>
  <si>
    <t>0.57</t>
  </si>
  <si>
    <t>0.41</t>
  </si>
  <si>
    <t>0.42</t>
  </si>
  <si>
    <t>0.27</t>
  </si>
  <si>
    <t>0.18</t>
  </si>
  <si>
    <t>0.2</t>
  </si>
  <si>
    <t>0.26</t>
  </si>
  <si>
    <t>0.16</t>
  </si>
  <si>
    <t>0.22</t>
  </si>
  <si>
    <t>diversity stops at step 42 (sim-step124)</t>
  </si>
  <si>
    <r>
      <rPr>
        <b/>
        <sz val="11"/>
        <color theme="1"/>
        <rFont val="Calibri"/>
        <family val="2"/>
        <scheme val="minor"/>
      </rPr>
      <t>L1A1-</t>
    </r>
    <r>
      <rPr>
        <sz val="11"/>
        <color theme="1"/>
        <rFont val="Calibri"/>
        <family val="2"/>
        <scheme val="minor"/>
      </rPr>
      <t>-&gt;Columns Header:</t>
    </r>
  </si>
  <si>
    <t>L0A2--&gt;Columns Header:</t>
  </si>
  <si>
    <t>L0A2 (corner)</t>
  </si>
  <si>
    <t>L0A3 (border)</t>
  </si>
  <si>
    <t>L0A11 (core)</t>
  </si>
  <si>
    <t xml:space="preserve">L1 Sub-State </t>
  </si>
  <si>
    <t xml:space="preserve">Sim-Step </t>
  </si>
  <si>
    <t>Snull</t>
  </si>
  <si>
    <t>SFull</t>
  </si>
  <si>
    <t>Score</t>
  </si>
  <si>
    <t>Scross</t>
  </si>
  <si>
    <t xml:space="preserve">Variants: </t>
  </si>
  <si>
    <t>T0=0.3</t>
  </si>
  <si>
    <t>similar pattern at L0 (full core, dead corners and oscillating border), with similar L1 state transitions</t>
  </si>
  <si>
    <t>v2-1</t>
  </si>
  <si>
    <t>Sfull before oscillation</t>
  </si>
  <si>
    <t>after exe-step 42, oscillates between Sfull and Score</t>
  </si>
  <si>
    <t>Sfull-oscil</t>
  </si>
  <si>
    <t>Score-oscil</t>
  </si>
  <si>
    <t>Mon-Aug-21-112718-2017_3L_T1-V2_01-09Th_1-1-1Sm_stkCo-oscBo-dedCr_300iter</t>
  </si>
  <si>
    <t>full core; oscillating borders; dead corners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</si>
</sst>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6" fillId="4" borderId="0" applyNumberFormat="0" applyBorder="0" applyAlignment="0" applyProtection="0"/>
    <xf numFmtId="0" fontId="1" fillId="5" borderId="0" applyNumberFormat="0" applyBorder="0" applyAlignment="0" applyProtection="0"/>
    <xf numFmtId="0" fontId="10" fillId="7" borderId="0" applyNumberFormat="0" applyBorder="0" applyAlignment="0" applyProtection="0"/>
  </cellStyleXfs>
  <cellXfs count="25">
    <xf numFmtId="0" fontId="0" fillId="0" borderId="0" xfId="0"/>
    <xf numFmtId="0" fontId="7" fillId="2" borderId="0" xfId="1" applyFont="1"/>
    <xf numFmtId="0" fontId="2" fillId="2" borderId="0" xfId="1"/>
    <xf numFmtId="0" fontId="5" fillId="3" borderId="1" xfId="2" applyFont="1"/>
    <xf numFmtId="0" fontId="5" fillId="3" borderId="2" xfId="2" applyFont="1" applyBorder="1"/>
    <xf numFmtId="0" fontId="0" fillId="3" borderId="1" xfId="2" applyFont="1" applyAlignment="1">
      <alignment horizontal="left"/>
    </xf>
    <xf numFmtId="0" fontId="0" fillId="3" borderId="1" xfId="2" applyFont="1"/>
    <xf numFmtId="0" fontId="5" fillId="0" borderId="0" xfId="0" applyFont="1"/>
    <xf numFmtId="0" fontId="5" fillId="3" borderId="0" xfId="2" applyFont="1" applyBorder="1" applyAlignment="1">
      <alignment horizontal="left"/>
    </xf>
    <xf numFmtId="0" fontId="3" fillId="4" borderId="0" xfId="3" applyFont="1"/>
    <xf numFmtId="0" fontId="0" fillId="0" borderId="3" xfId="0" applyBorder="1"/>
    <xf numFmtId="0" fontId="5" fillId="5" borderId="3" xfId="4" applyFont="1" applyBorder="1"/>
    <xf numFmtId="0" fontId="5" fillId="5" borderId="3" xfId="4" applyFont="1" applyBorder="1" applyAlignment="1">
      <alignment horizontal="right"/>
    </xf>
    <xf numFmtId="0" fontId="4" fillId="0" borderId="3" xfId="0" applyFont="1" applyBorder="1"/>
    <xf numFmtId="0" fontId="9" fillId="3" borderId="1" xfId="2" applyFont="1"/>
    <xf numFmtId="0" fontId="0" fillId="0" borderId="3" xfId="0" applyBorder="1" applyAlignment="1">
      <alignment horizontal="right"/>
    </xf>
    <xf numFmtId="0" fontId="0" fillId="6" borderId="0" xfId="0" applyFill="1"/>
    <xf numFmtId="0" fontId="4" fillId="6" borderId="0" xfId="0" applyFont="1" applyFill="1"/>
    <xf numFmtId="0" fontId="10" fillId="7" borderId="0" xfId="5"/>
    <xf numFmtId="0" fontId="4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5" fillId="3" borderId="0" xfId="2" applyFont="1" applyBorder="1"/>
    <xf numFmtId="0" fontId="11" fillId="0" borderId="0" xfId="0" applyFont="1"/>
  </cellXfs>
  <cellStyles count="6">
    <cellStyle name="40% - Accent4" xfId="4" builtinId="43"/>
    <cellStyle name="Accent4" xfId="3" builtinId="41"/>
    <cellStyle name="Good" xfId="5" builtinId="26"/>
    <cellStyle name="Neutral" xfId="1" builtinId="28"/>
    <cellStyle name="Normal" xfId="0" builtinId="0"/>
    <cellStyle name="Note" xfId="2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>
      <c:layout/>
    </c:title>
    <c:plotArea>
      <c:layout/>
      <c:lineChart>
        <c:grouping val="standard"/>
        <c:ser>
          <c:idx val="0"/>
          <c:order val="0"/>
          <c:tx>
            <c:v>Live Cells Count</c:v>
          </c:tx>
          <c:val>
            <c:numRef>
              <c:f>'T1v1-L1A1'!$H$4:$H$172</c:f>
              <c:numCache>
                <c:formatCode>General</c:formatCode>
                <c:ptCount val="1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12</c:v>
                </c:pt>
                <c:pt idx="7">
                  <c:v>28</c:v>
                </c:pt>
                <c:pt idx="8">
                  <c:v>12</c:v>
                </c:pt>
                <c:pt idx="9">
                  <c:v>28</c:v>
                </c:pt>
                <c:pt idx="10">
                  <c:v>12</c:v>
                </c:pt>
                <c:pt idx="11">
                  <c:v>28</c:v>
                </c:pt>
                <c:pt idx="12">
                  <c:v>12</c:v>
                </c:pt>
                <c:pt idx="13">
                  <c:v>28</c:v>
                </c:pt>
                <c:pt idx="14">
                  <c:v>12</c:v>
                </c:pt>
                <c:pt idx="15">
                  <c:v>28</c:v>
                </c:pt>
                <c:pt idx="16">
                  <c:v>12</c:v>
                </c:pt>
                <c:pt idx="17">
                  <c:v>28</c:v>
                </c:pt>
                <c:pt idx="18">
                  <c:v>12</c:v>
                </c:pt>
                <c:pt idx="19">
                  <c:v>28</c:v>
                </c:pt>
                <c:pt idx="20">
                  <c:v>12</c:v>
                </c:pt>
                <c:pt idx="21">
                  <c:v>28</c:v>
                </c:pt>
                <c:pt idx="22">
                  <c:v>12</c:v>
                </c:pt>
                <c:pt idx="23">
                  <c:v>28</c:v>
                </c:pt>
                <c:pt idx="24">
                  <c:v>12</c:v>
                </c:pt>
                <c:pt idx="25">
                  <c:v>28</c:v>
                </c:pt>
                <c:pt idx="26">
                  <c:v>12</c:v>
                </c:pt>
                <c:pt idx="27">
                  <c:v>28</c:v>
                </c:pt>
                <c:pt idx="28">
                  <c:v>12</c:v>
                </c:pt>
                <c:pt idx="29">
                  <c:v>28</c:v>
                </c:pt>
                <c:pt idx="30">
                  <c:v>12</c:v>
                </c:pt>
                <c:pt idx="31">
                  <c:v>28</c:v>
                </c:pt>
                <c:pt idx="32">
                  <c:v>12</c:v>
                </c:pt>
                <c:pt idx="33">
                  <c:v>28</c:v>
                </c:pt>
                <c:pt idx="34">
                  <c:v>12</c:v>
                </c:pt>
                <c:pt idx="35">
                  <c:v>28</c:v>
                </c:pt>
                <c:pt idx="36">
                  <c:v>12</c:v>
                </c:pt>
                <c:pt idx="37">
                  <c:v>28</c:v>
                </c:pt>
                <c:pt idx="38">
                  <c:v>12</c:v>
                </c:pt>
                <c:pt idx="39">
                  <c:v>28</c:v>
                </c:pt>
                <c:pt idx="40">
                  <c:v>12</c:v>
                </c:pt>
                <c:pt idx="41">
                  <c:v>28</c:v>
                </c:pt>
                <c:pt idx="42">
                  <c:v>12</c:v>
                </c:pt>
                <c:pt idx="43">
                  <c:v>28</c:v>
                </c:pt>
                <c:pt idx="44">
                  <c:v>12</c:v>
                </c:pt>
                <c:pt idx="45">
                  <c:v>28</c:v>
                </c:pt>
                <c:pt idx="46">
                  <c:v>12</c:v>
                </c:pt>
                <c:pt idx="47">
                  <c:v>28</c:v>
                </c:pt>
                <c:pt idx="48">
                  <c:v>12</c:v>
                </c:pt>
                <c:pt idx="49">
                  <c:v>28</c:v>
                </c:pt>
                <c:pt idx="50">
                  <c:v>12</c:v>
                </c:pt>
                <c:pt idx="51">
                  <c:v>28</c:v>
                </c:pt>
                <c:pt idx="52">
                  <c:v>12</c:v>
                </c:pt>
                <c:pt idx="53">
                  <c:v>28</c:v>
                </c:pt>
                <c:pt idx="54">
                  <c:v>12</c:v>
                </c:pt>
                <c:pt idx="55">
                  <c:v>28</c:v>
                </c:pt>
                <c:pt idx="56">
                  <c:v>12</c:v>
                </c:pt>
                <c:pt idx="57">
                  <c:v>28</c:v>
                </c:pt>
                <c:pt idx="58">
                  <c:v>12</c:v>
                </c:pt>
                <c:pt idx="59">
                  <c:v>28</c:v>
                </c:pt>
                <c:pt idx="60">
                  <c:v>12</c:v>
                </c:pt>
                <c:pt idx="61">
                  <c:v>28</c:v>
                </c:pt>
                <c:pt idx="62">
                  <c:v>12</c:v>
                </c:pt>
                <c:pt idx="63">
                  <c:v>28</c:v>
                </c:pt>
                <c:pt idx="64">
                  <c:v>12</c:v>
                </c:pt>
                <c:pt idx="65">
                  <c:v>28</c:v>
                </c:pt>
                <c:pt idx="66">
                  <c:v>12</c:v>
                </c:pt>
                <c:pt idx="67">
                  <c:v>28</c:v>
                </c:pt>
                <c:pt idx="68">
                  <c:v>12</c:v>
                </c:pt>
                <c:pt idx="69">
                  <c:v>28</c:v>
                </c:pt>
                <c:pt idx="70">
                  <c:v>12</c:v>
                </c:pt>
                <c:pt idx="71">
                  <c:v>28</c:v>
                </c:pt>
                <c:pt idx="72">
                  <c:v>12</c:v>
                </c:pt>
                <c:pt idx="73">
                  <c:v>28</c:v>
                </c:pt>
                <c:pt idx="74">
                  <c:v>12</c:v>
                </c:pt>
                <c:pt idx="75">
                  <c:v>28</c:v>
                </c:pt>
                <c:pt idx="76">
                  <c:v>12</c:v>
                </c:pt>
                <c:pt idx="77">
                  <c:v>28</c:v>
                </c:pt>
                <c:pt idx="78">
                  <c:v>12</c:v>
                </c:pt>
                <c:pt idx="79">
                  <c:v>28</c:v>
                </c:pt>
                <c:pt idx="80">
                  <c:v>12</c:v>
                </c:pt>
                <c:pt idx="81">
                  <c:v>28</c:v>
                </c:pt>
                <c:pt idx="82">
                  <c:v>12</c:v>
                </c:pt>
                <c:pt idx="83">
                  <c:v>28</c:v>
                </c:pt>
                <c:pt idx="84">
                  <c:v>12</c:v>
                </c:pt>
                <c:pt idx="85">
                  <c:v>28</c:v>
                </c:pt>
                <c:pt idx="86">
                  <c:v>12</c:v>
                </c:pt>
                <c:pt idx="87">
                  <c:v>28</c:v>
                </c:pt>
                <c:pt idx="88">
                  <c:v>12</c:v>
                </c:pt>
                <c:pt idx="89">
                  <c:v>28</c:v>
                </c:pt>
                <c:pt idx="90">
                  <c:v>12</c:v>
                </c:pt>
                <c:pt idx="91">
                  <c:v>28</c:v>
                </c:pt>
                <c:pt idx="92">
                  <c:v>12</c:v>
                </c:pt>
                <c:pt idx="93">
                  <c:v>28</c:v>
                </c:pt>
                <c:pt idx="94">
                  <c:v>12</c:v>
                </c:pt>
                <c:pt idx="95">
                  <c:v>28</c:v>
                </c:pt>
                <c:pt idx="96">
                  <c:v>12</c:v>
                </c:pt>
                <c:pt idx="97">
                  <c:v>28</c:v>
                </c:pt>
                <c:pt idx="98">
                  <c:v>12</c:v>
                </c:pt>
                <c:pt idx="99">
                  <c:v>28</c:v>
                </c:pt>
                <c:pt idx="100">
                  <c:v>12</c:v>
                </c:pt>
                <c:pt idx="101">
                  <c:v>28</c:v>
                </c:pt>
                <c:pt idx="102">
                  <c:v>12</c:v>
                </c:pt>
                <c:pt idx="103">
                  <c:v>28</c:v>
                </c:pt>
                <c:pt idx="104">
                  <c:v>12</c:v>
                </c:pt>
                <c:pt idx="105">
                  <c:v>28</c:v>
                </c:pt>
                <c:pt idx="106">
                  <c:v>12</c:v>
                </c:pt>
                <c:pt idx="107">
                  <c:v>28</c:v>
                </c:pt>
                <c:pt idx="108">
                  <c:v>12</c:v>
                </c:pt>
                <c:pt idx="109">
                  <c:v>28</c:v>
                </c:pt>
                <c:pt idx="110">
                  <c:v>12</c:v>
                </c:pt>
                <c:pt idx="111">
                  <c:v>28</c:v>
                </c:pt>
                <c:pt idx="112">
                  <c:v>12</c:v>
                </c:pt>
                <c:pt idx="113">
                  <c:v>28</c:v>
                </c:pt>
                <c:pt idx="114">
                  <c:v>12</c:v>
                </c:pt>
                <c:pt idx="115">
                  <c:v>28</c:v>
                </c:pt>
                <c:pt idx="116">
                  <c:v>12</c:v>
                </c:pt>
                <c:pt idx="117">
                  <c:v>28</c:v>
                </c:pt>
                <c:pt idx="118">
                  <c:v>12</c:v>
                </c:pt>
                <c:pt idx="119">
                  <c:v>28</c:v>
                </c:pt>
                <c:pt idx="120">
                  <c:v>12</c:v>
                </c:pt>
                <c:pt idx="121">
                  <c:v>28</c:v>
                </c:pt>
                <c:pt idx="122">
                  <c:v>12</c:v>
                </c:pt>
                <c:pt idx="123">
                  <c:v>28</c:v>
                </c:pt>
                <c:pt idx="124">
                  <c:v>12</c:v>
                </c:pt>
                <c:pt idx="125">
                  <c:v>28</c:v>
                </c:pt>
                <c:pt idx="126">
                  <c:v>12</c:v>
                </c:pt>
                <c:pt idx="127">
                  <c:v>28</c:v>
                </c:pt>
                <c:pt idx="128">
                  <c:v>12</c:v>
                </c:pt>
                <c:pt idx="129">
                  <c:v>28</c:v>
                </c:pt>
                <c:pt idx="130">
                  <c:v>12</c:v>
                </c:pt>
                <c:pt idx="131">
                  <c:v>28</c:v>
                </c:pt>
                <c:pt idx="132">
                  <c:v>12</c:v>
                </c:pt>
                <c:pt idx="133">
                  <c:v>28</c:v>
                </c:pt>
                <c:pt idx="134">
                  <c:v>12</c:v>
                </c:pt>
                <c:pt idx="135">
                  <c:v>28</c:v>
                </c:pt>
                <c:pt idx="136">
                  <c:v>12</c:v>
                </c:pt>
                <c:pt idx="137">
                  <c:v>28</c:v>
                </c:pt>
                <c:pt idx="138">
                  <c:v>12</c:v>
                </c:pt>
                <c:pt idx="139">
                  <c:v>28</c:v>
                </c:pt>
                <c:pt idx="140">
                  <c:v>12</c:v>
                </c:pt>
                <c:pt idx="141">
                  <c:v>28</c:v>
                </c:pt>
                <c:pt idx="142">
                  <c:v>12</c:v>
                </c:pt>
                <c:pt idx="143">
                  <c:v>28</c:v>
                </c:pt>
                <c:pt idx="144">
                  <c:v>12</c:v>
                </c:pt>
                <c:pt idx="145">
                  <c:v>28</c:v>
                </c:pt>
                <c:pt idx="146">
                  <c:v>12</c:v>
                </c:pt>
                <c:pt idx="147">
                  <c:v>28</c:v>
                </c:pt>
                <c:pt idx="148">
                  <c:v>12</c:v>
                </c:pt>
                <c:pt idx="149">
                  <c:v>28</c:v>
                </c:pt>
                <c:pt idx="150">
                  <c:v>12</c:v>
                </c:pt>
                <c:pt idx="151">
                  <c:v>28</c:v>
                </c:pt>
                <c:pt idx="152">
                  <c:v>12</c:v>
                </c:pt>
                <c:pt idx="153">
                  <c:v>28</c:v>
                </c:pt>
                <c:pt idx="154">
                  <c:v>12</c:v>
                </c:pt>
                <c:pt idx="155">
                  <c:v>28</c:v>
                </c:pt>
                <c:pt idx="156">
                  <c:v>12</c:v>
                </c:pt>
                <c:pt idx="157">
                  <c:v>28</c:v>
                </c:pt>
                <c:pt idx="158">
                  <c:v>12</c:v>
                </c:pt>
                <c:pt idx="159">
                  <c:v>28</c:v>
                </c:pt>
                <c:pt idx="160">
                  <c:v>12</c:v>
                </c:pt>
                <c:pt idx="161">
                  <c:v>28</c:v>
                </c:pt>
                <c:pt idx="162">
                  <c:v>12</c:v>
                </c:pt>
                <c:pt idx="163">
                  <c:v>28</c:v>
                </c:pt>
                <c:pt idx="164">
                  <c:v>12</c:v>
                </c:pt>
                <c:pt idx="165">
                  <c:v>28</c:v>
                </c:pt>
                <c:pt idx="166">
                  <c:v>12</c:v>
                </c:pt>
                <c:pt idx="167">
                  <c:v>28</c:v>
                </c:pt>
                <c:pt idx="168">
                  <c:v>12</c:v>
                </c:pt>
              </c:numCache>
            </c:numRef>
          </c:val>
        </c:ser>
        <c:marker val="1"/>
        <c:axId val="83244544"/>
        <c:axId val="83246080"/>
      </c:lineChart>
      <c:catAx>
        <c:axId val="83244544"/>
        <c:scaling>
          <c:orientation val="minMax"/>
        </c:scaling>
        <c:axPos val="b"/>
        <c:tickLblPos val="nextTo"/>
        <c:crossAx val="83246080"/>
        <c:crosses val="autoZero"/>
        <c:auto val="1"/>
        <c:lblAlgn val="ctr"/>
        <c:lblOffset val="100"/>
      </c:catAx>
      <c:valAx>
        <c:axId val="83246080"/>
        <c:scaling>
          <c:orientation val="minMax"/>
        </c:scaling>
        <c:axPos val="l"/>
        <c:majorGridlines/>
        <c:numFmt formatCode="General" sourceLinked="1"/>
        <c:tickLblPos val="nextTo"/>
        <c:crossAx val="832445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v>L0A3 -- Goal from L1</c:v>
          </c:tx>
          <c:cat>
            <c:numRef>
              <c:f>'T1v1-L0A3'!$B$4:$B$40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'T1v1-L0A3'!$E$4:$E$40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</c:numCache>
            </c:numRef>
          </c:val>
        </c:ser>
        <c:marker val="1"/>
        <c:axId val="87817600"/>
        <c:axId val="87639168"/>
      </c:lineChart>
      <c:catAx>
        <c:axId val="87817600"/>
        <c:scaling>
          <c:orientation val="minMax"/>
        </c:scaling>
        <c:axPos val="b"/>
        <c:numFmt formatCode="General" sourceLinked="1"/>
        <c:tickLblPos val="nextTo"/>
        <c:crossAx val="87639168"/>
        <c:crosses val="autoZero"/>
        <c:auto val="1"/>
        <c:lblAlgn val="ctr"/>
        <c:lblOffset val="100"/>
      </c:catAx>
      <c:valAx>
        <c:axId val="87639168"/>
        <c:scaling>
          <c:orientation val="minMax"/>
        </c:scaling>
        <c:axPos val="l"/>
        <c:majorGridlines/>
        <c:numFmt formatCode="General" sourceLinked="1"/>
        <c:tickLblPos val="nextTo"/>
        <c:crossAx val="878176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v>L0A3 -- Aggregate State to L1</c:v>
          </c:tx>
          <c:cat>
            <c:numRef>
              <c:f>'T1v1-L0A3'!$B$4:$B$40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'T1v1-L0A3'!$D$4:$D$40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</c:numCache>
            </c:numRef>
          </c:val>
        </c:ser>
        <c:marker val="1"/>
        <c:axId val="87663360"/>
        <c:axId val="87664896"/>
      </c:lineChart>
      <c:catAx>
        <c:axId val="87663360"/>
        <c:scaling>
          <c:orientation val="minMax"/>
        </c:scaling>
        <c:axPos val="b"/>
        <c:numFmt formatCode="General" sourceLinked="1"/>
        <c:tickLblPos val="nextTo"/>
        <c:crossAx val="87664896"/>
        <c:crosses val="autoZero"/>
        <c:auto val="1"/>
        <c:lblAlgn val="ctr"/>
        <c:lblOffset val="100"/>
      </c:catAx>
      <c:valAx>
        <c:axId val="87664896"/>
        <c:scaling>
          <c:orientation val="minMax"/>
        </c:scaling>
        <c:axPos val="l"/>
        <c:majorGridlines/>
        <c:numFmt formatCode="General" sourceLinked="1"/>
        <c:tickLblPos val="nextTo"/>
        <c:crossAx val="87663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L0A11 -- Diversity Counter</c:v>
          </c:tx>
          <c:cat>
            <c:numRef>
              <c:f>'T1v1-L0A11'!$B$4:$B$25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'T1v1-L0A11'!$G$4:$G$25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</c:numCache>
            </c:numRef>
          </c:val>
        </c:ser>
        <c:marker val="1"/>
        <c:axId val="87903232"/>
        <c:axId val="87909120"/>
      </c:lineChart>
      <c:catAx>
        <c:axId val="87903232"/>
        <c:scaling>
          <c:orientation val="minMax"/>
        </c:scaling>
        <c:axPos val="b"/>
        <c:numFmt formatCode="General" sourceLinked="1"/>
        <c:tickLblPos val="nextTo"/>
        <c:crossAx val="87909120"/>
        <c:crosses val="autoZero"/>
        <c:auto val="1"/>
        <c:lblAlgn val="ctr"/>
        <c:lblOffset val="100"/>
      </c:catAx>
      <c:valAx>
        <c:axId val="87909120"/>
        <c:scaling>
          <c:orientation val="minMax"/>
        </c:scaling>
        <c:axPos val="l"/>
        <c:majorGridlines/>
        <c:numFmt formatCode="General" sourceLinked="1"/>
        <c:tickLblPos val="nextTo"/>
        <c:crossAx val="8790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L0A11 -- State IDs</c:v>
          </c:tx>
          <c:cat>
            <c:numRef>
              <c:f>'T1v1-L0A11'!$B$4:$B$25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'T1v1-L0A11'!$K$4:$K$25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</c:numCache>
            </c:numRef>
          </c:val>
        </c:ser>
        <c:marker val="1"/>
        <c:axId val="87941504"/>
        <c:axId val="87943040"/>
      </c:lineChart>
      <c:catAx>
        <c:axId val="87941504"/>
        <c:scaling>
          <c:orientation val="minMax"/>
        </c:scaling>
        <c:axPos val="b"/>
        <c:numFmt formatCode="General" sourceLinked="1"/>
        <c:tickLblPos val="nextTo"/>
        <c:crossAx val="87943040"/>
        <c:crosses val="autoZero"/>
        <c:auto val="1"/>
        <c:lblAlgn val="ctr"/>
        <c:lblOffset val="100"/>
      </c:catAx>
      <c:valAx>
        <c:axId val="87943040"/>
        <c:scaling>
          <c:orientation val="minMax"/>
        </c:scaling>
        <c:axPos val="l"/>
        <c:majorGridlines/>
        <c:numFmt formatCode="General" sourceLinked="1"/>
        <c:tickLblPos val="nextTo"/>
        <c:crossAx val="87941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v>L0A11 -- Goal from L1</c:v>
          </c:tx>
          <c:cat>
            <c:numRef>
              <c:f>'T1v1-L0A11'!$B$4:$B$25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'T1v1-L0A11'!$E$4:$E$25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marker val="1"/>
        <c:axId val="87963136"/>
        <c:axId val="87964672"/>
      </c:lineChart>
      <c:catAx>
        <c:axId val="87963136"/>
        <c:scaling>
          <c:orientation val="minMax"/>
        </c:scaling>
        <c:axPos val="b"/>
        <c:numFmt formatCode="General" sourceLinked="1"/>
        <c:tickLblPos val="nextTo"/>
        <c:crossAx val="87964672"/>
        <c:crosses val="autoZero"/>
        <c:auto val="1"/>
        <c:lblAlgn val="ctr"/>
        <c:lblOffset val="100"/>
      </c:catAx>
      <c:valAx>
        <c:axId val="87964672"/>
        <c:scaling>
          <c:orientation val="minMax"/>
        </c:scaling>
        <c:axPos val="l"/>
        <c:majorGridlines/>
        <c:numFmt formatCode="General" sourceLinked="1"/>
        <c:tickLblPos val="nextTo"/>
        <c:crossAx val="879631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v>L0A11 -- Aggregate State to L1</c:v>
          </c:tx>
          <c:cat>
            <c:numRef>
              <c:f>'T1v1-L0A11'!$B$4:$B$25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'T1v1-L0A11'!$D$4:$D$25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marker val="1"/>
        <c:axId val="87980672"/>
        <c:axId val="88002944"/>
      </c:lineChart>
      <c:catAx>
        <c:axId val="87980672"/>
        <c:scaling>
          <c:orientation val="minMax"/>
        </c:scaling>
        <c:axPos val="b"/>
        <c:numFmt formatCode="General" sourceLinked="1"/>
        <c:tickLblPos val="nextTo"/>
        <c:crossAx val="88002944"/>
        <c:crosses val="autoZero"/>
        <c:auto val="1"/>
        <c:lblAlgn val="ctr"/>
        <c:lblOffset val="100"/>
      </c:catAx>
      <c:valAx>
        <c:axId val="88002944"/>
        <c:scaling>
          <c:orientation val="minMax"/>
        </c:scaling>
        <c:axPos val="l"/>
        <c:majorGridlines/>
        <c:numFmt formatCode="General" sourceLinked="1"/>
        <c:tickLblPos val="nextTo"/>
        <c:crossAx val="879806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autoTitleDeleted val="1"/>
    <c:plotArea>
      <c:layout/>
      <c:lineChart>
        <c:grouping val="standard"/>
        <c:ser>
          <c:idx val="0"/>
          <c:order val="0"/>
          <c:tx>
            <c:v>L1A1: Live Cells Counter</c:v>
          </c:tx>
          <c:cat>
            <c:numRef>
              <c:f>'T1v2-L1A1'!$B$4:$B$100</c:f>
              <c:numCache>
                <c:formatCode>General</c:formatCode>
                <c:ptCount val="9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  <c:pt idx="67">
                  <c:v>203</c:v>
                </c:pt>
                <c:pt idx="68">
                  <c:v>206</c:v>
                </c:pt>
                <c:pt idx="69">
                  <c:v>209</c:v>
                </c:pt>
                <c:pt idx="70">
                  <c:v>212</c:v>
                </c:pt>
                <c:pt idx="71">
                  <c:v>215</c:v>
                </c:pt>
                <c:pt idx="72">
                  <c:v>218</c:v>
                </c:pt>
                <c:pt idx="73">
                  <c:v>221</c:v>
                </c:pt>
                <c:pt idx="74">
                  <c:v>224</c:v>
                </c:pt>
                <c:pt idx="75">
                  <c:v>227</c:v>
                </c:pt>
                <c:pt idx="76">
                  <c:v>230</c:v>
                </c:pt>
                <c:pt idx="77">
                  <c:v>233</c:v>
                </c:pt>
                <c:pt idx="78">
                  <c:v>236</c:v>
                </c:pt>
                <c:pt idx="79">
                  <c:v>239</c:v>
                </c:pt>
                <c:pt idx="80">
                  <c:v>242</c:v>
                </c:pt>
                <c:pt idx="81">
                  <c:v>245</c:v>
                </c:pt>
                <c:pt idx="82">
                  <c:v>248</c:v>
                </c:pt>
                <c:pt idx="83">
                  <c:v>251</c:v>
                </c:pt>
                <c:pt idx="84">
                  <c:v>254</c:v>
                </c:pt>
                <c:pt idx="85">
                  <c:v>257</c:v>
                </c:pt>
                <c:pt idx="86">
                  <c:v>260</c:v>
                </c:pt>
                <c:pt idx="87">
                  <c:v>263</c:v>
                </c:pt>
                <c:pt idx="88">
                  <c:v>266</c:v>
                </c:pt>
                <c:pt idx="89">
                  <c:v>269</c:v>
                </c:pt>
                <c:pt idx="90">
                  <c:v>272</c:v>
                </c:pt>
                <c:pt idx="91">
                  <c:v>275</c:v>
                </c:pt>
                <c:pt idx="92">
                  <c:v>278</c:v>
                </c:pt>
                <c:pt idx="93">
                  <c:v>281</c:v>
                </c:pt>
                <c:pt idx="94">
                  <c:v>284</c:v>
                </c:pt>
                <c:pt idx="95">
                  <c:v>287</c:v>
                </c:pt>
                <c:pt idx="96">
                  <c:v>290</c:v>
                </c:pt>
              </c:numCache>
            </c:numRef>
          </c:cat>
          <c:val>
            <c:numRef>
              <c:f>'T1v2-L1A1'!$H$4:$H$100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12</c:v>
                </c:pt>
                <c:pt idx="7">
                  <c:v>28</c:v>
                </c:pt>
                <c:pt idx="8">
                  <c:v>32</c:v>
                </c:pt>
                <c:pt idx="9">
                  <c:v>12</c:v>
                </c:pt>
                <c:pt idx="10">
                  <c:v>28</c:v>
                </c:pt>
                <c:pt idx="11">
                  <c:v>32</c:v>
                </c:pt>
                <c:pt idx="12">
                  <c:v>12</c:v>
                </c:pt>
                <c:pt idx="13">
                  <c:v>32</c:v>
                </c:pt>
                <c:pt idx="14">
                  <c:v>12</c:v>
                </c:pt>
                <c:pt idx="15">
                  <c:v>28</c:v>
                </c:pt>
                <c:pt idx="16">
                  <c:v>32</c:v>
                </c:pt>
                <c:pt idx="17">
                  <c:v>12</c:v>
                </c:pt>
                <c:pt idx="18">
                  <c:v>32</c:v>
                </c:pt>
                <c:pt idx="19">
                  <c:v>12</c:v>
                </c:pt>
                <c:pt idx="20">
                  <c:v>32</c:v>
                </c:pt>
                <c:pt idx="21">
                  <c:v>12</c:v>
                </c:pt>
                <c:pt idx="22">
                  <c:v>32</c:v>
                </c:pt>
                <c:pt idx="23">
                  <c:v>12</c:v>
                </c:pt>
                <c:pt idx="24">
                  <c:v>32</c:v>
                </c:pt>
                <c:pt idx="25">
                  <c:v>12</c:v>
                </c:pt>
                <c:pt idx="26">
                  <c:v>32</c:v>
                </c:pt>
                <c:pt idx="27">
                  <c:v>12</c:v>
                </c:pt>
                <c:pt idx="28">
                  <c:v>28</c:v>
                </c:pt>
                <c:pt idx="29">
                  <c:v>32</c:v>
                </c:pt>
                <c:pt idx="30">
                  <c:v>12</c:v>
                </c:pt>
                <c:pt idx="31">
                  <c:v>32</c:v>
                </c:pt>
                <c:pt idx="32">
                  <c:v>12</c:v>
                </c:pt>
                <c:pt idx="33">
                  <c:v>32</c:v>
                </c:pt>
                <c:pt idx="34">
                  <c:v>12</c:v>
                </c:pt>
                <c:pt idx="35">
                  <c:v>32</c:v>
                </c:pt>
                <c:pt idx="36">
                  <c:v>12</c:v>
                </c:pt>
                <c:pt idx="37">
                  <c:v>32</c:v>
                </c:pt>
                <c:pt idx="38">
                  <c:v>12</c:v>
                </c:pt>
                <c:pt idx="39">
                  <c:v>32</c:v>
                </c:pt>
                <c:pt idx="40">
                  <c:v>12</c:v>
                </c:pt>
                <c:pt idx="41">
                  <c:v>32</c:v>
                </c:pt>
                <c:pt idx="42">
                  <c:v>12</c:v>
                </c:pt>
                <c:pt idx="43">
                  <c:v>32</c:v>
                </c:pt>
                <c:pt idx="44">
                  <c:v>12</c:v>
                </c:pt>
                <c:pt idx="45">
                  <c:v>32</c:v>
                </c:pt>
                <c:pt idx="46">
                  <c:v>12</c:v>
                </c:pt>
                <c:pt idx="47">
                  <c:v>32</c:v>
                </c:pt>
                <c:pt idx="48">
                  <c:v>12</c:v>
                </c:pt>
                <c:pt idx="49">
                  <c:v>32</c:v>
                </c:pt>
                <c:pt idx="50">
                  <c:v>12</c:v>
                </c:pt>
                <c:pt idx="51">
                  <c:v>32</c:v>
                </c:pt>
                <c:pt idx="52">
                  <c:v>12</c:v>
                </c:pt>
                <c:pt idx="53">
                  <c:v>32</c:v>
                </c:pt>
                <c:pt idx="54">
                  <c:v>12</c:v>
                </c:pt>
                <c:pt idx="55">
                  <c:v>32</c:v>
                </c:pt>
                <c:pt idx="56">
                  <c:v>12</c:v>
                </c:pt>
                <c:pt idx="57">
                  <c:v>32</c:v>
                </c:pt>
                <c:pt idx="58">
                  <c:v>12</c:v>
                </c:pt>
                <c:pt idx="59">
                  <c:v>32</c:v>
                </c:pt>
                <c:pt idx="60">
                  <c:v>12</c:v>
                </c:pt>
                <c:pt idx="61">
                  <c:v>32</c:v>
                </c:pt>
                <c:pt idx="62">
                  <c:v>12</c:v>
                </c:pt>
                <c:pt idx="63">
                  <c:v>32</c:v>
                </c:pt>
                <c:pt idx="64">
                  <c:v>12</c:v>
                </c:pt>
                <c:pt idx="65">
                  <c:v>32</c:v>
                </c:pt>
                <c:pt idx="66">
                  <c:v>12</c:v>
                </c:pt>
                <c:pt idx="67">
                  <c:v>32</c:v>
                </c:pt>
                <c:pt idx="68">
                  <c:v>12</c:v>
                </c:pt>
                <c:pt idx="69">
                  <c:v>32</c:v>
                </c:pt>
                <c:pt idx="70">
                  <c:v>12</c:v>
                </c:pt>
                <c:pt idx="71">
                  <c:v>32</c:v>
                </c:pt>
                <c:pt idx="72">
                  <c:v>12</c:v>
                </c:pt>
                <c:pt idx="73">
                  <c:v>32</c:v>
                </c:pt>
                <c:pt idx="74">
                  <c:v>12</c:v>
                </c:pt>
                <c:pt idx="75">
                  <c:v>32</c:v>
                </c:pt>
                <c:pt idx="76">
                  <c:v>12</c:v>
                </c:pt>
                <c:pt idx="77">
                  <c:v>32</c:v>
                </c:pt>
                <c:pt idx="78">
                  <c:v>12</c:v>
                </c:pt>
                <c:pt idx="79">
                  <c:v>32</c:v>
                </c:pt>
                <c:pt idx="80">
                  <c:v>12</c:v>
                </c:pt>
                <c:pt idx="81">
                  <c:v>32</c:v>
                </c:pt>
                <c:pt idx="82">
                  <c:v>12</c:v>
                </c:pt>
                <c:pt idx="83">
                  <c:v>32</c:v>
                </c:pt>
                <c:pt idx="84">
                  <c:v>12</c:v>
                </c:pt>
                <c:pt idx="85">
                  <c:v>32</c:v>
                </c:pt>
                <c:pt idx="86">
                  <c:v>12</c:v>
                </c:pt>
                <c:pt idx="87">
                  <c:v>32</c:v>
                </c:pt>
                <c:pt idx="88">
                  <c:v>12</c:v>
                </c:pt>
                <c:pt idx="89">
                  <c:v>32</c:v>
                </c:pt>
                <c:pt idx="90">
                  <c:v>12</c:v>
                </c:pt>
                <c:pt idx="91">
                  <c:v>32</c:v>
                </c:pt>
                <c:pt idx="92">
                  <c:v>12</c:v>
                </c:pt>
                <c:pt idx="93">
                  <c:v>32</c:v>
                </c:pt>
                <c:pt idx="94">
                  <c:v>12</c:v>
                </c:pt>
                <c:pt idx="95">
                  <c:v>32</c:v>
                </c:pt>
                <c:pt idx="96">
                  <c:v>12</c:v>
                </c:pt>
              </c:numCache>
            </c:numRef>
          </c:val>
        </c:ser>
        <c:marker val="1"/>
        <c:axId val="88570112"/>
        <c:axId val="88576000"/>
      </c:lineChart>
      <c:catAx>
        <c:axId val="88570112"/>
        <c:scaling>
          <c:orientation val="minMax"/>
        </c:scaling>
        <c:axPos val="b"/>
        <c:numFmt formatCode="General" sourceLinked="1"/>
        <c:tickLblPos val="nextTo"/>
        <c:crossAx val="88576000"/>
        <c:crosses val="autoZero"/>
        <c:auto val="1"/>
        <c:lblAlgn val="ctr"/>
        <c:lblOffset val="100"/>
      </c:catAx>
      <c:valAx>
        <c:axId val="88576000"/>
        <c:scaling>
          <c:orientation val="minMax"/>
        </c:scaling>
        <c:axPos val="l"/>
        <c:majorGridlines/>
        <c:numFmt formatCode="General" sourceLinked="1"/>
        <c:tickLblPos val="nextTo"/>
        <c:crossAx val="88570112"/>
        <c:crosses val="autoZero"/>
        <c:crossBetween val="between"/>
      </c:valAx>
    </c:plotArea>
    <c:legend>
      <c:legendPos val="t"/>
      <c:txPr>
        <a:bodyPr/>
        <a:lstStyle/>
        <a:p>
          <a:pPr>
            <a:defRPr sz="1400" b="1" i="0" baseline="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autoTitleDeleted val="1"/>
    <c:plotArea>
      <c:layout/>
      <c:lineChart>
        <c:grouping val="standard"/>
        <c:ser>
          <c:idx val="0"/>
          <c:order val="0"/>
          <c:tx>
            <c:v>L1A1: Live Cells Counter</c:v>
          </c:tx>
          <c:cat>
            <c:numRef>
              <c:f>'T1v2-L1A1'!$B$4:$B$100</c:f>
              <c:numCache>
                <c:formatCode>General</c:formatCode>
                <c:ptCount val="9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  <c:pt idx="67">
                  <c:v>203</c:v>
                </c:pt>
                <c:pt idx="68">
                  <c:v>206</c:v>
                </c:pt>
                <c:pt idx="69">
                  <c:v>209</c:v>
                </c:pt>
                <c:pt idx="70">
                  <c:v>212</c:v>
                </c:pt>
                <c:pt idx="71">
                  <c:v>215</c:v>
                </c:pt>
                <c:pt idx="72">
                  <c:v>218</c:v>
                </c:pt>
                <c:pt idx="73">
                  <c:v>221</c:v>
                </c:pt>
                <c:pt idx="74">
                  <c:v>224</c:v>
                </c:pt>
                <c:pt idx="75">
                  <c:v>227</c:v>
                </c:pt>
                <c:pt idx="76">
                  <c:v>230</c:v>
                </c:pt>
                <c:pt idx="77">
                  <c:v>233</c:v>
                </c:pt>
                <c:pt idx="78">
                  <c:v>236</c:v>
                </c:pt>
                <c:pt idx="79">
                  <c:v>239</c:v>
                </c:pt>
                <c:pt idx="80">
                  <c:v>242</c:v>
                </c:pt>
                <c:pt idx="81">
                  <c:v>245</c:v>
                </c:pt>
                <c:pt idx="82">
                  <c:v>248</c:v>
                </c:pt>
                <c:pt idx="83">
                  <c:v>251</c:v>
                </c:pt>
                <c:pt idx="84">
                  <c:v>254</c:v>
                </c:pt>
                <c:pt idx="85">
                  <c:v>257</c:v>
                </c:pt>
                <c:pt idx="86">
                  <c:v>260</c:v>
                </c:pt>
                <c:pt idx="87">
                  <c:v>263</c:v>
                </c:pt>
                <c:pt idx="88">
                  <c:v>266</c:v>
                </c:pt>
                <c:pt idx="89">
                  <c:v>269</c:v>
                </c:pt>
                <c:pt idx="90">
                  <c:v>272</c:v>
                </c:pt>
                <c:pt idx="91">
                  <c:v>275</c:v>
                </c:pt>
                <c:pt idx="92">
                  <c:v>278</c:v>
                </c:pt>
                <c:pt idx="93">
                  <c:v>281</c:v>
                </c:pt>
                <c:pt idx="94">
                  <c:v>284</c:v>
                </c:pt>
                <c:pt idx="95">
                  <c:v>287</c:v>
                </c:pt>
                <c:pt idx="96">
                  <c:v>290</c:v>
                </c:pt>
              </c:numCache>
            </c:numRef>
          </c:cat>
          <c:val>
            <c:numRef>
              <c:f>'T1v2-L1A1'!$H$4:$H$70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12</c:v>
                </c:pt>
                <c:pt idx="7">
                  <c:v>28</c:v>
                </c:pt>
                <c:pt idx="8">
                  <c:v>32</c:v>
                </c:pt>
                <c:pt idx="9">
                  <c:v>12</c:v>
                </c:pt>
                <c:pt idx="10">
                  <c:v>28</c:v>
                </c:pt>
                <c:pt idx="11">
                  <c:v>32</c:v>
                </c:pt>
                <c:pt idx="12">
                  <c:v>12</c:v>
                </c:pt>
                <c:pt idx="13">
                  <c:v>32</c:v>
                </c:pt>
                <c:pt idx="14">
                  <c:v>12</c:v>
                </c:pt>
                <c:pt idx="15">
                  <c:v>28</c:v>
                </c:pt>
                <c:pt idx="16">
                  <c:v>32</c:v>
                </c:pt>
                <c:pt idx="17">
                  <c:v>12</c:v>
                </c:pt>
                <c:pt idx="18">
                  <c:v>32</c:v>
                </c:pt>
                <c:pt idx="19">
                  <c:v>12</c:v>
                </c:pt>
                <c:pt idx="20">
                  <c:v>32</c:v>
                </c:pt>
                <c:pt idx="21">
                  <c:v>12</c:v>
                </c:pt>
                <c:pt idx="22">
                  <c:v>32</c:v>
                </c:pt>
                <c:pt idx="23">
                  <c:v>12</c:v>
                </c:pt>
                <c:pt idx="24">
                  <c:v>32</c:v>
                </c:pt>
                <c:pt idx="25">
                  <c:v>12</c:v>
                </c:pt>
                <c:pt idx="26">
                  <c:v>32</c:v>
                </c:pt>
                <c:pt idx="27">
                  <c:v>12</c:v>
                </c:pt>
                <c:pt idx="28">
                  <c:v>28</c:v>
                </c:pt>
                <c:pt idx="29">
                  <c:v>32</c:v>
                </c:pt>
                <c:pt idx="30">
                  <c:v>12</c:v>
                </c:pt>
                <c:pt idx="31">
                  <c:v>32</c:v>
                </c:pt>
                <c:pt idx="32">
                  <c:v>12</c:v>
                </c:pt>
                <c:pt idx="33">
                  <c:v>32</c:v>
                </c:pt>
                <c:pt idx="34">
                  <c:v>12</c:v>
                </c:pt>
                <c:pt idx="35">
                  <c:v>32</c:v>
                </c:pt>
                <c:pt idx="36">
                  <c:v>12</c:v>
                </c:pt>
                <c:pt idx="37">
                  <c:v>32</c:v>
                </c:pt>
                <c:pt idx="38">
                  <c:v>12</c:v>
                </c:pt>
                <c:pt idx="39">
                  <c:v>32</c:v>
                </c:pt>
                <c:pt idx="40">
                  <c:v>12</c:v>
                </c:pt>
                <c:pt idx="41">
                  <c:v>32</c:v>
                </c:pt>
                <c:pt idx="42">
                  <c:v>12</c:v>
                </c:pt>
                <c:pt idx="43">
                  <c:v>32</c:v>
                </c:pt>
                <c:pt idx="44">
                  <c:v>12</c:v>
                </c:pt>
                <c:pt idx="45">
                  <c:v>32</c:v>
                </c:pt>
                <c:pt idx="46">
                  <c:v>12</c:v>
                </c:pt>
                <c:pt idx="47">
                  <c:v>32</c:v>
                </c:pt>
                <c:pt idx="48">
                  <c:v>12</c:v>
                </c:pt>
                <c:pt idx="49">
                  <c:v>32</c:v>
                </c:pt>
                <c:pt idx="50">
                  <c:v>12</c:v>
                </c:pt>
                <c:pt idx="51">
                  <c:v>32</c:v>
                </c:pt>
                <c:pt idx="52">
                  <c:v>12</c:v>
                </c:pt>
                <c:pt idx="53">
                  <c:v>32</c:v>
                </c:pt>
                <c:pt idx="54">
                  <c:v>12</c:v>
                </c:pt>
                <c:pt idx="55">
                  <c:v>32</c:v>
                </c:pt>
                <c:pt idx="56">
                  <c:v>12</c:v>
                </c:pt>
                <c:pt idx="57">
                  <c:v>32</c:v>
                </c:pt>
                <c:pt idx="58">
                  <c:v>12</c:v>
                </c:pt>
                <c:pt idx="59">
                  <c:v>32</c:v>
                </c:pt>
                <c:pt idx="60">
                  <c:v>12</c:v>
                </c:pt>
                <c:pt idx="61">
                  <c:v>32</c:v>
                </c:pt>
                <c:pt idx="62">
                  <c:v>12</c:v>
                </c:pt>
                <c:pt idx="63">
                  <c:v>32</c:v>
                </c:pt>
                <c:pt idx="64">
                  <c:v>12</c:v>
                </c:pt>
                <c:pt idx="65">
                  <c:v>32</c:v>
                </c:pt>
                <c:pt idx="66">
                  <c:v>12</c:v>
                </c:pt>
              </c:numCache>
            </c:numRef>
          </c:val>
        </c:ser>
        <c:marker val="1"/>
        <c:axId val="88148992"/>
        <c:axId val="88154880"/>
      </c:lineChart>
      <c:catAx>
        <c:axId val="88148992"/>
        <c:scaling>
          <c:orientation val="minMax"/>
        </c:scaling>
        <c:axPos val="b"/>
        <c:numFmt formatCode="General" sourceLinked="1"/>
        <c:tickLblPos val="nextTo"/>
        <c:crossAx val="88154880"/>
        <c:crosses val="autoZero"/>
        <c:auto val="1"/>
        <c:lblAlgn val="ctr"/>
        <c:lblOffset val="100"/>
      </c:catAx>
      <c:valAx>
        <c:axId val="88154880"/>
        <c:scaling>
          <c:orientation val="minMax"/>
        </c:scaling>
        <c:axPos val="l"/>
        <c:majorGridlines/>
        <c:numFmt formatCode="General" sourceLinked="1"/>
        <c:tickLblPos val="nextTo"/>
        <c:crossAx val="88148992"/>
        <c:crosses val="autoZero"/>
        <c:crossBetween val="between"/>
      </c:valAx>
    </c:plotArea>
    <c:legend>
      <c:legendPos val="t"/>
      <c:txPr>
        <a:bodyPr/>
        <a:lstStyle/>
        <a:p>
          <a:pPr>
            <a:defRPr sz="1400" b="1" i="0" baseline="0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v>L0A3: Diversity Counter</c:v>
          </c:tx>
          <c:spPr>
            <a:ln w="19050"/>
          </c:spPr>
          <c:marker>
            <c:symbol val="diamond"/>
            <c:size val="5"/>
          </c:marker>
          <c:cat>
            <c:numRef>
              <c:f>'T1v2-L0A3'!$B$4:$B$100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'T1v2-L0A3'!$G$4:$G$100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42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42</c:v>
                </c:pt>
                <c:pt idx="47">
                  <c:v>42</c:v>
                </c:pt>
                <c:pt idx="48">
                  <c:v>42</c:v>
                </c:pt>
                <c:pt idx="49">
                  <c:v>42</c:v>
                </c:pt>
                <c:pt idx="50">
                  <c:v>42</c:v>
                </c:pt>
                <c:pt idx="51">
                  <c:v>42</c:v>
                </c:pt>
                <c:pt idx="52">
                  <c:v>42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42</c:v>
                </c:pt>
                <c:pt idx="57">
                  <c:v>42</c:v>
                </c:pt>
                <c:pt idx="58">
                  <c:v>42</c:v>
                </c:pt>
                <c:pt idx="59">
                  <c:v>42</c:v>
                </c:pt>
                <c:pt idx="60">
                  <c:v>42</c:v>
                </c:pt>
                <c:pt idx="61">
                  <c:v>42</c:v>
                </c:pt>
                <c:pt idx="62">
                  <c:v>42</c:v>
                </c:pt>
                <c:pt idx="63">
                  <c:v>42</c:v>
                </c:pt>
                <c:pt idx="64">
                  <c:v>42</c:v>
                </c:pt>
                <c:pt idx="65">
                  <c:v>42</c:v>
                </c:pt>
                <c:pt idx="66">
                  <c:v>42</c:v>
                </c:pt>
                <c:pt idx="67">
                  <c:v>42</c:v>
                </c:pt>
                <c:pt idx="68">
                  <c:v>42</c:v>
                </c:pt>
                <c:pt idx="69">
                  <c:v>42</c:v>
                </c:pt>
                <c:pt idx="70">
                  <c:v>42</c:v>
                </c:pt>
                <c:pt idx="71">
                  <c:v>42</c:v>
                </c:pt>
                <c:pt idx="72">
                  <c:v>42</c:v>
                </c:pt>
                <c:pt idx="73">
                  <c:v>42</c:v>
                </c:pt>
                <c:pt idx="74">
                  <c:v>42</c:v>
                </c:pt>
                <c:pt idx="75">
                  <c:v>42</c:v>
                </c:pt>
                <c:pt idx="76">
                  <c:v>42</c:v>
                </c:pt>
                <c:pt idx="77">
                  <c:v>42</c:v>
                </c:pt>
                <c:pt idx="78">
                  <c:v>42</c:v>
                </c:pt>
                <c:pt idx="79">
                  <c:v>42</c:v>
                </c:pt>
                <c:pt idx="80">
                  <c:v>42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</c:numCache>
            </c:numRef>
          </c:val>
        </c:ser>
        <c:marker val="1"/>
        <c:axId val="88215936"/>
        <c:axId val="88217472"/>
      </c:lineChart>
      <c:catAx>
        <c:axId val="88215936"/>
        <c:scaling>
          <c:orientation val="minMax"/>
        </c:scaling>
        <c:axPos val="b"/>
        <c:numFmt formatCode="General" sourceLinked="1"/>
        <c:tickLblPos val="nextTo"/>
        <c:crossAx val="88217472"/>
        <c:crosses val="autoZero"/>
        <c:auto val="1"/>
        <c:lblAlgn val="ctr"/>
        <c:lblOffset val="100"/>
      </c:catAx>
      <c:valAx>
        <c:axId val="88217472"/>
        <c:scaling>
          <c:orientation val="minMax"/>
        </c:scaling>
        <c:axPos val="l"/>
        <c:majorGridlines/>
        <c:numFmt formatCode="General" sourceLinked="1"/>
        <c:tickLblPos val="nextTo"/>
        <c:crossAx val="88215936"/>
        <c:crosses val="autoZero"/>
        <c:crossBetween val="between"/>
      </c:valAx>
    </c:plotArea>
    <c:legend>
      <c:legendPos val="t"/>
      <c:txPr>
        <a:bodyPr/>
        <a:lstStyle/>
        <a:p>
          <a:pPr>
            <a:defRPr sz="1400" b="1" i="0" baseline="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v>L0A3: State IDs</c:v>
          </c:tx>
          <c:spPr>
            <a:ln w="19050"/>
          </c:spPr>
          <c:marker>
            <c:symbol val="diamond"/>
            <c:size val="5"/>
          </c:marker>
          <c:cat>
            <c:numRef>
              <c:f>'T1v2-L0A3'!$B$4:$B$100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'T1v2-L0A3'!$K$4:$K$100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35</c:v>
                </c:pt>
                <c:pt idx="43">
                  <c:v>36</c:v>
                </c:pt>
                <c:pt idx="44">
                  <c:v>37</c:v>
                </c:pt>
                <c:pt idx="45">
                  <c:v>38</c:v>
                </c:pt>
                <c:pt idx="46">
                  <c:v>39</c:v>
                </c:pt>
                <c:pt idx="47">
                  <c:v>40</c:v>
                </c:pt>
                <c:pt idx="48">
                  <c:v>41</c:v>
                </c:pt>
                <c:pt idx="49">
                  <c:v>42</c:v>
                </c:pt>
                <c:pt idx="50">
                  <c:v>35</c:v>
                </c:pt>
                <c:pt idx="51">
                  <c:v>36</c:v>
                </c:pt>
                <c:pt idx="52">
                  <c:v>37</c:v>
                </c:pt>
                <c:pt idx="53">
                  <c:v>38</c:v>
                </c:pt>
                <c:pt idx="54">
                  <c:v>39</c:v>
                </c:pt>
                <c:pt idx="55">
                  <c:v>40</c:v>
                </c:pt>
                <c:pt idx="56">
                  <c:v>41</c:v>
                </c:pt>
                <c:pt idx="57">
                  <c:v>42</c:v>
                </c:pt>
                <c:pt idx="58">
                  <c:v>35</c:v>
                </c:pt>
                <c:pt idx="59">
                  <c:v>36</c:v>
                </c:pt>
                <c:pt idx="60">
                  <c:v>37</c:v>
                </c:pt>
                <c:pt idx="61">
                  <c:v>38</c:v>
                </c:pt>
                <c:pt idx="62">
                  <c:v>39</c:v>
                </c:pt>
                <c:pt idx="63">
                  <c:v>40</c:v>
                </c:pt>
                <c:pt idx="64">
                  <c:v>41</c:v>
                </c:pt>
                <c:pt idx="65">
                  <c:v>42</c:v>
                </c:pt>
                <c:pt idx="66">
                  <c:v>35</c:v>
                </c:pt>
                <c:pt idx="67">
                  <c:v>36</c:v>
                </c:pt>
                <c:pt idx="68">
                  <c:v>37</c:v>
                </c:pt>
                <c:pt idx="69">
                  <c:v>38</c:v>
                </c:pt>
                <c:pt idx="70">
                  <c:v>39</c:v>
                </c:pt>
                <c:pt idx="71">
                  <c:v>40</c:v>
                </c:pt>
                <c:pt idx="72">
                  <c:v>41</c:v>
                </c:pt>
                <c:pt idx="73">
                  <c:v>42</c:v>
                </c:pt>
                <c:pt idx="74">
                  <c:v>35</c:v>
                </c:pt>
                <c:pt idx="75">
                  <c:v>36</c:v>
                </c:pt>
                <c:pt idx="76">
                  <c:v>37</c:v>
                </c:pt>
                <c:pt idx="77">
                  <c:v>38</c:v>
                </c:pt>
                <c:pt idx="78">
                  <c:v>39</c:v>
                </c:pt>
                <c:pt idx="79">
                  <c:v>40</c:v>
                </c:pt>
                <c:pt idx="80">
                  <c:v>41</c:v>
                </c:pt>
                <c:pt idx="81">
                  <c:v>42</c:v>
                </c:pt>
                <c:pt idx="82">
                  <c:v>35</c:v>
                </c:pt>
                <c:pt idx="83">
                  <c:v>36</c:v>
                </c:pt>
                <c:pt idx="84">
                  <c:v>37</c:v>
                </c:pt>
                <c:pt idx="85">
                  <c:v>38</c:v>
                </c:pt>
                <c:pt idx="86">
                  <c:v>39</c:v>
                </c:pt>
                <c:pt idx="87">
                  <c:v>40</c:v>
                </c:pt>
                <c:pt idx="88">
                  <c:v>41</c:v>
                </c:pt>
                <c:pt idx="89">
                  <c:v>42</c:v>
                </c:pt>
                <c:pt idx="90">
                  <c:v>35</c:v>
                </c:pt>
                <c:pt idx="91">
                  <c:v>36</c:v>
                </c:pt>
                <c:pt idx="92">
                  <c:v>37</c:v>
                </c:pt>
                <c:pt idx="93">
                  <c:v>38</c:v>
                </c:pt>
                <c:pt idx="94">
                  <c:v>39</c:v>
                </c:pt>
                <c:pt idx="95">
                  <c:v>40</c:v>
                </c:pt>
                <c:pt idx="96">
                  <c:v>41</c:v>
                </c:pt>
              </c:numCache>
            </c:numRef>
          </c:val>
        </c:ser>
        <c:marker val="1"/>
        <c:axId val="88241280"/>
        <c:axId val="88242816"/>
      </c:lineChart>
      <c:catAx>
        <c:axId val="88241280"/>
        <c:scaling>
          <c:orientation val="minMax"/>
        </c:scaling>
        <c:axPos val="b"/>
        <c:numFmt formatCode="General" sourceLinked="1"/>
        <c:tickLblPos val="nextTo"/>
        <c:crossAx val="88242816"/>
        <c:crosses val="autoZero"/>
        <c:auto val="1"/>
        <c:lblAlgn val="ctr"/>
        <c:lblOffset val="100"/>
      </c:catAx>
      <c:valAx>
        <c:axId val="88242816"/>
        <c:scaling>
          <c:orientation val="minMax"/>
        </c:scaling>
        <c:axPos val="l"/>
        <c:majorGridlines/>
        <c:numFmt formatCode="General" sourceLinked="1"/>
        <c:tickLblPos val="nextTo"/>
        <c:crossAx val="88241280"/>
        <c:crosses val="autoZero"/>
        <c:crossBetween val="between"/>
      </c:valAx>
    </c:plotArea>
    <c:legend>
      <c:legendPos val="t"/>
      <c:legendEntry>
        <c:idx val="0"/>
        <c:txPr>
          <a:bodyPr/>
          <a:lstStyle/>
          <a:p>
            <a:pPr>
              <a:defRPr sz="1400" b="1" i="0" baseline="0"/>
            </a:pPr>
            <a:endParaRPr lang="en-US"/>
          </a:p>
        </c:txPr>
      </c:legendEntry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autoTitleDeleted val="1"/>
    <c:plotArea>
      <c:layout/>
      <c:lineChart>
        <c:grouping val="standard"/>
        <c:ser>
          <c:idx val="0"/>
          <c:order val="0"/>
          <c:tx>
            <c:v>L1's Live Cells Count</c:v>
          </c:tx>
          <c:cat>
            <c:numRef>
              <c:f>'T1v1-L1A1'!$B$4:$B$25</c:f>
              <c:numCache>
                <c:formatCode>General</c:formatCode>
                <c:ptCount val="22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</c:numCache>
            </c:numRef>
          </c:cat>
          <c:val>
            <c:numRef>
              <c:f>'T1v1-L1A1'!$H$4:$H$25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12</c:v>
                </c:pt>
                <c:pt idx="7">
                  <c:v>28</c:v>
                </c:pt>
                <c:pt idx="8">
                  <c:v>12</c:v>
                </c:pt>
                <c:pt idx="9">
                  <c:v>28</c:v>
                </c:pt>
                <c:pt idx="10">
                  <c:v>12</c:v>
                </c:pt>
                <c:pt idx="11">
                  <c:v>28</c:v>
                </c:pt>
                <c:pt idx="12">
                  <c:v>12</c:v>
                </c:pt>
                <c:pt idx="13">
                  <c:v>28</c:v>
                </c:pt>
                <c:pt idx="14">
                  <c:v>12</c:v>
                </c:pt>
                <c:pt idx="15">
                  <c:v>28</c:v>
                </c:pt>
                <c:pt idx="16">
                  <c:v>12</c:v>
                </c:pt>
                <c:pt idx="17">
                  <c:v>28</c:v>
                </c:pt>
                <c:pt idx="18">
                  <c:v>12</c:v>
                </c:pt>
                <c:pt idx="19">
                  <c:v>28</c:v>
                </c:pt>
                <c:pt idx="20">
                  <c:v>12</c:v>
                </c:pt>
                <c:pt idx="21">
                  <c:v>28</c:v>
                </c:pt>
              </c:numCache>
            </c:numRef>
          </c:val>
        </c:ser>
        <c:marker val="1"/>
        <c:axId val="83276544"/>
        <c:axId val="83278080"/>
      </c:lineChart>
      <c:catAx>
        <c:axId val="83276544"/>
        <c:scaling>
          <c:orientation val="minMax"/>
        </c:scaling>
        <c:axPos val="b"/>
        <c:numFmt formatCode="General" sourceLinked="1"/>
        <c:tickLblPos val="nextTo"/>
        <c:crossAx val="83278080"/>
        <c:crosses val="autoZero"/>
        <c:auto val="1"/>
        <c:lblAlgn val="ctr"/>
        <c:lblOffset val="100"/>
      </c:catAx>
      <c:valAx>
        <c:axId val="83278080"/>
        <c:scaling>
          <c:orientation val="minMax"/>
        </c:scaling>
        <c:axPos val="l"/>
        <c:majorGridlines/>
        <c:numFmt formatCode="General" sourceLinked="1"/>
        <c:tickLblPos val="nextTo"/>
        <c:crossAx val="83276544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400" b="1" i="0" baseline="0"/>
          </a:pPr>
          <a:endParaRPr lang="en-US"/>
        </a:p>
      </c:txPr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/>
    <c:plotArea>
      <c:layout/>
      <c:lineChart>
        <c:grouping val="standard"/>
        <c:ser>
          <c:idx val="0"/>
          <c:order val="0"/>
          <c:tx>
            <c:v>L0A3: Goal from L1</c:v>
          </c:tx>
          <c:cat>
            <c:numRef>
              <c:f>'T1v2-L0A3'!$B$4:$B$100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'T1v2-L0A3'!$E$4:$E$100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</c:numCache>
            </c:numRef>
          </c:val>
        </c:ser>
        <c:marker val="1"/>
        <c:axId val="88261760"/>
        <c:axId val="88263296"/>
      </c:lineChart>
      <c:catAx>
        <c:axId val="88261760"/>
        <c:scaling>
          <c:orientation val="minMax"/>
        </c:scaling>
        <c:axPos val="b"/>
        <c:numFmt formatCode="General" sourceLinked="1"/>
        <c:tickLblPos val="nextTo"/>
        <c:crossAx val="88263296"/>
        <c:crosses val="autoZero"/>
        <c:auto val="1"/>
        <c:lblAlgn val="ctr"/>
        <c:lblOffset val="100"/>
      </c:catAx>
      <c:valAx>
        <c:axId val="88263296"/>
        <c:scaling>
          <c:orientation val="minMax"/>
        </c:scaling>
        <c:axPos val="l"/>
        <c:majorGridlines/>
        <c:numFmt formatCode="General" sourceLinked="1"/>
        <c:tickLblPos val="nextTo"/>
        <c:crossAx val="88261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/>
    <c:plotArea>
      <c:layout/>
      <c:lineChart>
        <c:grouping val="standard"/>
        <c:ser>
          <c:idx val="0"/>
          <c:order val="0"/>
          <c:tx>
            <c:v>L0A3: Aggregate State to L1</c:v>
          </c:tx>
          <c:cat>
            <c:numRef>
              <c:f>'T1v2-L0A3'!$B$4:$B$100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'T1v2-L0A3'!$D$4:$D$100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</c:ser>
        <c:marker val="1"/>
        <c:axId val="88746240"/>
        <c:axId val="88748032"/>
      </c:lineChart>
      <c:catAx>
        <c:axId val="88746240"/>
        <c:scaling>
          <c:orientation val="minMax"/>
        </c:scaling>
        <c:axPos val="b"/>
        <c:numFmt formatCode="General" sourceLinked="1"/>
        <c:tickLblPos val="nextTo"/>
        <c:crossAx val="88748032"/>
        <c:crosses val="autoZero"/>
        <c:auto val="1"/>
        <c:lblAlgn val="ctr"/>
        <c:lblOffset val="100"/>
      </c:catAx>
      <c:valAx>
        <c:axId val="88748032"/>
        <c:scaling>
          <c:orientation val="minMax"/>
        </c:scaling>
        <c:axPos val="l"/>
        <c:majorGridlines/>
        <c:numFmt formatCode="General" sourceLinked="1"/>
        <c:tickLblPos val="nextTo"/>
        <c:crossAx val="887462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autoTitleDeleted val="1"/>
    <c:plotArea>
      <c:layout/>
      <c:lineChart>
        <c:grouping val="standard"/>
        <c:ser>
          <c:idx val="0"/>
          <c:order val="0"/>
          <c:tx>
            <c:v>L0A3: Goal from L1</c:v>
          </c:tx>
          <c:cat>
            <c:numRef>
              <c:f>'T1v2-L0A3'!$B$4:$B$60</c:f>
              <c:numCache>
                <c:formatCode>General</c:formatCode>
                <c:ptCount val="5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</c:numCache>
            </c:numRef>
          </c:cat>
          <c:val>
            <c:numRef>
              <c:f>'T1v2-L0A3'!$E$4:$E$60</c:f>
              <c:numCache>
                <c:formatCode>General</c:formatCode>
                <c:ptCount val="5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</c:numCache>
            </c:numRef>
          </c:val>
        </c:ser>
        <c:marker val="1"/>
        <c:axId val="88777472"/>
        <c:axId val="88779008"/>
      </c:lineChart>
      <c:catAx>
        <c:axId val="88777472"/>
        <c:scaling>
          <c:orientation val="minMax"/>
        </c:scaling>
        <c:axPos val="b"/>
        <c:numFmt formatCode="General" sourceLinked="1"/>
        <c:tickLblPos val="nextTo"/>
        <c:crossAx val="88779008"/>
        <c:crosses val="autoZero"/>
        <c:auto val="1"/>
        <c:lblAlgn val="ctr"/>
        <c:lblOffset val="100"/>
      </c:catAx>
      <c:valAx>
        <c:axId val="88779008"/>
        <c:scaling>
          <c:orientation val="minMax"/>
        </c:scaling>
        <c:axPos val="l"/>
        <c:majorGridlines/>
        <c:numFmt formatCode="General" sourceLinked="1"/>
        <c:tickLblPos val="nextTo"/>
        <c:crossAx val="88777472"/>
        <c:crosses val="autoZero"/>
        <c:crossBetween val="between"/>
      </c:valAx>
    </c:plotArea>
    <c:legend>
      <c:legendPos val="t"/>
      <c:txPr>
        <a:bodyPr/>
        <a:lstStyle/>
        <a:p>
          <a:pPr>
            <a:defRPr sz="1400" b="1" i="0" baseline="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autoTitleDeleted val="1"/>
    <c:plotArea>
      <c:layout/>
      <c:lineChart>
        <c:grouping val="standard"/>
        <c:ser>
          <c:idx val="0"/>
          <c:order val="0"/>
          <c:tx>
            <c:v>L0A3: Aggregate State to L1</c:v>
          </c:tx>
          <c:cat>
            <c:numRef>
              <c:f>'T1v2-L0A3'!$B$4:$B$60</c:f>
              <c:numCache>
                <c:formatCode>General</c:formatCode>
                <c:ptCount val="5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</c:numCache>
            </c:numRef>
          </c:cat>
          <c:val>
            <c:numRef>
              <c:f>'T1v2-L0A3'!$D$4:$D$60</c:f>
              <c:numCache>
                <c:formatCode>General</c:formatCode>
                <c:ptCount val="5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</c:numCache>
            </c:numRef>
          </c:val>
        </c:ser>
        <c:marker val="1"/>
        <c:axId val="88811008"/>
        <c:axId val="88812544"/>
      </c:lineChart>
      <c:catAx>
        <c:axId val="88811008"/>
        <c:scaling>
          <c:orientation val="minMax"/>
        </c:scaling>
        <c:axPos val="b"/>
        <c:numFmt formatCode="General" sourceLinked="1"/>
        <c:tickLblPos val="nextTo"/>
        <c:crossAx val="88812544"/>
        <c:crosses val="autoZero"/>
        <c:auto val="1"/>
        <c:lblAlgn val="ctr"/>
        <c:lblOffset val="100"/>
      </c:catAx>
      <c:valAx>
        <c:axId val="88812544"/>
        <c:scaling>
          <c:orientation val="minMax"/>
        </c:scaling>
        <c:axPos val="l"/>
        <c:majorGridlines/>
        <c:numFmt formatCode="General" sourceLinked="1"/>
        <c:tickLblPos val="nextTo"/>
        <c:crossAx val="88811008"/>
        <c:crosses val="autoZero"/>
        <c:crossBetween val="between"/>
      </c:valAx>
    </c:plotArea>
    <c:legend>
      <c:legendPos val="t"/>
      <c:txPr>
        <a:bodyPr/>
        <a:lstStyle/>
        <a:p>
          <a:pPr>
            <a:defRPr sz="1400" b="1" i="0" baseline="0"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L0A2: State IDs</c:v>
          </c:tx>
          <c:cat>
            <c:numRef>
              <c:f>'T1v2-L0A2'!$B$4:$B$40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'T1v2-L0A2'!$K$4:$K$40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</c:numCache>
            </c:numRef>
          </c:val>
        </c:ser>
        <c:marker val="1"/>
        <c:axId val="88970752"/>
        <c:axId val="88972288"/>
      </c:lineChart>
      <c:catAx>
        <c:axId val="88970752"/>
        <c:scaling>
          <c:orientation val="minMax"/>
        </c:scaling>
        <c:axPos val="b"/>
        <c:numFmt formatCode="General" sourceLinked="1"/>
        <c:tickLblPos val="nextTo"/>
        <c:crossAx val="88972288"/>
        <c:crosses val="autoZero"/>
        <c:auto val="1"/>
        <c:lblAlgn val="ctr"/>
        <c:lblOffset val="100"/>
      </c:catAx>
      <c:valAx>
        <c:axId val="88972288"/>
        <c:scaling>
          <c:orientation val="minMax"/>
        </c:scaling>
        <c:axPos val="l"/>
        <c:majorGridlines/>
        <c:numFmt formatCode="General" sourceLinked="1"/>
        <c:tickLblPos val="nextTo"/>
        <c:crossAx val="88970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L0A2: Diversity Counter</c:v>
          </c:tx>
          <c:cat>
            <c:numRef>
              <c:f>'T1v2-L0A2'!$B$4:$B$40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'T1v2-L0A2'!$G$4:$G$40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</c:numCache>
            </c:numRef>
          </c:val>
        </c:ser>
        <c:marker val="1"/>
        <c:axId val="88992384"/>
        <c:axId val="89334144"/>
      </c:lineChart>
      <c:catAx>
        <c:axId val="88992384"/>
        <c:scaling>
          <c:orientation val="minMax"/>
        </c:scaling>
        <c:axPos val="b"/>
        <c:numFmt formatCode="General" sourceLinked="1"/>
        <c:tickLblPos val="nextTo"/>
        <c:crossAx val="89334144"/>
        <c:crosses val="autoZero"/>
        <c:auto val="1"/>
        <c:lblAlgn val="ctr"/>
        <c:lblOffset val="100"/>
      </c:catAx>
      <c:valAx>
        <c:axId val="89334144"/>
        <c:scaling>
          <c:orientation val="minMax"/>
        </c:scaling>
        <c:axPos val="l"/>
        <c:majorGridlines/>
        <c:numFmt formatCode="General" sourceLinked="1"/>
        <c:tickLblPos val="nextTo"/>
        <c:crossAx val="889923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/>
    <c:plotArea>
      <c:layout/>
      <c:lineChart>
        <c:grouping val="standard"/>
        <c:ser>
          <c:idx val="0"/>
          <c:order val="0"/>
          <c:tx>
            <c:v>L0A2: Live Cells Counter</c:v>
          </c:tx>
          <c:cat>
            <c:numRef>
              <c:f>'T1v2-L0A2'!$B$4:$B$40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'T1v2-L0A2'!$H$4:$H$40</c:f>
              <c:numCache>
                <c:formatCode>General</c:formatCode>
                <c:ptCount val="37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89</c:v>
                </c:pt>
                <c:pt idx="7">
                  <c:v>29</c:v>
                </c:pt>
                <c:pt idx="8">
                  <c:v>5</c:v>
                </c:pt>
                <c:pt idx="9">
                  <c:v>9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89350144"/>
        <c:axId val="89351680"/>
      </c:lineChart>
      <c:catAx>
        <c:axId val="89350144"/>
        <c:scaling>
          <c:orientation val="minMax"/>
        </c:scaling>
        <c:axPos val="b"/>
        <c:numFmt formatCode="General" sourceLinked="1"/>
        <c:tickLblPos val="nextTo"/>
        <c:crossAx val="89351680"/>
        <c:crosses val="autoZero"/>
        <c:auto val="1"/>
        <c:lblAlgn val="ctr"/>
        <c:lblOffset val="100"/>
      </c:catAx>
      <c:valAx>
        <c:axId val="89351680"/>
        <c:scaling>
          <c:orientation val="minMax"/>
        </c:scaling>
        <c:axPos val="l"/>
        <c:majorGridlines/>
        <c:numFmt formatCode="General" sourceLinked="1"/>
        <c:tickLblPos val="nextTo"/>
        <c:crossAx val="89350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/>
    <c:plotArea>
      <c:layout/>
      <c:lineChart>
        <c:grouping val="standard"/>
        <c:ser>
          <c:idx val="0"/>
          <c:order val="0"/>
          <c:tx>
            <c:v>L0A2: Goal from L1</c:v>
          </c:tx>
          <c:cat>
            <c:numRef>
              <c:f>'T1v2-L0A2'!$B$4:$B$40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'T1v2-L0A2'!$E$4:$E$40</c:f>
              <c:numCache>
                <c:formatCode>General</c:formatCode>
                <c:ptCount val="3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</c:numCache>
            </c:numRef>
          </c:val>
        </c:ser>
        <c:marker val="1"/>
        <c:axId val="89384064"/>
        <c:axId val="89385600"/>
      </c:lineChart>
      <c:catAx>
        <c:axId val="89384064"/>
        <c:scaling>
          <c:orientation val="minMax"/>
        </c:scaling>
        <c:axPos val="b"/>
        <c:numFmt formatCode="General" sourceLinked="1"/>
        <c:tickLblPos val="nextTo"/>
        <c:crossAx val="89385600"/>
        <c:crosses val="autoZero"/>
        <c:auto val="1"/>
        <c:lblAlgn val="ctr"/>
        <c:lblOffset val="100"/>
      </c:catAx>
      <c:valAx>
        <c:axId val="89385600"/>
        <c:scaling>
          <c:orientation val="minMax"/>
        </c:scaling>
        <c:axPos val="l"/>
        <c:majorGridlines/>
        <c:numFmt formatCode="General" sourceLinked="1"/>
        <c:tickLblPos val="nextTo"/>
        <c:crossAx val="893840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/>
    <c:plotArea>
      <c:layout/>
      <c:lineChart>
        <c:grouping val="standard"/>
        <c:ser>
          <c:idx val="0"/>
          <c:order val="0"/>
          <c:tx>
            <c:v>L0A2: Aggregate State for L1</c:v>
          </c:tx>
          <c:cat>
            <c:numRef>
              <c:f>'T1v2-L0A2'!$B$4:$B$40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'T1v2-L0A2'!$D$4:$D$40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</c:numCache>
            </c:numRef>
          </c:val>
        </c:ser>
        <c:marker val="1"/>
        <c:axId val="88889600"/>
        <c:axId val="88891392"/>
      </c:lineChart>
      <c:catAx>
        <c:axId val="88889600"/>
        <c:scaling>
          <c:orientation val="minMax"/>
        </c:scaling>
        <c:axPos val="b"/>
        <c:numFmt formatCode="General" sourceLinked="1"/>
        <c:tickLblPos val="nextTo"/>
        <c:crossAx val="88891392"/>
        <c:crosses val="autoZero"/>
        <c:auto val="1"/>
        <c:lblAlgn val="ctr"/>
        <c:lblOffset val="100"/>
      </c:catAx>
      <c:valAx>
        <c:axId val="88891392"/>
        <c:scaling>
          <c:orientation val="minMax"/>
        </c:scaling>
        <c:axPos val="l"/>
        <c:majorGridlines/>
        <c:numFmt formatCode="General" sourceLinked="1"/>
        <c:tickLblPos val="nextTo"/>
        <c:crossAx val="88889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L0A11: State Ids</c:v>
          </c:tx>
          <c:cat>
            <c:numRef>
              <c:f>'T1v2-L0A11'!$B$4:$B$40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'T1v2-L0A11'!$K$4:$K$40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</c:numCache>
            </c:numRef>
          </c:val>
        </c:ser>
        <c:marker val="1"/>
        <c:axId val="89497600"/>
        <c:axId val="89499136"/>
      </c:lineChart>
      <c:catAx>
        <c:axId val="89497600"/>
        <c:scaling>
          <c:orientation val="minMax"/>
        </c:scaling>
        <c:axPos val="b"/>
        <c:numFmt formatCode="General" sourceLinked="1"/>
        <c:tickLblPos val="nextTo"/>
        <c:crossAx val="89499136"/>
        <c:crosses val="autoZero"/>
        <c:auto val="1"/>
        <c:lblAlgn val="ctr"/>
        <c:lblOffset val="100"/>
      </c:catAx>
      <c:valAx>
        <c:axId val="89499136"/>
        <c:scaling>
          <c:orientation val="minMax"/>
        </c:scaling>
        <c:axPos val="l"/>
        <c:majorGridlines/>
        <c:numFmt formatCode="General" sourceLinked="1"/>
        <c:tickLblPos val="nextTo"/>
        <c:crossAx val="8949760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v>Goal from L2</c:v>
          </c:tx>
          <c:cat>
            <c:numRef>
              <c:f>'T1v1-L1A1'!$B$4:$B$100</c:f>
              <c:numCache>
                <c:formatCode>General</c:formatCode>
                <c:ptCount val="9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  <c:pt idx="67">
                  <c:v>203</c:v>
                </c:pt>
                <c:pt idx="68">
                  <c:v>206</c:v>
                </c:pt>
                <c:pt idx="69">
                  <c:v>209</c:v>
                </c:pt>
                <c:pt idx="70">
                  <c:v>212</c:v>
                </c:pt>
                <c:pt idx="71">
                  <c:v>215</c:v>
                </c:pt>
                <c:pt idx="72">
                  <c:v>218</c:v>
                </c:pt>
                <c:pt idx="73">
                  <c:v>221</c:v>
                </c:pt>
                <c:pt idx="74">
                  <c:v>224</c:v>
                </c:pt>
                <c:pt idx="75">
                  <c:v>227</c:v>
                </c:pt>
                <c:pt idx="76">
                  <c:v>230</c:v>
                </c:pt>
                <c:pt idx="77">
                  <c:v>233</c:v>
                </c:pt>
                <c:pt idx="78">
                  <c:v>236</c:v>
                </c:pt>
                <c:pt idx="79">
                  <c:v>239</c:v>
                </c:pt>
                <c:pt idx="80">
                  <c:v>242</c:v>
                </c:pt>
                <c:pt idx="81">
                  <c:v>245</c:v>
                </c:pt>
                <c:pt idx="82">
                  <c:v>248</c:v>
                </c:pt>
                <c:pt idx="83">
                  <c:v>251</c:v>
                </c:pt>
                <c:pt idx="84">
                  <c:v>254</c:v>
                </c:pt>
                <c:pt idx="85">
                  <c:v>257</c:v>
                </c:pt>
                <c:pt idx="86">
                  <c:v>260</c:v>
                </c:pt>
                <c:pt idx="87">
                  <c:v>263</c:v>
                </c:pt>
                <c:pt idx="88">
                  <c:v>266</c:v>
                </c:pt>
                <c:pt idx="89">
                  <c:v>269</c:v>
                </c:pt>
                <c:pt idx="90">
                  <c:v>272</c:v>
                </c:pt>
                <c:pt idx="91">
                  <c:v>275</c:v>
                </c:pt>
                <c:pt idx="92">
                  <c:v>278</c:v>
                </c:pt>
                <c:pt idx="93">
                  <c:v>281</c:v>
                </c:pt>
                <c:pt idx="94">
                  <c:v>284</c:v>
                </c:pt>
                <c:pt idx="95">
                  <c:v>287</c:v>
                </c:pt>
                <c:pt idx="96">
                  <c:v>290</c:v>
                </c:pt>
              </c:numCache>
            </c:numRef>
          </c:cat>
          <c:val>
            <c:numRef>
              <c:f>'T1v1-L1A1'!$E$4:$E$37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</c:numCache>
            </c:numRef>
          </c:val>
        </c:ser>
        <c:marker val="1"/>
        <c:axId val="152101248"/>
        <c:axId val="152102784"/>
      </c:lineChart>
      <c:catAx>
        <c:axId val="152101248"/>
        <c:scaling>
          <c:orientation val="minMax"/>
        </c:scaling>
        <c:axPos val="b"/>
        <c:numFmt formatCode="General" sourceLinked="1"/>
        <c:tickLblPos val="nextTo"/>
        <c:crossAx val="152102784"/>
        <c:crosses val="autoZero"/>
        <c:auto val="1"/>
        <c:lblAlgn val="ctr"/>
        <c:lblOffset val="100"/>
      </c:catAx>
      <c:valAx>
        <c:axId val="152102784"/>
        <c:scaling>
          <c:orientation val="minMax"/>
        </c:scaling>
        <c:axPos val="l"/>
        <c:majorGridlines/>
        <c:numFmt formatCode="General" sourceLinked="1"/>
        <c:tickLblPos val="nextTo"/>
        <c:crossAx val="152101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L0A11: Diversity Counter</c:v>
          </c:tx>
          <c:cat>
            <c:numRef>
              <c:f>'T1v2-L0A11'!$B$4:$B$40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'T1v2-L0A11'!$G$4:$G$40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</c:numCache>
            </c:numRef>
          </c:val>
        </c:ser>
        <c:marker val="1"/>
        <c:axId val="89527424"/>
        <c:axId val="89528960"/>
      </c:lineChart>
      <c:catAx>
        <c:axId val="89527424"/>
        <c:scaling>
          <c:orientation val="minMax"/>
        </c:scaling>
        <c:axPos val="b"/>
        <c:numFmt formatCode="General" sourceLinked="1"/>
        <c:tickLblPos val="nextTo"/>
        <c:crossAx val="89528960"/>
        <c:crosses val="autoZero"/>
        <c:auto val="1"/>
        <c:lblAlgn val="ctr"/>
        <c:lblOffset val="100"/>
      </c:catAx>
      <c:valAx>
        <c:axId val="89528960"/>
        <c:scaling>
          <c:orientation val="minMax"/>
        </c:scaling>
        <c:axPos val="l"/>
        <c:majorGridlines/>
        <c:numFmt formatCode="General" sourceLinked="1"/>
        <c:tickLblPos val="nextTo"/>
        <c:crossAx val="895274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/>
    <c:plotArea>
      <c:layout/>
      <c:lineChart>
        <c:grouping val="standard"/>
        <c:ser>
          <c:idx val="0"/>
          <c:order val="0"/>
          <c:tx>
            <c:v>L0A11: Live Cells Count</c:v>
          </c:tx>
          <c:cat>
            <c:numRef>
              <c:f>'T1v2-L0A11'!$B$4:$B$40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'T1v2-L0A11'!$H$4:$H$40</c:f>
              <c:numCache>
                <c:formatCode>General</c:formatCode>
                <c:ptCount val="37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89</c:v>
                </c:pt>
                <c:pt idx="7">
                  <c:v>117</c:v>
                </c:pt>
                <c:pt idx="8">
                  <c:v>129</c:v>
                </c:pt>
                <c:pt idx="9">
                  <c:v>141</c:v>
                </c:pt>
                <c:pt idx="10">
                  <c:v>173</c:v>
                </c:pt>
                <c:pt idx="11">
                  <c:v>197</c:v>
                </c:pt>
                <c:pt idx="12">
                  <c:v>221</c:v>
                </c:pt>
                <c:pt idx="13">
                  <c:v>245</c:v>
                </c:pt>
                <c:pt idx="14">
                  <c:v>309</c:v>
                </c:pt>
                <c:pt idx="15">
                  <c:v>373</c:v>
                </c:pt>
                <c:pt idx="16">
                  <c:v>373</c:v>
                </c:pt>
                <c:pt idx="17">
                  <c:v>373</c:v>
                </c:pt>
                <c:pt idx="18">
                  <c:v>373</c:v>
                </c:pt>
                <c:pt idx="19">
                  <c:v>373</c:v>
                </c:pt>
                <c:pt idx="20">
                  <c:v>373</c:v>
                </c:pt>
                <c:pt idx="21">
                  <c:v>373</c:v>
                </c:pt>
                <c:pt idx="22">
                  <c:v>373</c:v>
                </c:pt>
                <c:pt idx="23">
                  <c:v>373</c:v>
                </c:pt>
                <c:pt idx="24">
                  <c:v>373</c:v>
                </c:pt>
                <c:pt idx="25">
                  <c:v>373</c:v>
                </c:pt>
                <c:pt idx="26">
                  <c:v>373</c:v>
                </c:pt>
                <c:pt idx="27">
                  <c:v>373</c:v>
                </c:pt>
                <c:pt idx="28">
                  <c:v>373</c:v>
                </c:pt>
                <c:pt idx="29">
                  <c:v>373</c:v>
                </c:pt>
                <c:pt idx="30">
                  <c:v>373</c:v>
                </c:pt>
                <c:pt idx="31">
                  <c:v>373</c:v>
                </c:pt>
                <c:pt idx="32">
                  <c:v>373</c:v>
                </c:pt>
                <c:pt idx="33">
                  <c:v>373</c:v>
                </c:pt>
                <c:pt idx="34">
                  <c:v>373</c:v>
                </c:pt>
                <c:pt idx="35">
                  <c:v>373</c:v>
                </c:pt>
                <c:pt idx="36">
                  <c:v>373</c:v>
                </c:pt>
              </c:numCache>
            </c:numRef>
          </c:val>
        </c:ser>
        <c:marker val="1"/>
        <c:axId val="89561344"/>
        <c:axId val="89567232"/>
      </c:lineChart>
      <c:catAx>
        <c:axId val="89561344"/>
        <c:scaling>
          <c:orientation val="minMax"/>
        </c:scaling>
        <c:axPos val="b"/>
        <c:numFmt formatCode="General" sourceLinked="1"/>
        <c:tickLblPos val="nextTo"/>
        <c:crossAx val="89567232"/>
        <c:crosses val="autoZero"/>
        <c:auto val="1"/>
        <c:lblAlgn val="ctr"/>
        <c:lblOffset val="100"/>
      </c:catAx>
      <c:valAx>
        <c:axId val="89567232"/>
        <c:scaling>
          <c:orientation val="minMax"/>
        </c:scaling>
        <c:axPos val="l"/>
        <c:majorGridlines/>
        <c:numFmt formatCode="General" sourceLinked="1"/>
        <c:tickLblPos val="nextTo"/>
        <c:crossAx val="895613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/>
    <c:plotArea>
      <c:layout/>
      <c:lineChart>
        <c:grouping val="standard"/>
        <c:ser>
          <c:idx val="0"/>
          <c:order val="0"/>
          <c:tx>
            <c:v>L0A11: Aggregate State to L1</c:v>
          </c:tx>
          <c:cat>
            <c:numRef>
              <c:f>'T1v2-L0A11'!$B$4:$B$40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'T1v2-L0A11'!$D$4:$D$40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marker val="1"/>
        <c:axId val="89574784"/>
        <c:axId val="89580672"/>
      </c:lineChart>
      <c:catAx>
        <c:axId val="89574784"/>
        <c:scaling>
          <c:orientation val="minMax"/>
        </c:scaling>
        <c:axPos val="b"/>
        <c:numFmt formatCode="General" sourceLinked="1"/>
        <c:tickLblPos val="nextTo"/>
        <c:crossAx val="89580672"/>
        <c:crosses val="autoZero"/>
        <c:auto val="1"/>
        <c:lblAlgn val="ctr"/>
        <c:lblOffset val="100"/>
      </c:catAx>
      <c:valAx>
        <c:axId val="89580672"/>
        <c:scaling>
          <c:orientation val="minMax"/>
        </c:scaling>
        <c:axPos val="l"/>
        <c:majorGridlines/>
        <c:numFmt formatCode="General" sourceLinked="1"/>
        <c:tickLblPos val="nextTo"/>
        <c:crossAx val="89574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L0A2 -- Diversity Counter</c:v>
          </c:tx>
          <c:cat>
            <c:numRef>
              <c:f>'T1v1-L0A2'!$B$4:$B$25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'T1v1-L0A2'!$G$4:$G$25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</c:numCache>
            </c:numRef>
          </c:val>
        </c:ser>
        <c:marker val="1"/>
        <c:axId val="83174144"/>
        <c:axId val="83175680"/>
      </c:lineChart>
      <c:catAx>
        <c:axId val="83174144"/>
        <c:scaling>
          <c:orientation val="minMax"/>
        </c:scaling>
        <c:axPos val="b"/>
        <c:numFmt formatCode="General" sourceLinked="1"/>
        <c:tickLblPos val="nextTo"/>
        <c:crossAx val="83175680"/>
        <c:crosses val="autoZero"/>
        <c:auto val="1"/>
        <c:lblAlgn val="ctr"/>
        <c:lblOffset val="100"/>
      </c:catAx>
      <c:valAx>
        <c:axId val="83175680"/>
        <c:scaling>
          <c:orientation val="minMax"/>
        </c:scaling>
        <c:axPos val="l"/>
        <c:majorGridlines/>
        <c:numFmt formatCode="General" sourceLinked="1"/>
        <c:tickLblPos val="nextTo"/>
        <c:crossAx val="831741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L0A2 -- State IDs</c:v>
          </c:tx>
          <c:cat>
            <c:numRef>
              <c:f>'T1v1-L0A2'!$B$4:$B$25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'T1v1-L0A2'!$K$4:$K$25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</c:numCache>
            </c:numRef>
          </c:val>
        </c:ser>
        <c:marker val="1"/>
        <c:axId val="83216256"/>
        <c:axId val="83217792"/>
      </c:lineChart>
      <c:catAx>
        <c:axId val="83216256"/>
        <c:scaling>
          <c:orientation val="minMax"/>
        </c:scaling>
        <c:axPos val="b"/>
        <c:numFmt formatCode="General" sourceLinked="1"/>
        <c:tickLblPos val="nextTo"/>
        <c:crossAx val="83217792"/>
        <c:crosses val="autoZero"/>
        <c:auto val="1"/>
        <c:lblAlgn val="ctr"/>
        <c:lblOffset val="100"/>
      </c:catAx>
      <c:valAx>
        <c:axId val="83217792"/>
        <c:scaling>
          <c:orientation val="minMax"/>
        </c:scaling>
        <c:axPos val="l"/>
        <c:majorGridlines/>
        <c:numFmt formatCode="General" sourceLinked="1"/>
        <c:tickLblPos val="nextTo"/>
        <c:crossAx val="832162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v>L0A2 -- Goal from L1</c:v>
          </c:tx>
          <c:cat>
            <c:numRef>
              <c:f>'T1v1-L0A2'!$B$4:$B$25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'T1v1-L0A2'!$E$4:$E$25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83229696"/>
        <c:axId val="87560960"/>
      </c:lineChart>
      <c:catAx>
        <c:axId val="83229696"/>
        <c:scaling>
          <c:orientation val="minMax"/>
        </c:scaling>
        <c:axPos val="b"/>
        <c:numFmt formatCode="General" sourceLinked="1"/>
        <c:tickLblPos val="nextTo"/>
        <c:crossAx val="87560960"/>
        <c:crosses val="autoZero"/>
        <c:auto val="1"/>
        <c:lblAlgn val="ctr"/>
        <c:lblOffset val="100"/>
      </c:catAx>
      <c:valAx>
        <c:axId val="87560960"/>
        <c:scaling>
          <c:orientation val="minMax"/>
        </c:scaling>
        <c:axPos val="l"/>
        <c:majorGridlines/>
        <c:numFmt formatCode="General" sourceLinked="1"/>
        <c:tickLblPos val="nextTo"/>
        <c:crossAx val="832296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v>L0A2 -- Aggregate State sent to L1</c:v>
          </c:tx>
          <c:cat>
            <c:numRef>
              <c:f>'T1v1-L0A2'!$B$4:$B$25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'T1v1-L0A2'!$D$4:$D$25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marker val="1"/>
        <c:axId val="87589248"/>
        <c:axId val="87590784"/>
      </c:lineChart>
      <c:catAx>
        <c:axId val="87589248"/>
        <c:scaling>
          <c:orientation val="minMax"/>
        </c:scaling>
        <c:axPos val="b"/>
        <c:numFmt formatCode="General" sourceLinked="1"/>
        <c:tickLblPos val="nextTo"/>
        <c:crossAx val="87590784"/>
        <c:crosses val="autoZero"/>
        <c:auto val="1"/>
        <c:lblAlgn val="ctr"/>
        <c:lblOffset val="100"/>
      </c:catAx>
      <c:valAx>
        <c:axId val="87590784"/>
        <c:scaling>
          <c:orientation val="minMax"/>
        </c:scaling>
        <c:axPos val="l"/>
        <c:majorGridlines/>
        <c:numFmt formatCode="General" sourceLinked="1"/>
        <c:tickLblPos val="nextTo"/>
        <c:crossAx val="8758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L0A3 -- Diversity Counter</c:v>
          </c:tx>
          <c:cat>
            <c:numRef>
              <c:f>'T1v1-L0A3'!$B$4:$B$40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'T1v1-L0A3'!$G$4:$G$40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</c:numCache>
            </c:numRef>
          </c:val>
        </c:ser>
        <c:marker val="1"/>
        <c:axId val="87774336"/>
        <c:axId val="87775872"/>
      </c:lineChart>
      <c:catAx>
        <c:axId val="87774336"/>
        <c:scaling>
          <c:orientation val="minMax"/>
        </c:scaling>
        <c:axPos val="b"/>
        <c:numFmt formatCode="General" sourceLinked="1"/>
        <c:tickLblPos val="nextTo"/>
        <c:crossAx val="87775872"/>
        <c:crosses val="autoZero"/>
        <c:auto val="1"/>
        <c:lblAlgn val="ctr"/>
        <c:lblOffset val="100"/>
      </c:catAx>
      <c:valAx>
        <c:axId val="87775872"/>
        <c:scaling>
          <c:orientation val="minMax"/>
        </c:scaling>
        <c:axPos val="l"/>
        <c:majorGridlines/>
        <c:numFmt formatCode="General" sourceLinked="1"/>
        <c:tickLblPos val="nextTo"/>
        <c:crossAx val="87774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L0A3 -- State IDs</c:v>
          </c:tx>
          <c:cat>
            <c:numRef>
              <c:f>'T1v1-L0A3'!$B$4:$B$40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'T1v1-L0A3'!$K$4:$K$40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13</c:v>
                </c:pt>
                <c:pt idx="15">
                  <c:v>12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12</c:v>
                </c:pt>
                <c:pt idx="20">
                  <c:v>13</c:v>
                </c:pt>
                <c:pt idx="21">
                  <c:v>12</c:v>
                </c:pt>
                <c:pt idx="22">
                  <c:v>13</c:v>
                </c:pt>
                <c:pt idx="23">
                  <c:v>12</c:v>
                </c:pt>
                <c:pt idx="24">
                  <c:v>13</c:v>
                </c:pt>
                <c:pt idx="25">
                  <c:v>12</c:v>
                </c:pt>
                <c:pt idx="26">
                  <c:v>13</c:v>
                </c:pt>
                <c:pt idx="27">
                  <c:v>12</c:v>
                </c:pt>
                <c:pt idx="28">
                  <c:v>13</c:v>
                </c:pt>
                <c:pt idx="29">
                  <c:v>12</c:v>
                </c:pt>
                <c:pt idx="30">
                  <c:v>13</c:v>
                </c:pt>
                <c:pt idx="31">
                  <c:v>12</c:v>
                </c:pt>
                <c:pt idx="32">
                  <c:v>13</c:v>
                </c:pt>
                <c:pt idx="33">
                  <c:v>12</c:v>
                </c:pt>
                <c:pt idx="34">
                  <c:v>13</c:v>
                </c:pt>
                <c:pt idx="35">
                  <c:v>12</c:v>
                </c:pt>
                <c:pt idx="36">
                  <c:v>13</c:v>
                </c:pt>
              </c:numCache>
            </c:numRef>
          </c:val>
        </c:ser>
        <c:marker val="1"/>
        <c:axId val="87804160"/>
        <c:axId val="87805952"/>
      </c:lineChart>
      <c:catAx>
        <c:axId val="87804160"/>
        <c:scaling>
          <c:orientation val="minMax"/>
        </c:scaling>
        <c:axPos val="b"/>
        <c:numFmt formatCode="General" sourceLinked="1"/>
        <c:tickLblPos val="nextTo"/>
        <c:crossAx val="87805952"/>
        <c:crosses val="autoZero"/>
        <c:auto val="1"/>
        <c:lblAlgn val="ctr"/>
        <c:lblOffset val="100"/>
      </c:catAx>
      <c:valAx>
        <c:axId val="87805952"/>
        <c:scaling>
          <c:orientation val="minMax"/>
        </c:scaling>
        <c:axPos val="l"/>
        <c:majorGridlines/>
        <c:numFmt formatCode="General" sourceLinked="1"/>
        <c:tickLblPos val="nextTo"/>
        <c:crossAx val="8780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8.xml"/><Relationship Id="rId4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14</xdr:row>
      <xdr:rowOff>1</xdr:rowOff>
    </xdr:from>
    <xdr:to>
      <xdr:col>2</xdr:col>
      <xdr:colOff>13221</xdr:colOff>
      <xdr:row>29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" y="2714626"/>
          <a:ext cx="3908944" cy="29146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5</xdr:col>
      <xdr:colOff>285750</xdr:colOff>
      <xdr:row>29</xdr:row>
      <xdr:rowOff>27268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95725" y="2714625"/>
          <a:ext cx="3895725" cy="288476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2</xdr:col>
      <xdr:colOff>36440</xdr:colOff>
      <xdr:row>47</xdr:row>
      <xdr:rowOff>104775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6143625"/>
          <a:ext cx="3932165" cy="2962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</xdr:colOff>
      <xdr:row>32</xdr:row>
      <xdr:rowOff>0</xdr:rowOff>
    </xdr:from>
    <xdr:to>
      <xdr:col>5</xdr:col>
      <xdr:colOff>366228</xdr:colOff>
      <xdr:row>47</xdr:row>
      <xdr:rowOff>123825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895726" y="6143625"/>
          <a:ext cx="3976202" cy="2981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</xdr:colOff>
      <xdr:row>68</xdr:row>
      <xdr:rowOff>2</xdr:rowOff>
    </xdr:from>
    <xdr:to>
      <xdr:col>1</xdr:col>
      <xdr:colOff>2424547</xdr:colOff>
      <xdr:row>82</xdr:row>
      <xdr:rowOff>85725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" y="13001627"/>
          <a:ext cx="3672321" cy="275272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1</xdr:col>
      <xdr:colOff>2638850</xdr:colOff>
      <xdr:row>65</xdr:row>
      <xdr:rowOff>9525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0" y="9572625"/>
          <a:ext cx="3886625" cy="28670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68</xdr:row>
      <xdr:rowOff>1</xdr:rowOff>
    </xdr:from>
    <xdr:to>
      <xdr:col>5</xdr:col>
      <xdr:colOff>113534</xdr:colOff>
      <xdr:row>82</xdr:row>
      <xdr:rowOff>104775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3895725" y="13001626"/>
          <a:ext cx="3723509" cy="277177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16</xdr:row>
      <xdr:rowOff>104775</xdr:rowOff>
    </xdr:from>
    <xdr:to>
      <xdr:col>23</xdr:col>
      <xdr:colOff>200024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2</xdr:row>
      <xdr:rowOff>9525</xdr:rowOff>
    </xdr:from>
    <xdr:to>
      <xdr:col>24</xdr:col>
      <xdr:colOff>9525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590549</xdr:colOff>
      <xdr:row>31</xdr:row>
      <xdr:rowOff>171450</xdr:rowOff>
    </xdr:from>
    <xdr:to>
      <xdr:col>23</xdr:col>
      <xdr:colOff>552450</xdr:colOff>
      <xdr:row>46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19050</xdr:colOff>
      <xdr:row>47</xdr:row>
      <xdr:rowOff>9525</xdr:rowOff>
    </xdr:from>
    <xdr:to>
      <xdr:col>23</xdr:col>
      <xdr:colOff>552450</xdr:colOff>
      <xdr:row>61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31</xdr:col>
      <xdr:colOff>533400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24</xdr:col>
      <xdr:colOff>600075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57150</xdr:colOff>
      <xdr:row>34</xdr:row>
      <xdr:rowOff>28575</xdr:rowOff>
    </xdr:from>
    <xdr:to>
      <xdr:col>24</xdr:col>
      <xdr:colOff>590550</xdr:colOff>
      <xdr:row>48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5</xdr:row>
      <xdr:rowOff>0</xdr:rowOff>
    </xdr:from>
    <xdr:to>
      <xdr:col>23</xdr:col>
      <xdr:colOff>9525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19051</xdr:colOff>
      <xdr:row>19</xdr:row>
      <xdr:rowOff>95250</xdr:rowOff>
    </xdr:from>
    <xdr:to>
      <xdr:col>22</xdr:col>
      <xdr:colOff>171451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19049</xdr:colOff>
      <xdr:row>35</xdr:row>
      <xdr:rowOff>38100</xdr:rowOff>
    </xdr:from>
    <xdr:to>
      <xdr:col>22</xdr:col>
      <xdr:colOff>561975</xdr:colOff>
      <xdr:row>49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9524</xdr:colOff>
      <xdr:row>51</xdr:row>
      <xdr:rowOff>47625</xdr:rowOff>
    </xdr:from>
    <xdr:to>
      <xdr:col>24</xdr:col>
      <xdr:colOff>38100</xdr:colOff>
      <xdr:row>65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476247</xdr:colOff>
      <xdr:row>3</xdr:row>
      <xdr:rowOff>66675</xdr:rowOff>
    </xdr:from>
    <xdr:to>
      <xdr:col>25</xdr:col>
      <xdr:colOff>466724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476249</xdr:colOff>
      <xdr:row>17</xdr:row>
      <xdr:rowOff>152400</xdr:rowOff>
    </xdr:from>
    <xdr:to>
      <xdr:col>25</xdr:col>
      <xdr:colOff>104775</xdr:colOff>
      <xdr:row>32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476249</xdr:colOff>
      <xdr:row>33</xdr:row>
      <xdr:rowOff>47625</xdr:rowOff>
    </xdr:from>
    <xdr:to>
      <xdr:col>25</xdr:col>
      <xdr:colOff>390524</xdr:colOff>
      <xdr:row>47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476249</xdr:colOff>
      <xdr:row>49</xdr:row>
      <xdr:rowOff>0</xdr:rowOff>
    </xdr:from>
    <xdr:to>
      <xdr:col>26</xdr:col>
      <xdr:colOff>200025</xdr:colOff>
      <xdr:row>63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590549</xdr:colOff>
      <xdr:row>2</xdr:row>
      <xdr:rowOff>180975</xdr:rowOff>
    </xdr:from>
    <xdr:to>
      <xdr:col>23</xdr:col>
      <xdr:colOff>561975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17</xdr:row>
      <xdr:rowOff>57150</xdr:rowOff>
    </xdr:from>
    <xdr:to>
      <xdr:col>23</xdr:col>
      <xdr:colOff>238126</xdr:colOff>
      <xdr:row>31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33</xdr:row>
      <xdr:rowOff>47625</xdr:rowOff>
    </xdr:from>
    <xdr:to>
      <xdr:col>23</xdr:col>
      <xdr:colOff>314325</xdr:colOff>
      <xdr:row>47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23</xdr:col>
      <xdr:colOff>304800</xdr:colOff>
      <xdr:row>63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104775</xdr:colOff>
      <xdr:row>0</xdr:row>
      <xdr:rowOff>133350</xdr:rowOff>
    </xdr:from>
    <xdr:to>
      <xdr:col>21</xdr:col>
      <xdr:colOff>400050</xdr:colOff>
      <xdr:row>18</xdr:row>
      <xdr:rowOff>65296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20275" y="133350"/>
          <a:ext cx="4562475" cy="340857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1</xdr:colOff>
      <xdr:row>15</xdr:row>
      <xdr:rowOff>1</xdr:rowOff>
    </xdr:from>
    <xdr:to>
      <xdr:col>5</xdr:col>
      <xdr:colOff>323851</xdr:colOff>
      <xdr:row>32</xdr:row>
      <xdr:rowOff>175261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" y="2905126"/>
          <a:ext cx="4552950" cy="341376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13</xdr:col>
      <xdr:colOff>292086</xdr:colOff>
      <xdr:row>32</xdr:row>
      <xdr:rowOff>171450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838700" y="2905125"/>
          <a:ext cx="4559286" cy="3409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3</xdr:row>
      <xdr:rowOff>0</xdr:rowOff>
    </xdr:from>
    <xdr:to>
      <xdr:col>29</xdr:col>
      <xdr:colOff>552450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29</xdr:col>
      <xdr:colOff>552451</xdr:colOff>
      <xdr:row>34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25</xdr:col>
      <xdr:colOff>390525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</xdr:colOff>
      <xdr:row>17</xdr:row>
      <xdr:rowOff>142875</xdr:rowOff>
    </xdr:from>
    <xdr:to>
      <xdr:col>25</xdr:col>
      <xdr:colOff>0</xdr:colOff>
      <xdr:row>32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38098</xdr:colOff>
      <xdr:row>35</xdr:row>
      <xdr:rowOff>38100</xdr:rowOff>
    </xdr:from>
    <xdr:to>
      <xdr:col>37</xdr:col>
      <xdr:colOff>552450</xdr:colOff>
      <xdr:row>49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47623</xdr:colOff>
      <xdr:row>50</xdr:row>
      <xdr:rowOff>180975</xdr:rowOff>
    </xdr:from>
    <xdr:to>
      <xdr:col>38</xdr:col>
      <xdr:colOff>466724</xdr:colOff>
      <xdr:row>65</xdr:row>
      <xdr:rowOff>66675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</xdr:col>
      <xdr:colOff>2</xdr:colOff>
      <xdr:row>35</xdr:row>
      <xdr:rowOff>0</xdr:rowOff>
    </xdr:from>
    <xdr:to>
      <xdr:col>56</xdr:col>
      <xdr:colOff>485775</xdr:colOff>
      <xdr:row>49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0</xdr:colOff>
      <xdr:row>51</xdr:row>
      <xdr:rowOff>0</xdr:rowOff>
    </xdr:from>
    <xdr:to>
      <xdr:col>56</xdr:col>
      <xdr:colOff>504825</xdr:colOff>
      <xdr:row>65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17</xdr:row>
      <xdr:rowOff>104775</xdr:rowOff>
    </xdr:from>
    <xdr:to>
      <xdr:col>22</xdr:col>
      <xdr:colOff>552450</xdr:colOff>
      <xdr:row>31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9523</xdr:colOff>
      <xdr:row>3</xdr:row>
      <xdr:rowOff>9525</xdr:rowOff>
    </xdr:from>
    <xdr:to>
      <xdr:col>23</xdr:col>
      <xdr:colOff>333374</xdr:colOff>
      <xdr:row>17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19050</xdr:colOff>
      <xdr:row>33</xdr:row>
      <xdr:rowOff>19050</xdr:rowOff>
    </xdr:from>
    <xdr:to>
      <xdr:col>23</xdr:col>
      <xdr:colOff>495300</xdr:colOff>
      <xdr:row>47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48</xdr:row>
      <xdr:rowOff>0</xdr:rowOff>
    </xdr:from>
    <xdr:to>
      <xdr:col>23</xdr:col>
      <xdr:colOff>314325</xdr:colOff>
      <xdr:row>62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63</xdr:row>
      <xdr:rowOff>9525</xdr:rowOff>
    </xdr:from>
    <xdr:to>
      <xdr:col>24</xdr:col>
      <xdr:colOff>257175</xdr:colOff>
      <xdr:row>77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5"/>
  <sheetViews>
    <sheetView workbookViewId="0">
      <selection activeCell="G15" sqref="G15"/>
    </sheetView>
  </sheetViews>
  <sheetFormatPr defaultRowHeight="15"/>
  <cols>
    <col min="1" max="1" width="18.7109375" customWidth="1"/>
    <col min="2" max="2" width="39.7109375" customWidth="1"/>
    <col min="3" max="3" width="29.140625" customWidth="1"/>
    <col min="4" max="4" width="15.85546875" customWidth="1"/>
    <col min="7" max="7" width="19.140625" customWidth="1"/>
    <col min="8" max="8" width="26.7109375" customWidth="1"/>
    <col min="9" max="9" width="20.7109375" customWidth="1"/>
  </cols>
  <sheetData>
    <row r="1" spans="1:13">
      <c r="A1" t="s">
        <v>38</v>
      </c>
    </row>
    <row r="2" spans="1:13">
      <c r="A2" s="16" t="s">
        <v>39</v>
      </c>
      <c r="B2" s="17" t="s">
        <v>40</v>
      </c>
      <c r="C2" s="16"/>
      <c r="D2" s="16"/>
    </row>
    <row r="4" spans="1:13" ht="18.75">
      <c r="A4" s="1" t="s">
        <v>0</v>
      </c>
      <c r="B4" s="2"/>
      <c r="C4" s="2"/>
      <c r="D4" s="2"/>
      <c r="G4" s="7" t="s">
        <v>23</v>
      </c>
      <c r="H4" t="s">
        <v>24</v>
      </c>
      <c r="I4" t="s">
        <v>25</v>
      </c>
    </row>
    <row r="5" spans="1:13">
      <c r="A5" s="3" t="s">
        <v>1</v>
      </c>
      <c r="B5" s="3" t="s">
        <v>2</v>
      </c>
      <c r="C5" s="3" t="s">
        <v>3</v>
      </c>
      <c r="D5" s="4" t="s">
        <v>4</v>
      </c>
      <c r="I5" t="s">
        <v>26</v>
      </c>
    </row>
    <row r="6" spans="1:13">
      <c r="A6" s="3" t="s">
        <v>5</v>
      </c>
      <c r="B6" s="5" t="s">
        <v>6</v>
      </c>
      <c r="C6" s="5" t="s">
        <v>7</v>
      </c>
      <c r="D6" s="5" t="s">
        <v>8</v>
      </c>
      <c r="G6" s="8" t="s">
        <v>27</v>
      </c>
    </row>
    <row r="7" spans="1:13">
      <c r="A7" s="3" t="s">
        <v>9</v>
      </c>
      <c r="B7" s="5">
        <v>1</v>
      </c>
      <c r="C7" s="5">
        <v>1</v>
      </c>
      <c r="D7" s="5">
        <v>1</v>
      </c>
      <c r="H7" s="9" t="s">
        <v>28</v>
      </c>
    </row>
    <row r="8" spans="1:13">
      <c r="A8" s="3" t="s">
        <v>10</v>
      </c>
      <c r="B8" s="5" t="s">
        <v>11</v>
      </c>
      <c r="C8" s="5" t="s">
        <v>12</v>
      </c>
      <c r="D8" s="5" t="s">
        <v>13</v>
      </c>
      <c r="H8" s="10"/>
      <c r="I8" s="11" t="s">
        <v>29</v>
      </c>
      <c r="J8" s="11"/>
      <c r="K8" s="11"/>
      <c r="L8" s="11"/>
      <c r="M8" s="11"/>
    </row>
    <row r="9" spans="1:13">
      <c r="A9" s="3" t="s">
        <v>14</v>
      </c>
      <c r="B9" s="6" t="s">
        <v>15</v>
      </c>
      <c r="C9" s="5" t="s">
        <v>16</v>
      </c>
      <c r="D9" s="5" t="s">
        <v>16</v>
      </c>
      <c r="H9" s="12" t="s">
        <v>30</v>
      </c>
      <c r="I9" s="11">
        <v>0</v>
      </c>
      <c r="J9" s="11">
        <v>1</v>
      </c>
      <c r="K9" s="11">
        <v>2</v>
      </c>
      <c r="L9" s="11">
        <v>3</v>
      </c>
      <c r="M9" s="11">
        <v>4</v>
      </c>
    </row>
    <row r="10" spans="1:13">
      <c r="A10" s="3" t="s">
        <v>17</v>
      </c>
      <c r="B10" s="6" t="s">
        <v>18</v>
      </c>
      <c r="C10" s="5" t="s">
        <v>19</v>
      </c>
      <c r="D10" s="5">
        <v>1</v>
      </c>
      <c r="H10" s="11">
        <v>0</v>
      </c>
      <c r="I10" s="10">
        <v>0</v>
      </c>
      <c r="J10" s="10">
        <v>1</v>
      </c>
      <c r="K10" s="10">
        <v>0</v>
      </c>
      <c r="L10" s="10">
        <v>0</v>
      </c>
      <c r="M10" s="10">
        <v>1</v>
      </c>
    </row>
    <row r="11" spans="1:13">
      <c r="A11" s="3" t="s">
        <v>20</v>
      </c>
      <c r="B11" s="5">
        <v>4</v>
      </c>
      <c r="C11" s="5">
        <v>4</v>
      </c>
      <c r="D11" s="5" t="s">
        <v>8</v>
      </c>
      <c r="H11" s="11">
        <v>1</v>
      </c>
      <c r="I11" s="10">
        <v>1</v>
      </c>
      <c r="J11" s="10">
        <v>1</v>
      </c>
      <c r="K11" s="10">
        <v>1</v>
      </c>
      <c r="L11" s="10">
        <v>1</v>
      </c>
      <c r="M11" s="10">
        <v>1</v>
      </c>
    </row>
    <row r="12" spans="1:13">
      <c r="A12" s="3" t="s">
        <v>21</v>
      </c>
      <c r="B12" s="5" t="s">
        <v>22</v>
      </c>
      <c r="C12" s="5">
        <v>1</v>
      </c>
      <c r="D12" s="5">
        <v>1</v>
      </c>
    </row>
    <row r="13" spans="1:13">
      <c r="H13" s="9" t="s">
        <v>31</v>
      </c>
    </row>
    <row r="14" spans="1:13">
      <c r="A14" s="24" t="s">
        <v>114</v>
      </c>
      <c r="B14" s="24"/>
      <c r="H14" s="10"/>
      <c r="I14" s="11" t="s">
        <v>29</v>
      </c>
      <c r="J14" s="11"/>
      <c r="K14" s="11"/>
      <c r="L14" s="11"/>
      <c r="M14" s="11"/>
    </row>
    <row r="15" spans="1:13">
      <c r="H15" s="12" t="s">
        <v>30</v>
      </c>
      <c r="I15" s="11">
        <v>0</v>
      </c>
      <c r="J15" s="11">
        <v>1</v>
      </c>
      <c r="K15" s="11">
        <v>2</v>
      </c>
      <c r="L15" s="11">
        <v>3</v>
      </c>
      <c r="M15" s="11">
        <v>4</v>
      </c>
    </row>
    <row r="16" spans="1:13">
      <c r="H16" s="11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</row>
    <row r="17" spans="1:13">
      <c r="H17" s="11">
        <v>1</v>
      </c>
      <c r="I17" s="13">
        <v>0</v>
      </c>
      <c r="J17" s="13">
        <v>0</v>
      </c>
      <c r="K17" s="13">
        <v>0</v>
      </c>
      <c r="L17" s="13">
        <v>1</v>
      </c>
      <c r="M17" s="13">
        <v>1</v>
      </c>
    </row>
    <row r="19" spans="1:13">
      <c r="G19" s="14" t="s">
        <v>32</v>
      </c>
    </row>
    <row r="20" spans="1:13">
      <c r="H20" s="9" t="s">
        <v>12</v>
      </c>
    </row>
    <row r="21" spans="1:13">
      <c r="H21" s="12" t="s">
        <v>33</v>
      </c>
      <c r="I21" s="12" t="s">
        <v>34</v>
      </c>
    </row>
    <row r="22" spans="1:13">
      <c r="H22" s="11">
        <v>0</v>
      </c>
      <c r="I22" s="15" t="s">
        <v>35</v>
      </c>
    </row>
    <row r="23" spans="1:13">
      <c r="H23" s="12">
        <v>1</v>
      </c>
      <c r="I23" s="15" t="s">
        <v>36</v>
      </c>
    </row>
    <row r="26" spans="1:13">
      <c r="H26" s="9" t="s">
        <v>36</v>
      </c>
    </row>
    <row r="27" spans="1:13">
      <c r="H27" s="10"/>
      <c r="I27" s="11" t="s">
        <v>29</v>
      </c>
      <c r="J27" s="11"/>
      <c r="K27" s="11"/>
      <c r="L27" s="11"/>
      <c r="M27" s="11"/>
    </row>
    <row r="28" spans="1:13">
      <c r="H28" s="12" t="s">
        <v>30</v>
      </c>
      <c r="I28" s="11">
        <v>0</v>
      </c>
      <c r="J28" s="11">
        <v>1</v>
      </c>
      <c r="K28" s="11">
        <v>2</v>
      </c>
      <c r="L28" s="11">
        <v>3</v>
      </c>
      <c r="M28" s="11">
        <v>4</v>
      </c>
    </row>
    <row r="29" spans="1:13">
      <c r="H29" s="11">
        <v>0</v>
      </c>
      <c r="I29" s="10">
        <v>0</v>
      </c>
      <c r="J29" s="13">
        <v>1</v>
      </c>
      <c r="K29" s="10">
        <v>1</v>
      </c>
      <c r="L29" s="10">
        <v>1</v>
      </c>
      <c r="M29" s="10">
        <v>1</v>
      </c>
    </row>
    <row r="30" spans="1:13">
      <c r="H30" s="11">
        <v>1</v>
      </c>
      <c r="I30" s="10">
        <v>1</v>
      </c>
      <c r="J30" s="10">
        <v>1</v>
      </c>
      <c r="K30" s="10">
        <v>1</v>
      </c>
      <c r="L30" s="10">
        <v>1</v>
      </c>
      <c r="M30" s="10">
        <v>1</v>
      </c>
    </row>
    <row r="31" spans="1:13">
      <c r="A31" t="s">
        <v>55</v>
      </c>
      <c r="C31" t="s">
        <v>56</v>
      </c>
    </row>
    <row r="33" spans="8:13">
      <c r="H33" s="9" t="s">
        <v>37</v>
      </c>
    </row>
    <row r="34" spans="8:13">
      <c r="H34" s="10"/>
      <c r="I34" s="11" t="s">
        <v>29</v>
      </c>
      <c r="J34" s="11"/>
      <c r="K34" s="11"/>
      <c r="L34" s="11"/>
      <c r="M34" s="11"/>
    </row>
    <row r="35" spans="8:13">
      <c r="H35" s="12" t="s">
        <v>30</v>
      </c>
      <c r="I35" s="11">
        <v>0</v>
      </c>
      <c r="J35" s="11">
        <v>1</v>
      </c>
      <c r="K35" s="11">
        <v>2</v>
      </c>
      <c r="L35" s="11">
        <v>3</v>
      </c>
      <c r="M35" s="11">
        <v>4</v>
      </c>
    </row>
    <row r="36" spans="8:13">
      <c r="H36" s="11">
        <v>0</v>
      </c>
      <c r="I36" s="10">
        <v>0</v>
      </c>
      <c r="J36" s="10">
        <v>0</v>
      </c>
      <c r="K36" s="10">
        <v>0</v>
      </c>
      <c r="L36" s="10">
        <v>0</v>
      </c>
      <c r="M36" s="10">
        <v>1</v>
      </c>
    </row>
    <row r="37" spans="8:13">
      <c r="H37" s="11">
        <v>1</v>
      </c>
      <c r="I37" s="10">
        <v>0</v>
      </c>
      <c r="J37" s="10">
        <v>0</v>
      </c>
      <c r="K37" s="10">
        <v>0</v>
      </c>
      <c r="L37" s="10">
        <v>0</v>
      </c>
      <c r="M37" s="10">
        <v>1</v>
      </c>
    </row>
    <row r="49" spans="1:3">
      <c r="A49" t="s">
        <v>57</v>
      </c>
      <c r="C49" t="s">
        <v>58</v>
      </c>
    </row>
    <row r="67" spans="1:1">
      <c r="A67" t="s">
        <v>59</v>
      </c>
    </row>
    <row r="85" spans="1:3">
      <c r="A85" t="s">
        <v>61</v>
      </c>
      <c r="C85" t="s">
        <v>60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09"/>
  <sheetViews>
    <sheetView topLeftCell="A25" workbookViewId="0"/>
  </sheetViews>
  <sheetFormatPr defaultRowHeight="15"/>
  <cols>
    <col min="4" max="4" width="17.140625" customWidth="1"/>
    <col min="8" max="8" width="15" customWidth="1"/>
  </cols>
  <sheetData>
    <row r="1" spans="1:11">
      <c r="A1" s="17" t="s">
        <v>113</v>
      </c>
      <c r="B1" s="16"/>
      <c r="C1" s="16"/>
      <c r="D1" s="16"/>
      <c r="E1" s="16"/>
      <c r="F1" s="16"/>
      <c r="G1" s="16"/>
      <c r="H1" s="16"/>
    </row>
    <row r="3" spans="1:11">
      <c r="A3" t="s">
        <v>78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</row>
    <row r="4" spans="1:11"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62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63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64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63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65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66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67</v>
      </c>
      <c r="K10">
        <f>------7</f>
        <v>7</v>
      </c>
    </row>
    <row r="11" spans="1:11">
      <c r="B11">
        <v>22</v>
      </c>
      <c r="C11">
        <v>8</v>
      </c>
      <c r="D11">
        <v>1</v>
      </c>
      <c r="E11">
        <v>1</v>
      </c>
      <c r="F11">
        <v>28</v>
      </c>
      <c r="G11">
        <v>8</v>
      </c>
      <c r="H11">
        <f>------117</f>
        <v>117</v>
      </c>
      <c r="I11">
        <v>289</v>
      </c>
      <c r="J11" t="s">
        <v>67</v>
      </c>
      <c r="K11">
        <f>------8</f>
        <v>8</v>
      </c>
    </row>
    <row r="12" spans="1:11">
      <c r="B12">
        <v>25</v>
      </c>
      <c r="C12">
        <v>9</v>
      </c>
      <c r="D12">
        <v>1</v>
      </c>
      <c r="E12">
        <v>1</v>
      </c>
      <c r="F12">
        <v>12</v>
      </c>
      <c r="G12">
        <v>9</v>
      </c>
      <c r="H12">
        <f>------129</f>
        <v>129</v>
      </c>
      <c r="I12">
        <v>361</v>
      </c>
      <c r="J12" t="s">
        <v>63</v>
      </c>
      <c r="K12">
        <f>------9</f>
        <v>9</v>
      </c>
    </row>
    <row r="13" spans="1:11">
      <c r="B13">
        <v>28</v>
      </c>
      <c r="C13">
        <v>10</v>
      </c>
      <c r="D13">
        <v>1</v>
      </c>
      <c r="E13">
        <v>1</v>
      </c>
      <c r="F13">
        <v>12</v>
      </c>
      <c r="G13">
        <v>10</v>
      </c>
      <c r="H13">
        <f>------141</f>
        <v>141</v>
      </c>
      <c r="I13">
        <v>441</v>
      </c>
      <c r="J13" t="s">
        <v>73</v>
      </c>
      <c r="K13">
        <f>------10</f>
        <v>10</v>
      </c>
    </row>
    <row r="14" spans="1:11">
      <c r="B14">
        <v>31</v>
      </c>
      <c r="C14">
        <v>11</v>
      </c>
      <c r="D14">
        <v>1</v>
      </c>
      <c r="E14">
        <v>1</v>
      </c>
      <c r="F14">
        <v>32</v>
      </c>
      <c r="G14">
        <v>11</v>
      </c>
      <c r="H14">
        <f>------173</f>
        <v>173</v>
      </c>
      <c r="I14">
        <v>441</v>
      </c>
      <c r="J14" t="s">
        <v>74</v>
      </c>
      <c r="K14">
        <f>------11</f>
        <v>11</v>
      </c>
    </row>
    <row r="15" spans="1:11">
      <c r="B15">
        <v>34</v>
      </c>
      <c r="C15">
        <v>12</v>
      </c>
      <c r="D15">
        <v>1</v>
      </c>
      <c r="E15">
        <v>1</v>
      </c>
      <c r="F15">
        <v>24</v>
      </c>
      <c r="G15">
        <v>12</v>
      </c>
      <c r="H15">
        <f>------197</f>
        <v>197</v>
      </c>
      <c r="I15">
        <v>441</v>
      </c>
      <c r="J15" t="s">
        <v>75</v>
      </c>
      <c r="K15">
        <f>------12</f>
        <v>12</v>
      </c>
    </row>
    <row r="16" spans="1:11">
      <c r="B16">
        <v>37</v>
      </c>
      <c r="C16">
        <v>13</v>
      </c>
      <c r="D16">
        <v>1</v>
      </c>
      <c r="E16">
        <v>1</v>
      </c>
      <c r="F16">
        <v>24</v>
      </c>
      <c r="G16">
        <v>13</v>
      </c>
      <c r="H16">
        <f>------221</f>
        <v>221</v>
      </c>
      <c r="I16">
        <v>441</v>
      </c>
      <c r="J16" t="s">
        <v>7</v>
      </c>
      <c r="K16">
        <f>------13</f>
        <v>13</v>
      </c>
    </row>
    <row r="17" spans="2:11">
      <c r="B17">
        <v>40</v>
      </c>
      <c r="C17">
        <v>14</v>
      </c>
      <c r="D17">
        <v>1</v>
      </c>
      <c r="E17">
        <v>1</v>
      </c>
      <c r="F17">
        <v>24</v>
      </c>
      <c r="G17">
        <v>14</v>
      </c>
      <c r="H17">
        <f>------245</f>
        <v>245</v>
      </c>
      <c r="I17">
        <v>441</v>
      </c>
      <c r="J17" t="s">
        <v>62</v>
      </c>
      <c r="K17">
        <f>------14</f>
        <v>14</v>
      </c>
    </row>
    <row r="18" spans="2:11">
      <c r="B18">
        <v>43</v>
      </c>
      <c r="C18">
        <v>15</v>
      </c>
      <c r="D18">
        <v>1</v>
      </c>
      <c r="E18">
        <v>1</v>
      </c>
      <c r="F18">
        <v>64</v>
      </c>
      <c r="G18">
        <v>15</v>
      </c>
      <c r="H18">
        <f>------309</f>
        <v>309</v>
      </c>
      <c r="I18">
        <v>441</v>
      </c>
      <c r="J18" t="s">
        <v>76</v>
      </c>
      <c r="K18">
        <f>------15</f>
        <v>15</v>
      </c>
    </row>
    <row r="19" spans="2:11">
      <c r="B19">
        <v>46</v>
      </c>
      <c r="C19">
        <v>16</v>
      </c>
      <c r="D19">
        <v>1</v>
      </c>
      <c r="E19">
        <v>1</v>
      </c>
      <c r="F19">
        <v>64</v>
      </c>
      <c r="G19">
        <v>16</v>
      </c>
      <c r="H19">
        <f t="shared" ref="H19:H50" si="0">------373</f>
        <v>373</v>
      </c>
      <c r="I19">
        <v>441</v>
      </c>
      <c r="J19" t="s">
        <v>77</v>
      </c>
      <c r="K19">
        <f t="shared" ref="K19:K50" si="1">------16</f>
        <v>16</v>
      </c>
    </row>
    <row r="20" spans="2:11">
      <c r="B20">
        <v>49</v>
      </c>
      <c r="C20">
        <v>17</v>
      </c>
      <c r="D20">
        <v>1</v>
      </c>
      <c r="E20">
        <v>1</v>
      </c>
      <c r="F20">
        <v>0</v>
      </c>
      <c r="G20">
        <v>16</v>
      </c>
      <c r="H20">
        <f t="shared" si="0"/>
        <v>373</v>
      </c>
      <c r="I20">
        <v>441</v>
      </c>
      <c r="J20" t="s">
        <v>77</v>
      </c>
      <c r="K20">
        <f t="shared" si="1"/>
        <v>16</v>
      </c>
    </row>
    <row r="21" spans="2:11">
      <c r="B21">
        <v>52</v>
      </c>
      <c r="C21">
        <v>18</v>
      </c>
      <c r="D21">
        <v>1</v>
      </c>
      <c r="E21">
        <v>1</v>
      </c>
      <c r="F21">
        <v>0</v>
      </c>
      <c r="G21">
        <v>16</v>
      </c>
      <c r="H21">
        <f t="shared" si="0"/>
        <v>373</v>
      </c>
      <c r="I21">
        <v>441</v>
      </c>
      <c r="J21" t="s">
        <v>77</v>
      </c>
      <c r="K21">
        <f t="shared" si="1"/>
        <v>16</v>
      </c>
    </row>
    <row r="22" spans="2:11">
      <c r="B22">
        <v>55</v>
      </c>
      <c r="C22">
        <v>19</v>
      </c>
      <c r="D22">
        <v>1</v>
      </c>
      <c r="E22">
        <v>1</v>
      </c>
      <c r="F22">
        <v>0</v>
      </c>
      <c r="G22">
        <v>16</v>
      </c>
      <c r="H22">
        <f t="shared" si="0"/>
        <v>373</v>
      </c>
      <c r="I22">
        <v>441</v>
      </c>
      <c r="J22" t="s">
        <v>77</v>
      </c>
      <c r="K22">
        <f t="shared" si="1"/>
        <v>16</v>
      </c>
    </row>
    <row r="23" spans="2:11">
      <c r="B23">
        <v>58</v>
      </c>
      <c r="C23">
        <v>20</v>
      </c>
      <c r="D23">
        <v>1</v>
      </c>
      <c r="E23">
        <v>1</v>
      </c>
      <c r="F23">
        <v>0</v>
      </c>
      <c r="G23">
        <v>16</v>
      </c>
      <c r="H23">
        <f t="shared" si="0"/>
        <v>373</v>
      </c>
      <c r="I23">
        <v>441</v>
      </c>
      <c r="J23" t="s">
        <v>77</v>
      </c>
      <c r="K23">
        <f t="shared" si="1"/>
        <v>16</v>
      </c>
    </row>
    <row r="24" spans="2:11">
      <c r="B24">
        <v>61</v>
      </c>
      <c r="C24">
        <v>21</v>
      </c>
      <c r="D24">
        <v>1</v>
      </c>
      <c r="E24">
        <v>1</v>
      </c>
      <c r="F24">
        <v>0</v>
      </c>
      <c r="G24">
        <v>16</v>
      </c>
      <c r="H24">
        <f t="shared" si="0"/>
        <v>373</v>
      </c>
      <c r="I24">
        <v>441</v>
      </c>
      <c r="J24" t="s">
        <v>77</v>
      </c>
      <c r="K24">
        <f t="shared" si="1"/>
        <v>16</v>
      </c>
    </row>
    <row r="25" spans="2:11">
      <c r="B25">
        <v>64</v>
      </c>
      <c r="C25">
        <v>22</v>
      </c>
      <c r="D25">
        <v>1</v>
      </c>
      <c r="E25">
        <v>1</v>
      </c>
      <c r="F25">
        <v>0</v>
      </c>
      <c r="G25">
        <v>16</v>
      </c>
      <c r="H25">
        <f t="shared" si="0"/>
        <v>373</v>
      </c>
      <c r="I25">
        <v>441</v>
      </c>
      <c r="J25" t="s">
        <v>77</v>
      </c>
      <c r="K25">
        <f t="shared" si="1"/>
        <v>16</v>
      </c>
    </row>
    <row r="26" spans="2:11">
      <c r="B26">
        <v>67</v>
      </c>
      <c r="C26">
        <v>23</v>
      </c>
      <c r="D26">
        <v>1</v>
      </c>
      <c r="E26">
        <v>1</v>
      </c>
      <c r="F26">
        <v>0</v>
      </c>
      <c r="G26">
        <v>16</v>
      </c>
      <c r="H26">
        <f t="shared" si="0"/>
        <v>373</v>
      </c>
      <c r="I26">
        <v>441</v>
      </c>
      <c r="J26" t="s">
        <v>77</v>
      </c>
      <c r="K26">
        <f t="shared" si="1"/>
        <v>16</v>
      </c>
    </row>
    <row r="27" spans="2:11">
      <c r="B27">
        <v>70</v>
      </c>
      <c r="C27">
        <v>24</v>
      </c>
      <c r="D27">
        <v>1</v>
      </c>
      <c r="E27">
        <v>1</v>
      </c>
      <c r="F27">
        <v>0</v>
      </c>
      <c r="G27">
        <v>16</v>
      </c>
      <c r="H27">
        <f t="shared" si="0"/>
        <v>373</v>
      </c>
      <c r="I27">
        <v>441</v>
      </c>
      <c r="J27" t="s">
        <v>77</v>
      </c>
      <c r="K27">
        <f t="shared" si="1"/>
        <v>16</v>
      </c>
    </row>
    <row r="28" spans="2:11">
      <c r="B28">
        <v>73</v>
      </c>
      <c r="C28">
        <v>25</v>
      </c>
      <c r="D28">
        <v>1</v>
      </c>
      <c r="E28">
        <v>1</v>
      </c>
      <c r="F28">
        <v>0</v>
      </c>
      <c r="G28">
        <v>16</v>
      </c>
      <c r="H28">
        <f t="shared" si="0"/>
        <v>373</v>
      </c>
      <c r="I28">
        <v>441</v>
      </c>
      <c r="J28" t="s">
        <v>77</v>
      </c>
      <c r="K28">
        <f t="shared" si="1"/>
        <v>16</v>
      </c>
    </row>
    <row r="29" spans="2:11">
      <c r="B29">
        <v>76</v>
      </c>
      <c r="C29">
        <v>26</v>
      </c>
      <c r="D29">
        <v>1</v>
      </c>
      <c r="E29">
        <v>1</v>
      </c>
      <c r="F29">
        <v>0</v>
      </c>
      <c r="G29">
        <v>16</v>
      </c>
      <c r="H29">
        <f t="shared" si="0"/>
        <v>373</v>
      </c>
      <c r="I29">
        <v>441</v>
      </c>
      <c r="J29" t="s">
        <v>77</v>
      </c>
      <c r="K29">
        <f t="shared" si="1"/>
        <v>16</v>
      </c>
    </row>
    <row r="30" spans="2:11">
      <c r="B30">
        <v>79</v>
      </c>
      <c r="C30">
        <v>27</v>
      </c>
      <c r="D30">
        <v>1</v>
      </c>
      <c r="E30">
        <v>1</v>
      </c>
      <c r="F30">
        <v>0</v>
      </c>
      <c r="G30">
        <v>16</v>
      </c>
      <c r="H30">
        <f t="shared" si="0"/>
        <v>373</v>
      </c>
      <c r="I30">
        <v>441</v>
      </c>
      <c r="J30" t="s">
        <v>77</v>
      </c>
      <c r="K30">
        <f t="shared" si="1"/>
        <v>16</v>
      </c>
    </row>
    <row r="31" spans="2:11">
      <c r="B31">
        <v>82</v>
      </c>
      <c r="C31">
        <v>28</v>
      </c>
      <c r="D31">
        <v>1</v>
      </c>
      <c r="E31">
        <v>1</v>
      </c>
      <c r="F31">
        <v>0</v>
      </c>
      <c r="G31">
        <v>16</v>
      </c>
      <c r="H31">
        <f t="shared" si="0"/>
        <v>373</v>
      </c>
      <c r="I31">
        <v>441</v>
      </c>
      <c r="J31" t="s">
        <v>77</v>
      </c>
      <c r="K31">
        <f t="shared" si="1"/>
        <v>16</v>
      </c>
    </row>
    <row r="32" spans="2:11">
      <c r="B32">
        <v>85</v>
      </c>
      <c r="C32">
        <v>29</v>
      </c>
      <c r="D32">
        <v>1</v>
      </c>
      <c r="E32">
        <v>1</v>
      </c>
      <c r="F32">
        <v>0</v>
      </c>
      <c r="G32">
        <v>16</v>
      </c>
      <c r="H32">
        <f t="shared" si="0"/>
        <v>373</v>
      </c>
      <c r="I32">
        <v>441</v>
      </c>
      <c r="J32" t="s">
        <v>77</v>
      </c>
      <c r="K32">
        <f t="shared" si="1"/>
        <v>16</v>
      </c>
    </row>
    <row r="33" spans="2:11">
      <c r="B33">
        <v>88</v>
      </c>
      <c r="C33">
        <v>30</v>
      </c>
      <c r="D33">
        <v>1</v>
      </c>
      <c r="E33">
        <v>1</v>
      </c>
      <c r="F33">
        <v>0</v>
      </c>
      <c r="G33">
        <v>16</v>
      </c>
      <c r="H33">
        <f t="shared" si="0"/>
        <v>373</v>
      </c>
      <c r="I33">
        <v>441</v>
      </c>
      <c r="J33" t="s">
        <v>77</v>
      </c>
      <c r="K33">
        <f t="shared" si="1"/>
        <v>16</v>
      </c>
    </row>
    <row r="34" spans="2:11">
      <c r="B34">
        <v>91</v>
      </c>
      <c r="C34">
        <v>31</v>
      </c>
      <c r="D34">
        <v>1</v>
      </c>
      <c r="E34">
        <v>1</v>
      </c>
      <c r="F34">
        <v>0</v>
      </c>
      <c r="G34">
        <v>16</v>
      </c>
      <c r="H34">
        <f t="shared" si="0"/>
        <v>373</v>
      </c>
      <c r="I34">
        <v>441</v>
      </c>
      <c r="J34" t="s">
        <v>77</v>
      </c>
      <c r="K34">
        <f t="shared" si="1"/>
        <v>16</v>
      </c>
    </row>
    <row r="35" spans="2:11">
      <c r="B35">
        <v>94</v>
      </c>
      <c r="C35">
        <v>32</v>
      </c>
      <c r="D35">
        <v>1</v>
      </c>
      <c r="E35">
        <v>1</v>
      </c>
      <c r="F35">
        <v>0</v>
      </c>
      <c r="G35">
        <v>16</v>
      </c>
      <c r="H35">
        <f t="shared" si="0"/>
        <v>373</v>
      </c>
      <c r="I35">
        <v>441</v>
      </c>
      <c r="J35" t="s">
        <v>77</v>
      </c>
      <c r="K35">
        <f t="shared" si="1"/>
        <v>16</v>
      </c>
    </row>
    <row r="36" spans="2:11">
      <c r="B36">
        <v>97</v>
      </c>
      <c r="C36">
        <v>33</v>
      </c>
      <c r="D36">
        <v>1</v>
      </c>
      <c r="E36">
        <v>1</v>
      </c>
      <c r="F36">
        <v>0</v>
      </c>
      <c r="G36">
        <v>16</v>
      </c>
      <c r="H36">
        <f t="shared" si="0"/>
        <v>373</v>
      </c>
      <c r="I36">
        <v>441</v>
      </c>
      <c r="J36" t="s">
        <v>77</v>
      </c>
      <c r="K36">
        <f t="shared" si="1"/>
        <v>16</v>
      </c>
    </row>
    <row r="37" spans="2:11">
      <c r="B37">
        <v>100</v>
      </c>
      <c r="C37">
        <v>34</v>
      </c>
      <c r="D37">
        <v>1</v>
      </c>
      <c r="E37">
        <v>1</v>
      </c>
      <c r="F37">
        <v>0</v>
      </c>
      <c r="G37">
        <v>16</v>
      </c>
      <c r="H37">
        <f t="shared" si="0"/>
        <v>373</v>
      </c>
      <c r="I37">
        <v>441</v>
      </c>
      <c r="J37" t="s">
        <v>77</v>
      </c>
      <c r="K37">
        <f t="shared" si="1"/>
        <v>16</v>
      </c>
    </row>
    <row r="38" spans="2:11">
      <c r="B38">
        <v>103</v>
      </c>
      <c r="C38">
        <v>35</v>
      </c>
      <c r="D38">
        <v>1</v>
      </c>
      <c r="E38">
        <v>1</v>
      </c>
      <c r="F38">
        <v>0</v>
      </c>
      <c r="G38">
        <v>16</v>
      </c>
      <c r="H38">
        <f t="shared" si="0"/>
        <v>373</v>
      </c>
      <c r="I38">
        <v>441</v>
      </c>
      <c r="J38" t="s">
        <v>77</v>
      </c>
      <c r="K38">
        <f t="shared" si="1"/>
        <v>16</v>
      </c>
    </row>
    <row r="39" spans="2:11">
      <c r="B39">
        <v>106</v>
      </c>
      <c r="C39">
        <v>36</v>
      </c>
      <c r="D39">
        <v>1</v>
      </c>
      <c r="E39">
        <v>1</v>
      </c>
      <c r="F39">
        <v>0</v>
      </c>
      <c r="G39">
        <v>16</v>
      </c>
      <c r="H39">
        <f t="shared" si="0"/>
        <v>373</v>
      </c>
      <c r="I39">
        <v>441</v>
      </c>
      <c r="J39" t="s">
        <v>77</v>
      </c>
      <c r="K39">
        <f t="shared" si="1"/>
        <v>16</v>
      </c>
    </row>
    <row r="40" spans="2:11">
      <c r="B40">
        <v>109</v>
      </c>
      <c r="C40">
        <v>37</v>
      </c>
      <c r="D40">
        <v>1</v>
      </c>
      <c r="E40">
        <v>1</v>
      </c>
      <c r="F40">
        <v>0</v>
      </c>
      <c r="G40">
        <v>16</v>
      </c>
      <c r="H40">
        <f t="shared" si="0"/>
        <v>373</v>
      </c>
      <c r="I40">
        <v>441</v>
      </c>
      <c r="J40" t="s">
        <v>77</v>
      </c>
      <c r="K40">
        <f t="shared" si="1"/>
        <v>16</v>
      </c>
    </row>
    <row r="41" spans="2:11">
      <c r="B41">
        <v>112</v>
      </c>
      <c r="C41">
        <v>38</v>
      </c>
      <c r="D41">
        <v>1</v>
      </c>
      <c r="E41">
        <v>1</v>
      </c>
      <c r="F41">
        <v>0</v>
      </c>
      <c r="G41">
        <v>16</v>
      </c>
      <c r="H41">
        <f t="shared" si="0"/>
        <v>373</v>
      </c>
      <c r="I41">
        <v>441</v>
      </c>
      <c r="J41" t="s">
        <v>77</v>
      </c>
      <c r="K41">
        <f t="shared" si="1"/>
        <v>16</v>
      </c>
    </row>
    <row r="42" spans="2:11">
      <c r="B42">
        <v>115</v>
      </c>
      <c r="C42">
        <v>39</v>
      </c>
      <c r="D42">
        <v>1</v>
      </c>
      <c r="E42">
        <v>1</v>
      </c>
      <c r="F42">
        <v>0</v>
      </c>
      <c r="G42">
        <v>16</v>
      </c>
      <c r="H42">
        <f t="shared" si="0"/>
        <v>373</v>
      </c>
      <c r="I42">
        <v>441</v>
      </c>
      <c r="J42" t="s">
        <v>77</v>
      </c>
      <c r="K42">
        <f t="shared" si="1"/>
        <v>16</v>
      </c>
    </row>
    <row r="43" spans="2:11">
      <c r="B43">
        <v>118</v>
      </c>
      <c r="C43">
        <v>40</v>
      </c>
      <c r="D43">
        <v>1</v>
      </c>
      <c r="E43">
        <v>1</v>
      </c>
      <c r="F43">
        <v>0</v>
      </c>
      <c r="G43">
        <v>16</v>
      </c>
      <c r="H43">
        <f t="shared" si="0"/>
        <v>373</v>
      </c>
      <c r="I43">
        <v>441</v>
      </c>
      <c r="J43" t="s">
        <v>77</v>
      </c>
      <c r="K43">
        <f t="shared" si="1"/>
        <v>16</v>
      </c>
    </row>
    <row r="44" spans="2:11">
      <c r="B44">
        <v>121</v>
      </c>
      <c r="C44">
        <v>41</v>
      </c>
      <c r="D44">
        <v>1</v>
      </c>
      <c r="E44">
        <v>1</v>
      </c>
      <c r="F44">
        <v>0</v>
      </c>
      <c r="G44">
        <v>16</v>
      </c>
      <c r="H44">
        <f t="shared" si="0"/>
        <v>373</v>
      </c>
      <c r="I44">
        <v>441</v>
      </c>
      <c r="J44" t="s">
        <v>77</v>
      </c>
      <c r="K44">
        <f t="shared" si="1"/>
        <v>16</v>
      </c>
    </row>
    <row r="45" spans="2:11">
      <c r="B45">
        <v>124</v>
      </c>
      <c r="C45">
        <v>42</v>
      </c>
      <c r="D45">
        <v>1</v>
      </c>
      <c r="E45">
        <v>1</v>
      </c>
      <c r="F45">
        <v>0</v>
      </c>
      <c r="G45">
        <v>16</v>
      </c>
      <c r="H45">
        <f t="shared" si="0"/>
        <v>373</v>
      </c>
      <c r="I45">
        <v>441</v>
      </c>
      <c r="J45" t="s">
        <v>77</v>
      </c>
      <c r="K45">
        <f t="shared" si="1"/>
        <v>16</v>
      </c>
    </row>
    <row r="46" spans="2:11">
      <c r="B46">
        <v>127</v>
      </c>
      <c r="C46">
        <v>43</v>
      </c>
      <c r="D46">
        <v>1</v>
      </c>
      <c r="E46">
        <v>1</v>
      </c>
      <c r="F46">
        <v>0</v>
      </c>
      <c r="G46">
        <v>16</v>
      </c>
      <c r="H46">
        <f t="shared" si="0"/>
        <v>373</v>
      </c>
      <c r="I46">
        <v>441</v>
      </c>
      <c r="J46" t="s">
        <v>77</v>
      </c>
      <c r="K46">
        <f t="shared" si="1"/>
        <v>16</v>
      </c>
    </row>
    <row r="47" spans="2:11">
      <c r="B47">
        <v>130</v>
      </c>
      <c r="C47">
        <v>44</v>
      </c>
      <c r="D47">
        <v>1</v>
      </c>
      <c r="E47">
        <v>1</v>
      </c>
      <c r="F47">
        <v>0</v>
      </c>
      <c r="G47">
        <v>16</v>
      </c>
      <c r="H47">
        <f t="shared" si="0"/>
        <v>373</v>
      </c>
      <c r="I47">
        <v>441</v>
      </c>
      <c r="J47" t="s">
        <v>77</v>
      </c>
      <c r="K47">
        <f t="shared" si="1"/>
        <v>16</v>
      </c>
    </row>
    <row r="48" spans="2:11">
      <c r="B48">
        <v>133</v>
      </c>
      <c r="C48">
        <v>45</v>
      </c>
      <c r="D48">
        <v>1</v>
      </c>
      <c r="E48">
        <v>1</v>
      </c>
      <c r="F48">
        <v>0</v>
      </c>
      <c r="G48">
        <v>16</v>
      </c>
      <c r="H48">
        <f t="shared" si="0"/>
        <v>373</v>
      </c>
      <c r="I48">
        <v>441</v>
      </c>
      <c r="J48" t="s">
        <v>77</v>
      </c>
      <c r="K48">
        <f t="shared" si="1"/>
        <v>16</v>
      </c>
    </row>
    <row r="49" spans="2:11">
      <c r="B49">
        <v>136</v>
      </c>
      <c r="C49">
        <v>46</v>
      </c>
      <c r="D49">
        <v>1</v>
      </c>
      <c r="E49">
        <v>1</v>
      </c>
      <c r="F49">
        <v>0</v>
      </c>
      <c r="G49">
        <v>16</v>
      </c>
      <c r="H49">
        <f t="shared" si="0"/>
        <v>373</v>
      </c>
      <c r="I49">
        <v>441</v>
      </c>
      <c r="J49" t="s">
        <v>77</v>
      </c>
      <c r="K49">
        <f t="shared" si="1"/>
        <v>16</v>
      </c>
    </row>
    <row r="50" spans="2:11">
      <c r="B50">
        <v>139</v>
      </c>
      <c r="C50">
        <v>47</v>
      </c>
      <c r="D50">
        <v>1</v>
      </c>
      <c r="E50">
        <v>1</v>
      </c>
      <c r="F50">
        <v>0</v>
      </c>
      <c r="G50">
        <v>16</v>
      </c>
      <c r="H50">
        <f t="shared" si="0"/>
        <v>373</v>
      </c>
      <c r="I50">
        <v>441</v>
      </c>
      <c r="J50" t="s">
        <v>77</v>
      </c>
      <c r="K50">
        <f t="shared" si="1"/>
        <v>16</v>
      </c>
    </row>
    <row r="51" spans="2:11">
      <c r="B51">
        <v>142</v>
      </c>
      <c r="C51">
        <v>48</v>
      </c>
      <c r="D51">
        <v>1</v>
      </c>
      <c r="E51">
        <v>1</v>
      </c>
      <c r="F51">
        <v>0</v>
      </c>
      <c r="G51">
        <v>16</v>
      </c>
      <c r="H51">
        <f t="shared" ref="H51:H82" si="2">------373</f>
        <v>373</v>
      </c>
      <c r="I51">
        <v>441</v>
      </c>
      <c r="J51" t="s">
        <v>77</v>
      </c>
      <c r="K51">
        <f t="shared" ref="K51:K82" si="3">------16</f>
        <v>16</v>
      </c>
    </row>
    <row r="52" spans="2:11">
      <c r="B52">
        <v>145</v>
      </c>
      <c r="C52">
        <v>49</v>
      </c>
      <c r="D52">
        <v>1</v>
      </c>
      <c r="E52">
        <v>1</v>
      </c>
      <c r="F52">
        <v>0</v>
      </c>
      <c r="G52">
        <v>16</v>
      </c>
      <c r="H52">
        <f t="shared" si="2"/>
        <v>373</v>
      </c>
      <c r="I52">
        <v>441</v>
      </c>
      <c r="J52" t="s">
        <v>77</v>
      </c>
      <c r="K52">
        <f t="shared" si="3"/>
        <v>16</v>
      </c>
    </row>
    <row r="53" spans="2:11">
      <c r="B53">
        <v>148</v>
      </c>
      <c r="C53">
        <v>50</v>
      </c>
      <c r="D53">
        <v>1</v>
      </c>
      <c r="E53">
        <v>1</v>
      </c>
      <c r="F53">
        <v>0</v>
      </c>
      <c r="G53">
        <v>16</v>
      </c>
      <c r="H53">
        <f t="shared" si="2"/>
        <v>373</v>
      </c>
      <c r="I53">
        <v>441</v>
      </c>
      <c r="J53" t="s">
        <v>77</v>
      </c>
      <c r="K53">
        <f t="shared" si="3"/>
        <v>16</v>
      </c>
    </row>
    <row r="54" spans="2:11">
      <c r="B54">
        <v>151</v>
      </c>
      <c r="C54">
        <v>51</v>
      </c>
      <c r="D54">
        <v>1</v>
      </c>
      <c r="E54">
        <v>1</v>
      </c>
      <c r="F54">
        <v>0</v>
      </c>
      <c r="G54">
        <v>16</v>
      </c>
      <c r="H54">
        <f t="shared" si="2"/>
        <v>373</v>
      </c>
      <c r="I54">
        <v>441</v>
      </c>
      <c r="J54" t="s">
        <v>77</v>
      </c>
      <c r="K54">
        <f t="shared" si="3"/>
        <v>16</v>
      </c>
    </row>
    <row r="55" spans="2:11">
      <c r="B55">
        <v>154</v>
      </c>
      <c r="C55">
        <v>52</v>
      </c>
      <c r="D55">
        <v>1</v>
      </c>
      <c r="E55">
        <v>1</v>
      </c>
      <c r="F55">
        <v>0</v>
      </c>
      <c r="G55">
        <v>16</v>
      </c>
      <c r="H55">
        <f t="shared" si="2"/>
        <v>373</v>
      </c>
      <c r="I55">
        <v>441</v>
      </c>
      <c r="J55" t="s">
        <v>77</v>
      </c>
      <c r="K55">
        <f t="shared" si="3"/>
        <v>16</v>
      </c>
    </row>
    <row r="56" spans="2:11">
      <c r="B56">
        <v>157</v>
      </c>
      <c r="C56">
        <v>53</v>
      </c>
      <c r="D56">
        <v>1</v>
      </c>
      <c r="E56">
        <v>1</v>
      </c>
      <c r="F56">
        <v>0</v>
      </c>
      <c r="G56">
        <v>16</v>
      </c>
      <c r="H56">
        <f t="shared" si="2"/>
        <v>373</v>
      </c>
      <c r="I56">
        <v>441</v>
      </c>
      <c r="J56" t="s">
        <v>77</v>
      </c>
      <c r="K56">
        <f t="shared" si="3"/>
        <v>16</v>
      </c>
    </row>
    <row r="57" spans="2:11">
      <c r="B57">
        <v>160</v>
      </c>
      <c r="C57">
        <v>54</v>
      </c>
      <c r="D57">
        <v>1</v>
      </c>
      <c r="E57">
        <v>1</v>
      </c>
      <c r="F57">
        <v>0</v>
      </c>
      <c r="G57">
        <v>16</v>
      </c>
      <c r="H57">
        <f t="shared" si="2"/>
        <v>373</v>
      </c>
      <c r="I57">
        <v>441</v>
      </c>
      <c r="J57" t="s">
        <v>77</v>
      </c>
      <c r="K57">
        <f t="shared" si="3"/>
        <v>16</v>
      </c>
    </row>
    <row r="58" spans="2:11">
      <c r="B58">
        <v>163</v>
      </c>
      <c r="C58">
        <v>55</v>
      </c>
      <c r="D58">
        <v>1</v>
      </c>
      <c r="E58">
        <v>1</v>
      </c>
      <c r="F58">
        <v>0</v>
      </c>
      <c r="G58">
        <v>16</v>
      </c>
      <c r="H58">
        <f t="shared" si="2"/>
        <v>373</v>
      </c>
      <c r="I58">
        <v>441</v>
      </c>
      <c r="J58" t="s">
        <v>77</v>
      </c>
      <c r="K58">
        <f t="shared" si="3"/>
        <v>16</v>
      </c>
    </row>
    <row r="59" spans="2:11">
      <c r="B59">
        <v>166</v>
      </c>
      <c r="C59">
        <v>56</v>
      </c>
      <c r="D59">
        <v>1</v>
      </c>
      <c r="E59">
        <v>1</v>
      </c>
      <c r="F59">
        <v>0</v>
      </c>
      <c r="G59">
        <v>16</v>
      </c>
      <c r="H59">
        <f t="shared" si="2"/>
        <v>373</v>
      </c>
      <c r="I59">
        <v>441</v>
      </c>
      <c r="J59" t="s">
        <v>77</v>
      </c>
      <c r="K59">
        <f t="shared" si="3"/>
        <v>16</v>
      </c>
    </row>
    <row r="60" spans="2:11">
      <c r="B60">
        <v>169</v>
      </c>
      <c r="C60">
        <v>57</v>
      </c>
      <c r="D60">
        <v>1</v>
      </c>
      <c r="E60">
        <v>1</v>
      </c>
      <c r="F60">
        <v>0</v>
      </c>
      <c r="G60">
        <v>16</v>
      </c>
      <c r="H60">
        <f t="shared" si="2"/>
        <v>373</v>
      </c>
      <c r="I60">
        <v>441</v>
      </c>
      <c r="J60" t="s">
        <v>77</v>
      </c>
      <c r="K60">
        <f t="shared" si="3"/>
        <v>16</v>
      </c>
    </row>
    <row r="61" spans="2:11">
      <c r="B61">
        <v>172</v>
      </c>
      <c r="C61">
        <v>58</v>
      </c>
      <c r="D61">
        <v>1</v>
      </c>
      <c r="E61">
        <v>1</v>
      </c>
      <c r="F61">
        <v>0</v>
      </c>
      <c r="G61">
        <v>16</v>
      </c>
      <c r="H61">
        <f t="shared" si="2"/>
        <v>373</v>
      </c>
      <c r="I61">
        <v>441</v>
      </c>
      <c r="J61" t="s">
        <v>77</v>
      </c>
      <c r="K61">
        <f t="shared" si="3"/>
        <v>16</v>
      </c>
    </row>
    <row r="62" spans="2:11">
      <c r="B62">
        <v>175</v>
      </c>
      <c r="C62">
        <v>59</v>
      </c>
      <c r="D62">
        <v>1</v>
      </c>
      <c r="E62">
        <v>1</v>
      </c>
      <c r="F62">
        <v>0</v>
      </c>
      <c r="G62">
        <v>16</v>
      </c>
      <c r="H62">
        <f t="shared" si="2"/>
        <v>373</v>
      </c>
      <c r="I62">
        <v>441</v>
      </c>
      <c r="J62" t="s">
        <v>77</v>
      </c>
      <c r="K62">
        <f t="shared" si="3"/>
        <v>16</v>
      </c>
    </row>
    <row r="63" spans="2:11">
      <c r="B63">
        <v>178</v>
      </c>
      <c r="C63">
        <v>60</v>
      </c>
      <c r="D63">
        <v>1</v>
      </c>
      <c r="E63">
        <v>1</v>
      </c>
      <c r="F63">
        <v>0</v>
      </c>
      <c r="G63">
        <v>16</v>
      </c>
      <c r="H63">
        <f t="shared" si="2"/>
        <v>373</v>
      </c>
      <c r="I63">
        <v>441</v>
      </c>
      <c r="J63" t="s">
        <v>77</v>
      </c>
      <c r="K63">
        <f t="shared" si="3"/>
        <v>16</v>
      </c>
    </row>
    <row r="64" spans="2:11">
      <c r="B64">
        <v>181</v>
      </c>
      <c r="C64">
        <v>61</v>
      </c>
      <c r="D64">
        <v>1</v>
      </c>
      <c r="E64">
        <v>1</v>
      </c>
      <c r="F64">
        <v>0</v>
      </c>
      <c r="G64">
        <v>16</v>
      </c>
      <c r="H64">
        <f t="shared" si="2"/>
        <v>373</v>
      </c>
      <c r="I64">
        <v>441</v>
      </c>
      <c r="J64" t="s">
        <v>77</v>
      </c>
      <c r="K64">
        <f t="shared" si="3"/>
        <v>16</v>
      </c>
    </row>
    <row r="65" spans="2:11">
      <c r="B65">
        <v>184</v>
      </c>
      <c r="C65">
        <v>62</v>
      </c>
      <c r="D65">
        <v>1</v>
      </c>
      <c r="E65">
        <v>1</v>
      </c>
      <c r="F65">
        <v>0</v>
      </c>
      <c r="G65">
        <v>16</v>
      </c>
      <c r="H65">
        <f t="shared" si="2"/>
        <v>373</v>
      </c>
      <c r="I65">
        <v>441</v>
      </c>
      <c r="J65" t="s">
        <v>77</v>
      </c>
      <c r="K65">
        <f t="shared" si="3"/>
        <v>16</v>
      </c>
    </row>
    <row r="66" spans="2:11">
      <c r="B66">
        <v>187</v>
      </c>
      <c r="C66">
        <v>63</v>
      </c>
      <c r="D66">
        <v>1</v>
      </c>
      <c r="E66">
        <v>1</v>
      </c>
      <c r="F66">
        <v>0</v>
      </c>
      <c r="G66">
        <v>16</v>
      </c>
      <c r="H66">
        <f t="shared" si="2"/>
        <v>373</v>
      </c>
      <c r="I66">
        <v>441</v>
      </c>
      <c r="J66" t="s">
        <v>77</v>
      </c>
      <c r="K66">
        <f t="shared" si="3"/>
        <v>16</v>
      </c>
    </row>
    <row r="67" spans="2:11">
      <c r="B67">
        <v>190</v>
      </c>
      <c r="C67">
        <v>64</v>
      </c>
      <c r="D67">
        <v>1</v>
      </c>
      <c r="E67">
        <v>1</v>
      </c>
      <c r="F67">
        <v>0</v>
      </c>
      <c r="G67">
        <v>16</v>
      </c>
      <c r="H67">
        <f t="shared" si="2"/>
        <v>373</v>
      </c>
      <c r="I67">
        <v>441</v>
      </c>
      <c r="J67" t="s">
        <v>77</v>
      </c>
      <c r="K67">
        <f t="shared" si="3"/>
        <v>16</v>
      </c>
    </row>
    <row r="68" spans="2:11">
      <c r="B68">
        <v>193</v>
      </c>
      <c r="C68">
        <v>65</v>
      </c>
      <c r="D68">
        <v>1</v>
      </c>
      <c r="E68">
        <v>1</v>
      </c>
      <c r="F68">
        <v>0</v>
      </c>
      <c r="G68">
        <v>16</v>
      </c>
      <c r="H68">
        <f t="shared" si="2"/>
        <v>373</v>
      </c>
      <c r="I68">
        <v>441</v>
      </c>
      <c r="J68" t="s">
        <v>77</v>
      </c>
      <c r="K68">
        <f t="shared" si="3"/>
        <v>16</v>
      </c>
    </row>
    <row r="69" spans="2:11">
      <c r="B69">
        <v>196</v>
      </c>
      <c r="C69">
        <v>66</v>
      </c>
      <c r="D69">
        <v>1</v>
      </c>
      <c r="E69">
        <v>1</v>
      </c>
      <c r="F69">
        <v>0</v>
      </c>
      <c r="G69">
        <v>16</v>
      </c>
      <c r="H69">
        <f t="shared" si="2"/>
        <v>373</v>
      </c>
      <c r="I69">
        <v>441</v>
      </c>
      <c r="J69" t="s">
        <v>77</v>
      </c>
      <c r="K69">
        <f t="shared" si="3"/>
        <v>16</v>
      </c>
    </row>
    <row r="70" spans="2:11">
      <c r="B70">
        <v>199</v>
      </c>
      <c r="C70">
        <v>67</v>
      </c>
      <c r="D70">
        <v>1</v>
      </c>
      <c r="E70">
        <v>1</v>
      </c>
      <c r="F70">
        <v>0</v>
      </c>
      <c r="G70">
        <v>16</v>
      </c>
      <c r="H70">
        <f t="shared" si="2"/>
        <v>373</v>
      </c>
      <c r="I70">
        <v>441</v>
      </c>
      <c r="J70" t="s">
        <v>77</v>
      </c>
      <c r="K70">
        <f t="shared" si="3"/>
        <v>16</v>
      </c>
    </row>
    <row r="71" spans="2:11">
      <c r="B71">
        <v>202</v>
      </c>
      <c r="C71">
        <v>68</v>
      </c>
      <c r="D71">
        <v>1</v>
      </c>
      <c r="E71">
        <v>1</v>
      </c>
      <c r="F71">
        <v>0</v>
      </c>
      <c r="G71">
        <v>16</v>
      </c>
      <c r="H71">
        <f t="shared" si="2"/>
        <v>373</v>
      </c>
      <c r="I71">
        <v>441</v>
      </c>
      <c r="J71" t="s">
        <v>77</v>
      </c>
      <c r="K71">
        <f t="shared" si="3"/>
        <v>16</v>
      </c>
    </row>
    <row r="72" spans="2:11">
      <c r="B72">
        <v>205</v>
      </c>
      <c r="C72">
        <v>69</v>
      </c>
      <c r="D72">
        <v>1</v>
      </c>
      <c r="E72">
        <v>1</v>
      </c>
      <c r="F72">
        <v>0</v>
      </c>
      <c r="G72">
        <v>16</v>
      </c>
      <c r="H72">
        <f t="shared" si="2"/>
        <v>373</v>
      </c>
      <c r="I72">
        <v>441</v>
      </c>
      <c r="J72" t="s">
        <v>77</v>
      </c>
      <c r="K72">
        <f t="shared" si="3"/>
        <v>16</v>
      </c>
    </row>
    <row r="73" spans="2:11">
      <c r="B73">
        <v>208</v>
      </c>
      <c r="C73">
        <v>70</v>
      </c>
      <c r="D73">
        <v>1</v>
      </c>
      <c r="E73">
        <v>1</v>
      </c>
      <c r="F73">
        <v>0</v>
      </c>
      <c r="G73">
        <v>16</v>
      </c>
      <c r="H73">
        <f t="shared" si="2"/>
        <v>373</v>
      </c>
      <c r="I73">
        <v>441</v>
      </c>
      <c r="J73" t="s">
        <v>77</v>
      </c>
      <c r="K73">
        <f t="shared" si="3"/>
        <v>16</v>
      </c>
    </row>
    <row r="74" spans="2:11">
      <c r="B74">
        <v>211</v>
      </c>
      <c r="C74">
        <v>71</v>
      </c>
      <c r="D74">
        <v>1</v>
      </c>
      <c r="E74">
        <v>1</v>
      </c>
      <c r="F74">
        <v>0</v>
      </c>
      <c r="G74">
        <v>16</v>
      </c>
      <c r="H74">
        <f t="shared" si="2"/>
        <v>373</v>
      </c>
      <c r="I74">
        <v>441</v>
      </c>
      <c r="J74" t="s">
        <v>77</v>
      </c>
      <c r="K74">
        <f t="shared" si="3"/>
        <v>16</v>
      </c>
    </row>
    <row r="75" spans="2:11">
      <c r="B75">
        <v>214</v>
      </c>
      <c r="C75">
        <v>72</v>
      </c>
      <c r="D75">
        <v>1</v>
      </c>
      <c r="E75">
        <v>1</v>
      </c>
      <c r="F75">
        <v>0</v>
      </c>
      <c r="G75">
        <v>16</v>
      </c>
      <c r="H75">
        <f t="shared" si="2"/>
        <v>373</v>
      </c>
      <c r="I75">
        <v>441</v>
      </c>
      <c r="J75" t="s">
        <v>77</v>
      </c>
      <c r="K75">
        <f t="shared" si="3"/>
        <v>16</v>
      </c>
    </row>
    <row r="76" spans="2:11">
      <c r="B76">
        <v>217</v>
      </c>
      <c r="C76">
        <v>73</v>
      </c>
      <c r="D76">
        <v>1</v>
      </c>
      <c r="E76">
        <v>1</v>
      </c>
      <c r="F76">
        <v>0</v>
      </c>
      <c r="G76">
        <v>16</v>
      </c>
      <c r="H76">
        <f t="shared" si="2"/>
        <v>373</v>
      </c>
      <c r="I76">
        <v>441</v>
      </c>
      <c r="J76" t="s">
        <v>77</v>
      </c>
      <c r="K76">
        <f t="shared" si="3"/>
        <v>16</v>
      </c>
    </row>
    <row r="77" spans="2:11">
      <c r="B77">
        <v>220</v>
      </c>
      <c r="C77">
        <v>74</v>
      </c>
      <c r="D77">
        <v>1</v>
      </c>
      <c r="E77">
        <v>1</v>
      </c>
      <c r="F77">
        <v>0</v>
      </c>
      <c r="G77">
        <v>16</v>
      </c>
      <c r="H77">
        <f t="shared" si="2"/>
        <v>373</v>
      </c>
      <c r="I77">
        <v>441</v>
      </c>
      <c r="J77" t="s">
        <v>77</v>
      </c>
      <c r="K77">
        <f t="shared" si="3"/>
        <v>16</v>
      </c>
    </row>
    <row r="78" spans="2:11">
      <c r="B78">
        <v>223</v>
      </c>
      <c r="C78">
        <v>75</v>
      </c>
      <c r="D78">
        <v>1</v>
      </c>
      <c r="E78">
        <v>1</v>
      </c>
      <c r="F78">
        <v>0</v>
      </c>
      <c r="G78">
        <v>16</v>
      </c>
      <c r="H78">
        <f t="shared" si="2"/>
        <v>373</v>
      </c>
      <c r="I78">
        <v>441</v>
      </c>
      <c r="J78" t="s">
        <v>77</v>
      </c>
      <c r="K78">
        <f t="shared" si="3"/>
        <v>16</v>
      </c>
    </row>
    <row r="79" spans="2:11">
      <c r="B79">
        <v>226</v>
      </c>
      <c r="C79">
        <v>76</v>
      </c>
      <c r="D79">
        <v>1</v>
      </c>
      <c r="E79">
        <v>1</v>
      </c>
      <c r="F79">
        <v>0</v>
      </c>
      <c r="G79">
        <v>16</v>
      </c>
      <c r="H79">
        <f t="shared" si="2"/>
        <v>373</v>
      </c>
      <c r="I79">
        <v>441</v>
      </c>
      <c r="J79" t="s">
        <v>77</v>
      </c>
      <c r="K79">
        <f t="shared" si="3"/>
        <v>16</v>
      </c>
    </row>
    <row r="80" spans="2:11">
      <c r="B80">
        <v>229</v>
      </c>
      <c r="C80">
        <v>77</v>
      </c>
      <c r="D80">
        <v>1</v>
      </c>
      <c r="E80">
        <v>1</v>
      </c>
      <c r="F80">
        <v>0</v>
      </c>
      <c r="G80">
        <v>16</v>
      </c>
      <c r="H80">
        <f t="shared" si="2"/>
        <v>373</v>
      </c>
      <c r="I80">
        <v>441</v>
      </c>
      <c r="J80" t="s">
        <v>77</v>
      </c>
      <c r="K80">
        <f t="shared" si="3"/>
        <v>16</v>
      </c>
    </row>
    <row r="81" spans="2:11">
      <c r="B81">
        <v>232</v>
      </c>
      <c r="C81">
        <v>78</v>
      </c>
      <c r="D81">
        <v>1</v>
      </c>
      <c r="E81">
        <v>1</v>
      </c>
      <c r="F81">
        <v>0</v>
      </c>
      <c r="G81">
        <v>16</v>
      </c>
      <c r="H81">
        <f t="shared" si="2"/>
        <v>373</v>
      </c>
      <c r="I81">
        <v>441</v>
      </c>
      <c r="J81" t="s">
        <v>77</v>
      </c>
      <c r="K81">
        <f t="shared" si="3"/>
        <v>16</v>
      </c>
    </row>
    <row r="82" spans="2:11">
      <c r="B82">
        <v>235</v>
      </c>
      <c r="C82">
        <v>79</v>
      </c>
      <c r="D82">
        <v>1</v>
      </c>
      <c r="E82">
        <v>1</v>
      </c>
      <c r="F82">
        <v>0</v>
      </c>
      <c r="G82">
        <v>16</v>
      </c>
      <c r="H82">
        <f t="shared" si="2"/>
        <v>373</v>
      </c>
      <c r="I82">
        <v>441</v>
      </c>
      <c r="J82" t="s">
        <v>77</v>
      </c>
      <c r="K82">
        <f t="shared" si="3"/>
        <v>16</v>
      </c>
    </row>
    <row r="83" spans="2:11">
      <c r="B83">
        <v>238</v>
      </c>
      <c r="C83">
        <v>80</v>
      </c>
      <c r="D83">
        <v>1</v>
      </c>
      <c r="E83">
        <v>1</v>
      </c>
      <c r="F83">
        <v>0</v>
      </c>
      <c r="G83">
        <v>16</v>
      </c>
      <c r="H83">
        <f t="shared" ref="H83:H109" si="4">------373</f>
        <v>373</v>
      </c>
      <c r="I83">
        <v>441</v>
      </c>
      <c r="J83" t="s">
        <v>77</v>
      </c>
      <c r="K83">
        <f t="shared" ref="K83:K109" si="5">------16</f>
        <v>16</v>
      </c>
    </row>
    <row r="84" spans="2:11">
      <c r="B84">
        <v>241</v>
      </c>
      <c r="C84">
        <v>81</v>
      </c>
      <c r="D84">
        <v>1</v>
      </c>
      <c r="E84">
        <v>1</v>
      </c>
      <c r="F84">
        <v>0</v>
      </c>
      <c r="G84">
        <v>16</v>
      </c>
      <c r="H84">
        <f t="shared" si="4"/>
        <v>373</v>
      </c>
      <c r="I84">
        <v>441</v>
      </c>
      <c r="J84" t="s">
        <v>77</v>
      </c>
      <c r="K84">
        <f t="shared" si="5"/>
        <v>16</v>
      </c>
    </row>
    <row r="85" spans="2:11">
      <c r="B85">
        <v>244</v>
      </c>
      <c r="C85">
        <v>82</v>
      </c>
      <c r="D85">
        <v>1</v>
      </c>
      <c r="E85">
        <v>1</v>
      </c>
      <c r="F85">
        <v>0</v>
      </c>
      <c r="G85">
        <v>16</v>
      </c>
      <c r="H85">
        <f t="shared" si="4"/>
        <v>373</v>
      </c>
      <c r="I85">
        <v>441</v>
      </c>
      <c r="J85" t="s">
        <v>77</v>
      </c>
      <c r="K85">
        <f t="shared" si="5"/>
        <v>16</v>
      </c>
    </row>
    <row r="86" spans="2:11">
      <c r="B86">
        <v>247</v>
      </c>
      <c r="C86">
        <v>83</v>
      </c>
      <c r="D86">
        <v>1</v>
      </c>
      <c r="E86">
        <v>1</v>
      </c>
      <c r="F86">
        <v>0</v>
      </c>
      <c r="G86">
        <v>16</v>
      </c>
      <c r="H86">
        <f t="shared" si="4"/>
        <v>373</v>
      </c>
      <c r="I86">
        <v>441</v>
      </c>
      <c r="J86" t="s">
        <v>77</v>
      </c>
      <c r="K86">
        <f t="shared" si="5"/>
        <v>16</v>
      </c>
    </row>
    <row r="87" spans="2:11">
      <c r="B87">
        <v>250</v>
      </c>
      <c r="C87">
        <v>84</v>
      </c>
      <c r="D87">
        <v>1</v>
      </c>
      <c r="E87">
        <v>1</v>
      </c>
      <c r="F87">
        <v>0</v>
      </c>
      <c r="G87">
        <v>16</v>
      </c>
      <c r="H87">
        <f t="shared" si="4"/>
        <v>373</v>
      </c>
      <c r="I87">
        <v>441</v>
      </c>
      <c r="J87" t="s">
        <v>77</v>
      </c>
      <c r="K87">
        <f t="shared" si="5"/>
        <v>16</v>
      </c>
    </row>
    <row r="88" spans="2:11">
      <c r="B88">
        <v>253</v>
      </c>
      <c r="C88">
        <v>85</v>
      </c>
      <c r="D88">
        <v>1</v>
      </c>
      <c r="E88">
        <v>1</v>
      </c>
      <c r="F88">
        <v>0</v>
      </c>
      <c r="G88">
        <v>16</v>
      </c>
      <c r="H88">
        <f t="shared" si="4"/>
        <v>373</v>
      </c>
      <c r="I88">
        <v>441</v>
      </c>
      <c r="J88" t="s">
        <v>77</v>
      </c>
      <c r="K88">
        <f t="shared" si="5"/>
        <v>16</v>
      </c>
    </row>
    <row r="89" spans="2:11">
      <c r="B89">
        <v>256</v>
      </c>
      <c r="C89">
        <v>86</v>
      </c>
      <c r="D89">
        <v>1</v>
      </c>
      <c r="E89">
        <v>1</v>
      </c>
      <c r="F89">
        <v>0</v>
      </c>
      <c r="G89">
        <v>16</v>
      </c>
      <c r="H89">
        <f t="shared" si="4"/>
        <v>373</v>
      </c>
      <c r="I89">
        <v>441</v>
      </c>
      <c r="J89" t="s">
        <v>77</v>
      </c>
      <c r="K89">
        <f t="shared" si="5"/>
        <v>16</v>
      </c>
    </row>
    <row r="90" spans="2:11">
      <c r="B90">
        <v>259</v>
      </c>
      <c r="C90">
        <v>87</v>
      </c>
      <c r="D90">
        <v>1</v>
      </c>
      <c r="E90">
        <v>1</v>
      </c>
      <c r="F90">
        <v>0</v>
      </c>
      <c r="G90">
        <v>16</v>
      </c>
      <c r="H90">
        <f t="shared" si="4"/>
        <v>373</v>
      </c>
      <c r="I90">
        <v>441</v>
      </c>
      <c r="J90" t="s">
        <v>77</v>
      </c>
      <c r="K90">
        <f t="shared" si="5"/>
        <v>16</v>
      </c>
    </row>
    <row r="91" spans="2:11">
      <c r="B91">
        <v>262</v>
      </c>
      <c r="C91">
        <v>88</v>
      </c>
      <c r="D91">
        <v>1</v>
      </c>
      <c r="E91">
        <v>1</v>
      </c>
      <c r="F91">
        <v>0</v>
      </c>
      <c r="G91">
        <v>16</v>
      </c>
      <c r="H91">
        <f t="shared" si="4"/>
        <v>373</v>
      </c>
      <c r="I91">
        <v>441</v>
      </c>
      <c r="J91" t="s">
        <v>77</v>
      </c>
      <c r="K91">
        <f t="shared" si="5"/>
        <v>16</v>
      </c>
    </row>
    <row r="92" spans="2:11">
      <c r="B92">
        <v>265</v>
      </c>
      <c r="C92">
        <v>89</v>
      </c>
      <c r="D92">
        <v>1</v>
      </c>
      <c r="E92">
        <v>1</v>
      </c>
      <c r="F92">
        <v>0</v>
      </c>
      <c r="G92">
        <v>16</v>
      </c>
      <c r="H92">
        <f t="shared" si="4"/>
        <v>373</v>
      </c>
      <c r="I92">
        <v>441</v>
      </c>
      <c r="J92" t="s">
        <v>77</v>
      </c>
      <c r="K92">
        <f t="shared" si="5"/>
        <v>16</v>
      </c>
    </row>
    <row r="93" spans="2:11">
      <c r="B93">
        <v>268</v>
      </c>
      <c r="C93">
        <v>90</v>
      </c>
      <c r="D93">
        <v>1</v>
      </c>
      <c r="E93">
        <v>1</v>
      </c>
      <c r="F93">
        <v>0</v>
      </c>
      <c r="G93">
        <v>16</v>
      </c>
      <c r="H93">
        <f t="shared" si="4"/>
        <v>373</v>
      </c>
      <c r="I93">
        <v>441</v>
      </c>
      <c r="J93" t="s">
        <v>77</v>
      </c>
      <c r="K93">
        <f t="shared" si="5"/>
        <v>16</v>
      </c>
    </row>
    <row r="94" spans="2:11">
      <c r="B94">
        <v>271</v>
      </c>
      <c r="C94">
        <v>91</v>
      </c>
      <c r="D94">
        <v>1</v>
      </c>
      <c r="E94">
        <v>1</v>
      </c>
      <c r="F94">
        <v>0</v>
      </c>
      <c r="G94">
        <v>16</v>
      </c>
      <c r="H94">
        <f t="shared" si="4"/>
        <v>373</v>
      </c>
      <c r="I94">
        <v>441</v>
      </c>
      <c r="J94" t="s">
        <v>77</v>
      </c>
      <c r="K94">
        <f t="shared" si="5"/>
        <v>16</v>
      </c>
    </row>
    <row r="95" spans="2:11">
      <c r="B95">
        <v>274</v>
      </c>
      <c r="C95">
        <v>92</v>
      </c>
      <c r="D95">
        <v>1</v>
      </c>
      <c r="E95">
        <v>1</v>
      </c>
      <c r="F95">
        <v>0</v>
      </c>
      <c r="G95">
        <v>16</v>
      </c>
      <c r="H95">
        <f t="shared" si="4"/>
        <v>373</v>
      </c>
      <c r="I95">
        <v>441</v>
      </c>
      <c r="J95" t="s">
        <v>77</v>
      </c>
      <c r="K95">
        <f t="shared" si="5"/>
        <v>16</v>
      </c>
    </row>
    <row r="96" spans="2:11">
      <c r="B96">
        <v>277</v>
      </c>
      <c r="C96">
        <v>93</v>
      </c>
      <c r="D96">
        <v>1</v>
      </c>
      <c r="E96">
        <v>1</v>
      </c>
      <c r="F96">
        <v>0</v>
      </c>
      <c r="G96">
        <v>16</v>
      </c>
      <c r="H96">
        <f t="shared" si="4"/>
        <v>373</v>
      </c>
      <c r="I96">
        <v>441</v>
      </c>
      <c r="J96" t="s">
        <v>77</v>
      </c>
      <c r="K96">
        <f t="shared" si="5"/>
        <v>16</v>
      </c>
    </row>
    <row r="97" spans="2:11">
      <c r="B97">
        <v>280</v>
      </c>
      <c r="C97">
        <v>94</v>
      </c>
      <c r="D97">
        <v>1</v>
      </c>
      <c r="E97">
        <v>1</v>
      </c>
      <c r="F97">
        <v>0</v>
      </c>
      <c r="G97">
        <v>16</v>
      </c>
      <c r="H97">
        <f t="shared" si="4"/>
        <v>373</v>
      </c>
      <c r="I97">
        <v>441</v>
      </c>
      <c r="J97" t="s">
        <v>77</v>
      </c>
      <c r="K97">
        <f t="shared" si="5"/>
        <v>16</v>
      </c>
    </row>
    <row r="98" spans="2:11">
      <c r="B98">
        <v>283</v>
      </c>
      <c r="C98">
        <v>95</v>
      </c>
      <c r="D98">
        <v>1</v>
      </c>
      <c r="E98">
        <v>1</v>
      </c>
      <c r="F98">
        <v>0</v>
      </c>
      <c r="G98">
        <v>16</v>
      </c>
      <c r="H98">
        <f t="shared" si="4"/>
        <v>373</v>
      </c>
      <c r="I98">
        <v>441</v>
      </c>
      <c r="J98" t="s">
        <v>77</v>
      </c>
      <c r="K98">
        <f t="shared" si="5"/>
        <v>16</v>
      </c>
    </row>
    <row r="99" spans="2:11">
      <c r="B99">
        <v>286</v>
      </c>
      <c r="C99">
        <v>96</v>
      </c>
      <c r="D99">
        <v>1</v>
      </c>
      <c r="E99">
        <v>1</v>
      </c>
      <c r="F99">
        <v>0</v>
      </c>
      <c r="G99">
        <v>16</v>
      </c>
      <c r="H99">
        <f t="shared" si="4"/>
        <v>373</v>
      </c>
      <c r="I99">
        <v>441</v>
      </c>
      <c r="J99" t="s">
        <v>77</v>
      </c>
      <c r="K99">
        <f t="shared" si="5"/>
        <v>16</v>
      </c>
    </row>
    <row r="100" spans="2:11">
      <c r="B100">
        <v>289</v>
      </c>
      <c r="C100">
        <v>97</v>
      </c>
      <c r="D100">
        <v>1</v>
      </c>
      <c r="E100">
        <v>1</v>
      </c>
      <c r="F100">
        <v>0</v>
      </c>
      <c r="G100">
        <v>16</v>
      </c>
      <c r="H100">
        <f t="shared" si="4"/>
        <v>373</v>
      </c>
      <c r="I100">
        <v>441</v>
      </c>
      <c r="J100" t="s">
        <v>77</v>
      </c>
      <c r="K100">
        <f t="shared" si="5"/>
        <v>16</v>
      </c>
    </row>
    <row r="101" spans="2:11">
      <c r="B101">
        <v>292</v>
      </c>
      <c r="C101">
        <v>98</v>
      </c>
      <c r="D101">
        <v>1</v>
      </c>
      <c r="E101">
        <v>1</v>
      </c>
      <c r="F101">
        <v>0</v>
      </c>
      <c r="G101">
        <v>16</v>
      </c>
      <c r="H101">
        <f t="shared" si="4"/>
        <v>373</v>
      </c>
      <c r="I101">
        <v>441</v>
      </c>
      <c r="J101" t="s">
        <v>77</v>
      </c>
      <c r="K101">
        <f t="shared" si="5"/>
        <v>16</v>
      </c>
    </row>
    <row r="102" spans="2:11">
      <c r="B102">
        <v>295</v>
      </c>
      <c r="C102">
        <v>99</v>
      </c>
      <c r="D102">
        <v>1</v>
      </c>
      <c r="E102">
        <v>1</v>
      </c>
      <c r="F102">
        <v>0</v>
      </c>
      <c r="G102">
        <v>16</v>
      </c>
      <c r="H102">
        <f t="shared" si="4"/>
        <v>373</v>
      </c>
      <c r="I102">
        <v>441</v>
      </c>
      <c r="J102" t="s">
        <v>77</v>
      </c>
      <c r="K102">
        <f t="shared" si="5"/>
        <v>16</v>
      </c>
    </row>
    <row r="103" spans="2:11">
      <c r="B103">
        <v>298</v>
      </c>
      <c r="C103">
        <v>100</v>
      </c>
      <c r="D103">
        <v>1</v>
      </c>
      <c r="E103">
        <v>1</v>
      </c>
      <c r="F103">
        <v>0</v>
      </c>
      <c r="G103">
        <v>16</v>
      </c>
      <c r="H103">
        <f t="shared" si="4"/>
        <v>373</v>
      </c>
      <c r="I103">
        <v>441</v>
      </c>
      <c r="J103" t="s">
        <v>77</v>
      </c>
      <c r="K103">
        <f t="shared" si="5"/>
        <v>16</v>
      </c>
    </row>
    <row r="104" spans="2:11">
      <c r="B104">
        <v>301</v>
      </c>
      <c r="C104">
        <v>101</v>
      </c>
      <c r="D104">
        <v>1</v>
      </c>
      <c r="E104">
        <v>1</v>
      </c>
      <c r="F104">
        <v>0</v>
      </c>
      <c r="G104">
        <v>16</v>
      </c>
      <c r="H104">
        <f t="shared" si="4"/>
        <v>373</v>
      </c>
      <c r="I104">
        <v>441</v>
      </c>
      <c r="J104" t="s">
        <v>77</v>
      </c>
      <c r="K104">
        <f t="shared" si="5"/>
        <v>16</v>
      </c>
    </row>
    <row r="105" spans="2:11">
      <c r="B105">
        <v>304</v>
      </c>
      <c r="C105">
        <v>102</v>
      </c>
      <c r="D105">
        <v>1</v>
      </c>
      <c r="E105">
        <v>1</v>
      </c>
      <c r="F105">
        <v>0</v>
      </c>
      <c r="G105">
        <v>16</v>
      </c>
      <c r="H105">
        <f t="shared" si="4"/>
        <v>373</v>
      </c>
      <c r="I105">
        <v>441</v>
      </c>
      <c r="J105" t="s">
        <v>77</v>
      </c>
      <c r="K105">
        <f t="shared" si="5"/>
        <v>16</v>
      </c>
    </row>
    <row r="106" spans="2:11">
      <c r="B106">
        <v>307</v>
      </c>
      <c r="C106">
        <v>103</v>
      </c>
      <c r="D106">
        <v>1</v>
      </c>
      <c r="E106">
        <v>1</v>
      </c>
      <c r="F106">
        <v>0</v>
      </c>
      <c r="G106">
        <v>16</v>
      </c>
      <c r="H106">
        <f t="shared" si="4"/>
        <v>373</v>
      </c>
      <c r="I106">
        <v>441</v>
      </c>
      <c r="J106" t="s">
        <v>77</v>
      </c>
      <c r="K106">
        <f t="shared" si="5"/>
        <v>16</v>
      </c>
    </row>
    <row r="107" spans="2:11">
      <c r="B107">
        <v>310</v>
      </c>
      <c r="C107">
        <v>104</v>
      </c>
      <c r="D107">
        <v>1</v>
      </c>
      <c r="E107">
        <v>1</v>
      </c>
      <c r="F107">
        <v>0</v>
      </c>
      <c r="G107">
        <v>16</v>
      </c>
      <c r="H107">
        <f t="shared" si="4"/>
        <v>373</v>
      </c>
      <c r="I107">
        <v>441</v>
      </c>
      <c r="J107" t="s">
        <v>77</v>
      </c>
      <c r="K107">
        <f t="shared" si="5"/>
        <v>16</v>
      </c>
    </row>
    <row r="108" spans="2:11">
      <c r="B108">
        <v>313</v>
      </c>
      <c r="C108">
        <v>105</v>
      </c>
      <c r="D108">
        <v>1</v>
      </c>
      <c r="E108">
        <v>1</v>
      </c>
      <c r="F108">
        <v>0</v>
      </c>
      <c r="G108">
        <v>16</v>
      </c>
      <c r="H108">
        <f t="shared" si="4"/>
        <v>373</v>
      </c>
      <c r="I108">
        <v>441</v>
      </c>
      <c r="J108" t="s">
        <v>77</v>
      </c>
      <c r="K108">
        <f t="shared" si="5"/>
        <v>16</v>
      </c>
    </row>
    <row r="109" spans="2:11">
      <c r="B109">
        <v>316</v>
      </c>
      <c r="C109">
        <v>106</v>
      </c>
      <c r="D109">
        <v>1</v>
      </c>
      <c r="E109">
        <v>1</v>
      </c>
      <c r="F109">
        <v>0</v>
      </c>
      <c r="G109">
        <v>16</v>
      </c>
      <c r="H109">
        <f t="shared" si="4"/>
        <v>373</v>
      </c>
      <c r="I109">
        <v>441</v>
      </c>
      <c r="J109" t="s">
        <v>77</v>
      </c>
      <c r="K109">
        <f t="shared" si="5"/>
        <v>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H44"/>
  <sheetViews>
    <sheetView workbookViewId="0"/>
  </sheetViews>
  <sheetFormatPr defaultRowHeight="15"/>
  <cols>
    <col min="1" max="1" width="13.7109375" customWidth="1"/>
    <col min="2" max="2" width="13.28515625" customWidth="1"/>
    <col min="3" max="3" width="13.7109375" customWidth="1"/>
    <col min="4" max="4" width="12.28515625" customWidth="1"/>
    <col min="5" max="5" width="19.28515625" customWidth="1"/>
  </cols>
  <sheetData>
    <row r="1" spans="1:8">
      <c r="A1" s="17" t="s">
        <v>113</v>
      </c>
      <c r="B1" s="16"/>
      <c r="C1" s="16"/>
      <c r="D1" s="16"/>
      <c r="E1" s="16"/>
      <c r="F1" s="16"/>
      <c r="G1" s="16"/>
      <c r="H1" s="16"/>
    </row>
    <row r="3" spans="1:8">
      <c r="A3" s="3" t="s">
        <v>100</v>
      </c>
      <c r="B3" s="3" t="s">
        <v>96</v>
      </c>
      <c r="C3" s="3" t="s">
        <v>97</v>
      </c>
      <c r="D3" s="3" t="s">
        <v>98</v>
      </c>
      <c r="E3" s="3" t="s">
        <v>99</v>
      </c>
    </row>
    <row r="5" spans="1:8">
      <c r="A5" s="7">
        <v>1</v>
      </c>
      <c r="B5">
        <v>0</v>
      </c>
      <c r="C5">
        <v>0</v>
      </c>
      <c r="D5">
        <v>0</v>
      </c>
      <c r="E5" s="21" t="s">
        <v>101</v>
      </c>
    </row>
    <row r="6" spans="1:8">
      <c r="A6" s="7">
        <v>4</v>
      </c>
      <c r="B6">
        <v>0</v>
      </c>
      <c r="C6">
        <v>0</v>
      </c>
      <c r="D6">
        <v>0</v>
      </c>
      <c r="E6" s="21" t="s">
        <v>101</v>
      </c>
    </row>
    <row r="7" spans="1:8">
      <c r="A7" s="7">
        <v>7</v>
      </c>
      <c r="B7">
        <v>0</v>
      </c>
      <c r="C7">
        <v>0</v>
      </c>
      <c r="D7">
        <v>0</v>
      </c>
      <c r="E7" s="21" t="s">
        <v>101</v>
      </c>
    </row>
    <row r="8" spans="1:8">
      <c r="A8" s="7">
        <v>10</v>
      </c>
      <c r="B8">
        <v>0</v>
      </c>
      <c r="C8">
        <v>0</v>
      </c>
      <c r="D8">
        <v>0</v>
      </c>
      <c r="E8" s="21" t="s">
        <v>101</v>
      </c>
    </row>
    <row r="9" spans="1:8">
      <c r="A9" s="7">
        <v>13</v>
      </c>
      <c r="B9">
        <v>0</v>
      </c>
      <c r="C9">
        <v>0</v>
      </c>
      <c r="D9">
        <v>0</v>
      </c>
      <c r="E9" s="21" t="s">
        <v>101</v>
      </c>
    </row>
    <row r="10" spans="1:8">
      <c r="A10" s="7">
        <v>16</v>
      </c>
      <c r="B10">
        <v>1</v>
      </c>
      <c r="C10">
        <v>1</v>
      </c>
      <c r="D10">
        <v>1</v>
      </c>
      <c r="E10" s="21" t="s">
        <v>102</v>
      </c>
    </row>
    <row r="11" spans="1:8">
      <c r="A11" s="7">
        <v>19</v>
      </c>
      <c r="B11">
        <v>1</v>
      </c>
      <c r="C11">
        <v>1</v>
      </c>
      <c r="D11">
        <v>1</v>
      </c>
      <c r="E11" s="21" t="s">
        <v>102</v>
      </c>
    </row>
    <row r="12" spans="1:8">
      <c r="A12" s="7">
        <v>22</v>
      </c>
      <c r="B12">
        <v>0</v>
      </c>
      <c r="C12">
        <v>0</v>
      </c>
      <c r="D12">
        <v>1</v>
      </c>
      <c r="E12" s="21" t="s">
        <v>103</v>
      </c>
    </row>
    <row r="13" spans="1:8">
      <c r="A13" s="7">
        <v>25</v>
      </c>
      <c r="B13">
        <v>0</v>
      </c>
      <c r="C13">
        <v>1</v>
      </c>
      <c r="D13">
        <v>1</v>
      </c>
      <c r="E13" s="21" t="s">
        <v>104</v>
      </c>
    </row>
    <row r="14" spans="1:8">
      <c r="A14" s="7">
        <v>28</v>
      </c>
      <c r="B14">
        <v>0</v>
      </c>
      <c r="C14">
        <v>1</v>
      </c>
      <c r="D14">
        <v>1</v>
      </c>
      <c r="E14" s="21" t="s">
        <v>104</v>
      </c>
    </row>
    <row r="15" spans="1:8">
      <c r="A15" s="7">
        <v>31</v>
      </c>
      <c r="B15">
        <v>0</v>
      </c>
      <c r="C15">
        <v>0</v>
      </c>
      <c r="D15">
        <v>1</v>
      </c>
      <c r="E15" s="21" t="s">
        <v>103</v>
      </c>
    </row>
    <row r="16" spans="1:8">
      <c r="A16" s="7">
        <v>34</v>
      </c>
      <c r="B16">
        <v>0</v>
      </c>
      <c r="C16">
        <v>1</v>
      </c>
      <c r="D16">
        <v>1</v>
      </c>
      <c r="E16" s="21" t="s">
        <v>104</v>
      </c>
    </row>
    <row r="17" spans="1:5">
      <c r="A17" s="7">
        <v>37</v>
      </c>
      <c r="B17">
        <v>0</v>
      </c>
      <c r="C17">
        <v>1</v>
      </c>
      <c r="D17">
        <v>1</v>
      </c>
      <c r="E17" s="21" t="s">
        <v>104</v>
      </c>
    </row>
    <row r="18" spans="1:5">
      <c r="A18" s="7">
        <v>40</v>
      </c>
      <c r="B18">
        <v>0</v>
      </c>
      <c r="C18">
        <v>1</v>
      </c>
      <c r="D18">
        <v>1</v>
      </c>
      <c r="E18" s="21" t="s">
        <v>104</v>
      </c>
    </row>
    <row r="19" spans="1:5">
      <c r="A19" s="7">
        <v>43</v>
      </c>
      <c r="B19">
        <v>0</v>
      </c>
      <c r="C19">
        <v>1</v>
      </c>
      <c r="D19">
        <v>1</v>
      </c>
      <c r="E19" s="21" t="s">
        <v>104</v>
      </c>
    </row>
    <row r="20" spans="1:5">
      <c r="A20" s="7">
        <v>46</v>
      </c>
      <c r="B20">
        <v>0</v>
      </c>
      <c r="C20">
        <v>0</v>
      </c>
      <c r="D20">
        <v>1</v>
      </c>
      <c r="E20" s="21" t="s">
        <v>103</v>
      </c>
    </row>
    <row r="21" spans="1:5">
      <c r="A21" s="7">
        <v>49</v>
      </c>
      <c r="B21">
        <v>0</v>
      </c>
      <c r="C21">
        <v>1</v>
      </c>
      <c r="D21">
        <v>1</v>
      </c>
      <c r="E21" s="21" t="s">
        <v>104</v>
      </c>
    </row>
    <row r="22" spans="1:5">
      <c r="A22" s="7">
        <v>52</v>
      </c>
      <c r="B22">
        <v>0</v>
      </c>
      <c r="C22">
        <v>1</v>
      </c>
      <c r="D22">
        <v>1</v>
      </c>
      <c r="E22" s="21" t="s">
        <v>104</v>
      </c>
    </row>
    <row r="23" spans="1:5">
      <c r="A23" s="7">
        <v>55</v>
      </c>
      <c r="B23">
        <v>0</v>
      </c>
      <c r="C23">
        <v>1</v>
      </c>
      <c r="D23">
        <v>1</v>
      </c>
      <c r="E23" s="21" t="s">
        <v>104</v>
      </c>
    </row>
    <row r="24" spans="1:5">
      <c r="A24" s="7">
        <v>58</v>
      </c>
      <c r="B24">
        <v>0</v>
      </c>
      <c r="C24">
        <v>1</v>
      </c>
      <c r="D24">
        <v>1</v>
      </c>
      <c r="E24" s="21" t="s">
        <v>104</v>
      </c>
    </row>
    <row r="25" spans="1:5">
      <c r="A25" s="7">
        <v>61</v>
      </c>
      <c r="B25">
        <v>0</v>
      </c>
      <c r="C25">
        <v>1</v>
      </c>
      <c r="D25">
        <v>1</v>
      </c>
      <c r="E25" s="21" t="s">
        <v>104</v>
      </c>
    </row>
    <row r="26" spans="1:5">
      <c r="A26" s="7">
        <v>64</v>
      </c>
      <c r="B26">
        <v>0</v>
      </c>
      <c r="C26">
        <v>1</v>
      </c>
      <c r="D26">
        <v>1</v>
      </c>
      <c r="E26" s="21" t="s">
        <v>104</v>
      </c>
    </row>
    <row r="27" spans="1:5">
      <c r="A27" s="7">
        <v>67</v>
      </c>
      <c r="B27">
        <v>0</v>
      </c>
      <c r="C27">
        <v>1</v>
      </c>
      <c r="D27">
        <v>1</v>
      </c>
      <c r="E27" s="21" t="s">
        <v>104</v>
      </c>
    </row>
    <row r="28" spans="1:5">
      <c r="A28" s="7">
        <v>70</v>
      </c>
      <c r="B28">
        <v>0</v>
      </c>
      <c r="C28">
        <v>1</v>
      </c>
      <c r="D28">
        <v>1</v>
      </c>
      <c r="E28" s="21" t="s">
        <v>104</v>
      </c>
    </row>
    <row r="29" spans="1:5">
      <c r="A29" s="7">
        <v>73</v>
      </c>
      <c r="B29">
        <v>0</v>
      </c>
      <c r="C29">
        <v>1</v>
      </c>
      <c r="D29">
        <v>1</v>
      </c>
      <c r="E29" s="21" t="s">
        <v>104</v>
      </c>
    </row>
    <row r="30" spans="1:5">
      <c r="A30" s="7">
        <v>76</v>
      </c>
      <c r="B30">
        <v>0</v>
      </c>
      <c r="C30">
        <v>1</v>
      </c>
      <c r="D30">
        <v>1</v>
      </c>
      <c r="E30" s="21" t="s">
        <v>104</v>
      </c>
    </row>
    <row r="31" spans="1:5">
      <c r="A31" s="7">
        <v>79</v>
      </c>
      <c r="B31">
        <v>0</v>
      </c>
      <c r="C31">
        <v>1</v>
      </c>
      <c r="D31">
        <v>1</v>
      </c>
      <c r="E31" s="21" t="s">
        <v>104</v>
      </c>
    </row>
    <row r="32" spans="1:5">
      <c r="A32" s="7">
        <v>82</v>
      </c>
      <c r="B32">
        <v>0</v>
      </c>
      <c r="C32">
        <v>1</v>
      </c>
      <c r="D32">
        <v>1</v>
      </c>
      <c r="E32" s="21" t="s">
        <v>104</v>
      </c>
    </row>
    <row r="33" spans="1:5">
      <c r="A33" s="7">
        <v>85</v>
      </c>
      <c r="B33">
        <v>0</v>
      </c>
      <c r="C33" s="19">
        <v>0</v>
      </c>
      <c r="D33">
        <v>1</v>
      </c>
      <c r="E33" s="22" t="s">
        <v>103</v>
      </c>
    </row>
    <row r="34" spans="1:5">
      <c r="A34" s="7">
        <v>88</v>
      </c>
      <c r="B34">
        <v>0</v>
      </c>
      <c r="C34">
        <v>1</v>
      </c>
      <c r="D34">
        <v>1</v>
      </c>
      <c r="E34" s="21" t="s">
        <v>104</v>
      </c>
    </row>
    <row r="35" spans="1:5">
      <c r="A35" s="7">
        <v>91</v>
      </c>
      <c r="B35">
        <v>0</v>
      </c>
      <c r="C35">
        <v>1</v>
      </c>
      <c r="D35">
        <v>1</v>
      </c>
      <c r="E35" s="21" t="s">
        <v>104</v>
      </c>
    </row>
    <row r="36" spans="1:5">
      <c r="A36" s="7">
        <v>94</v>
      </c>
      <c r="B36">
        <v>0</v>
      </c>
      <c r="C36">
        <v>1</v>
      </c>
      <c r="D36">
        <v>1</v>
      </c>
      <c r="E36" s="21" t="s">
        <v>104</v>
      </c>
    </row>
    <row r="37" spans="1:5">
      <c r="A37" s="7">
        <v>97</v>
      </c>
      <c r="B37">
        <v>0</v>
      </c>
      <c r="C37">
        <v>1</v>
      </c>
      <c r="D37">
        <v>1</v>
      </c>
      <c r="E37" s="21" t="s">
        <v>104</v>
      </c>
    </row>
    <row r="38" spans="1:5">
      <c r="A38" s="7">
        <v>100</v>
      </c>
      <c r="B38">
        <v>0</v>
      </c>
      <c r="C38">
        <v>1</v>
      </c>
      <c r="D38">
        <v>1</v>
      </c>
      <c r="E38" s="21" t="s">
        <v>104</v>
      </c>
    </row>
    <row r="39" spans="1:5">
      <c r="A39" s="7">
        <v>103</v>
      </c>
      <c r="B39">
        <v>0</v>
      </c>
      <c r="C39">
        <v>1</v>
      </c>
      <c r="D39">
        <v>1</v>
      </c>
      <c r="E39" s="21" t="s">
        <v>104</v>
      </c>
    </row>
    <row r="40" spans="1:5">
      <c r="A40" s="7">
        <v>106</v>
      </c>
      <c r="B40">
        <v>0</v>
      </c>
      <c r="C40">
        <v>1</v>
      </c>
      <c r="D40">
        <v>1</v>
      </c>
      <c r="E40" s="21" t="s">
        <v>104</v>
      </c>
    </row>
    <row r="41" spans="1:5">
      <c r="A41" s="7">
        <v>109</v>
      </c>
      <c r="B41">
        <v>0</v>
      </c>
      <c r="C41">
        <v>1</v>
      </c>
      <c r="D41">
        <v>1</v>
      </c>
      <c r="E41" s="21" t="s">
        <v>104</v>
      </c>
    </row>
    <row r="42" spans="1:5">
      <c r="E42" s="20"/>
    </row>
    <row r="43" spans="1:5">
      <c r="E43" s="20"/>
    </row>
    <row r="44" spans="1:5">
      <c r="E44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72"/>
  <sheetViews>
    <sheetView tabSelected="1" topLeftCell="G31" workbookViewId="0">
      <selection activeCell="E4" sqref="E4:E37"/>
    </sheetView>
  </sheetViews>
  <sheetFormatPr defaultRowHeight="15"/>
  <cols>
    <col min="8" max="8" width="16.5703125" customWidth="1"/>
  </cols>
  <sheetData>
    <row r="1" spans="1:11">
      <c r="A1" s="16" t="s">
        <v>39</v>
      </c>
      <c r="B1" s="17" t="s">
        <v>40</v>
      </c>
      <c r="C1" s="16"/>
      <c r="D1" s="16"/>
      <c r="E1" s="16"/>
      <c r="F1" s="16"/>
      <c r="G1" s="16"/>
      <c r="H1" s="16"/>
      <c r="I1" s="16"/>
    </row>
    <row r="3" spans="1:11">
      <c r="A3" t="s">
        <v>54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</row>
    <row r="4" spans="1:11">
      <c r="B4">
        <v>2</v>
      </c>
      <c r="C4">
        <v>1</v>
      </c>
      <c r="D4">
        <v>0</v>
      </c>
      <c r="E4">
        <v>1</v>
      </c>
      <c r="F4">
        <v>0</v>
      </c>
      <c r="G4">
        <v>1</v>
      </c>
      <c r="H4">
        <f>-0</f>
        <v>0</v>
      </c>
      <c r="I4">
        <v>0</v>
      </c>
      <c r="J4" t="s">
        <v>51</v>
      </c>
      <c r="K4">
        <f>------1</f>
        <v>1</v>
      </c>
    </row>
    <row r="5" spans="1:11">
      <c r="B5">
        <v>5</v>
      </c>
      <c r="C5">
        <v>2</v>
      </c>
      <c r="D5">
        <v>0</v>
      </c>
      <c r="E5">
        <v>1</v>
      </c>
      <c r="F5">
        <v>0</v>
      </c>
      <c r="G5">
        <v>1</v>
      </c>
      <c r="H5">
        <f>-0</f>
        <v>0</v>
      </c>
      <c r="I5">
        <v>0</v>
      </c>
      <c r="J5" t="s">
        <v>51</v>
      </c>
      <c r="K5">
        <f>------1</f>
        <v>1</v>
      </c>
    </row>
    <row r="6" spans="1:11">
      <c r="B6">
        <v>8</v>
      </c>
      <c r="C6">
        <v>3</v>
      </c>
      <c r="D6">
        <v>0</v>
      </c>
      <c r="E6">
        <v>1</v>
      </c>
      <c r="F6">
        <v>0</v>
      </c>
      <c r="G6">
        <v>1</v>
      </c>
      <c r="H6">
        <f>-0</f>
        <v>0</v>
      </c>
      <c r="I6">
        <v>0</v>
      </c>
      <c r="J6" t="s">
        <v>51</v>
      </c>
      <c r="K6">
        <f>------1</f>
        <v>1</v>
      </c>
    </row>
    <row r="7" spans="1:11">
      <c r="B7">
        <v>11</v>
      </c>
      <c r="C7">
        <v>4</v>
      </c>
      <c r="D7">
        <v>0</v>
      </c>
      <c r="E7">
        <v>1</v>
      </c>
      <c r="F7">
        <v>0</v>
      </c>
      <c r="G7">
        <v>1</v>
      </c>
      <c r="H7">
        <f>-0</f>
        <v>0</v>
      </c>
      <c r="I7">
        <v>0</v>
      </c>
      <c r="J7" t="s">
        <v>51</v>
      </c>
      <c r="K7">
        <f>------1</f>
        <v>1</v>
      </c>
    </row>
    <row r="8" spans="1:11">
      <c r="B8">
        <v>14</v>
      </c>
      <c r="C8">
        <v>5</v>
      </c>
      <c r="D8">
        <v>0</v>
      </c>
      <c r="E8">
        <v>1</v>
      </c>
      <c r="F8">
        <v>0</v>
      </c>
      <c r="G8">
        <v>1</v>
      </c>
      <c r="H8">
        <f>-0</f>
        <v>0</v>
      </c>
      <c r="I8">
        <v>0</v>
      </c>
      <c r="J8" t="s">
        <v>51</v>
      </c>
      <c r="K8">
        <f>------1</f>
        <v>1</v>
      </c>
    </row>
    <row r="9" spans="1:11">
      <c r="B9">
        <v>17</v>
      </c>
      <c r="C9">
        <v>6</v>
      </c>
      <c r="D9">
        <v>1</v>
      </c>
      <c r="E9">
        <v>1</v>
      </c>
      <c r="F9">
        <v>32</v>
      </c>
      <c r="G9">
        <v>2</v>
      </c>
      <c r="H9">
        <f>------32</f>
        <v>32</v>
      </c>
      <c r="I9">
        <v>32</v>
      </c>
      <c r="J9" t="s">
        <v>52</v>
      </c>
      <c r="K9">
        <f>------2</f>
        <v>2</v>
      </c>
    </row>
    <row r="10" spans="1:11">
      <c r="B10">
        <v>20</v>
      </c>
      <c r="C10">
        <v>7</v>
      </c>
      <c r="D10">
        <v>0</v>
      </c>
      <c r="E10">
        <v>0</v>
      </c>
      <c r="F10">
        <v>20</v>
      </c>
      <c r="G10">
        <v>3</v>
      </c>
      <c r="H10">
        <f>------12</f>
        <v>12</v>
      </c>
      <c r="I10">
        <v>12</v>
      </c>
      <c r="J10" t="s">
        <v>52</v>
      </c>
      <c r="K10">
        <f>------3</f>
        <v>3</v>
      </c>
    </row>
    <row r="11" spans="1:11">
      <c r="B11">
        <v>23</v>
      </c>
      <c r="C11">
        <v>8</v>
      </c>
      <c r="D11">
        <v>1</v>
      </c>
      <c r="E11">
        <v>1</v>
      </c>
      <c r="F11">
        <v>16</v>
      </c>
      <c r="G11">
        <v>4</v>
      </c>
      <c r="H11">
        <f>------28</f>
        <v>28</v>
      </c>
      <c r="I11">
        <v>32</v>
      </c>
      <c r="J11" t="s">
        <v>53</v>
      </c>
      <c r="K11">
        <f>------4</f>
        <v>4</v>
      </c>
    </row>
    <row r="12" spans="1:11">
      <c r="B12">
        <v>26</v>
      </c>
      <c r="C12">
        <v>9</v>
      </c>
      <c r="D12">
        <v>0</v>
      </c>
      <c r="E12">
        <v>0</v>
      </c>
      <c r="F12">
        <v>16</v>
      </c>
      <c r="G12">
        <v>4</v>
      </c>
      <c r="H12">
        <f>------12</f>
        <v>12</v>
      </c>
      <c r="I12">
        <v>12</v>
      </c>
      <c r="J12" t="s">
        <v>52</v>
      </c>
      <c r="K12">
        <f>------3</f>
        <v>3</v>
      </c>
    </row>
    <row r="13" spans="1:11">
      <c r="B13">
        <v>29</v>
      </c>
      <c r="C13">
        <v>10</v>
      </c>
      <c r="D13">
        <v>1</v>
      </c>
      <c r="E13">
        <v>1</v>
      </c>
      <c r="F13">
        <v>16</v>
      </c>
      <c r="G13">
        <v>4</v>
      </c>
      <c r="H13">
        <f>------28</f>
        <v>28</v>
      </c>
      <c r="I13">
        <v>32</v>
      </c>
      <c r="J13" t="s">
        <v>53</v>
      </c>
      <c r="K13">
        <f>------4</f>
        <v>4</v>
      </c>
    </row>
    <row r="14" spans="1:11">
      <c r="B14">
        <v>32</v>
      </c>
      <c r="C14">
        <v>11</v>
      </c>
      <c r="D14">
        <v>0</v>
      </c>
      <c r="E14">
        <v>0</v>
      </c>
      <c r="F14">
        <v>16</v>
      </c>
      <c r="G14">
        <v>4</v>
      </c>
      <c r="H14">
        <f>------12</f>
        <v>12</v>
      </c>
      <c r="I14">
        <v>12</v>
      </c>
      <c r="J14" t="s">
        <v>52</v>
      </c>
      <c r="K14">
        <f>------3</f>
        <v>3</v>
      </c>
    </row>
    <row r="15" spans="1:11">
      <c r="B15">
        <v>35</v>
      </c>
      <c r="C15">
        <v>12</v>
      </c>
      <c r="D15">
        <v>1</v>
      </c>
      <c r="E15">
        <v>1</v>
      </c>
      <c r="F15">
        <v>16</v>
      </c>
      <c r="G15">
        <v>4</v>
      </c>
      <c r="H15">
        <f>------28</f>
        <v>28</v>
      </c>
      <c r="I15">
        <v>32</v>
      </c>
      <c r="J15" t="s">
        <v>53</v>
      </c>
      <c r="K15">
        <f>------4</f>
        <v>4</v>
      </c>
    </row>
    <row r="16" spans="1:11">
      <c r="B16">
        <v>38</v>
      </c>
      <c r="C16">
        <v>13</v>
      </c>
      <c r="D16">
        <v>0</v>
      </c>
      <c r="E16">
        <v>0</v>
      </c>
      <c r="F16">
        <v>16</v>
      </c>
      <c r="G16">
        <v>4</v>
      </c>
      <c r="H16">
        <f>------12</f>
        <v>12</v>
      </c>
      <c r="I16">
        <v>12</v>
      </c>
      <c r="J16" t="s">
        <v>52</v>
      </c>
      <c r="K16">
        <f>------3</f>
        <v>3</v>
      </c>
    </row>
    <row r="17" spans="2:11">
      <c r="B17">
        <v>41</v>
      </c>
      <c r="C17">
        <v>14</v>
      </c>
      <c r="D17">
        <v>1</v>
      </c>
      <c r="E17">
        <v>1</v>
      </c>
      <c r="F17">
        <v>16</v>
      </c>
      <c r="G17">
        <v>4</v>
      </c>
      <c r="H17">
        <f>------28</f>
        <v>28</v>
      </c>
      <c r="I17">
        <v>32</v>
      </c>
      <c r="J17" t="s">
        <v>53</v>
      </c>
      <c r="K17">
        <f>------4</f>
        <v>4</v>
      </c>
    </row>
    <row r="18" spans="2:11">
      <c r="B18">
        <v>44</v>
      </c>
      <c r="C18">
        <v>15</v>
      </c>
      <c r="D18">
        <v>0</v>
      </c>
      <c r="E18">
        <v>0</v>
      </c>
      <c r="F18">
        <v>16</v>
      </c>
      <c r="G18">
        <v>4</v>
      </c>
      <c r="H18">
        <f>------12</f>
        <v>12</v>
      </c>
      <c r="I18">
        <v>12</v>
      </c>
      <c r="J18" t="s">
        <v>52</v>
      </c>
      <c r="K18">
        <f>------3</f>
        <v>3</v>
      </c>
    </row>
    <row r="19" spans="2:11">
      <c r="B19">
        <v>47</v>
      </c>
      <c r="C19">
        <v>16</v>
      </c>
      <c r="D19">
        <v>1</v>
      </c>
      <c r="E19">
        <v>1</v>
      </c>
      <c r="F19">
        <v>16</v>
      </c>
      <c r="G19">
        <v>4</v>
      </c>
      <c r="H19">
        <f>------28</f>
        <v>28</v>
      </c>
      <c r="I19">
        <v>32</v>
      </c>
      <c r="J19" t="s">
        <v>53</v>
      </c>
      <c r="K19">
        <f>------4</f>
        <v>4</v>
      </c>
    </row>
    <row r="20" spans="2:11">
      <c r="B20">
        <v>50</v>
      </c>
      <c r="C20">
        <v>17</v>
      </c>
      <c r="D20">
        <v>0</v>
      </c>
      <c r="E20">
        <v>0</v>
      </c>
      <c r="F20">
        <v>16</v>
      </c>
      <c r="G20">
        <v>4</v>
      </c>
      <c r="H20">
        <f>------12</f>
        <v>12</v>
      </c>
      <c r="I20">
        <v>12</v>
      </c>
      <c r="J20" t="s">
        <v>52</v>
      </c>
      <c r="K20">
        <f>------3</f>
        <v>3</v>
      </c>
    </row>
    <row r="21" spans="2:11">
      <c r="B21">
        <v>53</v>
      </c>
      <c r="C21">
        <v>18</v>
      </c>
      <c r="D21">
        <v>1</v>
      </c>
      <c r="E21">
        <v>1</v>
      </c>
      <c r="F21">
        <v>16</v>
      </c>
      <c r="G21">
        <v>4</v>
      </c>
      <c r="H21">
        <f>------28</f>
        <v>28</v>
      </c>
      <c r="I21">
        <v>32</v>
      </c>
      <c r="J21" t="s">
        <v>53</v>
      </c>
      <c r="K21">
        <f>------4</f>
        <v>4</v>
      </c>
    </row>
    <row r="22" spans="2:11">
      <c r="B22">
        <v>56</v>
      </c>
      <c r="C22">
        <v>19</v>
      </c>
      <c r="D22">
        <v>0</v>
      </c>
      <c r="E22">
        <v>0</v>
      </c>
      <c r="F22">
        <v>16</v>
      </c>
      <c r="G22">
        <v>4</v>
      </c>
      <c r="H22">
        <f>------12</f>
        <v>12</v>
      </c>
      <c r="I22">
        <v>12</v>
      </c>
      <c r="J22" t="s">
        <v>52</v>
      </c>
      <c r="K22">
        <f>------3</f>
        <v>3</v>
      </c>
    </row>
    <row r="23" spans="2:11">
      <c r="B23">
        <v>59</v>
      </c>
      <c r="C23">
        <v>20</v>
      </c>
      <c r="D23">
        <v>1</v>
      </c>
      <c r="E23">
        <v>1</v>
      </c>
      <c r="F23">
        <v>16</v>
      </c>
      <c r="G23">
        <v>4</v>
      </c>
      <c r="H23">
        <f>------28</f>
        <v>28</v>
      </c>
      <c r="I23">
        <v>32</v>
      </c>
      <c r="J23" t="s">
        <v>53</v>
      </c>
      <c r="K23">
        <f>------4</f>
        <v>4</v>
      </c>
    </row>
    <row r="24" spans="2:11">
      <c r="B24">
        <v>62</v>
      </c>
      <c r="C24">
        <v>21</v>
      </c>
      <c r="D24">
        <v>0</v>
      </c>
      <c r="E24">
        <v>0</v>
      </c>
      <c r="F24">
        <v>16</v>
      </c>
      <c r="G24">
        <v>4</v>
      </c>
      <c r="H24">
        <f>------12</f>
        <v>12</v>
      </c>
      <c r="I24">
        <v>12</v>
      </c>
      <c r="J24" t="s">
        <v>52</v>
      </c>
      <c r="K24">
        <f>------3</f>
        <v>3</v>
      </c>
    </row>
    <row r="25" spans="2:11">
      <c r="B25">
        <v>65</v>
      </c>
      <c r="C25">
        <v>22</v>
      </c>
      <c r="D25">
        <v>1</v>
      </c>
      <c r="E25">
        <v>1</v>
      </c>
      <c r="F25">
        <v>16</v>
      </c>
      <c r="G25">
        <v>4</v>
      </c>
      <c r="H25">
        <f>------28</f>
        <v>28</v>
      </c>
      <c r="I25">
        <v>32</v>
      </c>
      <c r="J25" t="s">
        <v>53</v>
      </c>
      <c r="K25">
        <f>------4</f>
        <v>4</v>
      </c>
    </row>
    <row r="26" spans="2:11">
      <c r="B26">
        <v>68</v>
      </c>
      <c r="C26">
        <v>23</v>
      </c>
      <c r="D26">
        <v>0</v>
      </c>
      <c r="E26">
        <v>0</v>
      </c>
      <c r="F26">
        <v>16</v>
      </c>
      <c r="G26">
        <v>4</v>
      </c>
      <c r="H26">
        <f>------12</f>
        <v>12</v>
      </c>
      <c r="I26">
        <v>12</v>
      </c>
      <c r="J26" t="s">
        <v>52</v>
      </c>
      <c r="K26">
        <f>------3</f>
        <v>3</v>
      </c>
    </row>
    <row r="27" spans="2:11">
      <c r="B27">
        <v>71</v>
      </c>
      <c r="C27">
        <v>24</v>
      </c>
      <c r="D27">
        <v>1</v>
      </c>
      <c r="E27">
        <v>1</v>
      </c>
      <c r="F27">
        <v>16</v>
      </c>
      <c r="G27">
        <v>4</v>
      </c>
      <c r="H27">
        <f>------28</f>
        <v>28</v>
      </c>
      <c r="I27">
        <v>32</v>
      </c>
      <c r="J27" t="s">
        <v>53</v>
      </c>
      <c r="K27">
        <f>------4</f>
        <v>4</v>
      </c>
    </row>
    <row r="28" spans="2:11">
      <c r="B28">
        <v>74</v>
      </c>
      <c r="C28">
        <v>25</v>
      </c>
      <c r="D28">
        <v>0</v>
      </c>
      <c r="E28">
        <v>0</v>
      </c>
      <c r="F28">
        <v>16</v>
      </c>
      <c r="G28">
        <v>4</v>
      </c>
      <c r="H28">
        <f>------12</f>
        <v>12</v>
      </c>
      <c r="I28">
        <v>12</v>
      </c>
      <c r="J28" t="s">
        <v>52</v>
      </c>
      <c r="K28">
        <f>------3</f>
        <v>3</v>
      </c>
    </row>
    <row r="29" spans="2:11">
      <c r="B29">
        <v>77</v>
      </c>
      <c r="C29">
        <v>26</v>
      </c>
      <c r="D29">
        <v>1</v>
      </c>
      <c r="E29">
        <v>1</v>
      </c>
      <c r="F29">
        <v>16</v>
      </c>
      <c r="G29">
        <v>4</v>
      </c>
      <c r="H29">
        <f>------28</f>
        <v>28</v>
      </c>
      <c r="I29">
        <v>32</v>
      </c>
      <c r="J29" t="s">
        <v>53</v>
      </c>
      <c r="K29">
        <f>------4</f>
        <v>4</v>
      </c>
    </row>
    <row r="30" spans="2:11">
      <c r="B30">
        <v>80</v>
      </c>
      <c r="C30">
        <v>27</v>
      </c>
      <c r="D30">
        <v>0</v>
      </c>
      <c r="E30">
        <v>0</v>
      </c>
      <c r="F30">
        <v>16</v>
      </c>
      <c r="G30">
        <v>4</v>
      </c>
      <c r="H30">
        <f>------12</f>
        <v>12</v>
      </c>
      <c r="I30">
        <v>12</v>
      </c>
      <c r="J30" t="s">
        <v>52</v>
      </c>
      <c r="K30">
        <f>------3</f>
        <v>3</v>
      </c>
    </row>
    <row r="31" spans="2:11">
      <c r="B31">
        <v>83</v>
      </c>
      <c r="C31">
        <v>28</v>
      </c>
      <c r="D31">
        <v>1</v>
      </c>
      <c r="E31">
        <v>1</v>
      </c>
      <c r="F31">
        <v>16</v>
      </c>
      <c r="G31">
        <v>4</v>
      </c>
      <c r="H31">
        <f>------28</f>
        <v>28</v>
      </c>
      <c r="I31">
        <v>32</v>
      </c>
      <c r="J31" t="s">
        <v>53</v>
      </c>
      <c r="K31">
        <f>------4</f>
        <v>4</v>
      </c>
    </row>
    <row r="32" spans="2:11">
      <c r="B32">
        <v>86</v>
      </c>
      <c r="C32">
        <v>29</v>
      </c>
      <c r="D32">
        <v>0</v>
      </c>
      <c r="E32">
        <v>0</v>
      </c>
      <c r="F32">
        <v>16</v>
      </c>
      <c r="G32">
        <v>4</v>
      </c>
      <c r="H32">
        <f>------12</f>
        <v>12</v>
      </c>
      <c r="I32">
        <v>12</v>
      </c>
      <c r="J32" t="s">
        <v>52</v>
      </c>
      <c r="K32">
        <f>------3</f>
        <v>3</v>
      </c>
    </row>
    <row r="33" spans="2:11">
      <c r="B33">
        <v>89</v>
      </c>
      <c r="C33">
        <v>30</v>
      </c>
      <c r="D33">
        <v>1</v>
      </c>
      <c r="E33">
        <v>1</v>
      </c>
      <c r="F33">
        <v>16</v>
      </c>
      <c r="G33">
        <v>4</v>
      </c>
      <c r="H33">
        <f>------28</f>
        <v>28</v>
      </c>
      <c r="I33">
        <v>32</v>
      </c>
      <c r="J33" t="s">
        <v>53</v>
      </c>
      <c r="K33">
        <f>------4</f>
        <v>4</v>
      </c>
    </row>
    <row r="34" spans="2:11">
      <c r="B34">
        <v>92</v>
      </c>
      <c r="C34">
        <v>31</v>
      </c>
      <c r="D34">
        <v>0</v>
      </c>
      <c r="E34">
        <v>0</v>
      </c>
      <c r="F34">
        <v>16</v>
      </c>
      <c r="G34">
        <v>4</v>
      </c>
      <c r="H34">
        <f>------12</f>
        <v>12</v>
      </c>
      <c r="I34">
        <v>12</v>
      </c>
      <c r="J34" t="s">
        <v>52</v>
      </c>
      <c r="K34">
        <f>------3</f>
        <v>3</v>
      </c>
    </row>
    <row r="35" spans="2:11">
      <c r="B35">
        <v>95</v>
      </c>
      <c r="C35">
        <v>32</v>
      </c>
      <c r="D35">
        <v>1</v>
      </c>
      <c r="E35">
        <v>1</v>
      </c>
      <c r="F35">
        <v>16</v>
      </c>
      <c r="G35">
        <v>4</v>
      </c>
      <c r="H35">
        <f>------28</f>
        <v>28</v>
      </c>
      <c r="I35">
        <v>32</v>
      </c>
      <c r="J35" t="s">
        <v>53</v>
      </c>
      <c r="K35">
        <f>------4</f>
        <v>4</v>
      </c>
    </row>
    <row r="36" spans="2:11">
      <c r="B36">
        <v>98</v>
      </c>
      <c r="C36">
        <v>33</v>
      </c>
      <c r="D36">
        <v>0</v>
      </c>
      <c r="E36">
        <v>0</v>
      </c>
      <c r="F36">
        <v>16</v>
      </c>
      <c r="G36">
        <v>4</v>
      </c>
      <c r="H36">
        <f>------12</f>
        <v>12</v>
      </c>
      <c r="I36">
        <v>12</v>
      </c>
      <c r="J36" t="s">
        <v>52</v>
      </c>
      <c r="K36">
        <f>------3</f>
        <v>3</v>
      </c>
    </row>
    <row r="37" spans="2:11">
      <c r="B37">
        <v>101</v>
      </c>
      <c r="C37">
        <v>34</v>
      </c>
      <c r="D37">
        <v>1</v>
      </c>
      <c r="E37">
        <v>1</v>
      </c>
      <c r="F37">
        <v>16</v>
      </c>
      <c r="G37">
        <v>4</v>
      </c>
      <c r="H37">
        <f>------28</f>
        <v>28</v>
      </c>
      <c r="I37">
        <v>32</v>
      </c>
      <c r="J37" t="s">
        <v>53</v>
      </c>
      <c r="K37">
        <f>------4</f>
        <v>4</v>
      </c>
    </row>
    <row r="38" spans="2:11">
      <c r="B38">
        <v>104</v>
      </c>
      <c r="C38">
        <v>35</v>
      </c>
      <c r="D38">
        <v>0</v>
      </c>
      <c r="E38">
        <v>0</v>
      </c>
      <c r="F38">
        <v>16</v>
      </c>
      <c r="G38">
        <v>4</v>
      </c>
      <c r="H38">
        <f>------12</f>
        <v>12</v>
      </c>
      <c r="I38">
        <v>12</v>
      </c>
      <c r="J38" t="s">
        <v>52</v>
      </c>
      <c r="K38">
        <f>------3</f>
        <v>3</v>
      </c>
    </row>
    <row r="39" spans="2:11">
      <c r="B39">
        <v>107</v>
      </c>
      <c r="C39">
        <v>36</v>
      </c>
      <c r="D39">
        <v>1</v>
      </c>
      <c r="E39">
        <v>1</v>
      </c>
      <c r="F39">
        <v>16</v>
      </c>
      <c r="G39">
        <v>4</v>
      </c>
      <c r="H39">
        <f>------28</f>
        <v>28</v>
      </c>
      <c r="I39">
        <v>32</v>
      </c>
      <c r="J39" t="s">
        <v>53</v>
      </c>
      <c r="K39">
        <f>------4</f>
        <v>4</v>
      </c>
    </row>
    <row r="40" spans="2:11">
      <c r="B40">
        <v>110</v>
      </c>
      <c r="C40">
        <v>37</v>
      </c>
      <c r="D40">
        <v>0</v>
      </c>
      <c r="E40">
        <v>0</v>
      </c>
      <c r="F40">
        <v>16</v>
      </c>
      <c r="G40">
        <v>4</v>
      </c>
      <c r="H40">
        <f>------12</f>
        <v>12</v>
      </c>
      <c r="I40">
        <v>12</v>
      </c>
      <c r="J40" t="s">
        <v>52</v>
      </c>
      <c r="K40">
        <f>------3</f>
        <v>3</v>
      </c>
    </row>
    <row r="41" spans="2:11">
      <c r="B41">
        <v>113</v>
      </c>
      <c r="C41">
        <v>38</v>
      </c>
      <c r="D41">
        <v>1</v>
      </c>
      <c r="E41">
        <v>1</v>
      </c>
      <c r="F41">
        <v>16</v>
      </c>
      <c r="G41">
        <v>4</v>
      </c>
      <c r="H41">
        <f>------28</f>
        <v>28</v>
      </c>
      <c r="I41">
        <v>32</v>
      </c>
      <c r="J41" t="s">
        <v>53</v>
      </c>
      <c r="K41">
        <f>------4</f>
        <v>4</v>
      </c>
    </row>
    <row r="42" spans="2:11">
      <c r="B42">
        <v>116</v>
      </c>
      <c r="C42">
        <v>39</v>
      </c>
      <c r="D42">
        <v>0</v>
      </c>
      <c r="E42">
        <v>0</v>
      </c>
      <c r="F42">
        <v>16</v>
      </c>
      <c r="G42">
        <v>4</v>
      </c>
      <c r="H42">
        <f>------12</f>
        <v>12</v>
      </c>
      <c r="I42">
        <v>12</v>
      </c>
      <c r="J42" t="s">
        <v>52</v>
      </c>
      <c r="K42">
        <f>------3</f>
        <v>3</v>
      </c>
    </row>
    <row r="43" spans="2:11">
      <c r="B43">
        <v>119</v>
      </c>
      <c r="C43">
        <v>40</v>
      </c>
      <c r="D43">
        <v>1</v>
      </c>
      <c r="E43">
        <v>1</v>
      </c>
      <c r="F43">
        <v>16</v>
      </c>
      <c r="G43">
        <v>4</v>
      </c>
      <c r="H43">
        <f>------28</f>
        <v>28</v>
      </c>
      <c r="I43">
        <v>32</v>
      </c>
      <c r="J43" t="s">
        <v>53</v>
      </c>
      <c r="K43">
        <f>------4</f>
        <v>4</v>
      </c>
    </row>
    <row r="44" spans="2:11">
      <c r="B44">
        <v>122</v>
      </c>
      <c r="C44">
        <v>41</v>
      </c>
      <c r="D44">
        <v>0</v>
      </c>
      <c r="E44">
        <v>0</v>
      </c>
      <c r="F44">
        <v>16</v>
      </c>
      <c r="G44">
        <v>4</v>
      </c>
      <c r="H44">
        <f>------12</f>
        <v>12</v>
      </c>
      <c r="I44">
        <v>12</v>
      </c>
      <c r="J44" t="s">
        <v>52</v>
      </c>
      <c r="K44">
        <f>------3</f>
        <v>3</v>
      </c>
    </row>
    <row r="45" spans="2:11">
      <c r="B45">
        <v>125</v>
      </c>
      <c r="C45">
        <v>42</v>
      </c>
      <c r="D45">
        <v>1</v>
      </c>
      <c r="E45">
        <v>1</v>
      </c>
      <c r="F45">
        <v>16</v>
      </c>
      <c r="G45">
        <v>4</v>
      </c>
      <c r="H45">
        <f>------28</f>
        <v>28</v>
      </c>
      <c r="I45">
        <v>32</v>
      </c>
      <c r="J45" t="s">
        <v>53</v>
      </c>
      <c r="K45">
        <f>------4</f>
        <v>4</v>
      </c>
    </row>
    <row r="46" spans="2:11">
      <c r="B46">
        <v>128</v>
      </c>
      <c r="C46">
        <v>43</v>
      </c>
      <c r="D46">
        <v>0</v>
      </c>
      <c r="E46">
        <v>0</v>
      </c>
      <c r="F46">
        <v>16</v>
      </c>
      <c r="G46">
        <v>4</v>
      </c>
      <c r="H46">
        <f>------12</f>
        <v>12</v>
      </c>
      <c r="I46">
        <v>12</v>
      </c>
      <c r="J46" t="s">
        <v>52</v>
      </c>
      <c r="K46">
        <f>------3</f>
        <v>3</v>
      </c>
    </row>
    <row r="47" spans="2:11">
      <c r="B47">
        <v>131</v>
      </c>
      <c r="C47">
        <v>44</v>
      </c>
      <c r="D47">
        <v>1</v>
      </c>
      <c r="E47">
        <v>1</v>
      </c>
      <c r="F47">
        <v>16</v>
      </c>
      <c r="G47">
        <v>4</v>
      </c>
      <c r="H47">
        <f>------28</f>
        <v>28</v>
      </c>
      <c r="I47">
        <v>32</v>
      </c>
      <c r="J47" t="s">
        <v>53</v>
      </c>
      <c r="K47">
        <f>------4</f>
        <v>4</v>
      </c>
    </row>
    <row r="48" spans="2:11">
      <c r="B48">
        <v>134</v>
      </c>
      <c r="C48">
        <v>45</v>
      </c>
      <c r="D48">
        <v>0</v>
      </c>
      <c r="E48">
        <v>0</v>
      </c>
      <c r="F48">
        <v>16</v>
      </c>
      <c r="G48">
        <v>4</v>
      </c>
      <c r="H48">
        <f>------12</f>
        <v>12</v>
      </c>
      <c r="I48">
        <v>12</v>
      </c>
      <c r="J48" t="s">
        <v>52</v>
      </c>
      <c r="K48">
        <f>------3</f>
        <v>3</v>
      </c>
    </row>
    <row r="49" spans="2:11">
      <c r="B49">
        <v>137</v>
      </c>
      <c r="C49">
        <v>46</v>
      </c>
      <c r="D49">
        <v>1</v>
      </c>
      <c r="E49">
        <v>1</v>
      </c>
      <c r="F49">
        <v>16</v>
      </c>
      <c r="G49">
        <v>4</v>
      </c>
      <c r="H49">
        <f>------28</f>
        <v>28</v>
      </c>
      <c r="I49">
        <v>32</v>
      </c>
      <c r="J49" t="s">
        <v>53</v>
      </c>
      <c r="K49">
        <f>------4</f>
        <v>4</v>
      </c>
    </row>
    <row r="50" spans="2:11">
      <c r="B50">
        <v>140</v>
      </c>
      <c r="C50">
        <v>47</v>
      </c>
      <c r="D50">
        <v>0</v>
      </c>
      <c r="E50">
        <v>0</v>
      </c>
      <c r="F50">
        <v>16</v>
      </c>
      <c r="G50">
        <v>4</v>
      </c>
      <c r="H50">
        <f>------12</f>
        <v>12</v>
      </c>
      <c r="I50">
        <v>12</v>
      </c>
      <c r="J50" t="s">
        <v>52</v>
      </c>
      <c r="K50">
        <f>------3</f>
        <v>3</v>
      </c>
    </row>
    <row r="51" spans="2:11">
      <c r="B51">
        <v>143</v>
      </c>
      <c r="C51">
        <v>48</v>
      </c>
      <c r="D51">
        <v>1</v>
      </c>
      <c r="E51">
        <v>1</v>
      </c>
      <c r="F51">
        <v>16</v>
      </c>
      <c r="G51">
        <v>4</v>
      </c>
      <c r="H51">
        <f>------28</f>
        <v>28</v>
      </c>
      <c r="I51">
        <v>32</v>
      </c>
      <c r="J51" t="s">
        <v>53</v>
      </c>
      <c r="K51">
        <f>------4</f>
        <v>4</v>
      </c>
    </row>
    <row r="52" spans="2:11">
      <c r="B52">
        <v>146</v>
      </c>
      <c r="C52">
        <v>49</v>
      </c>
      <c r="D52">
        <v>0</v>
      </c>
      <c r="E52">
        <v>0</v>
      </c>
      <c r="F52">
        <v>16</v>
      </c>
      <c r="G52">
        <v>4</v>
      </c>
      <c r="H52">
        <f>------12</f>
        <v>12</v>
      </c>
      <c r="I52">
        <v>12</v>
      </c>
      <c r="J52" t="s">
        <v>52</v>
      </c>
      <c r="K52">
        <f>------3</f>
        <v>3</v>
      </c>
    </row>
    <row r="53" spans="2:11">
      <c r="B53">
        <v>149</v>
      </c>
      <c r="C53">
        <v>50</v>
      </c>
      <c r="D53">
        <v>1</v>
      </c>
      <c r="E53">
        <v>1</v>
      </c>
      <c r="F53">
        <v>16</v>
      </c>
      <c r="G53">
        <v>4</v>
      </c>
      <c r="H53">
        <f>------28</f>
        <v>28</v>
      </c>
      <c r="I53">
        <v>32</v>
      </c>
      <c r="J53" t="s">
        <v>53</v>
      </c>
      <c r="K53">
        <f>------4</f>
        <v>4</v>
      </c>
    </row>
    <row r="54" spans="2:11">
      <c r="B54">
        <v>152</v>
      </c>
      <c r="C54">
        <v>51</v>
      </c>
      <c r="D54">
        <v>0</v>
      </c>
      <c r="E54">
        <v>0</v>
      </c>
      <c r="F54">
        <v>16</v>
      </c>
      <c r="G54">
        <v>4</v>
      </c>
      <c r="H54">
        <f>------12</f>
        <v>12</v>
      </c>
      <c r="I54">
        <v>12</v>
      </c>
      <c r="J54" t="s">
        <v>52</v>
      </c>
      <c r="K54">
        <f>------3</f>
        <v>3</v>
      </c>
    </row>
    <row r="55" spans="2:11">
      <c r="B55">
        <v>155</v>
      </c>
      <c r="C55">
        <v>52</v>
      </c>
      <c r="D55">
        <v>1</v>
      </c>
      <c r="E55">
        <v>1</v>
      </c>
      <c r="F55">
        <v>16</v>
      </c>
      <c r="G55">
        <v>4</v>
      </c>
      <c r="H55">
        <f>------28</f>
        <v>28</v>
      </c>
      <c r="I55">
        <v>32</v>
      </c>
      <c r="J55" t="s">
        <v>53</v>
      </c>
      <c r="K55">
        <f>------4</f>
        <v>4</v>
      </c>
    </row>
    <row r="56" spans="2:11">
      <c r="B56">
        <v>158</v>
      </c>
      <c r="C56">
        <v>53</v>
      </c>
      <c r="D56">
        <v>0</v>
      </c>
      <c r="E56">
        <v>0</v>
      </c>
      <c r="F56">
        <v>16</v>
      </c>
      <c r="G56">
        <v>4</v>
      </c>
      <c r="H56">
        <f>------12</f>
        <v>12</v>
      </c>
      <c r="I56">
        <v>12</v>
      </c>
      <c r="J56" t="s">
        <v>52</v>
      </c>
      <c r="K56">
        <f>------3</f>
        <v>3</v>
      </c>
    </row>
    <row r="57" spans="2:11">
      <c r="B57">
        <v>161</v>
      </c>
      <c r="C57">
        <v>54</v>
      </c>
      <c r="D57">
        <v>1</v>
      </c>
      <c r="E57">
        <v>1</v>
      </c>
      <c r="F57">
        <v>16</v>
      </c>
      <c r="G57">
        <v>4</v>
      </c>
      <c r="H57">
        <f>------28</f>
        <v>28</v>
      </c>
      <c r="I57">
        <v>32</v>
      </c>
      <c r="J57" t="s">
        <v>53</v>
      </c>
      <c r="K57">
        <f>------4</f>
        <v>4</v>
      </c>
    </row>
    <row r="58" spans="2:11">
      <c r="B58">
        <v>164</v>
      </c>
      <c r="C58">
        <v>55</v>
      </c>
      <c r="D58">
        <v>0</v>
      </c>
      <c r="E58">
        <v>0</v>
      </c>
      <c r="F58">
        <v>16</v>
      </c>
      <c r="G58">
        <v>4</v>
      </c>
      <c r="H58">
        <f>------12</f>
        <v>12</v>
      </c>
      <c r="I58">
        <v>12</v>
      </c>
      <c r="J58" t="s">
        <v>52</v>
      </c>
      <c r="K58">
        <f>------3</f>
        <v>3</v>
      </c>
    </row>
    <row r="59" spans="2:11">
      <c r="B59">
        <v>167</v>
      </c>
      <c r="C59">
        <v>56</v>
      </c>
      <c r="D59">
        <v>1</v>
      </c>
      <c r="E59">
        <v>1</v>
      </c>
      <c r="F59">
        <v>16</v>
      </c>
      <c r="G59">
        <v>4</v>
      </c>
      <c r="H59">
        <f>------28</f>
        <v>28</v>
      </c>
      <c r="I59">
        <v>32</v>
      </c>
      <c r="J59" t="s">
        <v>53</v>
      </c>
      <c r="K59">
        <f>------4</f>
        <v>4</v>
      </c>
    </row>
    <row r="60" spans="2:11">
      <c r="B60">
        <v>170</v>
      </c>
      <c r="C60">
        <v>57</v>
      </c>
      <c r="D60">
        <v>0</v>
      </c>
      <c r="E60">
        <v>0</v>
      </c>
      <c r="F60">
        <v>16</v>
      </c>
      <c r="G60">
        <v>4</v>
      </c>
      <c r="H60">
        <f>------12</f>
        <v>12</v>
      </c>
      <c r="I60">
        <v>12</v>
      </c>
      <c r="J60" t="s">
        <v>52</v>
      </c>
      <c r="K60">
        <f>------3</f>
        <v>3</v>
      </c>
    </row>
    <row r="61" spans="2:11">
      <c r="B61">
        <v>173</v>
      </c>
      <c r="C61">
        <v>58</v>
      </c>
      <c r="D61">
        <v>1</v>
      </c>
      <c r="E61">
        <v>1</v>
      </c>
      <c r="F61">
        <v>16</v>
      </c>
      <c r="G61">
        <v>4</v>
      </c>
      <c r="H61">
        <f>------28</f>
        <v>28</v>
      </c>
      <c r="I61">
        <v>32</v>
      </c>
      <c r="J61" t="s">
        <v>53</v>
      </c>
      <c r="K61">
        <f>------4</f>
        <v>4</v>
      </c>
    </row>
    <row r="62" spans="2:11">
      <c r="B62">
        <v>176</v>
      </c>
      <c r="C62">
        <v>59</v>
      </c>
      <c r="D62">
        <v>0</v>
      </c>
      <c r="E62">
        <v>0</v>
      </c>
      <c r="F62">
        <v>16</v>
      </c>
      <c r="G62">
        <v>4</v>
      </c>
      <c r="H62">
        <f>------12</f>
        <v>12</v>
      </c>
      <c r="I62">
        <v>12</v>
      </c>
      <c r="J62" t="s">
        <v>52</v>
      </c>
      <c r="K62">
        <f>------3</f>
        <v>3</v>
      </c>
    </row>
    <row r="63" spans="2:11">
      <c r="B63">
        <v>179</v>
      </c>
      <c r="C63">
        <v>60</v>
      </c>
      <c r="D63">
        <v>1</v>
      </c>
      <c r="E63">
        <v>1</v>
      </c>
      <c r="F63">
        <v>16</v>
      </c>
      <c r="G63">
        <v>4</v>
      </c>
      <c r="H63">
        <f>------28</f>
        <v>28</v>
      </c>
      <c r="I63">
        <v>32</v>
      </c>
      <c r="J63" t="s">
        <v>53</v>
      </c>
      <c r="K63">
        <f>------4</f>
        <v>4</v>
      </c>
    </row>
    <row r="64" spans="2:11">
      <c r="B64">
        <v>182</v>
      </c>
      <c r="C64">
        <v>61</v>
      </c>
      <c r="D64">
        <v>0</v>
      </c>
      <c r="E64">
        <v>0</v>
      </c>
      <c r="F64">
        <v>16</v>
      </c>
      <c r="G64">
        <v>4</v>
      </c>
      <c r="H64">
        <f>------12</f>
        <v>12</v>
      </c>
      <c r="I64">
        <v>12</v>
      </c>
      <c r="J64" t="s">
        <v>52</v>
      </c>
      <c r="K64">
        <f>------3</f>
        <v>3</v>
      </c>
    </row>
    <row r="65" spans="2:11">
      <c r="B65">
        <v>185</v>
      </c>
      <c r="C65">
        <v>62</v>
      </c>
      <c r="D65">
        <v>1</v>
      </c>
      <c r="E65">
        <v>1</v>
      </c>
      <c r="F65">
        <v>16</v>
      </c>
      <c r="G65">
        <v>4</v>
      </c>
      <c r="H65">
        <f>------28</f>
        <v>28</v>
      </c>
      <c r="I65">
        <v>32</v>
      </c>
      <c r="J65" t="s">
        <v>53</v>
      </c>
      <c r="K65">
        <f>------4</f>
        <v>4</v>
      </c>
    </row>
    <row r="66" spans="2:11">
      <c r="B66">
        <v>188</v>
      </c>
      <c r="C66">
        <v>63</v>
      </c>
      <c r="D66">
        <v>0</v>
      </c>
      <c r="E66">
        <v>0</v>
      </c>
      <c r="F66">
        <v>16</v>
      </c>
      <c r="G66">
        <v>4</v>
      </c>
      <c r="H66">
        <f>------12</f>
        <v>12</v>
      </c>
      <c r="I66">
        <v>12</v>
      </c>
      <c r="J66" t="s">
        <v>52</v>
      </c>
      <c r="K66">
        <f>------3</f>
        <v>3</v>
      </c>
    </row>
    <row r="67" spans="2:11">
      <c r="B67">
        <v>191</v>
      </c>
      <c r="C67">
        <v>64</v>
      </c>
      <c r="D67">
        <v>1</v>
      </c>
      <c r="E67">
        <v>1</v>
      </c>
      <c r="F67">
        <v>16</v>
      </c>
      <c r="G67">
        <v>4</v>
      </c>
      <c r="H67">
        <f>------28</f>
        <v>28</v>
      </c>
      <c r="I67">
        <v>32</v>
      </c>
      <c r="J67" t="s">
        <v>53</v>
      </c>
      <c r="K67">
        <f>------4</f>
        <v>4</v>
      </c>
    </row>
    <row r="68" spans="2:11">
      <c r="B68">
        <v>194</v>
      </c>
      <c r="C68">
        <v>65</v>
      </c>
      <c r="D68">
        <v>0</v>
      </c>
      <c r="E68">
        <v>0</v>
      </c>
      <c r="F68">
        <v>16</v>
      </c>
      <c r="G68">
        <v>4</v>
      </c>
      <c r="H68">
        <f>------12</f>
        <v>12</v>
      </c>
      <c r="I68">
        <v>12</v>
      </c>
      <c r="J68" t="s">
        <v>52</v>
      </c>
      <c r="K68">
        <f>------3</f>
        <v>3</v>
      </c>
    </row>
    <row r="69" spans="2:11">
      <c r="B69">
        <v>197</v>
      </c>
      <c r="C69">
        <v>66</v>
      </c>
      <c r="D69">
        <v>1</v>
      </c>
      <c r="E69">
        <v>1</v>
      </c>
      <c r="F69">
        <v>16</v>
      </c>
      <c r="G69">
        <v>4</v>
      </c>
      <c r="H69">
        <f>------28</f>
        <v>28</v>
      </c>
      <c r="I69">
        <v>32</v>
      </c>
      <c r="J69" t="s">
        <v>53</v>
      </c>
      <c r="K69">
        <f>------4</f>
        <v>4</v>
      </c>
    </row>
    <row r="70" spans="2:11">
      <c r="B70">
        <v>200</v>
      </c>
      <c r="C70">
        <v>67</v>
      </c>
      <c r="D70">
        <v>0</v>
      </c>
      <c r="E70">
        <v>0</v>
      </c>
      <c r="F70">
        <v>16</v>
      </c>
      <c r="G70">
        <v>4</v>
      </c>
      <c r="H70">
        <f>------12</f>
        <v>12</v>
      </c>
      <c r="I70">
        <v>12</v>
      </c>
      <c r="J70" t="s">
        <v>52</v>
      </c>
      <c r="K70">
        <f>------3</f>
        <v>3</v>
      </c>
    </row>
    <row r="71" spans="2:11">
      <c r="B71">
        <v>203</v>
      </c>
      <c r="C71">
        <v>68</v>
      </c>
      <c r="D71">
        <v>1</v>
      </c>
      <c r="E71">
        <v>1</v>
      </c>
      <c r="F71">
        <v>16</v>
      </c>
      <c r="G71">
        <v>4</v>
      </c>
      <c r="H71">
        <f>------28</f>
        <v>28</v>
      </c>
      <c r="I71">
        <v>32</v>
      </c>
      <c r="J71" t="s">
        <v>53</v>
      </c>
      <c r="K71">
        <f>------4</f>
        <v>4</v>
      </c>
    </row>
    <row r="72" spans="2:11">
      <c r="B72">
        <v>206</v>
      </c>
      <c r="C72">
        <v>69</v>
      </c>
      <c r="D72">
        <v>0</v>
      </c>
      <c r="E72">
        <v>0</v>
      </c>
      <c r="F72">
        <v>16</v>
      </c>
      <c r="G72">
        <v>4</v>
      </c>
      <c r="H72">
        <f>------12</f>
        <v>12</v>
      </c>
      <c r="I72">
        <v>12</v>
      </c>
      <c r="J72" t="s">
        <v>52</v>
      </c>
      <c r="K72">
        <f>------3</f>
        <v>3</v>
      </c>
    </row>
    <row r="73" spans="2:11">
      <c r="B73">
        <v>209</v>
      </c>
      <c r="C73">
        <v>70</v>
      </c>
      <c r="D73">
        <v>1</v>
      </c>
      <c r="E73">
        <v>1</v>
      </c>
      <c r="F73">
        <v>16</v>
      </c>
      <c r="G73">
        <v>4</v>
      </c>
      <c r="H73">
        <f>------28</f>
        <v>28</v>
      </c>
      <c r="I73">
        <v>32</v>
      </c>
      <c r="J73" t="s">
        <v>53</v>
      </c>
      <c r="K73">
        <f>------4</f>
        <v>4</v>
      </c>
    </row>
    <row r="74" spans="2:11">
      <c r="B74">
        <v>212</v>
      </c>
      <c r="C74">
        <v>71</v>
      </c>
      <c r="D74">
        <v>0</v>
      </c>
      <c r="E74">
        <v>0</v>
      </c>
      <c r="F74">
        <v>16</v>
      </c>
      <c r="G74">
        <v>4</v>
      </c>
      <c r="H74">
        <f>------12</f>
        <v>12</v>
      </c>
      <c r="I74">
        <v>12</v>
      </c>
      <c r="J74" t="s">
        <v>52</v>
      </c>
      <c r="K74">
        <f>------3</f>
        <v>3</v>
      </c>
    </row>
    <row r="75" spans="2:11">
      <c r="B75">
        <v>215</v>
      </c>
      <c r="C75">
        <v>72</v>
      </c>
      <c r="D75">
        <v>1</v>
      </c>
      <c r="E75">
        <v>1</v>
      </c>
      <c r="F75">
        <v>16</v>
      </c>
      <c r="G75">
        <v>4</v>
      </c>
      <c r="H75">
        <f>------28</f>
        <v>28</v>
      </c>
      <c r="I75">
        <v>32</v>
      </c>
      <c r="J75" t="s">
        <v>53</v>
      </c>
      <c r="K75">
        <f>------4</f>
        <v>4</v>
      </c>
    </row>
    <row r="76" spans="2:11">
      <c r="B76">
        <v>218</v>
      </c>
      <c r="C76">
        <v>73</v>
      </c>
      <c r="D76">
        <v>0</v>
      </c>
      <c r="E76">
        <v>0</v>
      </c>
      <c r="F76">
        <v>16</v>
      </c>
      <c r="G76">
        <v>4</v>
      </c>
      <c r="H76">
        <f>------12</f>
        <v>12</v>
      </c>
      <c r="I76">
        <v>12</v>
      </c>
      <c r="J76" t="s">
        <v>52</v>
      </c>
      <c r="K76">
        <f>------3</f>
        <v>3</v>
      </c>
    </row>
    <row r="77" spans="2:11">
      <c r="B77">
        <v>221</v>
      </c>
      <c r="C77">
        <v>74</v>
      </c>
      <c r="D77">
        <v>1</v>
      </c>
      <c r="E77">
        <v>1</v>
      </c>
      <c r="F77">
        <v>16</v>
      </c>
      <c r="G77">
        <v>4</v>
      </c>
      <c r="H77">
        <f>------28</f>
        <v>28</v>
      </c>
      <c r="I77">
        <v>32</v>
      </c>
      <c r="J77" t="s">
        <v>53</v>
      </c>
      <c r="K77">
        <f>------4</f>
        <v>4</v>
      </c>
    </row>
    <row r="78" spans="2:11">
      <c r="B78">
        <v>224</v>
      </c>
      <c r="C78">
        <v>75</v>
      </c>
      <c r="D78">
        <v>0</v>
      </c>
      <c r="E78">
        <v>0</v>
      </c>
      <c r="F78">
        <v>16</v>
      </c>
      <c r="G78">
        <v>4</v>
      </c>
      <c r="H78">
        <f>------12</f>
        <v>12</v>
      </c>
      <c r="I78">
        <v>12</v>
      </c>
      <c r="J78" t="s">
        <v>52</v>
      </c>
      <c r="K78">
        <f>------3</f>
        <v>3</v>
      </c>
    </row>
    <row r="79" spans="2:11">
      <c r="B79">
        <v>227</v>
      </c>
      <c r="C79">
        <v>76</v>
      </c>
      <c r="D79">
        <v>1</v>
      </c>
      <c r="E79">
        <v>1</v>
      </c>
      <c r="F79">
        <v>16</v>
      </c>
      <c r="G79">
        <v>4</v>
      </c>
      <c r="H79">
        <f>------28</f>
        <v>28</v>
      </c>
      <c r="I79">
        <v>32</v>
      </c>
      <c r="J79" t="s">
        <v>53</v>
      </c>
      <c r="K79">
        <f>------4</f>
        <v>4</v>
      </c>
    </row>
    <row r="80" spans="2:11">
      <c r="B80">
        <v>230</v>
      </c>
      <c r="C80">
        <v>77</v>
      </c>
      <c r="D80">
        <v>0</v>
      </c>
      <c r="E80">
        <v>0</v>
      </c>
      <c r="F80">
        <v>16</v>
      </c>
      <c r="G80">
        <v>4</v>
      </c>
      <c r="H80">
        <f>------12</f>
        <v>12</v>
      </c>
      <c r="I80">
        <v>12</v>
      </c>
      <c r="J80" t="s">
        <v>52</v>
      </c>
      <c r="K80">
        <f>------3</f>
        <v>3</v>
      </c>
    </row>
    <row r="81" spans="2:11">
      <c r="B81">
        <v>233</v>
      </c>
      <c r="C81">
        <v>78</v>
      </c>
      <c r="D81">
        <v>1</v>
      </c>
      <c r="E81">
        <v>1</v>
      </c>
      <c r="F81">
        <v>16</v>
      </c>
      <c r="G81">
        <v>4</v>
      </c>
      <c r="H81">
        <f>------28</f>
        <v>28</v>
      </c>
      <c r="I81">
        <v>32</v>
      </c>
      <c r="J81" t="s">
        <v>53</v>
      </c>
      <c r="K81">
        <f>------4</f>
        <v>4</v>
      </c>
    </row>
    <row r="82" spans="2:11">
      <c r="B82">
        <v>236</v>
      </c>
      <c r="C82">
        <v>79</v>
      </c>
      <c r="D82">
        <v>0</v>
      </c>
      <c r="E82">
        <v>0</v>
      </c>
      <c r="F82">
        <v>16</v>
      </c>
      <c r="G82">
        <v>4</v>
      </c>
      <c r="H82">
        <f>------12</f>
        <v>12</v>
      </c>
      <c r="I82">
        <v>12</v>
      </c>
      <c r="J82" t="s">
        <v>52</v>
      </c>
      <c r="K82">
        <f>------3</f>
        <v>3</v>
      </c>
    </row>
    <row r="83" spans="2:11">
      <c r="B83">
        <v>239</v>
      </c>
      <c r="C83">
        <v>80</v>
      </c>
      <c r="D83">
        <v>1</v>
      </c>
      <c r="E83">
        <v>1</v>
      </c>
      <c r="F83">
        <v>16</v>
      </c>
      <c r="G83">
        <v>4</v>
      </c>
      <c r="H83">
        <f>------28</f>
        <v>28</v>
      </c>
      <c r="I83">
        <v>32</v>
      </c>
      <c r="J83" t="s">
        <v>53</v>
      </c>
      <c r="K83">
        <f>------4</f>
        <v>4</v>
      </c>
    </row>
    <row r="84" spans="2:11">
      <c r="B84">
        <v>242</v>
      </c>
      <c r="C84">
        <v>81</v>
      </c>
      <c r="D84">
        <v>0</v>
      </c>
      <c r="E84">
        <v>0</v>
      </c>
      <c r="F84">
        <v>16</v>
      </c>
      <c r="G84">
        <v>4</v>
      </c>
      <c r="H84">
        <f>------12</f>
        <v>12</v>
      </c>
      <c r="I84">
        <v>12</v>
      </c>
      <c r="J84" t="s">
        <v>52</v>
      </c>
      <c r="K84">
        <f>------3</f>
        <v>3</v>
      </c>
    </row>
    <row r="85" spans="2:11">
      <c r="B85">
        <v>245</v>
      </c>
      <c r="C85">
        <v>82</v>
      </c>
      <c r="D85">
        <v>1</v>
      </c>
      <c r="E85">
        <v>1</v>
      </c>
      <c r="F85">
        <v>16</v>
      </c>
      <c r="G85">
        <v>4</v>
      </c>
      <c r="H85">
        <f>------28</f>
        <v>28</v>
      </c>
      <c r="I85">
        <v>32</v>
      </c>
      <c r="J85" t="s">
        <v>53</v>
      </c>
      <c r="K85">
        <f>------4</f>
        <v>4</v>
      </c>
    </row>
    <row r="86" spans="2:11">
      <c r="B86">
        <v>248</v>
      </c>
      <c r="C86">
        <v>83</v>
      </c>
      <c r="D86">
        <v>0</v>
      </c>
      <c r="E86">
        <v>0</v>
      </c>
      <c r="F86">
        <v>16</v>
      </c>
      <c r="G86">
        <v>4</v>
      </c>
      <c r="H86">
        <f>------12</f>
        <v>12</v>
      </c>
      <c r="I86">
        <v>12</v>
      </c>
      <c r="J86" t="s">
        <v>52</v>
      </c>
      <c r="K86">
        <f>------3</f>
        <v>3</v>
      </c>
    </row>
    <row r="87" spans="2:11">
      <c r="B87">
        <v>251</v>
      </c>
      <c r="C87">
        <v>84</v>
      </c>
      <c r="D87">
        <v>1</v>
      </c>
      <c r="E87">
        <v>1</v>
      </c>
      <c r="F87">
        <v>16</v>
      </c>
      <c r="G87">
        <v>4</v>
      </c>
      <c r="H87">
        <f>------28</f>
        <v>28</v>
      </c>
      <c r="I87">
        <v>32</v>
      </c>
      <c r="J87" t="s">
        <v>53</v>
      </c>
      <c r="K87">
        <f>------4</f>
        <v>4</v>
      </c>
    </row>
    <row r="88" spans="2:11">
      <c r="B88">
        <v>254</v>
      </c>
      <c r="C88">
        <v>85</v>
      </c>
      <c r="D88">
        <v>0</v>
      </c>
      <c r="E88">
        <v>0</v>
      </c>
      <c r="F88">
        <v>16</v>
      </c>
      <c r="G88">
        <v>4</v>
      </c>
      <c r="H88">
        <f>------12</f>
        <v>12</v>
      </c>
      <c r="I88">
        <v>12</v>
      </c>
      <c r="J88" t="s">
        <v>52</v>
      </c>
      <c r="K88">
        <f>------3</f>
        <v>3</v>
      </c>
    </row>
    <row r="89" spans="2:11">
      <c r="B89">
        <v>257</v>
      </c>
      <c r="C89">
        <v>86</v>
      </c>
      <c r="D89">
        <v>1</v>
      </c>
      <c r="E89">
        <v>1</v>
      </c>
      <c r="F89">
        <v>16</v>
      </c>
      <c r="G89">
        <v>4</v>
      </c>
      <c r="H89">
        <f>------28</f>
        <v>28</v>
      </c>
      <c r="I89">
        <v>32</v>
      </c>
      <c r="J89" t="s">
        <v>53</v>
      </c>
      <c r="K89">
        <f>------4</f>
        <v>4</v>
      </c>
    </row>
    <row r="90" spans="2:11">
      <c r="B90">
        <v>260</v>
      </c>
      <c r="C90">
        <v>87</v>
      </c>
      <c r="D90">
        <v>0</v>
      </c>
      <c r="E90">
        <v>0</v>
      </c>
      <c r="F90">
        <v>16</v>
      </c>
      <c r="G90">
        <v>4</v>
      </c>
      <c r="H90">
        <f>------12</f>
        <v>12</v>
      </c>
      <c r="I90">
        <v>12</v>
      </c>
      <c r="J90" t="s">
        <v>52</v>
      </c>
      <c r="K90">
        <f>------3</f>
        <v>3</v>
      </c>
    </row>
    <row r="91" spans="2:11">
      <c r="B91">
        <v>263</v>
      </c>
      <c r="C91">
        <v>88</v>
      </c>
      <c r="D91">
        <v>1</v>
      </c>
      <c r="E91">
        <v>1</v>
      </c>
      <c r="F91">
        <v>16</v>
      </c>
      <c r="G91">
        <v>4</v>
      </c>
      <c r="H91">
        <f>------28</f>
        <v>28</v>
      </c>
      <c r="I91">
        <v>32</v>
      </c>
      <c r="J91" t="s">
        <v>53</v>
      </c>
      <c r="K91">
        <f>------4</f>
        <v>4</v>
      </c>
    </row>
    <row r="92" spans="2:11">
      <c r="B92">
        <v>266</v>
      </c>
      <c r="C92">
        <v>89</v>
      </c>
      <c r="D92">
        <v>0</v>
      </c>
      <c r="E92">
        <v>0</v>
      </c>
      <c r="F92">
        <v>16</v>
      </c>
      <c r="G92">
        <v>4</v>
      </c>
      <c r="H92">
        <f>------12</f>
        <v>12</v>
      </c>
      <c r="I92">
        <v>12</v>
      </c>
      <c r="J92" t="s">
        <v>52</v>
      </c>
      <c r="K92">
        <f>------3</f>
        <v>3</v>
      </c>
    </row>
    <row r="93" spans="2:11">
      <c r="B93">
        <v>269</v>
      </c>
      <c r="C93">
        <v>90</v>
      </c>
      <c r="D93">
        <v>1</v>
      </c>
      <c r="E93">
        <v>1</v>
      </c>
      <c r="F93">
        <v>16</v>
      </c>
      <c r="G93">
        <v>4</v>
      </c>
      <c r="H93">
        <f>------28</f>
        <v>28</v>
      </c>
      <c r="I93">
        <v>32</v>
      </c>
      <c r="J93" t="s">
        <v>53</v>
      </c>
      <c r="K93">
        <f>------4</f>
        <v>4</v>
      </c>
    </row>
    <row r="94" spans="2:11">
      <c r="B94">
        <v>272</v>
      </c>
      <c r="C94">
        <v>91</v>
      </c>
      <c r="D94">
        <v>0</v>
      </c>
      <c r="E94">
        <v>0</v>
      </c>
      <c r="F94">
        <v>16</v>
      </c>
      <c r="G94">
        <v>4</v>
      </c>
      <c r="H94">
        <f>------12</f>
        <v>12</v>
      </c>
      <c r="I94">
        <v>12</v>
      </c>
      <c r="J94" t="s">
        <v>52</v>
      </c>
      <c r="K94">
        <f>------3</f>
        <v>3</v>
      </c>
    </row>
    <row r="95" spans="2:11">
      <c r="B95">
        <v>275</v>
      </c>
      <c r="C95">
        <v>92</v>
      </c>
      <c r="D95">
        <v>1</v>
      </c>
      <c r="E95">
        <v>1</v>
      </c>
      <c r="F95">
        <v>16</v>
      </c>
      <c r="G95">
        <v>4</v>
      </c>
      <c r="H95">
        <f>------28</f>
        <v>28</v>
      </c>
      <c r="I95">
        <v>32</v>
      </c>
      <c r="J95" t="s">
        <v>53</v>
      </c>
      <c r="K95">
        <f>------4</f>
        <v>4</v>
      </c>
    </row>
    <row r="96" spans="2:11">
      <c r="B96">
        <v>278</v>
      </c>
      <c r="C96">
        <v>93</v>
      </c>
      <c r="D96">
        <v>0</v>
      </c>
      <c r="E96">
        <v>0</v>
      </c>
      <c r="F96">
        <v>16</v>
      </c>
      <c r="G96">
        <v>4</v>
      </c>
      <c r="H96">
        <f>------12</f>
        <v>12</v>
      </c>
      <c r="I96">
        <v>12</v>
      </c>
      <c r="J96" t="s">
        <v>52</v>
      </c>
      <c r="K96">
        <f>------3</f>
        <v>3</v>
      </c>
    </row>
    <row r="97" spans="2:11">
      <c r="B97">
        <v>281</v>
      </c>
      <c r="C97">
        <v>94</v>
      </c>
      <c r="D97">
        <v>1</v>
      </c>
      <c r="E97">
        <v>1</v>
      </c>
      <c r="F97">
        <v>16</v>
      </c>
      <c r="G97">
        <v>4</v>
      </c>
      <c r="H97">
        <f>------28</f>
        <v>28</v>
      </c>
      <c r="I97">
        <v>32</v>
      </c>
      <c r="J97" t="s">
        <v>53</v>
      </c>
      <c r="K97">
        <f>------4</f>
        <v>4</v>
      </c>
    </row>
    <row r="98" spans="2:11">
      <c r="B98">
        <v>284</v>
      </c>
      <c r="C98">
        <v>95</v>
      </c>
      <c r="D98">
        <v>0</v>
      </c>
      <c r="E98">
        <v>0</v>
      </c>
      <c r="F98">
        <v>16</v>
      </c>
      <c r="G98">
        <v>4</v>
      </c>
      <c r="H98">
        <f>------12</f>
        <v>12</v>
      </c>
      <c r="I98">
        <v>12</v>
      </c>
      <c r="J98" t="s">
        <v>52</v>
      </c>
      <c r="K98">
        <f>------3</f>
        <v>3</v>
      </c>
    </row>
    <row r="99" spans="2:11">
      <c r="B99">
        <v>287</v>
      </c>
      <c r="C99">
        <v>96</v>
      </c>
      <c r="D99">
        <v>1</v>
      </c>
      <c r="E99">
        <v>1</v>
      </c>
      <c r="F99">
        <v>16</v>
      </c>
      <c r="G99">
        <v>4</v>
      </c>
      <c r="H99">
        <f>------28</f>
        <v>28</v>
      </c>
      <c r="I99">
        <v>32</v>
      </c>
      <c r="J99" t="s">
        <v>53</v>
      </c>
      <c r="K99">
        <f>------4</f>
        <v>4</v>
      </c>
    </row>
    <row r="100" spans="2:11">
      <c r="B100">
        <v>290</v>
      </c>
      <c r="C100">
        <v>97</v>
      </c>
      <c r="D100">
        <v>0</v>
      </c>
      <c r="E100">
        <v>0</v>
      </c>
      <c r="F100">
        <v>16</v>
      </c>
      <c r="G100">
        <v>4</v>
      </c>
      <c r="H100">
        <f>------12</f>
        <v>12</v>
      </c>
      <c r="I100">
        <v>12</v>
      </c>
      <c r="J100" t="s">
        <v>52</v>
      </c>
      <c r="K100">
        <f>------3</f>
        <v>3</v>
      </c>
    </row>
    <row r="101" spans="2:11">
      <c r="B101">
        <v>293</v>
      </c>
      <c r="C101">
        <v>98</v>
      </c>
      <c r="D101">
        <v>1</v>
      </c>
      <c r="E101">
        <v>1</v>
      </c>
      <c r="F101">
        <v>16</v>
      </c>
      <c r="G101">
        <v>4</v>
      </c>
      <c r="H101">
        <f>------28</f>
        <v>28</v>
      </c>
      <c r="I101">
        <v>32</v>
      </c>
      <c r="J101" t="s">
        <v>53</v>
      </c>
      <c r="K101">
        <f>------4</f>
        <v>4</v>
      </c>
    </row>
    <row r="102" spans="2:11">
      <c r="B102">
        <v>296</v>
      </c>
      <c r="C102">
        <v>99</v>
      </c>
      <c r="D102">
        <v>0</v>
      </c>
      <c r="E102">
        <v>0</v>
      </c>
      <c r="F102">
        <v>16</v>
      </c>
      <c r="G102">
        <v>4</v>
      </c>
      <c r="H102">
        <f>------12</f>
        <v>12</v>
      </c>
      <c r="I102">
        <v>12</v>
      </c>
      <c r="J102" t="s">
        <v>52</v>
      </c>
      <c r="K102">
        <f>------3</f>
        <v>3</v>
      </c>
    </row>
    <row r="103" spans="2:11">
      <c r="B103">
        <v>299</v>
      </c>
      <c r="C103">
        <v>100</v>
      </c>
      <c r="D103">
        <v>1</v>
      </c>
      <c r="E103">
        <v>1</v>
      </c>
      <c r="F103">
        <v>16</v>
      </c>
      <c r="G103">
        <v>4</v>
      </c>
      <c r="H103">
        <f>------28</f>
        <v>28</v>
      </c>
      <c r="I103">
        <v>32</v>
      </c>
      <c r="J103" t="s">
        <v>53</v>
      </c>
      <c r="K103">
        <f>------4</f>
        <v>4</v>
      </c>
    </row>
    <row r="104" spans="2:11">
      <c r="B104">
        <v>302</v>
      </c>
      <c r="C104">
        <v>101</v>
      </c>
      <c r="D104">
        <v>0</v>
      </c>
      <c r="E104">
        <v>0</v>
      </c>
      <c r="F104">
        <v>16</v>
      </c>
      <c r="G104">
        <v>4</v>
      </c>
      <c r="H104">
        <f>------12</f>
        <v>12</v>
      </c>
      <c r="I104">
        <v>12</v>
      </c>
      <c r="J104" t="s">
        <v>52</v>
      </c>
      <c r="K104">
        <f>------3</f>
        <v>3</v>
      </c>
    </row>
    <row r="105" spans="2:11">
      <c r="B105">
        <v>305</v>
      </c>
      <c r="C105">
        <v>102</v>
      </c>
      <c r="D105">
        <v>1</v>
      </c>
      <c r="E105">
        <v>1</v>
      </c>
      <c r="F105">
        <v>16</v>
      </c>
      <c r="G105">
        <v>4</v>
      </c>
      <c r="H105">
        <f>------28</f>
        <v>28</v>
      </c>
      <c r="I105">
        <v>32</v>
      </c>
      <c r="J105" t="s">
        <v>53</v>
      </c>
      <c r="K105">
        <f>------4</f>
        <v>4</v>
      </c>
    </row>
    <row r="106" spans="2:11">
      <c r="B106">
        <v>308</v>
      </c>
      <c r="C106">
        <v>103</v>
      </c>
      <c r="D106">
        <v>0</v>
      </c>
      <c r="E106">
        <v>0</v>
      </c>
      <c r="F106">
        <v>16</v>
      </c>
      <c r="G106">
        <v>4</v>
      </c>
      <c r="H106">
        <f>------12</f>
        <v>12</v>
      </c>
      <c r="I106">
        <v>12</v>
      </c>
      <c r="J106" t="s">
        <v>52</v>
      </c>
      <c r="K106">
        <f>------3</f>
        <v>3</v>
      </c>
    </row>
    <row r="107" spans="2:11">
      <c r="B107">
        <v>311</v>
      </c>
      <c r="C107">
        <v>104</v>
      </c>
      <c r="D107">
        <v>1</v>
      </c>
      <c r="E107">
        <v>1</v>
      </c>
      <c r="F107">
        <v>16</v>
      </c>
      <c r="G107">
        <v>4</v>
      </c>
      <c r="H107">
        <f>------28</f>
        <v>28</v>
      </c>
      <c r="I107">
        <v>32</v>
      </c>
      <c r="J107" t="s">
        <v>53</v>
      </c>
      <c r="K107">
        <f>------4</f>
        <v>4</v>
      </c>
    </row>
    <row r="108" spans="2:11">
      <c r="B108">
        <v>314</v>
      </c>
      <c r="C108">
        <v>105</v>
      </c>
      <c r="D108">
        <v>0</v>
      </c>
      <c r="E108">
        <v>0</v>
      </c>
      <c r="F108">
        <v>16</v>
      </c>
      <c r="G108">
        <v>4</v>
      </c>
      <c r="H108">
        <f>------12</f>
        <v>12</v>
      </c>
      <c r="I108">
        <v>12</v>
      </c>
      <c r="J108" t="s">
        <v>52</v>
      </c>
      <c r="K108">
        <f>------3</f>
        <v>3</v>
      </c>
    </row>
    <row r="109" spans="2:11">
      <c r="B109">
        <v>317</v>
      </c>
      <c r="C109">
        <v>106</v>
      </c>
      <c r="D109">
        <v>1</v>
      </c>
      <c r="E109">
        <v>1</v>
      </c>
      <c r="F109">
        <v>16</v>
      </c>
      <c r="G109">
        <v>4</v>
      </c>
      <c r="H109">
        <f>------28</f>
        <v>28</v>
      </c>
      <c r="I109">
        <v>32</v>
      </c>
      <c r="J109" t="s">
        <v>53</v>
      </c>
      <c r="K109">
        <f>------4</f>
        <v>4</v>
      </c>
    </row>
    <row r="110" spans="2:11">
      <c r="B110">
        <v>320</v>
      </c>
      <c r="C110">
        <v>107</v>
      </c>
      <c r="D110">
        <v>0</v>
      </c>
      <c r="E110">
        <v>0</v>
      </c>
      <c r="F110">
        <v>16</v>
      </c>
      <c r="G110">
        <v>4</v>
      </c>
      <c r="H110">
        <f>------12</f>
        <v>12</v>
      </c>
      <c r="I110">
        <v>12</v>
      </c>
      <c r="J110" t="s">
        <v>52</v>
      </c>
      <c r="K110">
        <f>------3</f>
        <v>3</v>
      </c>
    </row>
    <row r="111" spans="2:11">
      <c r="B111">
        <v>323</v>
      </c>
      <c r="C111">
        <v>108</v>
      </c>
      <c r="D111">
        <v>1</v>
      </c>
      <c r="E111">
        <v>1</v>
      </c>
      <c r="F111">
        <v>16</v>
      </c>
      <c r="G111">
        <v>4</v>
      </c>
      <c r="H111">
        <f>------28</f>
        <v>28</v>
      </c>
      <c r="I111">
        <v>32</v>
      </c>
      <c r="J111" t="s">
        <v>53</v>
      </c>
      <c r="K111">
        <f>------4</f>
        <v>4</v>
      </c>
    </row>
    <row r="112" spans="2:11">
      <c r="B112">
        <v>326</v>
      </c>
      <c r="C112">
        <v>109</v>
      </c>
      <c r="D112">
        <v>0</v>
      </c>
      <c r="E112">
        <v>0</v>
      </c>
      <c r="F112">
        <v>16</v>
      </c>
      <c r="G112">
        <v>4</v>
      </c>
      <c r="H112">
        <f>------12</f>
        <v>12</v>
      </c>
      <c r="I112">
        <v>12</v>
      </c>
      <c r="J112" t="s">
        <v>52</v>
      </c>
      <c r="K112">
        <f>------3</f>
        <v>3</v>
      </c>
    </row>
    <row r="113" spans="2:11">
      <c r="B113">
        <v>329</v>
      </c>
      <c r="C113">
        <v>110</v>
      </c>
      <c r="D113">
        <v>1</v>
      </c>
      <c r="E113">
        <v>1</v>
      </c>
      <c r="F113">
        <v>16</v>
      </c>
      <c r="G113">
        <v>4</v>
      </c>
      <c r="H113">
        <f>------28</f>
        <v>28</v>
      </c>
      <c r="I113">
        <v>32</v>
      </c>
      <c r="J113" t="s">
        <v>53</v>
      </c>
      <c r="K113">
        <f>------4</f>
        <v>4</v>
      </c>
    </row>
    <row r="114" spans="2:11">
      <c r="B114">
        <v>332</v>
      </c>
      <c r="C114">
        <v>111</v>
      </c>
      <c r="D114">
        <v>0</v>
      </c>
      <c r="E114">
        <v>0</v>
      </c>
      <c r="F114">
        <v>16</v>
      </c>
      <c r="G114">
        <v>4</v>
      </c>
      <c r="H114">
        <f>------12</f>
        <v>12</v>
      </c>
      <c r="I114">
        <v>12</v>
      </c>
      <c r="J114" t="s">
        <v>52</v>
      </c>
      <c r="K114">
        <f>------3</f>
        <v>3</v>
      </c>
    </row>
    <row r="115" spans="2:11">
      <c r="B115">
        <v>335</v>
      </c>
      <c r="C115">
        <v>112</v>
      </c>
      <c r="D115">
        <v>1</v>
      </c>
      <c r="E115">
        <v>1</v>
      </c>
      <c r="F115">
        <v>16</v>
      </c>
      <c r="G115">
        <v>4</v>
      </c>
      <c r="H115">
        <f>------28</f>
        <v>28</v>
      </c>
      <c r="I115">
        <v>32</v>
      </c>
      <c r="J115" t="s">
        <v>53</v>
      </c>
      <c r="K115">
        <f>------4</f>
        <v>4</v>
      </c>
    </row>
    <row r="116" spans="2:11">
      <c r="B116">
        <v>338</v>
      </c>
      <c r="C116">
        <v>113</v>
      </c>
      <c r="D116">
        <v>0</v>
      </c>
      <c r="E116">
        <v>0</v>
      </c>
      <c r="F116">
        <v>16</v>
      </c>
      <c r="G116">
        <v>4</v>
      </c>
      <c r="H116">
        <f>------12</f>
        <v>12</v>
      </c>
      <c r="I116">
        <v>12</v>
      </c>
      <c r="J116" t="s">
        <v>52</v>
      </c>
      <c r="K116">
        <f>------3</f>
        <v>3</v>
      </c>
    </row>
    <row r="117" spans="2:11">
      <c r="B117">
        <v>341</v>
      </c>
      <c r="C117">
        <v>114</v>
      </c>
      <c r="D117">
        <v>1</v>
      </c>
      <c r="E117">
        <v>1</v>
      </c>
      <c r="F117">
        <v>16</v>
      </c>
      <c r="G117">
        <v>4</v>
      </c>
      <c r="H117">
        <f>------28</f>
        <v>28</v>
      </c>
      <c r="I117">
        <v>32</v>
      </c>
      <c r="J117" t="s">
        <v>53</v>
      </c>
      <c r="K117">
        <f>------4</f>
        <v>4</v>
      </c>
    </row>
    <row r="118" spans="2:11">
      <c r="B118">
        <v>344</v>
      </c>
      <c r="C118">
        <v>115</v>
      </c>
      <c r="D118">
        <v>0</v>
      </c>
      <c r="E118">
        <v>0</v>
      </c>
      <c r="F118">
        <v>16</v>
      </c>
      <c r="G118">
        <v>4</v>
      </c>
      <c r="H118">
        <f>------12</f>
        <v>12</v>
      </c>
      <c r="I118">
        <v>12</v>
      </c>
      <c r="J118" t="s">
        <v>52</v>
      </c>
      <c r="K118">
        <f>------3</f>
        <v>3</v>
      </c>
    </row>
    <row r="119" spans="2:11">
      <c r="B119">
        <v>347</v>
      </c>
      <c r="C119">
        <v>116</v>
      </c>
      <c r="D119">
        <v>1</v>
      </c>
      <c r="E119">
        <v>1</v>
      </c>
      <c r="F119">
        <v>16</v>
      </c>
      <c r="G119">
        <v>4</v>
      </c>
      <c r="H119">
        <f>------28</f>
        <v>28</v>
      </c>
      <c r="I119">
        <v>32</v>
      </c>
      <c r="J119" t="s">
        <v>53</v>
      </c>
      <c r="K119">
        <f>------4</f>
        <v>4</v>
      </c>
    </row>
    <row r="120" spans="2:11">
      <c r="B120">
        <v>350</v>
      </c>
      <c r="C120">
        <v>117</v>
      </c>
      <c r="D120">
        <v>0</v>
      </c>
      <c r="E120">
        <v>0</v>
      </c>
      <c r="F120">
        <v>16</v>
      </c>
      <c r="G120">
        <v>4</v>
      </c>
      <c r="H120">
        <f>------12</f>
        <v>12</v>
      </c>
      <c r="I120">
        <v>12</v>
      </c>
      <c r="J120" t="s">
        <v>52</v>
      </c>
      <c r="K120">
        <f>------3</f>
        <v>3</v>
      </c>
    </row>
    <row r="121" spans="2:11">
      <c r="B121">
        <v>353</v>
      </c>
      <c r="C121">
        <v>118</v>
      </c>
      <c r="D121">
        <v>1</v>
      </c>
      <c r="E121">
        <v>1</v>
      </c>
      <c r="F121">
        <v>16</v>
      </c>
      <c r="G121">
        <v>4</v>
      </c>
      <c r="H121">
        <f>------28</f>
        <v>28</v>
      </c>
      <c r="I121">
        <v>32</v>
      </c>
      <c r="J121" t="s">
        <v>53</v>
      </c>
      <c r="K121">
        <f>------4</f>
        <v>4</v>
      </c>
    </row>
    <row r="122" spans="2:11">
      <c r="B122">
        <v>356</v>
      </c>
      <c r="C122">
        <v>119</v>
      </c>
      <c r="D122">
        <v>0</v>
      </c>
      <c r="E122">
        <v>0</v>
      </c>
      <c r="F122">
        <v>16</v>
      </c>
      <c r="G122">
        <v>4</v>
      </c>
      <c r="H122">
        <f>------12</f>
        <v>12</v>
      </c>
      <c r="I122">
        <v>12</v>
      </c>
      <c r="J122" t="s">
        <v>52</v>
      </c>
      <c r="K122">
        <f>------3</f>
        <v>3</v>
      </c>
    </row>
    <row r="123" spans="2:11">
      <c r="B123">
        <v>359</v>
      </c>
      <c r="C123">
        <v>120</v>
      </c>
      <c r="D123">
        <v>1</v>
      </c>
      <c r="E123">
        <v>1</v>
      </c>
      <c r="F123">
        <v>16</v>
      </c>
      <c r="G123">
        <v>4</v>
      </c>
      <c r="H123">
        <f>------28</f>
        <v>28</v>
      </c>
      <c r="I123">
        <v>32</v>
      </c>
      <c r="J123" t="s">
        <v>53</v>
      </c>
      <c r="K123">
        <f>------4</f>
        <v>4</v>
      </c>
    </row>
    <row r="124" spans="2:11">
      <c r="B124">
        <v>362</v>
      </c>
      <c r="C124">
        <v>121</v>
      </c>
      <c r="D124">
        <v>0</v>
      </c>
      <c r="E124">
        <v>0</v>
      </c>
      <c r="F124">
        <v>16</v>
      </c>
      <c r="G124">
        <v>4</v>
      </c>
      <c r="H124">
        <f>------12</f>
        <v>12</v>
      </c>
      <c r="I124">
        <v>12</v>
      </c>
      <c r="J124" t="s">
        <v>52</v>
      </c>
      <c r="K124">
        <f>------3</f>
        <v>3</v>
      </c>
    </row>
    <row r="125" spans="2:11">
      <c r="B125">
        <v>365</v>
      </c>
      <c r="C125">
        <v>122</v>
      </c>
      <c r="D125">
        <v>1</v>
      </c>
      <c r="E125">
        <v>1</v>
      </c>
      <c r="F125">
        <v>16</v>
      </c>
      <c r="G125">
        <v>4</v>
      </c>
      <c r="H125">
        <f>------28</f>
        <v>28</v>
      </c>
      <c r="I125">
        <v>32</v>
      </c>
      <c r="J125" t="s">
        <v>53</v>
      </c>
      <c r="K125">
        <f>------4</f>
        <v>4</v>
      </c>
    </row>
    <row r="126" spans="2:11">
      <c r="B126">
        <v>368</v>
      </c>
      <c r="C126">
        <v>123</v>
      </c>
      <c r="D126">
        <v>0</v>
      </c>
      <c r="E126">
        <v>0</v>
      </c>
      <c r="F126">
        <v>16</v>
      </c>
      <c r="G126">
        <v>4</v>
      </c>
      <c r="H126">
        <f>------12</f>
        <v>12</v>
      </c>
      <c r="I126">
        <v>12</v>
      </c>
      <c r="J126" t="s">
        <v>52</v>
      </c>
      <c r="K126">
        <f>------3</f>
        <v>3</v>
      </c>
    </row>
    <row r="127" spans="2:11">
      <c r="B127">
        <v>371</v>
      </c>
      <c r="C127">
        <v>124</v>
      </c>
      <c r="D127">
        <v>1</v>
      </c>
      <c r="E127">
        <v>1</v>
      </c>
      <c r="F127">
        <v>16</v>
      </c>
      <c r="G127">
        <v>4</v>
      </c>
      <c r="H127">
        <f>------28</f>
        <v>28</v>
      </c>
      <c r="I127">
        <v>32</v>
      </c>
      <c r="J127" t="s">
        <v>53</v>
      </c>
      <c r="K127">
        <f>------4</f>
        <v>4</v>
      </c>
    </row>
    <row r="128" spans="2:11">
      <c r="B128">
        <v>374</v>
      </c>
      <c r="C128">
        <v>125</v>
      </c>
      <c r="D128">
        <v>0</v>
      </c>
      <c r="E128">
        <v>0</v>
      </c>
      <c r="F128">
        <v>16</v>
      </c>
      <c r="G128">
        <v>4</v>
      </c>
      <c r="H128">
        <f>------12</f>
        <v>12</v>
      </c>
      <c r="I128">
        <v>12</v>
      </c>
      <c r="J128" t="s">
        <v>52</v>
      </c>
      <c r="K128">
        <f>------3</f>
        <v>3</v>
      </c>
    </row>
    <row r="129" spans="2:11">
      <c r="B129">
        <v>377</v>
      </c>
      <c r="C129">
        <v>126</v>
      </c>
      <c r="D129">
        <v>1</v>
      </c>
      <c r="E129">
        <v>1</v>
      </c>
      <c r="F129">
        <v>16</v>
      </c>
      <c r="G129">
        <v>4</v>
      </c>
      <c r="H129">
        <f>------28</f>
        <v>28</v>
      </c>
      <c r="I129">
        <v>32</v>
      </c>
      <c r="J129" t="s">
        <v>53</v>
      </c>
      <c r="K129">
        <f>------4</f>
        <v>4</v>
      </c>
    </row>
    <row r="130" spans="2:11">
      <c r="B130">
        <v>380</v>
      </c>
      <c r="C130">
        <v>127</v>
      </c>
      <c r="D130">
        <v>0</v>
      </c>
      <c r="E130">
        <v>0</v>
      </c>
      <c r="F130">
        <v>16</v>
      </c>
      <c r="G130">
        <v>4</v>
      </c>
      <c r="H130">
        <f>------12</f>
        <v>12</v>
      </c>
      <c r="I130">
        <v>12</v>
      </c>
      <c r="J130" t="s">
        <v>52</v>
      </c>
      <c r="K130">
        <f>------3</f>
        <v>3</v>
      </c>
    </row>
    <row r="131" spans="2:11">
      <c r="B131">
        <v>383</v>
      </c>
      <c r="C131">
        <v>128</v>
      </c>
      <c r="D131">
        <v>1</v>
      </c>
      <c r="E131">
        <v>1</v>
      </c>
      <c r="F131">
        <v>16</v>
      </c>
      <c r="G131">
        <v>4</v>
      </c>
      <c r="H131">
        <f>------28</f>
        <v>28</v>
      </c>
      <c r="I131">
        <v>32</v>
      </c>
      <c r="J131" t="s">
        <v>53</v>
      </c>
      <c r="K131">
        <f>------4</f>
        <v>4</v>
      </c>
    </row>
    <row r="132" spans="2:11">
      <c r="B132">
        <v>386</v>
      </c>
      <c r="C132">
        <v>129</v>
      </c>
      <c r="D132">
        <v>0</v>
      </c>
      <c r="E132">
        <v>0</v>
      </c>
      <c r="F132">
        <v>16</v>
      </c>
      <c r="G132">
        <v>4</v>
      </c>
      <c r="H132">
        <f>------12</f>
        <v>12</v>
      </c>
      <c r="I132">
        <v>12</v>
      </c>
      <c r="J132" t="s">
        <v>52</v>
      </c>
      <c r="K132">
        <f>------3</f>
        <v>3</v>
      </c>
    </row>
    <row r="133" spans="2:11">
      <c r="B133">
        <v>389</v>
      </c>
      <c r="C133">
        <v>130</v>
      </c>
      <c r="D133">
        <v>1</v>
      </c>
      <c r="E133">
        <v>1</v>
      </c>
      <c r="F133">
        <v>16</v>
      </c>
      <c r="G133">
        <v>4</v>
      </c>
      <c r="H133">
        <f>------28</f>
        <v>28</v>
      </c>
      <c r="I133">
        <v>32</v>
      </c>
      <c r="J133" t="s">
        <v>53</v>
      </c>
      <c r="K133">
        <f>------4</f>
        <v>4</v>
      </c>
    </row>
    <row r="134" spans="2:11">
      <c r="B134">
        <v>392</v>
      </c>
      <c r="C134">
        <v>131</v>
      </c>
      <c r="D134">
        <v>0</v>
      </c>
      <c r="E134">
        <v>0</v>
      </c>
      <c r="F134">
        <v>16</v>
      </c>
      <c r="G134">
        <v>4</v>
      </c>
      <c r="H134">
        <f>------12</f>
        <v>12</v>
      </c>
      <c r="I134">
        <v>12</v>
      </c>
      <c r="J134" t="s">
        <v>52</v>
      </c>
      <c r="K134">
        <f>------3</f>
        <v>3</v>
      </c>
    </row>
    <row r="135" spans="2:11">
      <c r="B135">
        <v>395</v>
      </c>
      <c r="C135">
        <v>132</v>
      </c>
      <c r="D135">
        <v>1</v>
      </c>
      <c r="E135">
        <v>1</v>
      </c>
      <c r="F135">
        <v>16</v>
      </c>
      <c r="G135">
        <v>4</v>
      </c>
      <c r="H135">
        <f>------28</f>
        <v>28</v>
      </c>
      <c r="I135">
        <v>32</v>
      </c>
      <c r="J135" t="s">
        <v>53</v>
      </c>
      <c r="K135">
        <f>------4</f>
        <v>4</v>
      </c>
    </row>
    <row r="136" spans="2:11">
      <c r="B136">
        <v>398</v>
      </c>
      <c r="C136">
        <v>133</v>
      </c>
      <c r="D136">
        <v>0</v>
      </c>
      <c r="E136">
        <v>0</v>
      </c>
      <c r="F136">
        <v>16</v>
      </c>
      <c r="G136">
        <v>4</v>
      </c>
      <c r="H136">
        <f>------12</f>
        <v>12</v>
      </c>
      <c r="I136">
        <v>12</v>
      </c>
      <c r="J136" t="s">
        <v>52</v>
      </c>
      <c r="K136">
        <f>------3</f>
        <v>3</v>
      </c>
    </row>
    <row r="137" spans="2:11">
      <c r="B137">
        <v>401</v>
      </c>
      <c r="C137">
        <v>134</v>
      </c>
      <c r="D137">
        <v>1</v>
      </c>
      <c r="E137">
        <v>1</v>
      </c>
      <c r="F137">
        <v>16</v>
      </c>
      <c r="G137">
        <v>4</v>
      </c>
      <c r="H137">
        <f>------28</f>
        <v>28</v>
      </c>
      <c r="I137">
        <v>32</v>
      </c>
      <c r="J137" t="s">
        <v>53</v>
      </c>
      <c r="K137">
        <f>------4</f>
        <v>4</v>
      </c>
    </row>
    <row r="138" spans="2:11">
      <c r="B138">
        <v>404</v>
      </c>
      <c r="C138">
        <v>135</v>
      </c>
      <c r="D138">
        <v>0</v>
      </c>
      <c r="E138">
        <v>0</v>
      </c>
      <c r="F138">
        <v>16</v>
      </c>
      <c r="G138">
        <v>4</v>
      </c>
      <c r="H138">
        <f>------12</f>
        <v>12</v>
      </c>
      <c r="I138">
        <v>12</v>
      </c>
      <c r="J138" t="s">
        <v>52</v>
      </c>
      <c r="K138">
        <f>------3</f>
        <v>3</v>
      </c>
    </row>
    <row r="139" spans="2:11">
      <c r="B139">
        <v>407</v>
      </c>
      <c r="C139">
        <v>136</v>
      </c>
      <c r="D139">
        <v>1</v>
      </c>
      <c r="E139">
        <v>1</v>
      </c>
      <c r="F139">
        <v>16</v>
      </c>
      <c r="G139">
        <v>4</v>
      </c>
      <c r="H139">
        <f>------28</f>
        <v>28</v>
      </c>
      <c r="I139">
        <v>32</v>
      </c>
      <c r="J139" t="s">
        <v>53</v>
      </c>
      <c r="K139">
        <f>------4</f>
        <v>4</v>
      </c>
    </row>
    <row r="140" spans="2:11">
      <c r="B140">
        <v>410</v>
      </c>
      <c r="C140">
        <v>137</v>
      </c>
      <c r="D140">
        <v>0</v>
      </c>
      <c r="E140">
        <v>0</v>
      </c>
      <c r="F140">
        <v>16</v>
      </c>
      <c r="G140">
        <v>4</v>
      </c>
      <c r="H140">
        <f>------12</f>
        <v>12</v>
      </c>
      <c r="I140">
        <v>12</v>
      </c>
      <c r="J140" t="s">
        <v>52</v>
      </c>
      <c r="K140">
        <f>------3</f>
        <v>3</v>
      </c>
    </row>
    <row r="141" spans="2:11">
      <c r="B141">
        <v>413</v>
      </c>
      <c r="C141">
        <v>138</v>
      </c>
      <c r="D141">
        <v>1</v>
      </c>
      <c r="E141">
        <v>1</v>
      </c>
      <c r="F141">
        <v>16</v>
      </c>
      <c r="G141">
        <v>4</v>
      </c>
      <c r="H141">
        <f>------28</f>
        <v>28</v>
      </c>
      <c r="I141">
        <v>32</v>
      </c>
      <c r="J141" t="s">
        <v>53</v>
      </c>
      <c r="K141">
        <f>------4</f>
        <v>4</v>
      </c>
    </row>
    <row r="142" spans="2:11">
      <c r="B142">
        <v>416</v>
      </c>
      <c r="C142">
        <v>139</v>
      </c>
      <c r="D142">
        <v>0</v>
      </c>
      <c r="E142">
        <v>0</v>
      </c>
      <c r="F142">
        <v>16</v>
      </c>
      <c r="G142">
        <v>4</v>
      </c>
      <c r="H142">
        <f>------12</f>
        <v>12</v>
      </c>
      <c r="I142">
        <v>12</v>
      </c>
      <c r="J142" t="s">
        <v>52</v>
      </c>
      <c r="K142">
        <f>------3</f>
        <v>3</v>
      </c>
    </row>
    <row r="143" spans="2:11">
      <c r="B143">
        <v>419</v>
      </c>
      <c r="C143">
        <v>140</v>
      </c>
      <c r="D143">
        <v>1</v>
      </c>
      <c r="E143">
        <v>1</v>
      </c>
      <c r="F143">
        <v>16</v>
      </c>
      <c r="G143">
        <v>4</v>
      </c>
      <c r="H143">
        <f>------28</f>
        <v>28</v>
      </c>
      <c r="I143">
        <v>32</v>
      </c>
      <c r="J143" t="s">
        <v>53</v>
      </c>
      <c r="K143">
        <f>------4</f>
        <v>4</v>
      </c>
    </row>
    <row r="144" spans="2:11">
      <c r="B144">
        <v>422</v>
      </c>
      <c r="C144">
        <v>141</v>
      </c>
      <c r="D144">
        <v>0</v>
      </c>
      <c r="E144">
        <v>0</v>
      </c>
      <c r="F144">
        <v>16</v>
      </c>
      <c r="G144">
        <v>4</v>
      </c>
      <c r="H144">
        <f>------12</f>
        <v>12</v>
      </c>
      <c r="I144">
        <v>12</v>
      </c>
      <c r="J144" t="s">
        <v>52</v>
      </c>
      <c r="K144">
        <f>------3</f>
        <v>3</v>
      </c>
    </row>
    <row r="145" spans="2:11">
      <c r="B145">
        <v>425</v>
      </c>
      <c r="C145">
        <v>142</v>
      </c>
      <c r="D145">
        <v>1</v>
      </c>
      <c r="E145">
        <v>1</v>
      </c>
      <c r="F145">
        <v>16</v>
      </c>
      <c r="G145">
        <v>4</v>
      </c>
      <c r="H145">
        <f>------28</f>
        <v>28</v>
      </c>
      <c r="I145">
        <v>32</v>
      </c>
      <c r="J145" t="s">
        <v>53</v>
      </c>
      <c r="K145">
        <f>------4</f>
        <v>4</v>
      </c>
    </row>
    <row r="146" spans="2:11">
      <c r="B146">
        <v>428</v>
      </c>
      <c r="C146">
        <v>143</v>
      </c>
      <c r="D146">
        <v>0</v>
      </c>
      <c r="E146">
        <v>0</v>
      </c>
      <c r="F146">
        <v>16</v>
      </c>
      <c r="G146">
        <v>4</v>
      </c>
      <c r="H146">
        <f>------12</f>
        <v>12</v>
      </c>
      <c r="I146">
        <v>12</v>
      </c>
      <c r="J146" t="s">
        <v>52</v>
      </c>
      <c r="K146">
        <f>------3</f>
        <v>3</v>
      </c>
    </row>
    <row r="147" spans="2:11">
      <c r="B147">
        <v>431</v>
      </c>
      <c r="C147">
        <v>144</v>
      </c>
      <c r="D147">
        <v>1</v>
      </c>
      <c r="E147">
        <v>1</v>
      </c>
      <c r="F147">
        <v>16</v>
      </c>
      <c r="G147">
        <v>4</v>
      </c>
      <c r="H147">
        <f>------28</f>
        <v>28</v>
      </c>
      <c r="I147">
        <v>32</v>
      </c>
      <c r="J147" t="s">
        <v>53</v>
      </c>
      <c r="K147">
        <f>------4</f>
        <v>4</v>
      </c>
    </row>
    <row r="148" spans="2:11">
      <c r="B148">
        <v>434</v>
      </c>
      <c r="C148">
        <v>145</v>
      </c>
      <c r="D148">
        <v>0</v>
      </c>
      <c r="E148">
        <v>0</v>
      </c>
      <c r="F148">
        <v>16</v>
      </c>
      <c r="G148">
        <v>4</v>
      </c>
      <c r="H148">
        <f>------12</f>
        <v>12</v>
      </c>
      <c r="I148">
        <v>12</v>
      </c>
      <c r="J148" t="s">
        <v>52</v>
      </c>
      <c r="K148">
        <f>------3</f>
        <v>3</v>
      </c>
    </row>
    <row r="149" spans="2:11">
      <c r="B149">
        <v>437</v>
      </c>
      <c r="C149">
        <v>146</v>
      </c>
      <c r="D149">
        <v>1</v>
      </c>
      <c r="E149">
        <v>1</v>
      </c>
      <c r="F149">
        <v>16</v>
      </c>
      <c r="G149">
        <v>4</v>
      </c>
      <c r="H149">
        <f>------28</f>
        <v>28</v>
      </c>
      <c r="I149">
        <v>32</v>
      </c>
      <c r="J149" t="s">
        <v>53</v>
      </c>
      <c r="K149">
        <f>------4</f>
        <v>4</v>
      </c>
    </row>
    <row r="150" spans="2:11">
      <c r="B150">
        <v>440</v>
      </c>
      <c r="C150">
        <v>147</v>
      </c>
      <c r="D150">
        <v>0</v>
      </c>
      <c r="E150">
        <v>0</v>
      </c>
      <c r="F150">
        <v>16</v>
      </c>
      <c r="G150">
        <v>4</v>
      </c>
      <c r="H150">
        <f>------12</f>
        <v>12</v>
      </c>
      <c r="I150">
        <v>12</v>
      </c>
      <c r="J150" t="s">
        <v>52</v>
      </c>
      <c r="K150">
        <f>------3</f>
        <v>3</v>
      </c>
    </row>
    <row r="151" spans="2:11">
      <c r="B151">
        <v>443</v>
      </c>
      <c r="C151">
        <v>148</v>
      </c>
      <c r="D151">
        <v>1</v>
      </c>
      <c r="E151">
        <v>1</v>
      </c>
      <c r="F151">
        <v>16</v>
      </c>
      <c r="G151">
        <v>4</v>
      </c>
      <c r="H151">
        <f>------28</f>
        <v>28</v>
      </c>
      <c r="I151">
        <v>32</v>
      </c>
      <c r="J151" t="s">
        <v>53</v>
      </c>
      <c r="K151">
        <f>------4</f>
        <v>4</v>
      </c>
    </row>
    <row r="152" spans="2:11">
      <c r="B152">
        <v>446</v>
      </c>
      <c r="C152">
        <v>149</v>
      </c>
      <c r="D152">
        <v>0</v>
      </c>
      <c r="E152">
        <v>0</v>
      </c>
      <c r="F152">
        <v>16</v>
      </c>
      <c r="G152">
        <v>4</v>
      </c>
      <c r="H152">
        <f>------12</f>
        <v>12</v>
      </c>
      <c r="I152">
        <v>12</v>
      </c>
      <c r="J152" t="s">
        <v>52</v>
      </c>
      <c r="K152">
        <f>------3</f>
        <v>3</v>
      </c>
    </row>
    <row r="153" spans="2:11">
      <c r="B153">
        <v>449</v>
      </c>
      <c r="C153">
        <v>150</v>
      </c>
      <c r="D153">
        <v>1</v>
      </c>
      <c r="E153">
        <v>1</v>
      </c>
      <c r="F153">
        <v>16</v>
      </c>
      <c r="G153">
        <v>4</v>
      </c>
      <c r="H153">
        <f>------28</f>
        <v>28</v>
      </c>
      <c r="I153">
        <v>32</v>
      </c>
      <c r="J153" t="s">
        <v>53</v>
      </c>
      <c r="K153">
        <f>------4</f>
        <v>4</v>
      </c>
    </row>
    <row r="154" spans="2:11">
      <c r="B154">
        <v>452</v>
      </c>
      <c r="C154">
        <v>151</v>
      </c>
      <c r="D154">
        <v>0</v>
      </c>
      <c r="E154">
        <v>0</v>
      </c>
      <c r="F154">
        <v>16</v>
      </c>
      <c r="G154">
        <v>4</v>
      </c>
      <c r="H154">
        <f>------12</f>
        <v>12</v>
      </c>
      <c r="I154">
        <v>12</v>
      </c>
      <c r="J154" t="s">
        <v>52</v>
      </c>
      <c r="K154">
        <f>------3</f>
        <v>3</v>
      </c>
    </row>
    <row r="155" spans="2:11">
      <c r="B155">
        <v>455</v>
      </c>
      <c r="C155">
        <v>152</v>
      </c>
      <c r="D155">
        <v>1</v>
      </c>
      <c r="E155">
        <v>1</v>
      </c>
      <c r="F155">
        <v>16</v>
      </c>
      <c r="G155">
        <v>4</v>
      </c>
      <c r="H155">
        <f>------28</f>
        <v>28</v>
      </c>
      <c r="I155">
        <v>32</v>
      </c>
      <c r="J155" t="s">
        <v>53</v>
      </c>
      <c r="K155">
        <f>------4</f>
        <v>4</v>
      </c>
    </row>
    <row r="156" spans="2:11">
      <c r="B156">
        <v>458</v>
      </c>
      <c r="C156">
        <v>153</v>
      </c>
      <c r="D156">
        <v>0</v>
      </c>
      <c r="E156">
        <v>0</v>
      </c>
      <c r="F156">
        <v>16</v>
      </c>
      <c r="G156">
        <v>4</v>
      </c>
      <c r="H156">
        <f>------12</f>
        <v>12</v>
      </c>
      <c r="I156">
        <v>12</v>
      </c>
      <c r="J156" t="s">
        <v>52</v>
      </c>
      <c r="K156">
        <f>------3</f>
        <v>3</v>
      </c>
    </row>
    <row r="157" spans="2:11">
      <c r="B157">
        <v>461</v>
      </c>
      <c r="C157">
        <v>154</v>
      </c>
      <c r="D157">
        <v>1</v>
      </c>
      <c r="E157">
        <v>1</v>
      </c>
      <c r="F157">
        <v>16</v>
      </c>
      <c r="G157">
        <v>4</v>
      </c>
      <c r="H157">
        <f>------28</f>
        <v>28</v>
      </c>
      <c r="I157">
        <v>32</v>
      </c>
      <c r="J157" t="s">
        <v>53</v>
      </c>
      <c r="K157">
        <f>------4</f>
        <v>4</v>
      </c>
    </row>
    <row r="158" spans="2:11">
      <c r="B158">
        <v>464</v>
      </c>
      <c r="C158">
        <v>155</v>
      </c>
      <c r="D158">
        <v>0</v>
      </c>
      <c r="E158">
        <v>0</v>
      </c>
      <c r="F158">
        <v>16</v>
      </c>
      <c r="G158">
        <v>4</v>
      </c>
      <c r="H158">
        <f>------12</f>
        <v>12</v>
      </c>
      <c r="I158">
        <v>12</v>
      </c>
      <c r="J158" t="s">
        <v>52</v>
      </c>
      <c r="K158">
        <f>------3</f>
        <v>3</v>
      </c>
    </row>
    <row r="159" spans="2:11">
      <c r="B159">
        <v>467</v>
      </c>
      <c r="C159">
        <v>156</v>
      </c>
      <c r="D159">
        <v>1</v>
      </c>
      <c r="E159">
        <v>1</v>
      </c>
      <c r="F159">
        <v>16</v>
      </c>
      <c r="G159">
        <v>4</v>
      </c>
      <c r="H159">
        <f>------28</f>
        <v>28</v>
      </c>
      <c r="I159">
        <v>32</v>
      </c>
      <c r="J159" t="s">
        <v>53</v>
      </c>
      <c r="K159">
        <f>------4</f>
        <v>4</v>
      </c>
    </row>
    <row r="160" spans="2:11">
      <c r="B160">
        <v>470</v>
      </c>
      <c r="C160">
        <v>157</v>
      </c>
      <c r="D160">
        <v>0</v>
      </c>
      <c r="E160">
        <v>0</v>
      </c>
      <c r="F160">
        <v>16</v>
      </c>
      <c r="G160">
        <v>4</v>
      </c>
      <c r="H160">
        <f>------12</f>
        <v>12</v>
      </c>
      <c r="I160">
        <v>12</v>
      </c>
      <c r="J160" t="s">
        <v>52</v>
      </c>
      <c r="K160">
        <f>------3</f>
        <v>3</v>
      </c>
    </row>
    <row r="161" spans="2:11">
      <c r="B161">
        <v>473</v>
      </c>
      <c r="C161">
        <v>158</v>
      </c>
      <c r="D161">
        <v>1</v>
      </c>
      <c r="E161">
        <v>1</v>
      </c>
      <c r="F161">
        <v>16</v>
      </c>
      <c r="G161">
        <v>4</v>
      </c>
      <c r="H161">
        <f>------28</f>
        <v>28</v>
      </c>
      <c r="I161">
        <v>32</v>
      </c>
      <c r="J161" t="s">
        <v>53</v>
      </c>
      <c r="K161">
        <f>------4</f>
        <v>4</v>
      </c>
    </row>
    <row r="162" spans="2:11">
      <c r="B162">
        <v>476</v>
      </c>
      <c r="C162">
        <v>159</v>
      </c>
      <c r="D162">
        <v>0</v>
      </c>
      <c r="E162">
        <v>0</v>
      </c>
      <c r="F162">
        <v>16</v>
      </c>
      <c r="G162">
        <v>4</v>
      </c>
      <c r="H162">
        <f>------12</f>
        <v>12</v>
      </c>
      <c r="I162">
        <v>12</v>
      </c>
      <c r="J162" t="s">
        <v>52</v>
      </c>
      <c r="K162">
        <f>------3</f>
        <v>3</v>
      </c>
    </row>
    <row r="163" spans="2:11">
      <c r="B163">
        <v>479</v>
      </c>
      <c r="C163">
        <v>160</v>
      </c>
      <c r="D163">
        <v>1</v>
      </c>
      <c r="E163">
        <v>1</v>
      </c>
      <c r="F163">
        <v>16</v>
      </c>
      <c r="G163">
        <v>4</v>
      </c>
      <c r="H163">
        <f>------28</f>
        <v>28</v>
      </c>
      <c r="I163">
        <v>32</v>
      </c>
      <c r="J163" t="s">
        <v>53</v>
      </c>
      <c r="K163">
        <f>------4</f>
        <v>4</v>
      </c>
    </row>
    <row r="164" spans="2:11">
      <c r="B164">
        <v>482</v>
      </c>
      <c r="C164">
        <v>161</v>
      </c>
      <c r="D164">
        <v>0</v>
      </c>
      <c r="E164">
        <v>0</v>
      </c>
      <c r="F164">
        <v>16</v>
      </c>
      <c r="G164">
        <v>4</v>
      </c>
      <c r="H164">
        <f>------12</f>
        <v>12</v>
      </c>
      <c r="I164">
        <v>12</v>
      </c>
      <c r="J164" t="s">
        <v>52</v>
      </c>
      <c r="K164">
        <f>------3</f>
        <v>3</v>
      </c>
    </row>
    <row r="165" spans="2:11">
      <c r="B165">
        <v>485</v>
      </c>
      <c r="C165">
        <v>162</v>
      </c>
      <c r="D165">
        <v>1</v>
      </c>
      <c r="E165">
        <v>1</v>
      </c>
      <c r="F165">
        <v>16</v>
      </c>
      <c r="G165">
        <v>4</v>
      </c>
      <c r="H165">
        <f>------28</f>
        <v>28</v>
      </c>
      <c r="I165">
        <v>32</v>
      </c>
      <c r="J165" t="s">
        <v>53</v>
      </c>
      <c r="K165">
        <f>------4</f>
        <v>4</v>
      </c>
    </row>
    <row r="166" spans="2:11">
      <c r="B166">
        <v>488</v>
      </c>
      <c r="C166">
        <v>163</v>
      </c>
      <c r="D166">
        <v>0</v>
      </c>
      <c r="E166">
        <v>0</v>
      </c>
      <c r="F166">
        <v>16</v>
      </c>
      <c r="G166">
        <v>4</v>
      </c>
      <c r="H166">
        <f>------12</f>
        <v>12</v>
      </c>
      <c r="I166">
        <v>12</v>
      </c>
      <c r="J166" t="s">
        <v>52</v>
      </c>
      <c r="K166">
        <f>------3</f>
        <v>3</v>
      </c>
    </row>
    <row r="167" spans="2:11">
      <c r="B167">
        <v>491</v>
      </c>
      <c r="C167">
        <v>164</v>
      </c>
      <c r="D167">
        <v>1</v>
      </c>
      <c r="E167">
        <v>1</v>
      </c>
      <c r="F167">
        <v>16</v>
      </c>
      <c r="G167">
        <v>4</v>
      </c>
      <c r="H167">
        <f>------28</f>
        <v>28</v>
      </c>
      <c r="I167">
        <v>32</v>
      </c>
      <c r="J167" t="s">
        <v>53</v>
      </c>
      <c r="K167">
        <f>------4</f>
        <v>4</v>
      </c>
    </row>
    <row r="168" spans="2:11">
      <c r="B168">
        <v>494</v>
      </c>
      <c r="C168">
        <v>165</v>
      </c>
      <c r="D168">
        <v>0</v>
      </c>
      <c r="E168">
        <v>0</v>
      </c>
      <c r="F168">
        <v>16</v>
      </c>
      <c r="G168">
        <v>4</v>
      </c>
      <c r="H168">
        <f>------12</f>
        <v>12</v>
      </c>
      <c r="I168">
        <v>12</v>
      </c>
      <c r="J168" t="s">
        <v>52</v>
      </c>
      <c r="K168">
        <f>------3</f>
        <v>3</v>
      </c>
    </row>
    <row r="169" spans="2:11">
      <c r="B169">
        <v>497</v>
      </c>
      <c r="C169">
        <v>166</v>
      </c>
      <c r="D169">
        <v>1</v>
      </c>
      <c r="E169">
        <v>1</v>
      </c>
      <c r="F169">
        <v>16</v>
      </c>
      <c r="G169">
        <v>4</v>
      </c>
      <c r="H169">
        <f>------28</f>
        <v>28</v>
      </c>
      <c r="I169">
        <v>32</v>
      </c>
      <c r="J169" t="s">
        <v>53</v>
      </c>
      <c r="K169">
        <f>------4</f>
        <v>4</v>
      </c>
    </row>
    <row r="170" spans="2:11">
      <c r="B170">
        <v>500</v>
      </c>
      <c r="C170">
        <v>167</v>
      </c>
      <c r="D170">
        <v>0</v>
      </c>
      <c r="E170">
        <v>0</v>
      </c>
      <c r="F170">
        <v>16</v>
      </c>
      <c r="G170">
        <v>4</v>
      </c>
      <c r="H170">
        <f>------12</f>
        <v>12</v>
      </c>
      <c r="I170">
        <v>12</v>
      </c>
      <c r="J170" t="s">
        <v>52</v>
      </c>
      <c r="K170">
        <f>------3</f>
        <v>3</v>
      </c>
    </row>
    <row r="171" spans="2:11">
      <c r="B171">
        <v>503</v>
      </c>
      <c r="C171">
        <v>168</v>
      </c>
      <c r="D171">
        <v>1</v>
      </c>
      <c r="E171">
        <v>1</v>
      </c>
      <c r="F171">
        <v>16</v>
      </c>
      <c r="G171">
        <v>4</v>
      </c>
      <c r="H171">
        <f>------28</f>
        <v>28</v>
      </c>
      <c r="I171">
        <v>32</v>
      </c>
      <c r="J171" t="s">
        <v>53</v>
      </c>
      <c r="K171">
        <f>------4</f>
        <v>4</v>
      </c>
    </row>
    <row r="172" spans="2:11">
      <c r="B172">
        <v>506</v>
      </c>
      <c r="C172">
        <v>169</v>
      </c>
      <c r="D172">
        <v>0</v>
      </c>
      <c r="E172">
        <v>0</v>
      </c>
      <c r="F172">
        <v>16</v>
      </c>
      <c r="G172">
        <v>4</v>
      </c>
      <c r="H172">
        <f>------12</f>
        <v>12</v>
      </c>
      <c r="I172">
        <v>12</v>
      </c>
      <c r="J172" t="s">
        <v>52</v>
      </c>
      <c r="K172">
        <f>------3</f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72"/>
  <sheetViews>
    <sheetView workbookViewId="0">
      <selection activeCell="B14" sqref="B14"/>
    </sheetView>
  </sheetViews>
  <sheetFormatPr defaultRowHeight="15"/>
  <sheetData>
    <row r="1" spans="1:11">
      <c r="A1" s="16" t="s">
        <v>39</v>
      </c>
      <c r="B1" s="17" t="s">
        <v>40</v>
      </c>
      <c r="C1" s="16"/>
      <c r="D1" s="16"/>
      <c r="E1" s="16"/>
      <c r="F1" s="16"/>
      <c r="G1" s="16"/>
      <c r="H1" s="16"/>
      <c r="I1" s="16"/>
    </row>
    <row r="3" spans="1:11">
      <c r="A3" t="s">
        <v>69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</row>
    <row r="4" spans="1:11"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62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63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64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63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65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66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67</v>
      </c>
      <c r="K10">
        <f>------7</f>
        <v>7</v>
      </c>
    </row>
    <row r="11" spans="1:11">
      <c r="B11">
        <v>22</v>
      </c>
      <c r="C11">
        <v>8</v>
      </c>
      <c r="D11">
        <v>0</v>
      </c>
      <c r="E11">
        <v>0</v>
      </c>
      <c r="F11">
        <v>60</v>
      </c>
      <c r="G11">
        <v>8</v>
      </c>
      <c r="H11">
        <f>------29</f>
        <v>29</v>
      </c>
      <c r="I11">
        <v>169</v>
      </c>
      <c r="J11" t="s">
        <v>68</v>
      </c>
      <c r="K11">
        <f>------8</f>
        <v>8</v>
      </c>
    </row>
    <row r="12" spans="1:11">
      <c r="B12">
        <v>25</v>
      </c>
      <c r="C12">
        <v>9</v>
      </c>
      <c r="D12">
        <v>0</v>
      </c>
      <c r="E12">
        <v>0</v>
      </c>
      <c r="F12">
        <v>24</v>
      </c>
      <c r="G12">
        <v>8</v>
      </c>
      <c r="H12">
        <f>------5</f>
        <v>5</v>
      </c>
      <c r="I12">
        <v>9</v>
      </c>
      <c r="J12" t="s">
        <v>62</v>
      </c>
      <c r="K12">
        <f>------1</f>
        <v>1</v>
      </c>
    </row>
    <row r="13" spans="1:11">
      <c r="B13">
        <v>28</v>
      </c>
      <c r="C13">
        <v>10</v>
      </c>
      <c r="D13">
        <v>0</v>
      </c>
      <c r="E13">
        <v>0</v>
      </c>
      <c r="F13">
        <v>4</v>
      </c>
      <c r="G13">
        <v>9</v>
      </c>
      <c r="H13">
        <f>------1</f>
        <v>1</v>
      </c>
      <c r="I13">
        <v>1</v>
      </c>
      <c r="J13" t="s">
        <v>52</v>
      </c>
      <c r="K13">
        <f>------9</f>
        <v>9</v>
      </c>
    </row>
    <row r="14" spans="1:11">
      <c r="B14">
        <v>31</v>
      </c>
      <c r="C14">
        <v>11</v>
      </c>
      <c r="D14">
        <v>0</v>
      </c>
      <c r="E14">
        <v>0</v>
      </c>
      <c r="F14">
        <v>1</v>
      </c>
      <c r="G14">
        <v>10</v>
      </c>
      <c r="H14">
        <f t="shared" ref="H14:H45" si="0">-0</f>
        <v>0</v>
      </c>
      <c r="I14">
        <v>0</v>
      </c>
      <c r="J14" t="s">
        <v>51</v>
      </c>
      <c r="K14">
        <f t="shared" ref="K14:K45" si="1">------10</f>
        <v>10</v>
      </c>
    </row>
    <row r="15" spans="1:11">
      <c r="B15">
        <v>34</v>
      </c>
      <c r="C15">
        <v>12</v>
      </c>
      <c r="D15">
        <v>0</v>
      </c>
      <c r="E15">
        <v>0</v>
      </c>
      <c r="F15">
        <v>0</v>
      </c>
      <c r="G15">
        <v>10</v>
      </c>
      <c r="H15">
        <f t="shared" si="0"/>
        <v>0</v>
      </c>
      <c r="I15">
        <v>0</v>
      </c>
      <c r="J15" t="s">
        <v>51</v>
      </c>
      <c r="K15">
        <f t="shared" si="1"/>
        <v>10</v>
      </c>
    </row>
    <row r="16" spans="1:11">
      <c r="B16">
        <v>37</v>
      </c>
      <c r="C16">
        <v>13</v>
      </c>
      <c r="D16">
        <v>0</v>
      </c>
      <c r="E16">
        <v>0</v>
      </c>
      <c r="F16">
        <v>0</v>
      </c>
      <c r="G16">
        <v>10</v>
      </c>
      <c r="H16">
        <f t="shared" si="0"/>
        <v>0</v>
      </c>
      <c r="I16">
        <v>0</v>
      </c>
      <c r="J16" t="s">
        <v>51</v>
      </c>
      <c r="K16">
        <f t="shared" si="1"/>
        <v>10</v>
      </c>
    </row>
    <row r="17" spans="2:11">
      <c r="B17">
        <v>40</v>
      </c>
      <c r="C17">
        <v>14</v>
      </c>
      <c r="D17">
        <v>0</v>
      </c>
      <c r="E17">
        <v>0</v>
      </c>
      <c r="F17">
        <v>0</v>
      </c>
      <c r="G17">
        <v>10</v>
      </c>
      <c r="H17">
        <f t="shared" si="0"/>
        <v>0</v>
      </c>
      <c r="I17">
        <v>0</v>
      </c>
      <c r="J17" t="s">
        <v>51</v>
      </c>
      <c r="K17">
        <f t="shared" si="1"/>
        <v>10</v>
      </c>
    </row>
    <row r="18" spans="2:11">
      <c r="B18">
        <v>43</v>
      </c>
      <c r="C18">
        <v>15</v>
      </c>
      <c r="D18">
        <v>0</v>
      </c>
      <c r="E18">
        <v>0</v>
      </c>
      <c r="F18">
        <v>0</v>
      </c>
      <c r="G18">
        <v>10</v>
      </c>
      <c r="H18">
        <f t="shared" si="0"/>
        <v>0</v>
      </c>
      <c r="I18">
        <v>0</v>
      </c>
      <c r="J18" t="s">
        <v>51</v>
      </c>
      <c r="K18">
        <f t="shared" si="1"/>
        <v>10</v>
      </c>
    </row>
    <row r="19" spans="2:11">
      <c r="B19">
        <v>46</v>
      </c>
      <c r="C19">
        <v>16</v>
      </c>
      <c r="D19">
        <v>0</v>
      </c>
      <c r="E19">
        <v>0</v>
      </c>
      <c r="F19">
        <v>0</v>
      </c>
      <c r="G19">
        <v>10</v>
      </c>
      <c r="H19">
        <f t="shared" si="0"/>
        <v>0</v>
      </c>
      <c r="I19">
        <v>0</v>
      </c>
      <c r="J19" t="s">
        <v>51</v>
      </c>
      <c r="K19">
        <f t="shared" si="1"/>
        <v>10</v>
      </c>
    </row>
    <row r="20" spans="2:11">
      <c r="B20">
        <v>49</v>
      </c>
      <c r="C20">
        <v>17</v>
      </c>
      <c r="D20">
        <v>0</v>
      </c>
      <c r="E20">
        <v>0</v>
      </c>
      <c r="F20">
        <v>0</v>
      </c>
      <c r="G20">
        <v>10</v>
      </c>
      <c r="H20">
        <f t="shared" si="0"/>
        <v>0</v>
      </c>
      <c r="I20">
        <v>0</v>
      </c>
      <c r="J20" t="s">
        <v>51</v>
      </c>
      <c r="K20">
        <f t="shared" si="1"/>
        <v>10</v>
      </c>
    </row>
    <row r="21" spans="2:11">
      <c r="B21">
        <v>52</v>
      </c>
      <c r="C21">
        <v>18</v>
      </c>
      <c r="D21">
        <v>0</v>
      </c>
      <c r="E21">
        <v>0</v>
      </c>
      <c r="F21">
        <v>0</v>
      </c>
      <c r="G21">
        <v>10</v>
      </c>
      <c r="H21">
        <f t="shared" si="0"/>
        <v>0</v>
      </c>
      <c r="I21">
        <v>0</v>
      </c>
      <c r="J21" t="s">
        <v>51</v>
      </c>
      <c r="K21">
        <f t="shared" si="1"/>
        <v>10</v>
      </c>
    </row>
    <row r="22" spans="2:11">
      <c r="B22">
        <v>55</v>
      </c>
      <c r="C22">
        <v>19</v>
      </c>
      <c r="D22">
        <v>0</v>
      </c>
      <c r="E22">
        <v>0</v>
      </c>
      <c r="F22">
        <v>0</v>
      </c>
      <c r="G22">
        <v>10</v>
      </c>
      <c r="H22">
        <f t="shared" si="0"/>
        <v>0</v>
      </c>
      <c r="I22">
        <v>0</v>
      </c>
      <c r="J22" t="s">
        <v>51</v>
      </c>
      <c r="K22">
        <f t="shared" si="1"/>
        <v>10</v>
      </c>
    </row>
    <row r="23" spans="2:11">
      <c r="B23">
        <v>58</v>
      </c>
      <c r="C23">
        <v>20</v>
      </c>
      <c r="D23">
        <v>0</v>
      </c>
      <c r="E23">
        <v>0</v>
      </c>
      <c r="F23">
        <v>0</v>
      </c>
      <c r="G23">
        <v>10</v>
      </c>
      <c r="H23">
        <f t="shared" si="0"/>
        <v>0</v>
      </c>
      <c r="I23">
        <v>0</v>
      </c>
      <c r="J23" t="s">
        <v>51</v>
      </c>
      <c r="K23">
        <f t="shared" si="1"/>
        <v>10</v>
      </c>
    </row>
    <row r="24" spans="2:11">
      <c r="B24">
        <v>61</v>
      </c>
      <c r="C24">
        <v>21</v>
      </c>
      <c r="D24">
        <v>0</v>
      </c>
      <c r="E24">
        <v>0</v>
      </c>
      <c r="F24">
        <v>0</v>
      </c>
      <c r="G24">
        <v>10</v>
      </c>
      <c r="H24">
        <f t="shared" si="0"/>
        <v>0</v>
      </c>
      <c r="I24">
        <v>0</v>
      </c>
      <c r="J24" t="s">
        <v>51</v>
      </c>
      <c r="K24">
        <f t="shared" si="1"/>
        <v>10</v>
      </c>
    </row>
    <row r="25" spans="2:11">
      <c r="B25">
        <v>64</v>
      </c>
      <c r="C25">
        <v>22</v>
      </c>
      <c r="D25">
        <v>0</v>
      </c>
      <c r="E25">
        <v>0</v>
      </c>
      <c r="F25">
        <v>0</v>
      </c>
      <c r="G25">
        <v>10</v>
      </c>
      <c r="H25">
        <f t="shared" si="0"/>
        <v>0</v>
      </c>
      <c r="I25">
        <v>0</v>
      </c>
      <c r="J25" t="s">
        <v>51</v>
      </c>
      <c r="K25">
        <f t="shared" si="1"/>
        <v>10</v>
      </c>
    </row>
    <row r="26" spans="2:11">
      <c r="B26">
        <v>67</v>
      </c>
      <c r="C26">
        <v>23</v>
      </c>
      <c r="D26">
        <v>0</v>
      </c>
      <c r="E26">
        <v>0</v>
      </c>
      <c r="F26">
        <v>0</v>
      </c>
      <c r="G26">
        <v>10</v>
      </c>
      <c r="H26">
        <f t="shared" si="0"/>
        <v>0</v>
      </c>
      <c r="I26">
        <v>0</v>
      </c>
      <c r="J26" t="s">
        <v>51</v>
      </c>
      <c r="K26">
        <f t="shared" si="1"/>
        <v>10</v>
      </c>
    </row>
    <row r="27" spans="2:11">
      <c r="B27">
        <v>70</v>
      </c>
      <c r="C27">
        <v>24</v>
      </c>
      <c r="D27">
        <v>0</v>
      </c>
      <c r="E27">
        <v>0</v>
      </c>
      <c r="F27">
        <v>0</v>
      </c>
      <c r="G27">
        <v>10</v>
      </c>
      <c r="H27">
        <f t="shared" si="0"/>
        <v>0</v>
      </c>
      <c r="I27">
        <v>0</v>
      </c>
      <c r="J27" t="s">
        <v>51</v>
      </c>
      <c r="K27">
        <f t="shared" si="1"/>
        <v>10</v>
      </c>
    </row>
    <row r="28" spans="2:11">
      <c r="B28">
        <v>73</v>
      </c>
      <c r="C28">
        <v>25</v>
      </c>
      <c r="D28">
        <v>0</v>
      </c>
      <c r="E28">
        <v>0</v>
      </c>
      <c r="F28">
        <v>0</v>
      </c>
      <c r="G28">
        <v>10</v>
      </c>
      <c r="H28">
        <f t="shared" si="0"/>
        <v>0</v>
      </c>
      <c r="I28">
        <v>0</v>
      </c>
      <c r="J28" t="s">
        <v>51</v>
      </c>
      <c r="K28">
        <f t="shared" si="1"/>
        <v>10</v>
      </c>
    </row>
    <row r="29" spans="2:11">
      <c r="B29">
        <v>76</v>
      </c>
      <c r="C29">
        <v>26</v>
      </c>
      <c r="D29">
        <v>0</v>
      </c>
      <c r="E29">
        <v>0</v>
      </c>
      <c r="F29">
        <v>0</v>
      </c>
      <c r="G29">
        <v>10</v>
      </c>
      <c r="H29">
        <f t="shared" si="0"/>
        <v>0</v>
      </c>
      <c r="I29">
        <v>0</v>
      </c>
      <c r="J29" t="s">
        <v>51</v>
      </c>
      <c r="K29">
        <f t="shared" si="1"/>
        <v>10</v>
      </c>
    </row>
    <row r="30" spans="2:11">
      <c r="B30">
        <v>79</v>
      </c>
      <c r="C30">
        <v>27</v>
      </c>
      <c r="D30">
        <v>0</v>
      </c>
      <c r="E30">
        <v>0</v>
      </c>
      <c r="F30">
        <v>0</v>
      </c>
      <c r="G30">
        <v>10</v>
      </c>
      <c r="H30">
        <f t="shared" si="0"/>
        <v>0</v>
      </c>
      <c r="I30">
        <v>0</v>
      </c>
      <c r="J30" t="s">
        <v>51</v>
      </c>
      <c r="K30">
        <f t="shared" si="1"/>
        <v>10</v>
      </c>
    </row>
    <row r="31" spans="2:11">
      <c r="B31">
        <v>82</v>
      </c>
      <c r="C31">
        <v>28</v>
      </c>
      <c r="D31">
        <v>0</v>
      </c>
      <c r="E31">
        <v>0</v>
      </c>
      <c r="F31">
        <v>0</v>
      </c>
      <c r="G31">
        <v>10</v>
      </c>
      <c r="H31">
        <f t="shared" si="0"/>
        <v>0</v>
      </c>
      <c r="I31">
        <v>0</v>
      </c>
      <c r="J31" t="s">
        <v>51</v>
      </c>
      <c r="K31">
        <f t="shared" si="1"/>
        <v>10</v>
      </c>
    </row>
    <row r="32" spans="2:11">
      <c r="B32">
        <v>85</v>
      </c>
      <c r="C32">
        <v>29</v>
      </c>
      <c r="D32">
        <v>0</v>
      </c>
      <c r="E32">
        <v>0</v>
      </c>
      <c r="F32">
        <v>0</v>
      </c>
      <c r="G32">
        <v>10</v>
      </c>
      <c r="H32">
        <f t="shared" si="0"/>
        <v>0</v>
      </c>
      <c r="I32">
        <v>0</v>
      </c>
      <c r="J32" t="s">
        <v>51</v>
      </c>
      <c r="K32">
        <f t="shared" si="1"/>
        <v>10</v>
      </c>
    </row>
    <row r="33" spans="2:11">
      <c r="B33">
        <v>88</v>
      </c>
      <c r="C33">
        <v>30</v>
      </c>
      <c r="D33">
        <v>0</v>
      </c>
      <c r="E33">
        <v>0</v>
      </c>
      <c r="F33">
        <v>0</v>
      </c>
      <c r="G33">
        <v>10</v>
      </c>
      <c r="H33">
        <f t="shared" si="0"/>
        <v>0</v>
      </c>
      <c r="I33">
        <v>0</v>
      </c>
      <c r="J33" t="s">
        <v>51</v>
      </c>
      <c r="K33">
        <f t="shared" si="1"/>
        <v>10</v>
      </c>
    </row>
    <row r="34" spans="2:11">
      <c r="B34">
        <v>91</v>
      </c>
      <c r="C34">
        <v>31</v>
      </c>
      <c r="D34">
        <v>0</v>
      </c>
      <c r="E34">
        <v>0</v>
      </c>
      <c r="F34">
        <v>0</v>
      </c>
      <c r="G34">
        <v>10</v>
      </c>
      <c r="H34">
        <f t="shared" si="0"/>
        <v>0</v>
      </c>
      <c r="I34">
        <v>0</v>
      </c>
      <c r="J34" t="s">
        <v>51</v>
      </c>
      <c r="K34">
        <f t="shared" si="1"/>
        <v>10</v>
      </c>
    </row>
    <row r="35" spans="2:11">
      <c r="B35">
        <v>94</v>
      </c>
      <c r="C35">
        <v>32</v>
      </c>
      <c r="D35">
        <v>0</v>
      </c>
      <c r="E35">
        <v>0</v>
      </c>
      <c r="F35">
        <v>0</v>
      </c>
      <c r="G35">
        <v>10</v>
      </c>
      <c r="H35">
        <f t="shared" si="0"/>
        <v>0</v>
      </c>
      <c r="I35">
        <v>0</v>
      </c>
      <c r="J35" t="s">
        <v>51</v>
      </c>
      <c r="K35">
        <f t="shared" si="1"/>
        <v>10</v>
      </c>
    </row>
    <row r="36" spans="2:11">
      <c r="B36">
        <v>97</v>
      </c>
      <c r="C36">
        <v>33</v>
      </c>
      <c r="D36">
        <v>0</v>
      </c>
      <c r="E36">
        <v>0</v>
      </c>
      <c r="F36">
        <v>0</v>
      </c>
      <c r="G36">
        <v>10</v>
      </c>
      <c r="H36">
        <f t="shared" si="0"/>
        <v>0</v>
      </c>
      <c r="I36">
        <v>0</v>
      </c>
      <c r="J36" t="s">
        <v>51</v>
      </c>
      <c r="K36">
        <f t="shared" si="1"/>
        <v>10</v>
      </c>
    </row>
    <row r="37" spans="2:11">
      <c r="B37">
        <v>100</v>
      </c>
      <c r="C37">
        <v>34</v>
      </c>
      <c r="D37">
        <v>0</v>
      </c>
      <c r="E37">
        <v>0</v>
      </c>
      <c r="F37">
        <v>0</v>
      </c>
      <c r="G37">
        <v>10</v>
      </c>
      <c r="H37">
        <f t="shared" si="0"/>
        <v>0</v>
      </c>
      <c r="I37">
        <v>0</v>
      </c>
      <c r="J37" t="s">
        <v>51</v>
      </c>
      <c r="K37">
        <f t="shared" si="1"/>
        <v>10</v>
      </c>
    </row>
    <row r="38" spans="2:11">
      <c r="B38">
        <v>103</v>
      </c>
      <c r="C38">
        <v>35</v>
      </c>
      <c r="D38">
        <v>0</v>
      </c>
      <c r="E38">
        <v>0</v>
      </c>
      <c r="F38">
        <v>0</v>
      </c>
      <c r="G38">
        <v>10</v>
      </c>
      <c r="H38">
        <f t="shared" si="0"/>
        <v>0</v>
      </c>
      <c r="I38">
        <v>0</v>
      </c>
      <c r="J38" t="s">
        <v>51</v>
      </c>
      <c r="K38">
        <f t="shared" si="1"/>
        <v>10</v>
      </c>
    </row>
    <row r="39" spans="2:11">
      <c r="B39">
        <v>106</v>
      </c>
      <c r="C39">
        <v>36</v>
      </c>
      <c r="D39">
        <v>0</v>
      </c>
      <c r="E39">
        <v>0</v>
      </c>
      <c r="F39">
        <v>0</v>
      </c>
      <c r="G39">
        <v>10</v>
      </c>
      <c r="H39">
        <f t="shared" si="0"/>
        <v>0</v>
      </c>
      <c r="I39">
        <v>0</v>
      </c>
      <c r="J39" t="s">
        <v>51</v>
      </c>
      <c r="K39">
        <f t="shared" si="1"/>
        <v>10</v>
      </c>
    </row>
    <row r="40" spans="2:11">
      <c r="B40">
        <v>109</v>
      </c>
      <c r="C40">
        <v>37</v>
      </c>
      <c r="D40">
        <v>0</v>
      </c>
      <c r="E40">
        <v>0</v>
      </c>
      <c r="F40">
        <v>0</v>
      </c>
      <c r="G40">
        <v>10</v>
      </c>
      <c r="H40">
        <f t="shared" si="0"/>
        <v>0</v>
      </c>
      <c r="I40">
        <v>0</v>
      </c>
      <c r="J40" t="s">
        <v>51</v>
      </c>
      <c r="K40">
        <f t="shared" si="1"/>
        <v>10</v>
      </c>
    </row>
    <row r="41" spans="2:11">
      <c r="B41">
        <v>112</v>
      </c>
      <c r="C41">
        <v>38</v>
      </c>
      <c r="D41">
        <v>0</v>
      </c>
      <c r="E41">
        <v>0</v>
      </c>
      <c r="F41">
        <v>0</v>
      </c>
      <c r="G41">
        <v>10</v>
      </c>
      <c r="H41">
        <f t="shared" si="0"/>
        <v>0</v>
      </c>
      <c r="I41">
        <v>0</v>
      </c>
      <c r="J41" t="s">
        <v>51</v>
      </c>
      <c r="K41">
        <f t="shared" si="1"/>
        <v>10</v>
      </c>
    </row>
    <row r="42" spans="2:11">
      <c r="B42">
        <v>115</v>
      </c>
      <c r="C42">
        <v>39</v>
      </c>
      <c r="D42">
        <v>0</v>
      </c>
      <c r="E42">
        <v>0</v>
      </c>
      <c r="F42">
        <v>0</v>
      </c>
      <c r="G42">
        <v>10</v>
      </c>
      <c r="H42">
        <f t="shared" si="0"/>
        <v>0</v>
      </c>
      <c r="I42">
        <v>0</v>
      </c>
      <c r="J42" t="s">
        <v>51</v>
      </c>
      <c r="K42">
        <f t="shared" si="1"/>
        <v>10</v>
      </c>
    </row>
    <row r="43" spans="2:11">
      <c r="B43">
        <v>118</v>
      </c>
      <c r="C43">
        <v>40</v>
      </c>
      <c r="D43">
        <v>0</v>
      </c>
      <c r="E43">
        <v>0</v>
      </c>
      <c r="F43">
        <v>0</v>
      </c>
      <c r="G43">
        <v>10</v>
      </c>
      <c r="H43">
        <f t="shared" si="0"/>
        <v>0</v>
      </c>
      <c r="I43">
        <v>0</v>
      </c>
      <c r="J43" t="s">
        <v>51</v>
      </c>
      <c r="K43">
        <f t="shared" si="1"/>
        <v>10</v>
      </c>
    </row>
    <row r="44" spans="2:11">
      <c r="B44">
        <v>121</v>
      </c>
      <c r="C44">
        <v>41</v>
      </c>
      <c r="D44">
        <v>0</v>
      </c>
      <c r="E44">
        <v>0</v>
      </c>
      <c r="F44">
        <v>0</v>
      </c>
      <c r="G44">
        <v>10</v>
      </c>
      <c r="H44">
        <f t="shared" si="0"/>
        <v>0</v>
      </c>
      <c r="I44">
        <v>0</v>
      </c>
      <c r="J44" t="s">
        <v>51</v>
      </c>
      <c r="K44">
        <f t="shared" si="1"/>
        <v>10</v>
      </c>
    </row>
    <row r="45" spans="2:11">
      <c r="B45">
        <v>124</v>
      </c>
      <c r="C45">
        <v>42</v>
      </c>
      <c r="D45">
        <v>0</v>
      </c>
      <c r="E45">
        <v>0</v>
      </c>
      <c r="F45">
        <v>0</v>
      </c>
      <c r="G45">
        <v>10</v>
      </c>
      <c r="H45">
        <f t="shared" si="0"/>
        <v>0</v>
      </c>
      <c r="I45">
        <v>0</v>
      </c>
      <c r="J45" t="s">
        <v>51</v>
      </c>
      <c r="K45">
        <f t="shared" si="1"/>
        <v>10</v>
      </c>
    </row>
    <row r="46" spans="2:11">
      <c r="B46">
        <v>127</v>
      </c>
      <c r="C46">
        <v>43</v>
      </c>
      <c r="D46">
        <v>0</v>
      </c>
      <c r="E46">
        <v>0</v>
      </c>
      <c r="F46">
        <v>0</v>
      </c>
      <c r="G46">
        <v>10</v>
      </c>
      <c r="H46">
        <f t="shared" ref="H46:H77" si="2">-0</f>
        <v>0</v>
      </c>
      <c r="I46">
        <v>0</v>
      </c>
      <c r="J46" t="s">
        <v>51</v>
      </c>
      <c r="K46">
        <f t="shared" ref="K46:K77" si="3">------10</f>
        <v>10</v>
      </c>
    </row>
    <row r="47" spans="2:11">
      <c r="B47">
        <v>130</v>
      </c>
      <c r="C47">
        <v>44</v>
      </c>
      <c r="D47">
        <v>0</v>
      </c>
      <c r="E47">
        <v>0</v>
      </c>
      <c r="F47">
        <v>0</v>
      </c>
      <c r="G47">
        <v>10</v>
      </c>
      <c r="H47">
        <f t="shared" si="2"/>
        <v>0</v>
      </c>
      <c r="I47">
        <v>0</v>
      </c>
      <c r="J47" t="s">
        <v>51</v>
      </c>
      <c r="K47">
        <f t="shared" si="3"/>
        <v>10</v>
      </c>
    </row>
    <row r="48" spans="2:11">
      <c r="B48">
        <v>133</v>
      </c>
      <c r="C48">
        <v>45</v>
      </c>
      <c r="D48">
        <v>0</v>
      </c>
      <c r="E48">
        <v>0</v>
      </c>
      <c r="F48">
        <v>0</v>
      </c>
      <c r="G48">
        <v>10</v>
      </c>
      <c r="H48">
        <f t="shared" si="2"/>
        <v>0</v>
      </c>
      <c r="I48">
        <v>0</v>
      </c>
      <c r="J48" t="s">
        <v>51</v>
      </c>
      <c r="K48">
        <f t="shared" si="3"/>
        <v>10</v>
      </c>
    </row>
    <row r="49" spans="2:11">
      <c r="B49">
        <v>136</v>
      </c>
      <c r="C49">
        <v>46</v>
      </c>
      <c r="D49">
        <v>0</v>
      </c>
      <c r="E49">
        <v>0</v>
      </c>
      <c r="F49">
        <v>0</v>
      </c>
      <c r="G49">
        <v>10</v>
      </c>
      <c r="H49">
        <f t="shared" si="2"/>
        <v>0</v>
      </c>
      <c r="I49">
        <v>0</v>
      </c>
      <c r="J49" t="s">
        <v>51</v>
      </c>
      <c r="K49">
        <f t="shared" si="3"/>
        <v>10</v>
      </c>
    </row>
    <row r="50" spans="2:11">
      <c r="B50">
        <v>139</v>
      </c>
      <c r="C50">
        <v>47</v>
      </c>
      <c r="D50">
        <v>0</v>
      </c>
      <c r="E50">
        <v>0</v>
      </c>
      <c r="F50">
        <v>0</v>
      </c>
      <c r="G50">
        <v>10</v>
      </c>
      <c r="H50">
        <f t="shared" si="2"/>
        <v>0</v>
      </c>
      <c r="I50">
        <v>0</v>
      </c>
      <c r="J50" t="s">
        <v>51</v>
      </c>
      <c r="K50">
        <f t="shared" si="3"/>
        <v>10</v>
      </c>
    </row>
    <row r="51" spans="2:11">
      <c r="B51">
        <v>142</v>
      </c>
      <c r="C51">
        <v>48</v>
      </c>
      <c r="D51">
        <v>0</v>
      </c>
      <c r="E51">
        <v>0</v>
      </c>
      <c r="F51">
        <v>0</v>
      </c>
      <c r="G51">
        <v>10</v>
      </c>
      <c r="H51">
        <f t="shared" si="2"/>
        <v>0</v>
      </c>
      <c r="I51">
        <v>0</v>
      </c>
      <c r="J51" t="s">
        <v>51</v>
      </c>
      <c r="K51">
        <f t="shared" si="3"/>
        <v>10</v>
      </c>
    </row>
    <row r="52" spans="2:11">
      <c r="B52">
        <v>145</v>
      </c>
      <c r="C52">
        <v>49</v>
      </c>
      <c r="D52">
        <v>0</v>
      </c>
      <c r="E52">
        <v>0</v>
      </c>
      <c r="F52">
        <v>0</v>
      </c>
      <c r="G52">
        <v>10</v>
      </c>
      <c r="H52">
        <f t="shared" si="2"/>
        <v>0</v>
      </c>
      <c r="I52">
        <v>0</v>
      </c>
      <c r="J52" t="s">
        <v>51</v>
      </c>
      <c r="K52">
        <f t="shared" si="3"/>
        <v>10</v>
      </c>
    </row>
    <row r="53" spans="2:11">
      <c r="B53">
        <v>148</v>
      </c>
      <c r="C53">
        <v>50</v>
      </c>
      <c r="D53">
        <v>0</v>
      </c>
      <c r="E53">
        <v>0</v>
      </c>
      <c r="F53">
        <v>0</v>
      </c>
      <c r="G53">
        <v>10</v>
      </c>
      <c r="H53">
        <f t="shared" si="2"/>
        <v>0</v>
      </c>
      <c r="I53">
        <v>0</v>
      </c>
      <c r="J53" t="s">
        <v>51</v>
      </c>
      <c r="K53">
        <f t="shared" si="3"/>
        <v>10</v>
      </c>
    </row>
    <row r="54" spans="2:11">
      <c r="B54">
        <v>151</v>
      </c>
      <c r="C54">
        <v>51</v>
      </c>
      <c r="D54">
        <v>0</v>
      </c>
      <c r="E54">
        <v>0</v>
      </c>
      <c r="F54">
        <v>0</v>
      </c>
      <c r="G54">
        <v>10</v>
      </c>
      <c r="H54">
        <f t="shared" si="2"/>
        <v>0</v>
      </c>
      <c r="I54">
        <v>0</v>
      </c>
      <c r="J54" t="s">
        <v>51</v>
      </c>
      <c r="K54">
        <f t="shared" si="3"/>
        <v>10</v>
      </c>
    </row>
    <row r="55" spans="2:11">
      <c r="B55">
        <v>154</v>
      </c>
      <c r="C55">
        <v>52</v>
      </c>
      <c r="D55">
        <v>0</v>
      </c>
      <c r="E55">
        <v>0</v>
      </c>
      <c r="F55">
        <v>0</v>
      </c>
      <c r="G55">
        <v>10</v>
      </c>
      <c r="H55">
        <f t="shared" si="2"/>
        <v>0</v>
      </c>
      <c r="I55">
        <v>0</v>
      </c>
      <c r="J55" t="s">
        <v>51</v>
      </c>
      <c r="K55">
        <f t="shared" si="3"/>
        <v>10</v>
      </c>
    </row>
    <row r="56" spans="2:11">
      <c r="B56">
        <v>157</v>
      </c>
      <c r="C56">
        <v>53</v>
      </c>
      <c r="D56">
        <v>0</v>
      </c>
      <c r="E56">
        <v>0</v>
      </c>
      <c r="F56">
        <v>0</v>
      </c>
      <c r="G56">
        <v>10</v>
      </c>
      <c r="H56">
        <f t="shared" si="2"/>
        <v>0</v>
      </c>
      <c r="I56">
        <v>0</v>
      </c>
      <c r="J56" t="s">
        <v>51</v>
      </c>
      <c r="K56">
        <f t="shared" si="3"/>
        <v>10</v>
      </c>
    </row>
    <row r="57" spans="2:11">
      <c r="B57">
        <v>160</v>
      </c>
      <c r="C57">
        <v>54</v>
      </c>
      <c r="D57">
        <v>0</v>
      </c>
      <c r="E57">
        <v>0</v>
      </c>
      <c r="F57">
        <v>0</v>
      </c>
      <c r="G57">
        <v>10</v>
      </c>
      <c r="H57">
        <f t="shared" si="2"/>
        <v>0</v>
      </c>
      <c r="I57">
        <v>0</v>
      </c>
      <c r="J57" t="s">
        <v>51</v>
      </c>
      <c r="K57">
        <f t="shared" si="3"/>
        <v>10</v>
      </c>
    </row>
    <row r="58" spans="2:11">
      <c r="B58">
        <v>163</v>
      </c>
      <c r="C58">
        <v>55</v>
      </c>
      <c r="D58">
        <v>0</v>
      </c>
      <c r="E58">
        <v>0</v>
      </c>
      <c r="F58">
        <v>0</v>
      </c>
      <c r="G58">
        <v>10</v>
      </c>
      <c r="H58">
        <f t="shared" si="2"/>
        <v>0</v>
      </c>
      <c r="I58">
        <v>0</v>
      </c>
      <c r="J58" t="s">
        <v>51</v>
      </c>
      <c r="K58">
        <f t="shared" si="3"/>
        <v>10</v>
      </c>
    </row>
    <row r="59" spans="2:11">
      <c r="B59">
        <v>166</v>
      </c>
      <c r="C59">
        <v>56</v>
      </c>
      <c r="D59">
        <v>0</v>
      </c>
      <c r="E59">
        <v>0</v>
      </c>
      <c r="F59">
        <v>0</v>
      </c>
      <c r="G59">
        <v>10</v>
      </c>
      <c r="H59">
        <f t="shared" si="2"/>
        <v>0</v>
      </c>
      <c r="I59">
        <v>0</v>
      </c>
      <c r="J59" t="s">
        <v>51</v>
      </c>
      <c r="K59">
        <f t="shared" si="3"/>
        <v>10</v>
      </c>
    </row>
    <row r="60" spans="2:11">
      <c r="B60">
        <v>169</v>
      </c>
      <c r="C60">
        <v>57</v>
      </c>
      <c r="D60">
        <v>0</v>
      </c>
      <c r="E60">
        <v>0</v>
      </c>
      <c r="F60">
        <v>0</v>
      </c>
      <c r="G60">
        <v>10</v>
      </c>
      <c r="H60">
        <f t="shared" si="2"/>
        <v>0</v>
      </c>
      <c r="I60">
        <v>0</v>
      </c>
      <c r="J60" t="s">
        <v>51</v>
      </c>
      <c r="K60">
        <f t="shared" si="3"/>
        <v>10</v>
      </c>
    </row>
    <row r="61" spans="2:11">
      <c r="B61">
        <v>172</v>
      </c>
      <c r="C61">
        <v>58</v>
      </c>
      <c r="D61">
        <v>0</v>
      </c>
      <c r="E61">
        <v>0</v>
      </c>
      <c r="F61">
        <v>0</v>
      </c>
      <c r="G61">
        <v>10</v>
      </c>
      <c r="H61">
        <f t="shared" si="2"/>
        <v>0</v>
      </c>
      <c r="I61">
        <v>0</v>
      </c>
      <c r="J61" t="s">
        <v>51</v>
      </c>
      <c r="K61">
        <f t="shared" si="3"/>
        <v>10</v>
      </c>
    </row>
    <row r="62" spans="2:11">
      <c r="B62">
        <v>175</v>
      </c>
      <c r="C62">
        <v>59</v>
      </c>
      <c r="D62">
        <v>0</v>
      </c>
      <c r="E62">
        <v>0</v>
      </c>
      <c r="F62">
        <v>0</v>
      </c>
      <c r="G62">
        <v>10</v>
      </c>
      <c r="H62">
        <f t="shared" si="2"/>
        <v>0</v>
      </c>
      <c r="I62">
        <v>0</v>
      </c>
      <c r="J62" t="s">
        <v>51</v>
      </c>
      <c r="K62">
        <f t="shared" si="3"/>
        <v>10</v>
      </c>
    </row>
    <row r="63" spans="2:11">
      <c r="B63">
        <v>178</v>
      </c>
      <c r="C63">
        <v>60</v>
      </c>
      <c r="D63">
        <v>0</v>
      </c>
      <c r="E63">
        <v>0</v>
      </c>
      <c r="F63">
        <v>0</v>
      </c>
      <c r="G63">
        <v>10</v>
      </c>
      <c r="H63">
        <f t="shared" si="2"/>
        <v>0</v>
      </c>
      <c r="I63">
        <v>0</v>
      </c>
      <c r="J63" t="s">
        <v>51</v>
      </c>
      <c r="K63">
        <f t="shared" si="3"/>
        <v>10</v>
      </c>
    </row>
    <row r="64" spans="2:11">
      <c r="B64">
        <v>181</v>
      </c>
      <c r="C64">
        <v>61</v>
      </c>
      <c r="D64">
        <v>0</v>
      </c>
      <c r="E64">
        <v>0</v>
      </c>
      <c r="F64">
        <v>0</v>
      </c>
      <c r="G64">
        <v>10</v>
      </c>
      <c r="H64">
        <f t="shared" si="2"/>
        <v>0</v>
      </c>
      <c r="I64">
        <v>0</v>
      </c>
      <c r="J64" t="s">
        <v>51</v>
      </c>
      <c r="K64">
        <f t="shared" si="3"/>
        <v>10</v>
      </c>
    </row>
    <row r="65" spans="2:11">
      <c r="B65">
        <v>184</v>
      </c>
      <c r="C65">
        <v>62</v>
      </c>
      <c r="D65">
        <v>0</v>
      </c>
      <c r="E65">
        <v>0</v>
      </c>
      <c r="F65">
        <v>0</v>
      </c>
      <c r="G65">
        <v>10</v>
      </c>
      <c r="H65">
        <f t="shared" si="2"/>
        <v>0</v>
      </c>
      <c r="I65">
        <v>0</v>
      </c>
      <c r="J65" t="s">
        <v>51</v>
      </c>
      <c r="K65">
        <f t="shared" si="3"/>
        <v>10</v>
      </c>
    </row>
    <row r="66" spans="2:11">
      <c r="B66">
        <v>187</v>
      </c>
      <c r="C66">
        <v>63</v>
      </c>
      <c r="D66">
        <v>0</v>
      </c>
      <c r="E66">
        <v>0</v>
      </c>
      <c r="F66">
        <v>0</v>
      </c>
      <c r="G66">
        <v>10</v>
      </c>
      <c r="H66">
        <f t="shared" si="2"/>
        <v>0</v>
      </c>
      <c r="I66">
        <v>0</v>
      </c>
      <c r="J66" t="s">
        <v>51</v>
      </c>
      <c r="K66">
        <f t="shared" si="3"/>
        <v>10</v>
      </c>
    </row>
    <row r="67" spans="2:11">
      <c r="B67">
        <v>190</v>
      </c>
      <c r="C67">
        <v>64</v>
      </c>
      <c r="D67">
        <v>0</v>
      </c>
      <c r="E67">
        <v>0</v>
      </c>
      <c r="F67">
        <v>0</v>
      </c>
      <c r="G67">
        <v>10</v>
      </c>
      <c r="H67">
        <f t="shared" si="2"/>
        <v>0</v>
      </c>
      <c r="I67">
        <v>0</v>
      </c>
      <c r="J67" t="s">
        <v>51</v>
      </c>
      <c r="K67">
        <f t="shared" si="3"/>
        <v>10</v>
      </c>
    </row>
    <row r="68" spans="2:11">
      <c r="B68">
        <v>193</v>
      </c>
      <c r="C68">
        <v>65</v>
      </c>
      <c r="D68">
        <v>0</v>
      </c>
      <c r="E68">
        <v>0</v>
      </c>
      <c r="F68">
        <v>0</v>
      </c>
      <c r="G68">
        <v>10</v>
      </c>
      <c r="H68">
        <f t="shared" si="2"/>
        <v>0</v>
      </c>
      <c r="I68">
        <v>0</v>
      </c>
      <c r="J68" t="s">
        <v>51</v>
      </c>
      <c r="K68">
        <f t="shared" si="3"/>
        <v>10</v>
      </c>
    </row>
    <row r="69" spans="2:11">
      <c r="B69">
        <v>196</v>
      </c>
      <c r="C69">
        <v>66</v>
      </c>
      <c r="D69">
        <v>0</v>
      </c>
      <c r="E69">
        <v>0</v>
      </c>
      <c r="F69">
        <v>0</v>
      </c>
      <c r="G69">
        <v>10</v>
      </c>
      <c r="H69">
        <f t="shared" si="2"/>
        <v>0</v>
      </c>
      <c r="I69">
        <v>0</v>
      </c>
      <c r="J69" t="s">
        <v>51</v>
      </c>
      <c r="K69">
        <f t="shared" si="3"/>
        <v>10</v>
      </c>
    </row>
    <row r="70" spans="2:11">
      <c r="B70">
        <v>199</v>
      </c>
      <c r="C70">
        <v>67</v>
      </c>
      <c r="D70">
        <v>0</v>
      </c>
      <c r="E70">
        <v>0</v>
      </c>
      <c r="F70">
        <v>0</v>
      </c>
      <c r="G70">
        <v>10</v>
      </c>
      <c r="H70">
        <f t="shared" si="2"/>
        <v>0</v>
      </c>
      <c r="I70">
        <v>0</v>
      </c>
      <c r="J70" t="s">
        <v>51</v>
      </c>
      <c r="K70">
        <f t="shared" si="3"/>
        <v>10</v>
      </c>
    </row>
    <row r="71" spans="2:11">
      <c r="B71">
        <v>202</v>
      </c>
      <c r="C71">
        <v>68</v>
      </c>
      <c r="D71">
        <v>0</v>
      </c>
      <c r="E71">
        <v>0</v>
      </c>
      <c r="F71">
        <v>0</v>
      </c>
      <c r="G71">
        <v>10</v>
      </c>
      <c r="H71">
        <f t="shared" si="2"/>
        <v>0</v>
      </c>
      <c r="I71">
        <v>0</v>
      </c>
      <c r="J71" t="s">
        <v>51</v>
      </c>
      <c r="K71">
        <f t="shared" si="3"/>
        <v>10</v>
      </c>
    </row>
    <row r="72" spans="2:11">
      <c r="B72">
        <v>205</v>
      </c>
      <c r="C72">
        <v>69</v>
      </c>
      <c r="D72">
        <v>0</v>
      </c>
      <c r="E72">
        <v>0</v>
      </c>
      <c r="F72">
        <v>0</v>
      </c>
      <c r="G72">
        <v>10</v>
      </c>
      <c r="H72">
        <f t="shared" si="2"/>
        <v>0</v>
      </c>
      <c r="I72">
        <v>0</v>
      </c>
      <c r="J72" t="s">
        <v>51</v>
      </c>
      <c r="K72">
        <f t="shared" si="3"/>
        <v>10</v>
      </c>
    </row>
    <row r="73" spans="2:11">
      <c r="B73">
        <v>208</v>
      </c>
      <c r="C73">
        <v>70</v>
      </c>
      <c r="D73">
        <v>0</v>
      </c>
      <c r="E73">
        <v>0</v>
      </c>
      <c r="F73">
        <v>0</v>
      </c>
      <c r="G73">
        <v>10</v>
      </c>
      <c r="H73">
        <f t="shared" si="2"/>
        <v>0</v>
      </c>
      <c r="I73">
        <v>0</v>
      </c>
      <c r="J73" t="s">
        <v>51</v>
      </c>
      <c r="K73">
        <f t="shared" si="3"/>
        <v>10</v>
      </c>
    </row>
    <row r="74" spans="2:11">
      <c r="B74">
        <v>211</v>
      </c>
      <c r="C74">
        <v>71</v>
      </c>
      <c r="D74">
        <v>0</v>
      </c>
      <c r="E74">
        <v>0</v>
      </c>
      <c r="F74">
        <v>0</v>
      </c>
      <c r="G74">
        <v>10</v>
      </c>
      <c r="H74">
        <f t="shared" si="2"/>
        <v>0</v>
      </c>
      <c r="I74">
        <v>0</v>
      </c>
      <c r="J74" t="s">
        <v>51</v>
      </c>
      <c r="K74">
        <f t="shared" si="3"/>
        <v>10</v>
      </c>
    </row>
    <row r="75" spans="2:11">
      <c r="B75">
        <v>214</v>
      </c>
      <c r="C75">
        <v>72</v>
      </c>
      <c r="D75">
        <v>0</v>
      </c>
      <c r="E75">
        <v>0</v>
      </c>
      <c r="F75">
        <v>0</v>
      </c>
      <c r="G75">
        <v>10</v>
      </c>
      <c r="H75">
        <f t="shared" si="2"/>
        <v>0</v>
      </c>
      <c r="I75">
        <v>0</v>
      </c>
      <c r="J75" t="s">
        <v>51</v>
      </c>
      <c r="K75">
        <f t="shared" si="3"/>
        <v>10</v>
      </c>
    </row>
    <row r="76" spans="2:11">
      <c r="B76">
        <v>217</v>
      </c>
      <c r="C76">
        <v>73</v>
      </c>
      <c r="D76">
        <v>0</v>
      </c>
      <c r="E76">
        <v>0</v>
      </c>
      <c r="F76">
        <v>0</v>
      </c>
      <c r="G76">
        <v>10</v>
      </c>
      <c r="H76">
        <f t="shared" si="2"/>
        <v>0</v>
      </c>
      <c r="I76">
        <v>0</v>
      </c>
      <c r="J76" t="s">
        <v>51</v>
      </c>
      <c r="K76">
        <f t="shared" si="3"/>
        <v>10</v>
      </c>
    </row>
    <row r="77" spans="2:11">
      <c r="B77">
        <v>220</v>
      </c>
      <c r="C77">
        <v>74</v>
      </c>
      <c r="D77">
        <v>0</v>
      </c>
      <c r="E77">
        <v>0</v>
      </c>
      <c r="F77">
        <v>0</v>
      </c>
      <c r="G77">
        <v>10</v>
      </c>
      <c r="H77">
        <f t="shared" si="2"/>
        <v>0</v>
      </c>
      <c r="I77">
        <v>0</v>
      </c>
      <c r="J77" t="s">
        <v>51</v>
      </c>
      <c r="K77">
        <f t="shared" si="3"/>
        <v>10</v>
      </c>
    </row>
    <row r="78" spans="2:11">
      <c r="B78">
        <v>223</v>
      </c>
      <c r="C78">
        <v>75</v>
      </c>
      <c r="D78">
        <v>0</v>
      </c>
      <c r="E78">
        <v>0</v>
      </c>
      <c r="F78">
        <v>0</v>
      </c>
      <c r="G78">
        <v>10</v>
      </c>
      <c r="H78">
        <f t="shared" ref="H78:H109" si="4">-0</f>
        <v>0</v>
      </c>
      <c r="I78">
        <v>0</v>
      </c>
      <c r="J78" t="s">
        <v>51</v>
      </c>
      <c r="K78">
        <f t="shared" ref="K78:K109" si="5">------10</f>
        <v>10</v>
      </c>
    </row>
    <row r="79" spans="2:11">
      <c r="B79">
        <v>226</v>
      </c>
      <c r="C79">
        <v>76</v>
      </c>
      <c r="D79">
        <v>0</v>
      </c>
      <c r="E79">
        <v>0</v>
      </c>
      <c r="F79">
        <v>0</v>
      </c>
      <c r="G79">
        <v>10</v>
      </c>
      <c r="H79">
        <f t="shared" si="4"/>
        <v>0</v>
      </c>
      <c r="I79">
        <v>0</v>
      </c>
      <c r="J79" t="s">
        <v>51</v>
      </c>
      <c r="K79">
        <f t="shared" si="5"/>
        <v>10</v>
      </c>
    </row>
    <row r="80" spans="2:11">
      <c r="B80">
        <v>229</v>
      </c>
      <c r="C80">
        <v>77</v>
      </c>
      <c r="D80">
        <v>0</v>
      </c>
      <c r="E80">
        <v>0</v>
      </c>
      <c r="F80">
        <v>0</v>
      </c>
      <c r="G80">
        <v>10</v>
      </c>
      <c r="H80">
        <f t="shared" si="4"/>
        <v>0</v>
      </c>
      <c r="I80">
        <v>0</v>
      </c>
      <c r="J80" t="s">
        <v>51</v>
      </c>
      <c r="K80">
        <f t="shared" si="5"/>
        <v>10</v>
      </c>
    </row>
    <row r="81" spans="2:11">
      <c r="B81">
        <v>232</v>
      </c>
      <c r="C81">
        <v>78</v>
      </c>
      <c r="D81">
        <v>0</v>
      </c>
      <c r="E81">
        <v>0</v>
      </c>
      <c r="F81">
        <v>0</v>
      </c>
      <c r="G81">
        <v>10</v>
      </c>
      <c r="H81">
        <f t="shared" si="4"/>
        <v>0</v>
      </c>
      <c r="I81">
        <v>0</v>
      </c>
      <c r="J81" t="s">
        <v>51</v>
      </c>
      <c r="K81">
        <f t="shared" si="5"/>
        <v>10</v>
      </c>
    </row>
    <row r="82" spans="2:11">
      <c r="B82">
        <v>235</v>
      </c>
      <c r="C82">
        <v>79</v>
      </c>
      <c r="D82">
        <v>0</v>
      </c>
      <c r="E82">
        <v>0</v>
      </c>
      <c r="F82">
        <v>0</v>
      </c>
      <c r="G82">
        <v>10</v>
      </c>
      <c r="H82">
        <f t="shared" si="4"/>
        <v>0</v>
      </c>
      <c r="I82">
        <v>0</v>
      </c>
      <c r="J82" t="s">
        <v>51</v>
      </c>
      <c r="K82">
        <f t="shared" si="5"/>
        <v>10</v>
      </c>
    </row>
    <row r="83" spans="2:11">
      <c r="B83">
        <v>238</v>
      </c>
      <c r="C83">
        <v>80</v>
      </c>
      <c r="D83">
        <v>0</v>
      </c>
      <c r="E83">
        <v>0</v>
      </c>
      <c r="F83">
        <v>0</v>
      </c>
      <c r="G83">
        <v>10</v>
      </c>
      <c r="H83">
        <f t="shared" si="4"/>
        <v>0</v>
      </c>
      <c r="I83">
        <v>0</v>
      </c>
      <c r="J83" t="s">
        <v>51</v>
      </c>
      <c r="K83">
        <f t="shared" si="5"/>
        <v>10</v>
      </c>
    </row>
    <row r="84" spans="2:11">
      <c r="B84">
        <v>241</v>
      </c>
      <c r="C84">
        <v>81</v>
      </c>
      <c r="D84">
        <v>0</v>
      </c>
      <c r="E84">
        <v>0</v>
      </c>
      <c r="F84">
        <v>0</v>
      </c>
      <c r="G84">
        <v>10</v>
      </c>
      <c r="H84">
        <f t="shared" si="4"/>
        <v>0</v>
      </c>
      <c r="I84">
        <v>0</v>
      </c>
      <c r="J84" t="s">
        <v>51</v>
      </c>
      <c r="K84">
        <f t="shared" si="5"/>
        <v>10</v>
      </c>
    </row>
    <row r="85" spans="2:11">
      <c r="B85">
        <v>244</v>
      </c>
      <c r="C85">
        <v>82</v>
      </c>
      <c r="D85">
        <v>0</v>
      </c>
      <c r="E85">
        <v>0</v>
      </c>
      <c r="F85">
        <v>0</v>
      </c>
      <c r="G85">
        <v>10</v>
      </c>
      <c r="H85">
        <f t="shared" si="4"/>
        <v>0</v>
      </c>
      <c r="I85">
        <v>0</v>
      </c>
      <c r="J85" t="s">
        <v>51</v>
      </c>
      <c r="K85">
        <f t="shared" si="5"/>
        <v>10</v>
      </c>
    </row>
    <row r="86" spans="2:11">
      <c r="B86">
        <v>247</v>
      </c>
      <c r="C86">
        <v>83</v>
      </c>
      <c r="D86">
        <v>0</v>
      </c>
      <c r="E86">
        <v>0</v>
      </c>
      <c r="F86">
        <v>0</v>
      </c>
      <c r="G86">
        <v>10</v>
      </c>
      <c r="H86">
        <f t="shared" si="4"/>
        <v>0</v>
      </c>
      <c r="I86">
        <v>0</v>
      </c>
      <c r="J86" t="s">
        <v>51</v>
      </c>
      <c r="K86">
        <f t="shared" si="5"/>
        <v>10</v>
      </c>
    </row>
    <row r="87" spans="2:11">
      <c r="B87">
        <v>250</v>
      </c>
      <c r="C87">
        <v>84</v>
      </c>
      <c r="D87">
        <v>0</v>
      </c>
      <c r="E87">
        <v>0</v>
      </c>
      <c r="F87">
        <v>0</v>
      </c>
      <c r="G87">
        <v>10</v>
      </c>
      <c r="H87">
        <f t="shared" si="4"/>
        <v>0</v>
      </c>
      <c r="I87">
        <v>0</v>
      </c>
      <c r="J87" t="s">
        <v>51</v>
      </c>
      <c r="K87">
        <f t="shared" si="5"/>
        <v>10</v>
      </c>
    </row>
    <row r="88" spans="2:11">
      <c r="B88">
        <v>253</v>
      </c>
      <c r="C88">
        <v>85</v>
      </c>
      <c r="D88">
        <v>0</v>
      </c>
      <c r="E88">
        <v>0</v>
      </c>
      <c r="F88">
        <v>0</v>
      </c>
      <c r="G88">
        <v>10</v>
      </c>
      <c r="H88">
        <f t="shared" si="4"/>
        <v>0</v>
      </c>
      <c r="I88">
        <v>0</v>
      </c>
      <c r="J88" t="s">
        <v>51</v>
      </c>
      <c r="K88">
        <f t="shared" si="5"/>
        <v>10</v>
      </c>
    </row>
    <row r="89" spans="2:11">
      <c r="B89">
        <v>256</v>
      </c>
      <c r="C89">
        <v>86</v>
      </c>
      <c r="D89">
        <v>0</v>
      </c>
      <c r="E89">
        <v>0</v>
      </c>
      <c r="F89">
        <v>0</v>
      </c>
      <c r="G89">
        <v>10</v>
      </c>
      <c r="H89">
        <f t="shared" si="4"/>
        <v>0</v>
      </c>
      <c r="I89">
        <v>0</v>
      </c>
      <c r="J89" t="s">
        <v>51</v>
      </c>
      <c r="K89">
        <f t="shared" si="5"/>
        <v>10</v>
      </c>
    </row>
    <row r="90" spans="2:11">
      <c r="B90">
        <v>259</v>
      </c>
      <c r="C90">
        <v>87</v>
      </c>
      <c r="D90">
        <v>0</v>
      </c>
      <c r="E90">
        <v>0</v>
      </c>
      <c r="F90">
        <v>0</v>
      </c>
      <c r="G90">
        <v>10</v>
      </c>
      <c r="H90">
        <f t="shared" si="4"/>
        <v>0</v>
      </c>
      <c r="I90">
        <v>0</v>
      </c>
      <c r="J90" t="s">
        <v>51</v>
      </c>
      <c r="K90">
        <f t="shared" si="5"/>
        <v>10</v>
      </c>
    </row>
    <row r="91" spans="2:11">
      <c r="B91">
        <v>262</v>
      </c>
      <c r="C91">
        <v>88</v>
      </c>
      <c r="D91">
        <v>0</v>
      </c>
      <c r="E91">
        <v>0</v>
      </c>
      <c r="F91">
        <v>0</v>
      </c>
      <c r="G91">
        <v>10</v>
      </c>
      <c r="H91">
        <f t="shared" si="4"/>
        <v>0</v>
      </c>
      <c r="I91">
        <v>0</v>
      </c>
      <c r="J91" t="s">
        <v>51</v>
      </c>
      <c r="K91">
        <f t="shared" si="5"/>
        <v>10</v>
      </c>
    </row>
    <row r="92" spans="2:11">
      <c r="B92">
        <v>265</v>
      </c>
      <c r="C92">
        <v>89</v>
      </c>
      <c r="D92">
        <v>0</v>
      </c>
      <c r="E92">
        <v>0</v>
      </c>
      <c r="F92">
        <v>0</v>
      </c>
      <c r="G92">
        <v>10</v>
      </c>
      <c r="H92">
        <f t="shared" si="4"/>
        <v>0</v>
      </c>
      <c r="I92">
        <v>0</v>
      </c>
      <c r="J92" t="s">
        <v>51</v>
      </c>
      <c r="K92">
        <f t="shared" si="5"/>
        <v>10</v>
      </c>
    </row>
    <row r="93" spans="2:11">
      <c r="B93">
        <v>268</v>
      </c>
      <c r="C93">
        <v>90</v>
      </c>
      <c r="D93">
        <v>0</v>
      </c>
      <c r="E93">
        <v>0</v>
      </c>
      <c r="F93">
        <v>0</v>
      </c>
      <c r="G93">
        <v>10</v>
      </c>
      <c r="H93">
        <f t="shared" si="4"/>
        <v>0</v>
      </c>
      <c r="I93">
        <v>0</v>
      </c>
      <c r="J93" t="s">
        <v>51</v>
      </c>
      <c r="K93">
        <f t="shared" si="5"/>
        <v>10</v>
      </c>
    </row>
    <row r="94" spans="2:11">
      <c r="B94">
        <v>271</v>
      </c>
      <c r="C94">
        <v>91</v>
      </c>
      <c r="D94">
        <v>0</v>
      </c>
      <c r="E94">
        <v>0</v>
      </c>
      <c r="F94">
        <v>0</v>
      </c>
      <c r="G94">
        <v>10</v>
      </c>
      <c r="H94">
        <f t="shared" si="4"/>
        <v>0</v>
      </c>
      <c r="I94">
        <v>0</v>
      </c>
      <c r="J94" t="s">
        <v>51</v>
      </c>
      <c r="K94">
        <f t="shared" si="5"/>
        <v>10</v>
      </c>
    </row>
    <row r="95" spans="2:11">
      <c r="B95">
        <v>274</v>
      </c>
      <c r="C95">
        <v>92</v>
      </c>
      <c r="D95">
        <v>0</v>
      </c>
      <c r="E95">
        <v>0</v>
      </c>
      <c r="F95">
        <v>0</v>
      </c>
      <c r="G95">
        <v>10</v>
      </c>
      <c r="H95">
        <f t="shared" si="4"/>
        <v>0</v>
      </c>
      <c r="I95">
        <v>0</v>
      </c>
      <c r="J95" t="s">
        <v>51</v>
      </c>
      <c r="K95">
        <f t="shared" si="5"/>
        <v>10</v>
      </c>
    </row>
    <row r="96" spans="2:11">
      <c r="B96">
        <v>277</v>
      </c>
      <c r="C96">
        <v>93</v>
      </c>
      <c r="D96">
        <v>0</v>
      </c>
      <c r="E96">
        <v>0</v>
      </c>
      <c r="F96">
        <v>0</v>
      </c>
      <c r="G96">
        <v>10</v>
      </c>
      <c r="H96">
        <f t="shared" si="4"/>
        <v>0</v>
      </c>
      <c r="I96">
        <v>0</v>
      </c>
      <c r="J96" t="s">
        <v>51</v>
      </c>
      <c r="K96">
        <f t="shared" si="5"/>
        <v>10</v>
      </c>
    </row>
    <row r="97" spans="2:11">
      <c r="B97">
        <v>280</v>
      </c>
      <c r="C97">
        <v>94</v>
      </c>
      <c r="D97">
        <v>0</v>
      </c>
      <c r="E97">
        <v>0</v>
      </c>
      <c r="F97">
        <v>0</v>
      </c>
      <c r="G97">
        <v>10</v>
      </c>
      <c r="H97">
        <f t="shared" si="4"/>
        <v>0</v>
      </c>
      <c r="I97">
        <v>0</v>
      </c>
      <c r="J97" t="s">
        <v>51</v>
      </c>
      <c r="K97">
        <f t="shared" si="5"/>
        <v>10</v>
      </c>
    </row>
    <row r="98" spans="2:11">
      <c r="B98">
        <v>283</v>
      </c>
      <c r="C98">
        <v>95</v>
      </c>
      <c r="D98">
        <v>0</v>
      </c>
      <c r="E98">
        <v>0</v>
      </c>
      <c r="F98">
        <v>0</v>
      </c>
      <c r="G98">
        <v>10</v>
      </c>
      <c r="H98">
        <f t="shared" si="4"/>
        <v>0</v>
      </c>
      <c r="I98">
        <v>0</v>
      </c>
      <c r="J98" t="s">
        <v>51</v>
      </c>
      <c r="K98">
        <f t="shared" si="5"/>
        <v>10</v>
      </c>
    </row>
    <row r="99" spans="2:11">
      <c r="B99">
        <v>286</v>
      </c>
      <c r="C99">
        <v>96</v>
      </c>
      <c r="D99">
        <v>0</v>
      </c>
      <c r="E99">
        <v>0</v>
      </c>
      <c r="F99">
        <v>0</v>
      </c>
      <c r="G99">
        <v>10</v>
      </c>
      <c r="H99">
        <f t="shared" si="4"/>
        <v>0</v>
      </c>
      <c r="I99">
        <v>0</v>
      </c>
      <c r="J99" t="s">
        <v>51</v>
      </c>
      <c r="K99">
        <f t="shared" si="5"/>
        <v>10</v>
      </c>
    </row>
    <row r="100" spans="2:11">
      <c r="B100">
        <v>289</v>
      </c>
      <c r="C100">
        <v>97</v>
      </c>
      <c r="D100">
        <v>0</v>
      </c>
      <c r="E100">
        <v>0</v>
      </c>
      <c r="F100">
        <v>0</v>
      </c>
      <c r="G100">
        <v>10</v>
      </c>
      <c r="H100">
        <f t="shared" si="4"/>
        <v>0</v>
      </c>
      <c r="I100">
        <v>0</v>
      </c>
      <c r="J100" t="s">
        <v>51</v>
      </c>
      <c r="K100">
        <f t="shared" si="5"/>
        <v>10</v>
      </c>
    </row>
    <row r="101" spans="2:11">
      <c r="B101">
        <v>292</v>
      </c>
      <c r="C101">
        <v>98</v>
      </c>
      <c r="D101">
        <v>0</v>
      </c>
      <c r="E101">
        <v>0</v>
      </c>
      <c r="F101">
        <v>0</v>
      </c>
      <c r="G101">
        <v>10</v>
      </c>
      <c r="H101">
        <f t="shared" si="4"/>
        <v>0</v>
      </c>
      <c r="I101">
        <v>0</v>
      </c>
      <c r="J101" t="s">
        <v>51</v>
      </c>
      <c r="K101">
        <f t="shared" si="5"/>
        <v>10</v>
      </c>
    </row>
    <row r="102" spans="2:11">
      <c r="B102">
        <v>295</v>
      </c>
      <c r="C102">
        <v>99</v>
      </c>
      <c r="D102">
        <v>0</v>
      </c>
      <c r="E102">
        <v>0</v>
      </c>
      <c r="F102">
        <v>0</v>
      </c>
      <c r="G102">
        <v>10</v>
      </c>
      <c r="H102">
        <f t="shared" si="4"/>
        <v>0</v>
      </c>
      <c r="I102">
        <v>0</v>
      </c>
      <c r="J102" t="s">
        <v>51</v>
      </c>
      <c r="K102">
        <f t="shared" si="5"/>
        <v>10</v>
      </c>
    </row>
    <row r="103" spans="2:11">
      <c r="B103">
        <v>298</v>
      </c>
      <c r="C103">
        <v>100</v>
      </c>
      <c r="D103">
        <v>0</v>
      </c>
      <c r="E103">
        <v>0</v>
      </c>
      <c r="F103">
        <v>0</v>
      </c>
      <c r="G103">
        <v>10</v>
      </c>
      <c r="H103">
        <f t="shared" si="4"/>
        <v>0</v>
      </c>
      <c r="I103">
        <v>0</v>
      </c>
      <c r="J103" t="s">
        <v>51</v>
      </c>
      <c r="K103">
        <f t="shared" si="5"/>
        <v>10</v>
      </c>
    </row>
    <row r="104" spans="2:11">
      <c r="B104">
        <v>301</v>
      </c>
      <c r="C104">
        <v>101</v>
      </c>
      <c r="D104">
        <v>0</v>
      </c>
      <c r="E104">
        <v>0</v>
      </c>
      <c r="F104">
        <v>0</v>
      </c>
      <c r="G104">
        <v>10</v>
      </c>
      <c r="H104">
        <f t="shared" si="4"/>
        <v>0</v>
      </c>
      <c r="I104">
        <v>0</v>
      </c>
      <c r="J104" t="s">
        <v>51</v>
      </c>
      <c r="K104">
        <f t="shared" si="5"/>
        <v>10</v>
      </c>
    </row>
    <row r="105" spans="2:11">
      <c r="B105">
        <v>304</v>
      </c>
      <c r="C105">
        <v>102</v>
      </c>
      <c r="D105">
        <v>0</v>
      </c>
      <c r="E105">
        <v>0</v>
      </c>
      <c r="F105">
        <v>0</v>
      </c>
      <c r="G105">
        <v>10</v>
      </c>
      <c r="H105">
        <f t="shared" si="4"/>
        <v>0</v>
      </c>
      <c r="I105">
        <v>0</v>
      </c>
      <c r="J105" t="s">
        <v>51</v>
      </c>
      <c r="K105">
        <f t="shared" si="5"/>
        <v>10</v>
      </c>
    </row>
    <row r="106" spans="2:11">
      <c r="B106">
        <v>307</v>
      </c>
      <c r="C106">
        <v>103</v>
      </c>
      <c r="D106">
        <v>0</v>
      </c>
      <c r="E106">
        <v>0</v>
      </c>
      <c r="F106">
        <v>0</v>
      </c>
      <c r="G106">
        <v>10</v>
      </c>
      <c r="H106">
        <f t="shared" si="4"/>
        <v>0</v>
      </c>
      <c r="I106">
        <v>0</v>
      </c>
      <c r="J106" t="s">
        <v>51</v>
      </c>
      <c r="K106">
        <f t="shared" si="5"/>
        <v>10</v>
      </c>
    </row>
    <row r="107" spans="2:11">
      <c r="B107">
        <v>310</v>
      </c>
      <c r="C107">
        <v>104</v>
      </c>
      <c r="D107">
        <v>0</v>
      </c>
      <c r="E107">
        <v>0</v>
      </c>
      <c r="F107">
        <v>0</v>
      </c>
      <c r="G107">
        <v>10</v>
      </c>
      <c r="H107">
        <f t="shared" si="4"/>
        <v>0</v>
      </c>
      <c r="I107">
        <v>0</v>
      </c>
      <c r="J107" t="s">
        <v>51</v>
      </c>
      <c r="K107">
        <f t="shared" si="5"/>
        <v>10</v>
      </c>
    </row>
    <row r="108" spans="2:11">
      <c r="B108">
        <v>313</v>
      </c>
      <c r="C108">
        <v>105</v>
      </c>
      <c r="D108">
        <v>0</v>
      </c>
      <c r="E108">
        <v>0</v>
      </c>
      <c r="F108">
        <v>0</v>
      </c>
      <c r="G108">
        <v>10</v>
      </c>
      <c r="H108">
        <f t="shared" si="4"/>
        <v>0</v>
      </c>
      <c r="I108">
        <v>0</v>
      </c>
      <c r="J108" t="s">
        <v>51</v>
      </c>
      <c r="K108">
        <f t="shared" si="5"/>
        <v>10</v>
      </c>
    </row>
    <row r="109" spans="2:11">
      <c r="B109">
        <v>316</v>
      </c>
      <c r="C109">
        <v>106</v>
      </c>
      <c r="D109">
        <v>0</v>
      </c>
      <c r="E109">
        <v>0</v>
      </c>
      <c r="F109">
        <v>0</v>
      </c>
      <c r="G109">
        <v>10</v>
      </c>
      <c r="H109">
        <f t="shared" si="4"/>
        <v>0</v>
      </c>
      <c r="I109">
        <v>0</v>
      </c>
      <c r="J109" t="s">
        <v>51</v>
      </c>
      <c r="K109">
        <f t="shared" si="5"/>
        <v>10</v>
      </c>
    </row>
    <row r="110" spans="2:11">
      <c r="B110">
        <v>319</v>
      </c>
      <c r="C110">
        <v>107</v>
      </c>
      <c r="D110">
        <v>0</v>
      </c>
      <c r="E110">
        <v>0</v>
      </c>
      <c r="F110">
        <v>0</v>
      </c>
      <c r="G110">
        <v>10</v>
      </c>
      <c r="H110">
        <f t="shared" ref="H110:H141" si="6">-0</f>
        <v>0</v>
      </c>
      <c r="I110">
        <v>0</v>
      </c>
      <c r="J110" t="s">
        <v>51</v>
      </c>
      <c r="K110">
        <f t="shared" ref="K110:K141" si="7">------10</f>
        <v>10</v>
      </c>
    </row>
    <row r="111" spans="2:11">
      <c r="B111">
        <v>322</v>
      </c>
      <c r="C111">
        <v>108</v>
      </c>
      <c r="D111">
        <v>0</v>
      </c>
      <c r="E111">
        <v>0</v>
      </c>
      <c r="F111">
        <v>0</v>
      </c>
      <c r="G111">
        <v>10</v>
      </c>
      <c r="H111">
        <f t="shared" si="6"/>
        <v>0</v>
      </c>
      <c r="I111">
        <v>0</v>
      </c>
      <c r="J111" t="s">
        <v>51</v>
      </c>
      <c r="K111">
        <f t="shared" si="7"/>
        <v>10</v>
      </c>
    </row>
    <row r="112" spans="2:11">
      <c r="B112">
        <v>325</v>
      </c>
      <c r="C112">
        <v>109</v>
      </c>
      <c r="D112">
        <v>0</v>
      </c>
      <c r="E112">
        <v>0</v>
      </c>
      <c r="F112">
        <v>0</v>
      </c>
      <c r="G112">
        <v>10</v>
      </c>
      <c r="H112">
        <f t="shared" si="6"/>
        <v>0</v>
      </c>
      <c r="I112">
        <v>0</v>
      </c>
      <c r="J112" t="s">
        <v>51</v>
      </c>
      <c r="K112">
        <f t="shared" si="7"/>
        <v>10</v>
      </c>
    </row>
    <row r="113" spans="2:11">
      <c r="B113">
        <v>328</v>
      </c>
      <c r="C113">
        <v>110</v>
      </c>
      <c r="D113">
        <v>0</v>
      </c>
      <c r="E113">
        <v>0</v>
      </c>
      <c r="F113">
        <v>0</v>
      </c>
      <c r="G113">
        <v>10</v>
      </c>
      <c r="H113">
        <f t="shared" si="6"/>
        <v>0</v>
      </c>
      <c r="I113">
        <v>0</v>
      </c>
      <c r="J113" t="s">
        <v>51</v>
      </c>
      <c r="K113">
        <f t="shared" si="7"/>
        <v>10</v>
      </c>
    </row>
    <row r="114" spans="2:11">
      <c r="B114">
        <v>331</v>
      </c>
      <c r="C114">
        <v>111</v>
      </c>
      <c r="D114">
        <v>0</v>
      </c>
      <c r="E114">
        <v>0</v>
      </c>
      <c r="F114">
        <v>0</v>
      </c>
      <c r="G114">
        <v>10</v>
      </c>
      <c r="H114">
        <f t="shared" si="6"/>
        <v>0</v>
      </c>
      <c r="I114">
        <v>0</v>
      </c>
      <c r="J114" t="s">
        <v>51</v>
      </c>
      <c r="K114">
        <f t="shared" si="7"/>
        <v>10</v>
      </c>
    </row>
    <row r="115" spans="2:11">
      <c r="B115">
        <v>334</v>
      </c>
      <c r="C115">
        <v>112</v>
      </c>
      <c r="D115">
        <v>0</v>
      </c>
      <c r="E115">
        <v>0</v>
      </c>
      <c r="F115">
        <v>0</v>
      </c>
      <c r="G115">
        <v>10</v>
      </c>
      <c r="H115">
        <f t="shared" si="6"/>
        <v>0</v>
      </c>
      <c r="I115">
        <v>0</v>
      </c>
      <c r="J115" t="s">
        <v>51</v>
      </c>
      <c r="K115">
        <f t="shared" si="7"/>
        <v>10</v>
      </c>
    </row>
    <row r="116" spans="2:11">
      <c r="B116">
        <v>337</v>
      </c>
      <c r="C116">
        <v>113</v>
      </c>
      <c r="D116">
        <v>0</v>
      </c>
      <c r="E116">
        <v>0</v>
      </c>
      <c r="F116">
        <v>0</v>
      </c>
      <c r="G116">
        <v>10</v>
      </c>
      <c r="H116">
        <f t="shared" si="6"/>
        <v>0</v>
      </c>
      <c r="I116">
        <v>0</v>
      </c>
      <c r="J116" t="s">
        <v>51</v>
      </c>
      <c r="K116">
        <f t="shared" si="7"/>
        <v>10</v>
      </c>
    </row>
    <row r="117" spans="2:11">
      <c r="B117">
        <v>340</v>
      </c>
      <c r="C117">
        <v>114</v>
      </c>
      <c r="D117">
        <v>0</v>
      </c>
      <c r="E117">
        <v>0</v>
      </c>
      <c r="F117">
        <v>0</v>
      </c>
      <c r="G117">
        <v>10</v>
      </c>
      <c r="H117">
        <f t="shared" si="6"/>
        <v>0</v>
      </c>
      <c r="I117">
        <v>0</v>
      </c>
      <c r="J117" t="s">
        <v>51</v>
      </c>
      <c r="K117">
        <f t="shared" si="7"/>
        <v>10</v>
      </c>
    </row>
    <row r="118" spans="2:11">
      <c r="B118">
        <v>343</v>
      </c>
      <c r="C118">
        <v>115</v>
      </c>
      <c r="D118">
        <v>0</v>
      </c>
      <c r="E118">
        <v>0</v>
      </c>
      <c r="F118">
        <v>0</v>
      </c>
      <c r="G118">
        <v>10</v>
      </c>
      <c r="H118">
        <f t="shared" si="6"/>
        <v>0</v>
      </c>
      <c r="I118">
        <v>0</v>
      </c>
      <c r="J118" t="s">
        <v>51</v>
      </c>
      <c r="K118">
        <f t="shared" si="7"/>
        <v>10</v>
      </c>
    </row>
    <row r="119" spans="2:11">
      <c r="B119">
        <v>346</v>
      </c>
      <c r="C119">
        <v>116</v>
      </c>
      <c r="D119">
        <v>0</v>
      </c>
      <c r="E119">
        <v>0</v>
      </c>
      <c r="F119">
        <v>0</v>
      </c>
      <c r="G119">
        <v>10</v>
      </c>
      <c r="H119">
        <f t="shared" si="6"/>
        <v>0</v>
      </c>
      <c r="I119">
        <v>0</v>
      </c>
      <c r="J119" t="s">
        <v>51</v>
      </c>
      <c r="K119">
        <f t="shared" si="7"/>
        <v>10</v>
      </c>
    </row>
    <row r="120" spans="2:11">
      <c r="B120">
        <v>349</v>
      </c>
      <c r="C120">
        <v>117</v>
      </c>
      <c r="D120">
        <v>0</v>
      </c>
      <c r="E120">
        <v>0</v>
      </c>
      <c r="F120">
        <v>0</v>
      </c>
      <c r="G120">
        <v>10</v>
      </c>
      <c r="H120">
        <f t="shared" si="6"/>
        <v>0</v>
      </c>
      <c r="I120">
        <v>0</v>
      </c>
      <c r="J120" t="s">
        <v>51</v>
      </c>
      <c r="K120">
        <f t="shared" si="7"/>
        <v>10</v>
      </c>
    </row>
    <row r="121" spans="2:11">
      <c r="B121">
        <v>352</v>
      </c>
      <c r="C121">
        <v>118</v>
      </c>
      <c r="D121">
        <v>0</v>
      </c>
      <c r="E121">
        <v>0</v>
      </c>
      <c r="F121">
        <v>0</v>
      </c>
      <c r="G121">
        <v>10</v>
      </c>
      <c r="H121">
        <f t="shared" si="6"/>
        <v>0</v>
      </c>
      <c r="I121">
        <v>0</v>
      </c>
      <c r="J121" t="s">
        <v>51</v>
      </c>
      <c r="K121">
        <f t="shared" si="7"/>
        <v>10</v>
      </c>
    </row>
    <row r="122" spans="2:11">
      <c r="B122">
        <v>355</v>
      </c>
      <c r="C122">
        <v>119</v>
      </c>
      <c r="D122">
        <v>0</v>
      </c>
      <c r="E122">
        <v>0</v>
      </c>
      <c r="F122">
        <v>0</v>
      </c>
      <c r="G122">
        <v>10</v>
      </c>
      <c r="H122">
        <f t="shared" si="6"/>
        <v>0</v>
      </c>
      <c r="I122">
        <v>0</v>
      </c>
      <c r="J122" t="s">
        <v>51</v>
      </c>
      <c r="K122">
        <f t="shared" si="7"/>
        <v>10</v>
      </c>
    </row>
    <row r="123" spans="2:11">
      <c r="B123">
        <v>358</v>
      </c>
      <c r="C123">
        <v>120</v>
      </c>
      <c r="D123">
        <v>0</v>
      </c>
      <c r="E123">
        <v>0</v>
      </c>
      <c r="F123">
        <v>0</v>
      </c>
      <c r="G123">
        <v>10</v>
      </c>
      <c r="H123">
        <f t="shared" si="6"/>
        <v>0</v>
      </c>
      <c r="I123">
        <v>0</v>
      </c>
      <c r="J123" t="s">
        <v>51</v>
      </c>
      <c r="K123">
        <f t="shared" si="7"/>
        <v>10</v>
      </c>
    </row>
    <row r="124" spans="2:11">
      <c r="B124">
        <v>361</v>
      </c>
      <c r="C124">
        <v>121</v>
      </c>
      <c r="D124">
        <v>0</v>
      </c>
      <c r="E124">
        <v>0</v>
      </c>
      <c r="F124">
        <v>0</v>
      </c>
      <c r="G124">
        <v>10</v>
      </c>
      <c r="H124">
        <f t="shared" si="6"/>
        <v>0</v>
      </c>
      <c r="I124">
        <v>0</v>
      </c>
      <c r="J124" t="s">
        <v>51</v>
      </c>
      <c r="K124">
        <f t="shared" si="7"/>
        <v>10</v>
      </c>
    </row>
    <row r="125" spans="2:11">
      <c r="B125">
        <v>364</v>
      </c>
      <c r="C125">
        <v>122</v>
      </c>
      <c r="D125">
        <v>0</v>
      </c>
      <c r="E125">
        <v>0</v>
      </c>
      <c r="F125">
        <v>0</v>
      </c>
      <c r="G125">
        <v>10</v>
      </c>
      <c r="H125">
        <f t="shared" si="6"/>
        <v>0</v>
      </c>
      <c r="I125">
        <v>0</v>
      </c>
      <c r="J125" t="s">
        <v>51</v>
      </c>
      <c r="K125">
        <f t="shared" si="7"/>
        <v>10</v>
      </c>
    </row>
    <row r="126" spans="2:11">
      <c r="B126">
        <v>367</v>
      </c>
      <c r="C126">
        <v>123</v>
      </c>
      <c r="D126">
        <v>0</v>
      </c>
      <c r="E126">
        <v>0</v>
      </c>
      <c r="F126">
        <v>0</v>
      </c>
      <c r="G126">
        <v>10</v>
      </c>
      <c r="H126">
        <f t="shared" si="6"/>
        <v>0</v>
      </c>
      <c r="I126">
        <v>0</v>
      </c>
      <c r="J126" t="s">
        <v>51</v>
      </c>
      <c r="K126">
        <f t="shared" si="7"/>
        <v>10</v>
      </c>
    </row>
    <row r="127" spans="2:11">
      <c r="B127">
        <v>370</v>
      </c>
      <c r="C127">
        <v>124</v>
      </c>
      <c r="D127">
        <v>0</v>
      </c>
      <c r="E127">
        <v>0</v>
      </c>
      <c r="F127">
        <v>0</v>
      </c>
      <c r="G127">
        <v>10</v>
      </c>
      <c r="H127">
        <f t="shared" si="6"/>
        <v>0</v>
      </c>
      <c r="I127">
        <v>0</v>
      </c>
      <c r="J127" t="s">
        <v>51</v>
      </c>
      <c r="K127">
        <f t="shared" si="7"/>
        <v>10</v>
      </c>
    </row>
    <row r="128" spans="2:11">
      <c r="B128">
        <v>373</v>
      </c>
      <c r="C128">
        <v>125</v>
      </c>
      <c r="D128">
        <v>0</v>
      </c>
      <c r="E128">
        <v>0</v>
      </c>
      <c r="F128">
        <v>0</v>
      </c>
      <c r="G128">
        <v>10</v>
      </c>
      <c r="H128">
        <f t="shared" si="6"/>
        <v>0</v>
      </c>
      <c r="I128">
        <v>0</v>
      </c>
      <c r="J128" t="s">
        <v>51</v>
      </c>
      <c r="K128">
        <f t="shared" si="7"/>
        <v>10</v>
      </c>
    </row>
    <row r="129" spans="2:11">
      <c r="B129">
        <v>376</v>
      </c>
      <c r="C129">
        <v>126</v>
      </c>
      <c r="D129">
        <v>0</v>
      </c>
      <c r="E129">
        <v>0</v>
      </c>
      <c r="F129">
        <v>0</v>
      </c>
      <c r="G129">
        <v>10</v>
      </c>
      <c r="H129">
        <f t="shared" si="6"/>
        <v>0</v>
      </c>
      <c r="I129">
        <v>0</v>
      </c>
      <c r="J129" t="s">
        <v>51</v>
      </c>
      <c r="K129">
        <f t="shared" si="7"/>
        <v>10</v>
      </c>
    </row>
    <row r="130" spans="2:11">
      <c r="B130">
        <v>379</v>
      </c>
      <c r="C130">
        <v>127</v>
      </c>
      <c r="D130">
        <v>0</v>
      </c>
      <c r="E130">
        <v>0</v>
      </c>
      <c r="F130">
        <v>0</v>
      </c>
      <c r="G130">
        <v>10</v>
      </c>
      <c r="H130">
        <f t="shared" si="6"/>
        <v>0</v>
      </c>
      <c r="I130">
        <v>0</v>
      </c>
      <c r="J130" t="s">
        <v>51</v>
      </c>
      <c r="K130">
        <f t="shared" si="7"/>
        <v>10</v>
      </c>
    </row>
    <row r="131" spans="2:11">
      <c r="B131">
        <v>382</v>
      </c>
      <c r="C131">
        <v>128</v>
      </c>
      <c r="D131">
        <v>0</v>
      </c>
      <c r="E131">
        <v>0</v>
      </c>
      <c r="F131">
        <v>0</v>
      </c>
      <c r="G131">
        <v>10</v>
      </c>
      <c r="H131">
        <f t="shared" si="6"/>
        <v>0</v>
      </c>
      <c r="I131">
        <v>0</v>
      </c>
      <c r="J131" t="s">
        <v>51</v>
      </c>
      <c r="K131">
        <f t="shared" si="7"/>
        <v>10</v>
      </c>
    </row>
    <row r="132" spans="2:11">
      <c r="B132">
        <v>385</v>
      </c>
      <c r="C132">
        <v>129</v>
      </c>
      <c r="D132">
        <v>0</v>
      </c>
      <c r="E132">
        <v>0</v>
      </c>
      <c r="F132">
        <v>0</v>
      </c>
      <c r="G132">
        <v>10</v>
      </c>
      <c r="H132">
        <f t="shared" si="6"/>
        <v>0</v>
      </c>
      <c r="I132">
        <v>0</v>
      </c>
      <c r="J132" t="s">
        <v>51</v>
      </c>
      <c r="K132">
        <f t="shared" si="7"/>
        <v>10</v>
      </c>
    </row>
    <row r="133" spans="2:11">
      <c r="B133">
        <v>388</v>
      </c>
      <c r="C133">
        <v>130</v>
      </c>
      <c r="D133">
        <v>0</v>
      </c>
      <c r="E133">
        <v>0</v>
      </c>
      <c r="F133">
        <v>0</v>
      </c>
      <c r="G133">
        <v>10</v>
      </c>
      <c r="H133">
        <f t="shared" si="6"/>
        <v>0</v>
      </c>
      <c r="I133">
        <v>0</v>
      </c>
      <c r="J133" t="s">
        <v>51</v>
      </c>
      <c r="K133">
        <f t="shared" si="7"/>
        <v>10</v>
      </c>
    </row>
    <row r="134" spans="2:11">
      <c r="B134">
        <v>391</v>
      </c>
      <c r="C134">
        <v>131</v>
      </c>
      <c r="D134">
        <v>0</v>
      </c>
      <c r="E134">
        <v>0</v>
      </c>
      <c r="F134">
        <v>0</v>
      </c>
      <c r="G134">
        <v>10</v>
      </c>
      <c r="H134">
        <f t="shared" si="6"/>
        <v>0</v>
      </c>
      <c r="I134">
        <v>0</v>
      </c>
      <c r="J134" t="s">
        <v>51</v>
      </c>
      <c r="K134">
        <f t="shared" si="7"/>
        <v>10</v>
      </c>
    </row>
    <row r="135" spans="2:11">
      <c r="B135">
        <v>394</v>
      </c>
      <c r="C135">
        <v>132</v>
      </c>
      <c r="D135">
        <v>0</v>
      </c>
      <c r="E135">
        <v>0</v>
      </c>
      <c r="F135">
        <v>0</v>
      </c>
      <c r="G135">
        <v>10</v>
      </c>
      <c r="H135">
        <f t="shared" si="6"/>
        <v>0</v>
      </c>
      <c r="I135">
        <v>0</v>
      </c>
      <c r="J135" t="s">
        <v>51</v>
      </c>
      <c r="K135">
        <f t="shared" si="7"/>
        <v>10</v>
      </c>
    </row>
    <row r="136" spans="2:11">
      <c r="B136">
        <v>397</v>
      </c>
      <c r="C136">
        <v>133</v>
      </c>
      <c r="D136">
        <v>0</v>
      </c>
      <c r="E136">
        <v>0</v>
      </c>
      <c r="F136">
        <v>0</v>
      </c>
      <c r="G136">
        <v>10</v>
      </c>
      <c r="H136">
        <f t="shared" si="6"/>
        <v>0</v>
      </c>
      <c r="I136">
        <v>0</v>
      </c>
      <c r="J136" t="s">
        <v>51</v>
      </c>
      <c r="K136">
        <f t="shared" si="7"/>
        <v>10</v>
      </c>
    </row>
    <row r="137" spans="2:11">
      <c r="B137">
        <v>400</v>
      </c>
      <c r="C137">
        <v>134</v>
      </c>
      <c r="D137">
        <v>0</v>
      </c>
      <c r="E137">
        <v>0</v>
      </c>
      <c r="F137">
        <v>0</v>
      </c>
      <c r="G137">
        <v>10</v>
      </c>
      <c r="H137">
        <f t="shared" si="6"/>
        <v>0</v>
      </c>
      <c r="I137">
        <v>0</v>
      </c>
      <c r="J137" t="s">
        <v>51</v>
      </c>
      <c r="K137">
        <f t="shared" si="7"/>
        <v>10</v>
      </c>
    </row>
    <row r="138" spans="2:11">
      <c r="B138">
        <v>403</v>
      </c>
      <c r="C138">
        <v>135</v>
      </c>
      <c r="D138">
        <v>0</v>
      </c>
      <c r="E138">
        <v>0</v>
      </c>
      <c r="F138">
        <v>0</v>
      </c>
      <c r="G138">
        <v>10</v>
      </c>
      <c r="H138">
        <f t="shared" si="6"/>
        <v>0</v>
      </c>
      <c r="I138">
        <v>0</v>
      </c>
      <c r="J138" t="s">
        <v>51</v>
      </c>
      <c r="K138">
        <f t="shared" si="7"/>
        <v>10</v>
      </c>
    </row>
    <row r="139" spans="2:11">
      <c r="B139">
        <v>406</v>
      </c>
      <c r="C139">
        <v>136</v>
      </c>
      <c r="D139">
        <v>0</v>
      </c>
      <c r="E139">
        <v>0</v>
      </c>
      <c r="F139">
        <v>0</v>
      </c>
      <c r="G139">
        <v>10</v>
      </c>
      <c r="H139">
        <f t="shared" si="6"/>
        <v>0</v>
      </c>
      <c r="I139">
        <v>0</v>
      </c>
      <c r="J139" t="s">
        <v>51</v>
      </c>
      <c r="K139">
        <f t="shared" si="7"/>
        <v>10</v>
      </c>
    </row>
    <row r="140" spans="2:11">
      <c r="B140">
        <v>409</v>
      </c>
      <c r="C140">
        <v>137</v>
      </c>
      <c r="D140">
        <v>0</v>
      </c>
      <c r="E140">
        <v>0</v>
      </c>
      <c r="F140">
        <v>0</v>
      </c>
      <c r="G140">
        <v>10</v>
      </c>
      <c r="H140">
        <f t="shared" si="6"/>
        <v>0</v>
      </c>
      <c r="I140">
        <v>0</v>
      </c>
      <c r="J140" t="s">
        <v>51</v>
      </c>
      <c r="K140">
        <f t="shared" si="7"/>
        <v>10</v>
      </c>
    </row>
    <row r="141" spans="2:11">
      <c r="B141">
        <v>412</v>
      </c>
      <c r="C141">
        <v>138</v>
      </c>
      <c r="D141">
        <v>0</v>
      </c>
      <c r="E141">
        <v>0</v>
      </c>
      <c r="F141">
        <v>0</v>
      </c>
      <c r="G141">
        <v>10</v>
      </c>
      <c r="H141">
        <f t="shared" si="6"/>
        <v>0</v>
      </c>
      <c r="I141">
        <v>0</v>
      </c>
      <c r="J141" t="s">
        <v>51</v>
      </c>
      <c r="K141">
        <f t="shared" si="7"/>
        <v>10</v>
      </c>
    </row>
    <row r="142" spans="2:11">
      <c r="B142">
        <v>415</v>
      </c>
      <c r="C142">
        <v>139</v>
      </c>
      <c r="D142">
        <v>0</v>
      </c>
      <c r="E142">
        <v>0</v>
      </c>
      <c r="F142">
        <v>0</v>
      </c>
      <c r="G142">
        <v>10</v>
      </c>
      <c r="H142">
        <f t="shared" ref="H142:H172" si="8">-0</f>
        <v>0</v>
      </c>
      <c r="I142">
        <v>0</v>
      </c>
      <c r="J142" t="s">
        <v>51</v>
      </c>
      <c r="K142">
        <f t="shared" ref="K142:K172" si="9">------10</f>
        <v>10</v>
      </c>
    </row>
    <row r="143" spans="2:11">
      <c r="B143">
        <v>418</v>
      </c>
      <c r="C143">
        <v>140</v>
      </c>
      <c r="D143">
        <v>0</v>
      </c>
      <c r="E143">
        <v>0</v>
      </c>
      <c r="F143">
        <v>0</v>
      </c>
      <c r="G143">
        <v>10</v>
      </c>
      <c r="H143">
        <f t="shared" si="8"/>
        <v>0</v>
      </c>
      <c r="I143">
        <v>0</v>
      </c>
      <c r="J143" t="s">
        <v>51</v>
      </c>
      <c r="K143">
        <f t="shared" si="9"/>
        <v>10</v>
      </c>
    </row>
    <row r="144" spans="2:11">
      <c r="B144">
        <v>421</v>
      </c>
      <c r="C144">
        <v>141</v>
      </c>
      <c r="D144">
        <v>0</v>
      </c>
      <c r="E144">
        <v>0</v>
      </c>
      <c r="F144">
        <v>0</v>
      </c>
      <c r="G144">
        <v>10</v>
      </c>
      <c r="H144">
        <f t="shared" si="8"/>
        <v>0</v>
      </c>
      <c r="I144">
        <v>0</v>
      </c>
      <c r="J144" t="s">
        <v>51</v>
      </c>
      <c r="K144">
        <f t="shared" si="9"/>
        <v>10</v>
      </c>
    </row>
    <row r="145" spans="2:11">
      <c r="B145">
        <v>424</v>
      </c>
      <c r="C145">
        <v>142</v>
      </c>
      <c r="D145">
        <v>0</v>
      </c>
      <c r="E145">
        <v>0</v>
      </c>
      <c r="F145">
        <v>0</v>
      </c>
      <c r="G145">
        <v>10</v>
      </c>
      <c r="H145">
        <f t="shared" si="8"/>
        <v>0</v>
      </c>
      <c r="I145">
        <v>0</v>
      </c>
      <c r="J145" t="s">
        <v>51</v>
      </c>
      <c r="K145">
        <f t="shared" si="9"/>
        <v>10</v>
      </c>
    </row>
    <row r="146" spans="2:11">
      <c r="B146">
        <v>427</v>
      </c>
      <c r="C146">
        <v>143</v>
      </c>
      <c r="D146">
        <v>0</v>
      </c>
      <c r="E146">
        <v>0</v>
      </c>
      <c r="F146">
        <v>0</v>
      </c>
      <c r="G146">
        <v>10</v>
      </c>
      <c r="H146">
        <f t="shared" si="8"/>
        <v>0</v>
      </c>
      <c r="I146">
        <v>0</v>
      </c>
      <c r="J146" t="s">
        <v>51</v>
      </c>
      <c r="K146">
        <f t="shared" si="9"/>
        <v>10</v>
      </c>
    </row>
    <row r="147" spans="2:11">
      <c r="B147">
        <v>430</v>
      </c>
      <c r="C147">
        <v>144</v>
      </c>
      <c r="D147">
        <v>0</v>
      </c>
      <c r="E147">
        <v>0</v>
      </c>
      <c r="F147">
        <v>0</v>
      </c>
      <c r="G147">
        <v>10</v>
      </c>
      <c r="H147">
        <f t="shared" si="8"/>
        <v>0</v>
      </c>
      <c r="I147">
        <v>0</v>
      </c>
      <c r="J147" t="s">
        <v>51</v>
      </c>
      <c r="K147">
        <f t="shared" si="9"/>
        <v>10</v>
      </c>
    </row>
    <row r="148" spans="2:11">
      <c r="B148">
        <v>433</v>
      </c>
      <c r="C148">
        <v>145</v>
      </c>
      <c r="D148">
        <v>0</v>
      </c>
      <c r="E148">
        <v>0</v>
      </c>
      <c r="F148">
        <v>0</v>
      </c>
      <c r="G148">
        <v>10</v>
      </c>
      <c r="H148">
        <f t="shared" si="8"/>
        <v>0</v>
      </c>
      <c r="I148">
        <v>0</v>
      </c>
      <c r="J148" t="s">
        <v>51</v>
      </c>
      <c r="K148">
        <f t="shared" si="9"/>
        <v>10</v>
      </c>
    </row>
    <row r="149" spans="2:11">
      <c r="B149">
        <v>436</v>
      </c>
      <c r="C149">
        <v>146</v>
      </c>
      <c r="D149">
        <v>0</v>
      </c>
      <c r="E149">
        <v>0</v>
      </c>
      <c r="F149">
        <v>0</v>
      </c>
      <c r="G149">
        <v>10</v>
      </c>
      <c r="H149">
        <f t="shared" si="8"/>
        <v>0</v>
      </c>
      <c r="I149">
        <v>0</v>
      </c>
      <c r="J149" t="s">
        <v>51</v>
      </c>
      <c r="K149">
        <f t="shared" si="9"/>
        <v>10</v>
      </c>
    </row>
    <row r="150" spans="2:11">
      <c r="B150">
        <v>439</v>
      </c>
      <c r="C150">
        <v>147</v>
      </c>
      <c r="D150">
        <v>0</v>
      </c>
      <c r="E150">
        <v>0</v>
      </c>
      <c r="F150">
        <v>0</v>
      </c>
      <c r="G150">
        <v>10</v>
      </c>
      <c r="H150">
        <f t="shared" si="8"/>
        <v>0</v>
      </c>
      <c r="I150">
        <v>0</v>
      </c>
      <c r="J150" t="s">
        <v>51</v>
      </c>
      <c r="K150">
        <f t="shared" si="9"/>
        <v>10</v>
      </c>
    </row>
    <row r="151" spans="2:11">
      <c r="B151">
        <v>442</v>
      </c>
      <c r="C151">
        <v>148</v>
      </c>
      <c r="D151">
        <v>0</v>
      </c>
      <c r="E151">
        <v>0</v>
      </c>
      <c r="F151">
        <v>0</v>
      </c>
      <c r="G151">
        <v>10</v>
      </c>
      <c r="H151">
        <f t="shared" si="8"/>
        <v>0</v>
      </c>
      <c r="I151">
        <v>0</v>
      </c>
      <c r="J151" t="s">
        <v>51</v>
      </c>
      <c r="K151">
        <f t="shared" si="9"/>
        <v>10</v>
      </c>
    </row>
    <row r="152" spans="2:11">
      <c r="B152">
        <v>445</v>
      </c>
      <c r="C152">
        <v>149</v>
      </c>
      <c r="D152">
        <v>0</v>
      </c>
      <c r="E152">
        <v>0</v>
      </c>
      <c r="F152">
        <v>0</v>
      </c>
      <c r="G152">
        <v>10</v>
      </c>
      <c r="H152">
        <f t="shared" si="8"/>
        <v>0</v>
      </c>
      <c r="I152">
        <v>0</v>
      </c>
      <c r="J152" t="s">
        <v>51</v>
      </c>
      <c r="K152">
        <f t="shared" si="9"/>
        <v>10</v>
      </c>
    </row>
    <row r="153" spans="2:11">
      <c r="B153">
        <v>448</v>
      </c>
      <c r="C153">
        <v>150</v>
      </c>
      <c r="D153">
        <v>0</v>
      </c>
      <c r="E153">
        <v>0</v>
      </c>
      <c r="F153">
        <v>0</v>
      </c>
      <c r="G153">
        <v>10</v>
      </c>
      <c r="H153">
        <f t="shared" si="8"/>
        <v>0</v>
      </c>
      <c r="I153">
        <v>0</v>
      </c>
      <c r="J153" t="s">
        <v>51</v>
      </c>
      <c r="K153">
        <f t="shared" si="9"/>
        <v>10</v>
      </c>
    </row>
    <row r="154" spans="2:11">
      <c r="B154">
        <v>451</v>
      </c>
      <c r="C154">
        <v>151</v>
      </c>
      <c r="D154">
        <v>0</v>
      </c>
      <c r="E154">
        <v>0</v>
      </c>
      <c r="F154">
        <v>0</v>
      </c>
      <c r="G154">
        <v>10</v>
      </c>
      <c r="H154">
        <f t="shared" si="8"/>
        <v>0</v>
      </c>
      <c r="I154">
        <v>0</v>
      </c>
      <c r="J154" t="s">
        <v>51</v>
      </c>
      <c r="K154">
        <f t="shared" si="9"/>
        <v>10</v>
      </c>
    </row>
    <row r="155" spans="2:11">
      <c r="B155">
        <v>454</v>
      </c>
      <c r="C155">
        <v>152</v>
      </c>
      <c r="D155">
        <v>0</v>
      </c>
      <c r="E155">
        <v>0</v>
      </c>
      <c r="F155">
        <v>0</v>
      </c>
      <c r="G155">
        <v>10</v>
      </c>
      <c r="H155">
        <f t="shared" si="8"/>
        <v>0</v>
      </c>
      <c r="I155">
        <v>0</v>
      </c>
      <c r="J155" t="s">
        <v>51</v>
      </c>
      <c r="K155">
        <f t="shared" si="9"/>
        <v>10</v>
      </c>
    </row>
    <row r="156" spans="2:11">
      <c r="B156">
        <v>457</v>
      </c>
      <c r="C156">
        <v>153</v>
      </c>
      <c r="D156">
        <v>0</v>
      </c>
      <c r="E156">
        <v>0</v>
      </c>
      <c r="F156">
        <v>0</v>
      </c>
      <c r="G156">
        <v>10</v>
      </c>
      <c r="H156">
        <f t="shared" si="8"/>
        <v>0</v>
      </c>
      <c r="I156">
        <v>0</v>
      </c>
      <c r="J156" t="s">
        <v>51</v>
      </c>
      <c r="K156">
        <f t="shared" si="9"/>
        <v>10</v>
      </c>
    </row>
    <row r="157" spans="2:11">
      <c r="B157">
        <v>460</v>
      </c>
      <c r="C157">
        <v>154</v>
      </c>
      <c r="D157">
        <v>0</v>
      </c>
      <c r="E157">
        <v>0</v>
      </c>
      <c r="F157">
        <v>0</v>
      </c>
      <c r="G157">
        <v>10</v>
      </c>
      <c r="H157">
        <f t="shared" si="8"/>
        <v>0</v>
      </c>
      <c r="I157">
        <v>0</v>
      </c>
      <c r="J157" t="s">
        <v>51</v>
      </c>
      <c r="K157">
        <f t="shared" si="9"/>
        <v>10</v>
      </c>
    </row>
    <row r="158" spans="2:11">
      <c r="B158">
        <v>463</v>
      </c>
      <c r="C158">
        <v>155</v>
      </c>
      <c r="D158">
        <v>0</v>
      </c>
      <c r="E158">
        <v>0</v>
      </c>
      <c r="F158">
        <v>0</v>
      </c>
      <c r="G158">
        <v>10</v>
      </c>
      <c r="H158">
        <f t="shared" si="8"/>
        <v>0</v>
      </c>
      <c r="I158">
        <v>0</v>
      </c>
      <c r="J158" t="s">
        <v>51</v>
      </c>
      <c r="K158">
        <f t="shared" si="9"/>
        <v>10</v>
      </c>
    </row>
    <row r="159" spans="2:11">
      <c r="B159">
        <v>466</v>
      </c>
      <c r="C159">
        <v>156</v>
      </c>
      <c r="D159">
        <v>0</v>
      </c>
      <c r="E159">
        <v>0</v>
      </c>
      <c r="F159">
        <v>0</v>
      </c>
      <c r="G159">
        <v>10</v>
      </c>
      <c r="H159">
        <f t="shared" si="8"/>
        <v>0</v>
      </c>
      <c r="I159">
        <v>0</v>
      </c>
      <c r="J159" t="s">
        <v>51</v>
      </c>
      <c r="K159">
        <f t="shared" si="9"/>
        <v>10</v>
      </c>
    </row>
    <row r="160" spans="2:11">
      <c r="B160">
        <v>469</v>
      </c>
      <c r="C160">
        <v>157</v>
      </c>
      <c r="D160">
        <v>0</v>
      </c>
      <c r="E160">
        <v>0</v>
      </c>
      <c r="F160">
        <v>0</v>
      </c>
      <c r="G160">
        <v>10</v>
      </c>
      <c r="H160">
        <f t="shared" si="8"/>
        <v>0</v>
      </c>
      <c r="I160">
        <v>0</v>
      </c>
      <c r="J160" t="s">
        <v>51</v>
      </c>
      <c r="K160">
        <f t="shared" si="9"/>
        <v>10</v>
      </c>
    </row>
    <row r="161" spans="2:11">
      <c r="B161">
        <v>472</v>
      </c>
      <c r="C161">
        <v>158</v>
      </c>
      <c r="D161">
        <v>0</v>
      </c>
      <c r="E161">
        <v>0</v>
      </c>
      <c r="F161">
        <v>0</v>
      </c>
      <c r="G161">
        <v>10</v>
      </c>
      <c r="H161">
        <f t="shared" si="8"/>
        <v>0</v>
      </c>
      <c r="I161">
        <v>0</v>
      </c>
      <c r="J161" t="s">
        <v>51</v>
      </c>
      <c r="K161">
        <f t="shared" si="9"/>
        <v>10</v>
      </c>
    </row>
    <row r="162" spans="2:11">
      <c r="B162">
        <v>475</v>
      </c>
      <c r="C162">
        <v>159</v>
      </c>
      <c r="D162">
        <v>0</v>
      </c>
      <c r="E162">
        <v>0</v>
      </c>
      <c r="F162">
        <v>0</v>
      </c>
      <c r="G162">
        <v>10</v>
      </c>
      <c r="H162">
        <f t="shared" si="8"/>
        <v>0</v>
      </c>
      <c r="I162">
        <v>0</v>
      </c>
      <c r="J162" t="s">
        <v>51</v>
      </c>
      <c r="K162">
        <f t="shared" si="9"/>
        <v>10</v>
      </c>
    </row>
    <row r="163" spans="2:11">
      <c r="B163">
        <v>478</v>
      </c>
      <c r="C163">
        <v>160</v>
      </c>
      <c r="D163">
        <v>0</v>
      </c>
      <c r="E163">
        <v>0</v>
      </c>
      <c r="F163">
        <v>0</v>
      </c>
      <c r="G163">
        <v>10</v>
      </c>
      <c r="H163">
        <f t="shared" si="8"/>
        <v>0</v>
      </c>
      <c r="I163">
        <v>0</v>
      </c>
      <c r="J163" t="s">
        <v>51</v>
      </c>
      <c r="K163">
        <f t="shared" si="9"/>
        <v>10</v>
      </c>
    </row>
    <row r="164" spans="2:11">
      <c r="B164">
        <v>481</v>
      </c>
      <c r="C164">
        <v>161</v>
      </c>
      <c r="D164">
        <v>0</v>
      </c>
      <c r="E164">
        <v>0</v>
      </c>
      <c r="F164">
        <v>0</v>
      </c>
      <c r="G164">
        <v>10</v>
      </c>
      <c r="H164">
        <f t="shared" si="8"/>
        <v>0</v>
      </c>
      <c r="I164">
        <v>0</v>
      </c>
      <c r="J164" t="s">
        <v>51</v>
      </c>
      <c r="K164">
        <f t="shared" si="9"/>
        <v>10</v>
      </c>
    </row>
    <row r="165" spans="2:11">
      <c r="B165">
        <v>484</v>
      </c>
      <c r="C165">
        <v>162</v>
      </c>
      <c r="D165">
        <v>0</v>
      </c>
      <c r="E165">
        <v>0</v>
      </c>
      <c r="F165">
        <v>0</v>
      </c>
      <c r="G165">
        <v>10</v>
      </c>
      <c r="H165">
        <f t="shared" si="8"/>
        <v>0</v>
      </c>
      <c r="I165">
        <v>0</v>
      </c>
      <c r="J165" t="s">
        <v>51</v>
      </c>
      <c r="K165">
        <f t="shared" si="9"/>
        <v>10</v>
      </c>
    </row>
    <row r="166" spans="2:11">
      <c r="B166">
        <v>487</v>
      </c>
      <c r="C166">
        <v>163</v>
      </c>
      <c r="D166">
        <v>0</v>
      </c>
      <c r="E166">
        <v>0</v>
      </c>
      <c r="F166">
        <v>0</v>
      </c>
      <c r="G166">
        <v>10</v>
      </c>
      <c r="H166">
        <f t="shared" si="8"/>
        <v>0</v>
      </c>
      <c r="I166">
        <v>0</v>
      </c>
      <c r="J166" t="s">
        <v>51</v>
      </c>
      <c r="K166">
        <f t="shared" si="9"/>
        <v>10</v>
      </c>
    </row>
    <row r="167" spans="2:11">
      <c r="B167">
        <v>490</v>
      </c>
      <c r="C167">
        <v>164</v>
      </c>
      <c r="D167">
        <v>0</v>
      </c>
      <c r="E167">
        <v>0</v>
      </c>
      <c r="F167">
        <v>0</v>
      </c>
      <c r="G167">
        <v>10</v>
      </c>
      <c r="H167">
        <f t="shared" si="8"/>
        <v>0</v>
      </c>
      <c r="I167">
        <v>0</v>
      </c>
      <c r="J167" t="s">
        <v>51</v>
      </c>
      <c r="K167">
        <f t="shared" si="9"/>
        <v>10</v>
      </c>
    </row>
    <row r="168" spans="2:11">
      <c r="B168">
        <v>493</v>
      </c>
      <c r="C168">
        <v>165</v>
      </c>
      <c r="D168">
        <v>0</v>
      </c>
      <c r="E168">
        <v>0</v>
      </c>
      <c r="F168">
        <v>0</v>
      </c>
      <c r="G168">
        <v>10</v>
      </c>
      <c r="H168">
        <f t="shared" si="8"/>
        <v>0</v>
      </c>
      <c r="I168">
        <v>0</v>
      </c>
      <c r="J168" t="s">
        <v>51</v>
      </c>
      <c r="K168">
        <f t="shared" si="9"/>
        <v>10</v>
      </c>
    </row>
    <row r="169" spans="2:11">
      <c r="B169">
        <v>496</v>
      </c>
      <c r="C169">
        <v>166</v>
      </c>
      <c r="D169">
        <v>0</v>
      </c>
      <c r="E169">
        <v>0</v>
      </c>
      <c r="F169">
        <v>0</v>
      </c>
      <c r="G169">
        <v>10</v>
      </c>
      <c r="H169">
        <f t="shared" si="8"/>
        <v>0</v>
      </c>
      <c r="I169">
        <v>0</v>
      </c>
      <c r="J169" t="s">
        <v>51</v>
      </c>
      <c r="K169">
        <f t="shared" si="9"/>
        <v>10</v>
      </c>
    </row>
    <row r="170" spans="2:11">
      <c r="B170">
        <v>499</v>
      </c>
      <c r="C170">
        <v>167</v>
      </c>
      <c r="D170">
        <v>0</v>
      </c>
      <c r="E170">
        <v>0</v>
      </c>
      <c r="F170">
        <v>0</v>
      </c>
      <c r="G170">
        <v>10</v>
      </c>
      <c r="H170">
        <f t="shared" si="8"/>
        <v>0</v>
      </c>
      <c r="I170">
        <v>0</v>
      </c>
      <c r="J170" t="s">
        <v>51</v>
      </c>
      <c r="K170">
        <f t="shared" si="9"/>
        <v>10</v>
      </c>
    </row>
    <row r="171" spans="2:11">
      <c r="B171">
        <v>502</v>
      </c>
      <c r="C171">
        <v>168</v>
      </c>
      <c r="D171">
        <v>0</v>
      </c>
      <c r="E171">
        <v>0</v>
      </c>
      <c r="F171">
        <v>0</v>
      </c>
      <c r="G171">
        <v>10</v>
      </c>
      <c r="H171">
        <f t="shared" si="8"/>
        <v>0</v>
      </c>
      <c r="I171">
        <v>0</v>
      </c>
      <c r="J171" t="s">
        <v>51</v>
      </c>
      <c r="K171">
        <f t="shared" si="9"/>
        <v>10</v>
      </c>
    </row>
    <row r="172" spans="2:11">
      <c r="B172">
        <v>505</v>
      </c>
      <c r="C172">
        <v>169</v>
      </c>
      <c r="D172">
        <v>0</v>
      </c>
      <c r="E172">
        <v>0</v>
      </c>
      <c r="F172">
        <v>0</v>
      </c>
      <c r="G172">
        <v>10</v>
      </c>
      <c r="H172">
        <f t="shared" si="8"/>
        <v>0</v>
      </c>
      <c r="I172">
        <v>0</v>
      </c>
      <c r="J172" t="s">
        <v>51</v>
      </c>
      <c r="K172">
        <f t="shared" si="9"/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2"/>
  <sheetViews>
    <sheetView workbookViewId="0">
      <selection activeCell="C16" sqref="C16"/>
    </sheetView>
  </sheetViews>
  <sheetFormatPr defaultRowHeight="15"/>
  <sheetData>
    <row r="1" spans="1:11">
      <c r="A1" s="16" t="s">
        <v>39</v>
      </c>
      <c r="B1" s="17" t="s">
        <v>40</v>
      </c>
      <c r="C1" s="16"/>
      <c r="D1" s="16"/>
      <c r="E1" s="16"/>
      <c r="F1" s="16"/>
      <c r="G1" s="16"/>
      <c r="H1" s="16"/>
      <c r="I1" s="16"/>
    </row>
    <row r="3" spans="1:11">
      <c r="A3" t="s">
        <v>72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</row>
    <row r="4" spans="1:11"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62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63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64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63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65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66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67</v>
      </c>
      <c r="K10">
        <f>------7</f>
        <v>7</v>
      </c>
    </row>
    <row r="11" spans="1:11">
      <c r="B11">
        <v>22</v>
      </c>
      <c r="C11">
        <v>8</v>
      </c>
      <c r="D11">
        <v>0</v>
      </c>
      <c r="E11">
        <v>0</v>
      </c>
      <c r="F11">
        <v>60</v>
      </c>
      <c r="G11">
        <v>8</v>
      </c>
      <c r="H11">
        <f>------29</f>
        <v>29</v>
      </c>
      <c r="I11">
        <v>169</v>
      </c>
      <c r="J11" t="s">
        <v>68</v>
      </c>
      <c r="K11">
        <f>------8</f>
        <v>8</v>
      </c>
    </row>
    <row r="12" spans="1:11">
      <c r="B12">
        <v>25</v>
      </c>
      <c r="C12">
        <v>9</v>
      </c>
      <c r="D12">
        <v>1</v>
      </c>
      <c r="E12">
        <v>1</v>
      </c>
      <c r="F12">
        <v>36</v>
      </c>
      <c r="G12">
        <v>9</v>
      </c>
      <c r="H12">
        <f>------65</f>
        <v>65</v>
      </c>
      <c r="I12">
        <v>225</v>
      </c>
      <c r="J12" t="s">
        <v>70</v>
      </c>
      <c r="K12">
        <f>------9</f>
        <v>9</v>
      </c>
    </row>
    <row r="13" spans="1:11">
      <c r="B13">
        <v>28</v>
      </c>
      <c r="C13">
        <v>10</v>
      </c>
      <c r="D13">
        <v>0</v>
      </c>
      <c r="E13">
        <v>0</v>
      </c>
      <c r="F13">
        <v>48</v>
      </c>
      <c r="G13">
        <v>10</v>
      </c>
      <c r="H13">
        <f>------17</f>
        <v>17</v>
      </c>
      <c r="I13">
        <v>169</v>
      </c>
      <c r="J13" t="s">
        <v>6</v>
      </c>
      <c r="K13">
        <f>------10</f>
        <v>10</v>
      </c>
    </row>
    <row r="14" spans="1:11">
      <c r="B14">
        <v>31</v>
      </c>
      <c r="C14">
        <v>11</v>
      </c>
      <c r="D14">
        <v>1</v>
      </c>
      <c r="E14">
        <v>1</v>
      </c>
      <c r="F14">
        <v>52</v>
      </c>
      <c r="G14">
        <v>11</v>
      </c>
      <c r="H14">
        <f>------69</f>
        <v>69</v>
      </c>
      <c r="I14">
        <v>225</v>
      </c>
      <c r="J14" t="s">
        <v>66</v>
      </c>
      <c r="K14">
        <f>------11</f>
        <v>11</v>
      </c>
    </row>
    <row r="15" spans="1:11">
      <c r="B15">
        <v>34</v>
      </c>
      <c r="C15">
        <v>12</v>
      </c>
      <c r="D15">
        <v>0</v>
      </c>
      <c r="E15">
        <v>0</v>
      </c>
      <c r="F15">
        <v>56</v>
      </c>
      <c r="G15">
        <v>12</v>
      </c>
      <c r="H15">
        <f>------13</f>
        <v>13</v>
      </c>
      <c r="I15">
        <v>169</v>
      </c>
      <c r="J15" t="s">
        <v>71</v>
      </c>
      <c r="K15">
        <f>------12</f>
        <v>12</v>
      </c>
    </row>
    <row r="16" spans="1:11">
      <c r="B16">
        <v>37</v>
      </c>
      <c r="C16">
        <v>13</v>
      </c>
      <c r="D16">
        <v>1</v>
      </c>
      <c r="E16">
        <v>1</v>
      </c>
      <c r="F16">
        <v>52</v>
      </c>
      <c r="G16">
        <v>13</v>
      </c>
      <c r="H16">
        <f>------65</f>
        <v>65</v>
      </c>
      <c r="I16">
        <v>225</v>
      </c>
      <c r="J16" t="s">
        <v>70</v>
      </c>
      <c r="K16">
        <f>------13</f>
        <v>13</v>
      </c>
    </row>
    <row r="17" spans="2:11">
      <c r="B17">
        <v>40</v>
      </c>
      <c r="C17">
        <v>14</v>
      </c>
      <c r="D17">
        <v>0</v>
      </c>
      <c r="E17">
        <v>0</v>
      </c>
      <c r="F17">
        <v>52</v>
      </c>
      <c r="G17">
        <v>13</v>
      </c>
      <c r="H17">
        <f>------13</f>
        <v>13</v>
      </c>
      <c r="I17">
        <v>169</v>
      </c>
      <c r="J17" t="s">
        <v>71</v>
      </c>
      <c r="K17">
        <f>------12</f>
        <v>12</v>
      </c>
    </row>
    <row r="18" spans="2:11">
      <c r="B18">
        <v>43</v>
      </c>
      <c r="C18">
        <v>15</v>
      </c>
      <c r="D18">
        <v>1</v>
      </c>
      <c r="E18">
        <v>1</v>
      </c>
      <c r="F18">
        <v>52</v>
      </c>
      <c r="G18">
        <v>13</v>
      </c>
      <c r="H18">
        <f>------65</f>
        <v>65</v>
      </c>
      <c r="I18">
        <v>225</v>
      </c>
      <c r="J18" t="s">
        <v>70</v>
      </c>
      <c r="K18">
        <f>------13</f>
        <v>13</v>
      </c>
    </row>
    <row r="19" spans="2:11">
      <c r="B19">
        <v>46</v>
      </c>
      <c r="C19">
        <v>16</v>
      </c>
      <c r="D19">
        <v>0</v>
      </c>
      <c r="E19">
        <v>0</v>
      </c>
      <c r="F19">
        <v>52</v>
      </c>
      <c r="G19">
        <v>13</v>
      </c>
      <c r="H19">
        <f>------13</f>
        <v>13</v>
      </c>
      <c r="I19">
        <v>169</v>
      </c>
      <c r="J19" t="s">
        <v>71</v>
      </c>
      <c r="K19">
        <f>------12</f>
        <v>12</v>
      </c>
    </row>
    <row r="20" spans="2:11">
      <c r="B20">
        <v>49</v>
      </c>
      <c r="C20">
        <v>17</v>
      </c>
      <c r="D20">
        <v>1</v>
      </c>
      <c r="E20">
        <v>1</v>
      </c>
      <c r="F20">
        <v>52</v>
      </c>
      <c r="G20">
        <v>13</v>
      </c>
      <c r="H20">
        <f>------65</f>
        <v>65</v>
      </c>
      <c r="I20">
        <v>225</v>
      </c>
      <c r="J20" t="s">
        <v>70</v>
      </c>
      <c r="K20">
        <f>------13</f>
        <v>13</v>
      </c>
    </row>
    <row r="21" spans="2:11">
      <c r="B21">
        <v>52</v>
      </c>
      <c r="C21">
        <v>18</v>
      </c>
      <c r="D21">
        <v>0</v>
      </c>
      <c r="E21">
        <v>0</v>
      </c>
      <c r="F21">
        <v>52</v>
      </c>
      <c r="G21">
        <v>13</v>
      </c>
      <c r="H21">
        <f>------13</f>
        <v>13</v>
      </c>
      <c r="I21">
        <v>169</v>
      </c>
      <c r="J21" t="s">
        <v>71</v>
      </c>
      <c r="K21">
        <f>------12</f>
        <v>12</v>
      </c>
    </row>
    <row r="22" spans="2:11">
      <c r="B22">
        <v>55</v>
      </c>
      <c r="C22">
        <v>19</v>
      </c>
      <c r="D22">
        <v>1</v>
      </c>
      <c r="E22">
        <v>1</v>
      </c>
      <c r="F22">
        <v>52</v>
      </c>
      <c r="G22">
        <v>13</v>
      </c>
      <c r="H22">
        <f>------65</f>
        <v>65</v>
      </c>
      <c r="I22">
        <v>225</v>
      </c>
      <c r="J22" t="s">
        <v>70</v>
      </c>
      <c r="K22">
        <f>------13</f>
        <v>13</v>
      </c>
    </row>
    <row r="23" spans="2:11">
      <c r="B23">
        <v>58</v>
      </c>
      <c r="C23">
        <v>20</v>
      </c>
      <c r="D23">
        <v>0</v>
      </c>
      <c r="E23">
        <v>0</v>
      </c>
      <c r="F23">
        <v>52</v>
      </c>
      <c r="G23">
        <v>13</v>
      </c>
      <c r="H23">
        <f>------13</f>
        <v>13</v>
      </c>
      <c r="I23">
        <v>169</v>
      </c>
      <c r="J23" t="s">
        <v>71</v>
      </c>
      <c r="K23">
        <f>------12</f>
        <v>12</v>
      </c>
    </row>
    <row r="24" spans="2:11">
      <c r="B24">
        <v>61</v>
      </c>
      <c r="C24">
        <v>21</v>
      </c>
      <c r="D24">
        <v>1</v>
      </c>
      <c r="E24">
        <v>1</v>
      </c>
      <c r="F24">
        <v>52</v>
      </c>
      <c r="G24">
        <v>13</v>
      </c>
      <c r="H24">
        <f>------65</f>
        <v>65</v>
      </c>
      <c r="I24">
        <v>225</v>
      </c>
      <c r="J24" t="s">
        <v>70</v>
      </c>
      <c r="K24">
        <f>------13</f>
        <v>13</v>
      </c>
    </row>
    <row r="25" spans="2:11">
      <c r="B25">
        <v>64</v>
      </c>
      <c r="C25">
        <v>22</v>
      </c>
      <c r="D25">
        <v>0</v>
      </c>
      <c r="E25">
        <v>0</v>
      </c>
      <c r="F25">
        <v>52</v>
      </c>
      <c r="G25">
        <v>13</v>
      </c>
      <c r="H25">
        <f>------13</f>
        <v>13</v>
      </c>
      <c r="I25">
        <v>169</v>
      </c>
      <c r="J25" t="s">
        <v>71</v>
      </c>
      <c r="K25">
        <f>------12</f>
        <v>12</v>
      </c>
    </row>
    <row r="26" spans="2:11">
      <c r="B26">
        <v>67</v>
      </c>
      <c r="C26">
        <v>23</v>
      </c>
      <c r="D26">
        <v>1</v>
      </c>
      <c r="E26">
        <v>1</v>
      </c>
      <c r="F26">
        <v>52</v>
      </c>
      <c r="G26">
        <v>13</v>
      </c>
      <c r="H26">
        <f>------65</f>
        <v>65</v>
      </c>
      <c r="I26">
        <v>225</v>
      </c>
      <c r="J26" t="s">
        <v>70</v>
      </c>
      <c r="K26">
        <f>------13</f>
        <v>13</v>
      </c>
    </row>
    <row r="27" spans="2:11">
      <c r="B27">
        <v>70</v>
      </c>
      <c r="C27">
        <v>24</v>
      </c>
      <c r="D27">
        <v>0</v>
      </c>
      <c r="E27">
        <v>0</v>
      </c>
      <c r="F27">
        <v>52</v>
      </c>
      <c r="G27">
        <v>13</v>
      </c>
      <c r="H27">
        <f>------13</f>
        <v>13</v>
      </c>
      <c r="I27">
        <v>169</v>
      </c>
      <c r="J27" t="s">
        <v>71</v>
      </c>
      <c r="K27">
        <f>------12</f>
        <v>12</v>
      </c>
    </row>
    <row r="28" spans="2:11">
      <c r="B28">
        <v>73</v>
      </c>
      <c r="C28">
        <v>25</v>
      </c>
      <c r="D28">
        <v>1</v>
      </c>
      <c r="E28">
        <v>1</v>
      </c>
      <c r="F28">
        <v>52</v>
      </c>
      <c r="G28">
        <v>13</v>
      </c>
      <c r="H28">
        <f>------65</f>
        <v>65</v>
      </c>
      <c r="I28">
        <v>225</v>
      </c>
      <c r="J28" t="s">
        <v>70</v>
      </c>
      <c r="K28">
        <f>------13</f>
        <v>13</v>
      </c>
    </row>
    <row r="29" spans="2:11">
      <c r="B29">
        <v>76</v>
      </c>
      <c r="C29">
        <v>26</v>
      </c>
      <c r="D29">
        <v>0</v>
      </c>
      <c r="E29">
        <v>0</v>
      </c>
      <c r="F29">
        <v>52</v>
      </c>
      <c r="G29">
        <v>13</v>
      </c>
      <c r="H29">
        <f>------13</f>
        <v>13</v>
      </c>
      <c r="I29">
        <v>169</v>
      </c>
      <c r="J29" t="s">
        <v>71</v>
      </c>
      <c r="K29">
        <f>------12</f>
        <v>12</v>
      </c>
    </row>
    <row r="30" spans="2:11">
      <c r="B30">
        <v>79</v>
      </c>
      <c r="C30">
        <v>27</v>
      </c>
      <c r="D30">
        <v>1</v>
      </c>
      <c r="E30">
        <v>1</v>
      </c>
      <c r="F30">
        <v>52</v>
      </c>
      <c r="G30">
        <v>13</v>
      </c>
      <c r="H30">
        <f>------65</f>
        <v>65</v>
      </c>
      <c r="I30">
        <v>225</v>
      </c>
      <c r="J30" t="s">
        <v>70</v>
      </c>
      <c r="K30">
        <f>------13</f>
        <v>13</v>
      </c>
    </row>
    <row r="31" spans="2:11">
      <c r="B31">
        <v>82</v>
      </c>
      <c r="C31">
        <v>28</v>
      </c>
      <c r="D31">
        <v>0</v>
      </c>
      <c r="E31">
        <v>0</v>
      </c>
      <c r="F31">
        <v>52</v>
      </c>
      <c r="G31">
        <v>13</v>
      </c>
      <c r="H31">
        <f>------13</f>
        <v>13</v>
      </c>
      <c r="I31">
        <v>169</v>
      </c>
      <c r="J31" t="s">
        <v>71</v>
      </c>
      <c r="K31">
        <f>------12</f>
        <v>12</v>
      </c>
    </row>
    <row r="32" spans="2:11">
      <c r="B32">
        <v>85</v>
      </c>
      <c r="C32">
        <v>29</v>
      </c>
      <c r="D32">
        <v>1</v>
      </c>
      <c r="E32">
        <v>1</v>
      </c>
      <c r="F32">
        <v>52</v>
      </c>
      <c r="G32">
        <v>13</v>
      </c>
      <c r="H32">
        <f>------65</f>
        <v>65</v>
      </c>
      <c r="I32">
        <v>225</v>
      </c>
      <c r="J32" t="s">
        <v>70</v>
      </c>
      <c r="K32">
        <f>------13</f>
        <v>13</v>
      </c>
    </row>
    <row r="33" spans="2:11">
      <c r="B33">
        <v>88</v>
      </c>
      <c r="C33">
        <v>30</v>
      </c>
      <c r="D33">
        <v>0</v>
      </c>
      <c r="E33">
        <v>0</v>
      </c>
      <c r="F33">
        <v>52</v>
      </c>
      <c r="G33">
        <v>13</v>
      </c>
      <c r="H33">
        <f>------13</f>
        <v>13</v>
      </c>
      <c r="I33">
        <v>169</v>
      </c>
      <c r="J33" t="s">
        <v>71</v>
      </c>
      <c r="K33">
        <f>------12</f>
        <v>12</v>
      </c>
    </row>
    <row r="34" spans="2:11">
      <c r="B34">
        <v>91</v>
      </c>
      <c r="C34">
        <v>31</v>
      </c>
      <c r="D34">
        <v>1</v>
      </c>
      <c r="E34">
        <v>1</v>
      </c>
      <c r="F34">
        <v>52</v>
      </c>
      <c r="G34">
        <v>13</v>
      </c>
      <c r="H34">
        <f>------65</f>
        <v>65</v>
      </c>
      <c r="I34">
        <v>225</v>
      </c>
      <c r="J34" t="s">
        <v>70</v>
      </c>
      <c r="K34">
        <f>------13</f>
        <v>13</v>
      </c>
    </row>
    <row r="35" spans="2:11">
      <c r="B35">
        <v>94</v>
      </c>
      <c r="C35">
        <v>32</v>
      </c>
      <c r="D35">
        <v>0</v>
      </c>
      <c r="E35">
        <v>0</v>
      </c>
      <c r="F35">
        <v>52</v>
      </c>
      <c r="G35">
        <v>13</v>
      </c>
      <c r="H35">
        <f>------13</f>
        <v>13</v>
      </c>
      <c r="I35">
        <v>169</v>
      </c>
      <c r="J35" t="s">
        <v>71</v>
      </c>
      <c r="K35">
        <f>------12</f>
        <v>12</v>
      </c>
    </row>
    <row r="36" spans="2:11">
      <c r="B36">
        <v>97</v>
      </c>
      <c r="C36">
        <v>33</v>
      </c>
      <c r="D36">
        <v>1</v>
      </c>
      <c r="E36">
        <v>1</v>
      </c>
      <c r="F36">
        <v>52</v>
      </c>
      <c r="G36">
        <v>13</v>
      </c>
      <c r="H36">
        <f>------65</f>
        <v>65</v>
      </c>
      <c r="I36">
        <v>225</v>
      </c>
      <c r="J36" t="s">
        <v>70</v>
      </c>
      <c r="K36">
        <f>------13</f>
        <v>13</v>
      </c>
    </row>
    <row r="37" spans="2:11">
      <c r="B37">
        <v>100</v>
      </c>
      <c r="C37">
        <v>34</v>
      </c>
      <c r="D37">
        <v>0</v>
      </c>
      <c r="E37">
        <v>0</v>
      </c>
      <c r="F37">
        <v>52</v>
      </c>
      <c r="G37">
        <v>13</v>
      </c>
      <c r="H37">
        <f>------13</f>
        <v>13</v>
      </c>
      <c r="I37">
        <v>169</v>
      </c>
      <c r="J37" t="s">
        <v>71</v>
      </c>
      <c r="K37">
        <f>------12</f>
        <v>12</v>
      </c>
    </row>
    <row r="38" spans="2:11">
      <c r="B38">
        <v>103</v>
      </c>
      <c r="C38">
        <v>35</v>
      </c>
      <c r="D38">
        <v>1</v>
      </c>
      <c r="E38">
        <v>1</v>
      </c>
      <c r="F38">
        <v>52</v>
      </c>
      <c r="G38">
        <v>13</v>
      </c>
      <c r="H38">
        <f>------65</f>
        <v>65</v>
      </c>
      <c r="I38">
        <v>225</v>
      </c>
      <c r="J38" t="s">
        <v>70</v>
      </c>
      <c r="K38">
        <f>------13</f>
        <v>13</v>
      </c>
    </row>
    <row r="39" spans="2:11">
      <c r="B39">
        <v>106</v>
      </c>
      <c r="C39">
        <v>36</v>
      </c>
      <c r="D39">
        <v>0</v>
      </c>
      <c r="E39">
        <v>0</v>
      </c>
      <c r="F39">
        <v>52</v>
      </c>
      <c r="G39">
        <v>13</v>
      </c>
      <c r="H39">
        <f>------13</f>
        <v>13</v>
      </c>
      <c r="I39">
        <v>169</v>
      </c>
      <c r="J39" t="s">
        <v>71</v>
      </c>
      <c r="K39">
        <f>------12</f>
        <v>12</v>
      </c>
    </row>
    <row r="40" spans="2:11">
      <c r="B40">
        <v>109</v>
      </c>
      <c r="C40">
        <v>37</v>
      </c>
      <c r="D40">
        <v>1</v>
      </c>
      <c r="E40">
        <v>1</v>
      </c>
      <c r="F40">
        <v>52</v>
      </c>
      <c r="G40">
        <v>13</v>
      </c>
      <c r="H40">
        <f>------65</f>
        <v>65</v>
      </c>
      <c r="I40">
        <v>225</v>
      </c>
      <c r="J40" t="s">
        <v>70</v>
      </c>
      <c r="K40">
        <f>------13</f>
        <v>13</v>
      </c>
    </row>
    <row r="41" spans="2:11">
      <c r="B41">
        <v>112</v>
      </c>
      <c r="C41">
        <v>38</v>
      </c>
      <c r="D41">
        <v>0</v>
      </c>
      <c r="E41">
        <v>0</v>
      </c>
      <c r="F41">
        <v>52</v>
      </c>
      <c r="G41">
        <v>13</v>
      </c>
      <c r="H41">
        <f>------13</f>
        <v>13</v>
      </c>
      <c r="I41">
        <v>169</v>
      </c>
      <c r="J41" t="s">
        <v>71</v>
      </c>
      <c r="K41">
        <f>------12</f>
        <v>12</v>
      </c>
    </row>
    <row r="42" spans="2:11">
      <c r="B42">
        <v>115</v>
      </c>
      <c r="C42">
        <v>39</v>
      </c>
      <c r="D42">
        <v>1</v>
      </c>
      <c r="E42">
        <v>1</v>
      </c>
      <c r="F42">
        <v>52</v>
      </c>
      <c r="G42">
        <v>13</v>
      </c>
      <c r="H42">
        <f>------65</f>
        <v>65</v>
      </c>
      <c r="I42">
        <v>225</v>
      </c>
      <c r="J42" t="s">
        <v>70</v>
      </c>
      <c r="K42">
        <f>------13</f>
        <v>13</v>
      </c>
    </row>
    <row r="43" spans="2:11">
      <c r="B43">
        <v>118</v>
      </c>
      <c r="C43">
        <v>40</v>
      </c>
      <c r="D43">
        <v>0</v>
      </c>
      <c r="E43">
        <v>0</v>
      </c>
      <c r="F43">
        <v>52</v>
      </c>
      <c r="G43">
        <v>13</v>
      </c>
      <c r="H43">
        <f>------13</f>
        <v>13</v>
      </c>
      <c r="I43">
        <v>169</v>
      </c>
      <c r="J43" t="s">
        <v>71</v>
      </c>
      <c r="K43">
        <f>------12</f>
        <v>12</v>
      </c>
    </row>
    <row r="44" spans="2:11">
      <c r="B44">
        <v>121</v>
      </c>
      <c r="C44">
        <v>41</v>
      </c>
      <c r="D44">
        <v>1</v>
      </c>
      <c r="E44">
        <v>1</v>
      </c>
      <c r="F44">
        <v>52</v>
      </c>
      <c r="G44">
        <v>13</v>
      </c>
      <c r="H44">
        <f>------65</f>
        <v>65</v>
      </c>
      <c r="I44">
        <v>225</v>
      </c>
      <c r="J44" t="s">
        <v>70</v>
      </c>
      <c r="K44">
        <f>------13</f>
        <v>13</v>
      </c>
    </row>
    <row r="45" spans="2:11">
      <c r="B45">
        <v>124</v>
      </c>
      <c r="C45">
        <v>42</v>
      </c>
      <c r="D45">
        <v>0</v>
      </c>
      <c r="E45">
        <v>0</v>
      </c>
      <c r="F45">
        <v>52</v>
      </c>
      <c r="G45">
        <v>13</v>
      </c>
      <c r="H45">
        <f>------13</f>
        <v>13</v>
      </c>
      <c r="I45">
        <v>169</v>
      </c>
      <c r="J45" t="s">
        <v>71</v>
      </c>
      <c r="K45">
        <f>------12</f>
        <v>12</v>
      </c>
    </row>
    <row r="46" spans="2:11">
      <c r="B46">
        <v>127</v>
      </c>
      <c r="C46">
        <v>43</v>
      </c>
      <c r="D46">
        <v>1</v>
      </c>
      <c r="E46">
        <v>1</v>
      </c>
      <c r="F46">
        <v>52</v>
      </c>
      <c r="G46">
        <v>13</v>
      </c>
      <c r="H46">
        <f>------65</f>
        <v>65</v>
      </c>
      <c r="I46">
        <v>225</v>
      </c>
      <c r="J46" t="s">
        <v>70</v>
      </c>
      <c r="K46">
        <f>------13</f>
        <v>13</v>
      </c>
    </row>
    <row r="47" spans="2:11">
      <c r="B47">
        <v>130</v>
      </c>
      <c r="C47">
        <v>44</v>
      </c>
      <c r="D47">
        <v>0</v>
      </c>
      <c r="E47">
        <v>0</v>
      </c>
      <c r="F47">
        <v>52</v>
      </c>
      <c r="G47">
        <v>13</v>
      </c>
      <c r="H47">
        <f>------13</f>
        <v>13</v>
      </c>
      <c r="I47">
        <v>169</v>
      </c>
      <c r="J47" t="s">
        <v>71</v>
      </c>
      <c r="K47">
        <f>------12</f>
        <v>12</v>
      </c>
    </row>
    <row r="48" spans="2:11">
      <c r="B48">
        <v>133</v>
      </c>
      <c r="C48">
        <v>45</v>
      </c>
      <c r="D48">
        <v>1</v>
      </c>
      <c r="E48">
        <v>1</v>
      </c>
      <c r="F48">
        <v>52</v>
      </c>
      <c r="G48">
        <v>13</v>
      </c>
      <c r="H48">
        <f>------65</f>
        <v>65</v>
      </c>
      <c r="I48">
        <v>225</v>
      </c>
      <c r="J48" t="s">
        <v>70</v>
      </c>
      <c r="K48">
        <f>------13</f>
        <v>13</v>
      </c>
    </row>
    <row r="49" spans="2:11">
      <c r="B49">
        <v>136</v>
      </c>
      <c r="C49">
        <v>46</v>
      </c>
      <c r="D49">
        <v>0</v>
      </c>
      <c r="E49">
        <v>0</v>
      </c>
      <c r="F49">
        <v>52</v>
      </c>
      <c r="G49">
        <v>13</v>
      </c>
      <c r="H49">
        <f>------13</f>
        <v>13</v>
      </c>
      <c r="I49">
        <v>169</v>
      </c>
      <c r="J49" t="s">
        <v>71</v>
      </c>
      <c r="K49">
        <f>------12</f>
        <v>12</v>
      </c>
    </row>
    <row r="50" spans="2:11">
      <c r="B50">
        <v>139</v>
      </c>
      <c r="C50">
        <v>47</v>
      </c>
      <c r="D50">
        <v>1</v>
      </c>
      <c r="E50">
        <v>1</v>
      </c>
      <c r="F50">
        <v>52</v>
      </c>
      <c r="G50">
        <v>13</v>
      </c>
      <c r="H50">
        <f>------65</f>
        <v>65</v>
      </c>
      <c r="I50">
        <v>225</v>
      </c>
      <c r="J50" t="s">
        <v>70</v>
      </c>
      <c r="K50">
        <f>------13</f>
        <v>13</v>
      </c>
    </row>
    <row r="51" spans="2:11">
      <c r="B51">
        <v>142</v>
      </c>
      <c r="C51">
        <v>48</v>
      </c>
      <c r="D51">
        <v>0</v>
      </c>
      <c r="E51">
        <v>0</v>
      </c>
      <c r="F51">
        <v>52</v>
      </c>
      <c r="G51">
        <v>13</v>
      </c>
      <c r="H51">
        <f>------13</f>
        <v>13</v>
      </c>
      <c r="I51">
        <v>169</v>
      </c>
      <c r="J51" t="s">
        <v>71</v>
      </c>
      <c r="K51">
        <f>------12</f>
        <v>12</v>
      </c>
    </row>
    <row r="52" spans="2:11">
      <c r="B52">
        <v>145</v>
      </c>
      <c r="C52">
        <v>49</v>
      </c>
      <c r="D52">
        <v>1</v>
      </c>
      <c r="E52">
        <v>1</v>
      </c>
      <c r="F52">
        <v>52</v>
      </c>
      <c r="G52">
        <v>13</v>
      </c>
      <c r="H52">
        <f>------65</f>
        <v>65</v>
      </c>
      <c r="I52">
        <v>225</v>
      </c>
      <c r="J52" t="s">
        <v>70</v>
      </c>
      <c r="K52">
        <f>------13</f>
        <v>13</v>
      </c>
    </row>
    <row r="53" spans="2:11">
      <c r="B53">
        <v>148</v>
      </c>
      <c r="C53">
        <v>50</v>
      </c>
      <c r="D53">
        <v>0</v>
      </c>
      <c r="E53">
        <v>0</v>
      </c>
      <c r="F53">
        <v>52</v>
      </c>
      <c r="G53">
        <v>13</v>
      </c>
      <c r="H53">
        <f>------13</f>
        <v>13</v>
      </c>
      <c r="I53">
        <v>169</v>
      </c>
      <c r="J53" t="s">
        <v>71</v>
      </c>
      <c r="K53">
        <f>------12</f>
        <v>12</v>
      </c>
    </row>
    <row r="54" spans="2:11">
      <c r="B54">
        <v>151</v>
      </c>
      <c r="C54">
        <v>51</v>
      </c>
      <c r="D54">
        <v>1</v>
      </c>
      <c r="E54">
        <v>1</v>
      </c>
      <c r="F54">
        <v>52</v>
      </c>
      <c r="G54">
        <v>13</v>
      </c>
      <c r="H54">
        <f>------65</f>
        <v>65</v>
      </c>
      <c r="I54">
        <v>225</v>
      </c>
      <c r="J54" t="s">
        <v>70</v>
      </c>
      <c r="K54">
        <f>------13</f>
        <v>13</v>
      </c>
    </row>
    <row r="55" spans="2:11">
      <c r="B55">
        <v>154</v>
      </c>
      <c r="C55">
        <v>52</v>
      </c>
      <c r="D55">
        <v>0</v>
      </c>
      <c r="E55">
        <v>0</v>
      </c>
      <c r="F55">
        <v>52</v>
      </c>
      <c r="G55">
        <v>13</v>
      </c>
      <c r="H55">
        <f>------13</f>
        <v>13</v>
      </c>
      <c r="I55">
        <v>169</v>
      </c>
      <c r="J55" t="s">
        <v>71</v>
      </c>
      <c r="K55">
        <f>------12</f>
        <v>12</v>
      </c>
    </row>
    <row r="56" spans="2:11">
      <c r="B56">
        <v>157</v>
      </c>
      <c r="C56">
        <v>53</v>
      </c>
      <c r="D56">
        <v>1</v>
      </c>
      <c r="E56">
        <v>1</v>
      </c>
      <c r="F56">
        <v>52</v>
      </c>
      <c r="G56">
        <v>13</v>
      </c>
      <c r="H56">
        <f>------65</f>
        <v>65</v>
      </c>
      <c r="I56">
        <v>225</v>
      </c>
      <c r="J56" t="s">
        <v>70</v>
      </c>
      <c r="K56">
        <f>------13</f>
        <v>13</v>
      </c>
    </row>
    <row r="57" spans="2:11">
      <c r="B57">
        <v>160</v>
      </c>
      <c r="C57">
        <v>54</v>
      </c>
      <c r="D57">
        <v>0</v>
      </c>
      <c r="E57">
        <v>0</v>
      </c>
      <c r="F57">
        <v>52</v>
      </c>
      <c r="G57">
        <v>13</v>
      </c>
      <c r="H57">
        <f>------13</f>
        <v>13</v>
      </c>
      <c r="I57">
        <v>169</v>
      </c>
      <c r="J57" t="s">
        <v>71</v>
      </c>
      <c r="K57">
        <f>------12</f>
        <v>12</v>
      </c>
    </row>
    <row r="58" spans="2:11">
      <c r="B58">
        <v>163</v>
      </c>
      <c r="C58">
        <v>55</v>
      </c>
      <c r="D58">
        <v>1</v>
      </c>
      <c r="E58">
        <v>1</v>
      </c>
      <c r="F58">
        <v>52</v>
      </c>
      <c r="G58">
        <v>13</v>
      </c>
      <c r="H58">
        <f>------65</f>
        <v>65</v>
      </c>
      <c r="I58">
        <v>225</v>
      </c>
      <c r="J58" t="s">
        <v>70</v>
      </c>
      <c r="K58">
        <f>------13</f>
        <v>13</v>
      </c>
    </row>
    <row r="59" spans="2:11">
      <c r="B59">
        <v>166</v>
      </c>
      <c r="C59">
        <v>56</v>
      </c>
      <c r="D59">
        <v>0</v>
      </c>
      <c r="E59">
        <v>0</v>
      </c>
      <c r="F59">
        <v>52</v>
      </c>
      <c r="G59">
        <v>13</v>
      </c>
      <c r="H59">
        <f>------13</f>
        <v>13</v>
      </c>
      <c r="I59">
        <v>169</v>
      </c>
      <c r="J59" t="s">
        <v>71</v>
      </c>
      <c r="K59">
        <f>------12</f>
        <v>12</v>
      </c>
    </row>
    <row r="60" spans="2:11">
      <c r="B60">
        <v>169</v>
      </c>
      <c r="C60">
        <v>57</v>
      </c>
      <c r="D60">
        <v>1</v>
      </c>
      <c r="E60">
        <v>1</v>
      </c>
      <c r="F60">
        <v>52</v>
      </c>
      <c r="G60">
        <v>13</v>
      </c>
      <c r="H60">
        <f>------65</f>
        <v>65</v>
      </c>
      <c r="I60">
        <v>225</v>
      </c>
      <c r="J60" t="s">
        <v>70</v>
      </c>
      <c r="K60">
        <f>------13</f>
        <v>13</v>
      </c>
    </row>
    <row r="61" spans="2:11">
      <c r="B61">
        <v>172</v>
      </c>
      <c r="C61">
        <v>58</v>
      </c>
      <c r="D61">
        <v>0</v>
      </c>
      <c r="E61">
        <v>0</v>
      </c>
      <c r="F61">
        <v>52</v>
      </c>
      <c r="G61">
        <v>13</v>
      </c>
      <c r="H61">
        <f>------13</f>
        <v>13</v>
      </c>
      <c r="I61">
        <v>169</v>
      </c>
      <c r="J61" t="s">
        <v>71</v>
      </c>
      <c r="K61">
        <f>------12</f>
        <v>12</v>
      </c>
    </row>
    <row r="62" spans="2:11">
      <c r="B62">
        <v>175</v>
      </c>
      <c r="C62">
        <v>59</v>
      </c>
      <c r="D62">
        <v>1</v>
      </c>
      <c r="E62">
        <v>1</v>
      </c>
      <c r="F62">
        <v>52</v>
      </c>
      <c r="G62">
        <v>13</v>
      </c>
      <c r="H62">
        <f>------65</f>
        <v>65</v>
      </c>
      <c r="I62">
        <v>225</v>
      </c>
      <c r="J62" t="s">
        <v>70</v>
      </c>
      <c r="K62">
        <f>------13</f>
        <v>13</v>
      </c>
    </row>
    <row r="63" spans="2:11">
      <c r="B63">
        <v>178</v>
      </c>
      <c r="C63">
        <v>60</v>
      </c>
      <c r="D63">
        <v>0</v>
      </c>
      <c r="E63">
        <v>0</v>
      </c>
      <c r="F63">
        <v>52</v>
      </c>
      <c r="G63">
        <v>13</v>
      </c>
      <c r="H63">
        <f>------13</f>
        <v>13</v>
      </c>
      <c r="I63">
        <v>169</v>
      </c>
      <c r="J63" t="s">
        <v>71</v>
      </c>
      <c r="K63">
        <f>------12</f>
        <v>12</v>
      </c>
    </row>
    <row r="64" spans="2:11">
      <c r="B64">
        <v>181</v>
      </c>
      <c r="C64">
        <v>61</v>
      </c>
      <c r="D64">
        <v>1</v>
      </c>
      <c r="E64">
        <v>1</v>
      </c>
      <c r="F64">
        <v>52</v>
      </c>
      <c r="G64">
        <v>13</v>
      </c>
      <c r="H64">
        <f>------65</f>
        <v>65</v>
      </c>
      <c r="I64">
        <v>225</v>
      </c>
      <c r="J64" t="s">
        <v>70</v>
      </c>
      <c r="K64">
        <f>------13</f>
        <v>13</v>
      </c>
    </row>
    <row r="65" spans="2:11">
      <c r="B65">
        <v>184</v>
      </c>
      <c r="C65">
        <v>62</v>
      </c>
      <c r="D65">
        <v>0</v>
      </c>
      <c r="E65">
        <v>0</v>
      </c>
      <c r="F65">
        <v>52</v>
      </c>
      <c r="G65">
        <v>13</v>
      </c>
      <c r="H65">
        <f>------13</f>
        <v>13</v>
      </c>
      <c r="I65">
        <v>169</v>
      </c>
      <c r="J65" t="s">
        <v>71</v>
      </c>
      <c r="K65">
        <f>------12</f>
        <v>12</v>
      </c>
    </row>
    <row r="66" spans="2:11">
      <c r="B66">
        <v>187</v>
      </c>
      <c r="C66">
        <v>63</v>
      </c>
      <c r="D66">
        <v>1</v>
      </c>
      <c r="E66">
        <v>1</v>
      </c>
      <c r="F66">
        <v>52</v>
      </c>
      <c r="G66">
        <v>13</v>
      </c>
      <c r="H66">
        <f>------65</f>
        <v>65</v>
      </c>
      <c r="I66">
        <v>225</v>
      </c>
      <c r="J66" t="s">
        <v>70</v>
      </c>
      <c r="K66">
        <f>------13</f>
        <v>13</v>
      </c>
    </row>
    <row r="67" spans="2:11">
      <c r="B67">
        <v>190</v>
      </c>
      <c r="C67">
        <v>64</v>
      </c>
      <c r="D67">
        <v>0</v>
      </c>
      <c r="E67">
        <v>0</v>
      </c>
      <c r="F67">
        <v>52</v>
      </c>
      <c r="G67">
        <v>13</v>
      </c>
      <c r="H67">
        <f>------13</f>
        <v>13</v>
      </c>
      <c r="I67">
        <v>169</v>
      </c>
      <c r="J67" t="s">
        <v>71</v>
      </c>
      <c r="K67">
        <f>------12</f>
        <v>12</v>
      </c>
    </row>
    <row r="68" spans="2:11">
      <c r="B68">
        <v>193</v>
      </c>
      <c r="C68">
        <v>65</v>
      </c>
      <c r="D68">
        <v>1</v>
      </c>
      <c r="E68">
        <v>1</v>
      </c>
      <c r="F68">
        <v>52</v>
      </c>
      <c r="G68">
        <v>13</v>
      </c>
      <c r="H68">
        <f>------65</f>
        <v>65</v>
      </c>
      <c r="I68">
        <v>225</v>
      </c>
      <c r="J68" t="s">
        <v>70</v>
      </c>
      <c r="K68">
        <f>------13</f>
        <v>13</v>
      </c>
    </row>
    <row r="69" spans="2:11">
      <c r="B69">
        <v>196</v>
      </c>
      <c r="C69">
        <v>66</v>
      </c>
      <c r="D69">
        <v>0</v>
      </c>
      <c r="E69">
        <v>0</v>
      </c>
      <c r="F69">
        <v>52</v>
      </c>
      <c r="G69">
        <v>13</v>
      </c>
      <c r="H69">
        <f>------13</f>
        <v>13</v>
      </c>
      <c r="I69">
        <v>169</v>
      </c>
      <c r="J69" t="s">
        <v>71</v>
      </c>
      <c r="K69">
        <f>------12</f>
        <v>12</v>
      </c>
    </row>
    <row r="70" spans="2:11">
      <c r="B70">
        <v>199</v>
      </c>
      <c r="C70">
        <v>67</v>
      </c>
      <c r="D70">
        <v>1</v>
      </c>
      <c r="E70">
        <v>1</v>
      </c>
      <c r="F70">
        <v>52</v>
      </c>
      <c r="G70">
        <v>13</v>
      </c>
      <c r="H70">
        <f>------65</f>
        <v>65</v>
      </c>
      <c r="I70">
        <v>225</v>
      </c>
      <c r="J70" t="s">
        <v>70</v>
      </c>
      <c r="K70">
        <f>------13</f>
        <v>13</v>
      </c>
    </row>
    <row r="71" spans="2:11">
      <c r="B71">
        <v>202</v>
      </c>
      <c r="C71">
        <v>68</v>
      </c>
      <c r="D71">
        <v>0</v>
      </c>
      <c r="E71">
        <v>0</v>
      </c>
      <c r="F71">
        <v>52</v>
      </c>
      <c r="G71">
        <v>13</v>
      </c>
      <c r="H71">
        <f>------13</f>
        <v>13</v>
      </c>
      <c r="I71">
        <v>169</v>
      </c>
      <c r="J71" t="s">
        <v>71</v>
      </c>
      <c r="K71">
        <f>------12</f>
        <v>12</v>
      </c>
    </row>
    <row r="72" spans="2:11">
      <c r="B72">
        <v>205</v>
      </c>
      <c r="C72">
        <v>69</v>
      </c>
      <c r="D72">
        <v>1</v>
      </c>
      <c r="E72">
        <v>1</v>
      </c>
      <c r="F72">
        <v>52</v>
      </c>
      <c r="G72">
        <v>13</v>
      </c>
      <c r="H72">
        <f>------65</f>
        <v>65</v>
      </c>
      <c r="I72">
        <v>225</v>
      </c>
      <c r="J72" t="s">
        <v>70</v>
      </c>
      <c r="K72">
        <f>------13</f>
        <v>13</v>
      </c>
    </row>
    <row r="73" spans="2:11">
      <c r="B73">
        <v>208</v>
      </c>
      <c r="C73">
        <v>70</v>
      </c>
      <c r="D73">
        <v>0</v>
      </c>
      <c r="E73">
        <v>0</v>
      </c>
      <c r="F73">
        <v>52</v>
      </c>
      <c r="G73">
        <v>13</v>
      </c>
      <c r="H73">
        <f>------13</f>
        <v>13</v>
      </c>
      <c r="I73">
        <v>169</v>
      </c>
      <c r="J73" t="s">
        <v>71</v>
      </c>
      <c r="K73">
        <f>------12</f>
        <v>12</v>
      </c>
    </row>
    <row r="74" spans="2:11">
      <c r="B74">
        <v>211</v>
      </c>
      <c r="C74">
        <v>71</v>
      </c>
      <c r="D74">
        <v>1</v>
      </c>
      <c r="E74">
        <v>1</v>
      </c>
      <c r="F74">
        <v>52</v>
      </c>
      <c r="G74">
        <v>13</v>
      </c>
      <c r="H74">
        <f>------65</f>
        <v>65</v>
      </c>
      <c r="I74">
        <v>225</v>
      </c>
      <c r="J74" t="s">
        <v>70</v>
      </c>
      <c r="K74">
        <f>------13</f>
        <v>13</v>
      </c>
    </row>
    <row r="75" spans="2:11">
      <c r="B75">
        <v>214</v>
      </c>
      <c r="C75">
        <v>72</v>
      </c>
      <c r="D75">
        <v>0</v>
      </c>
      <c r="E75">
        <v>0</v>
      </c>
      <c r="F75">
        <v>52</v>
      </c>
      <c r="G75">
        <v>13</v>
      </c>
      <c r="H75">
        <f>------13</f>
        <v>13</v>
      </c>
      <c r="I75">
        <v>169</v>
      </c>
      <c r="J75" t="s">
        <v>71</v>
      </c>
      <c r="K75">
        <f>------12</f>
        <v>12</v>
      </c>
    </row>
    <row r="76" spans="2:11">
      <c r="B76">
        <v>217</v>
      </c>
      <c r="C76">
        <v>73</v>
      </c>
      <c r="D76">
        <v>1</v>
      </c>
      <c r="E76">
        <v>1</v>
      </c>
      <c r="F76">
        <v>52</v>
      </c>
      <c r="G76">
        <v>13</v>
      </c>
      <c r="H76">
        <f>------65</f>
        <v>65</v>
      </c>
      <c r="I76">
        <v>225</v>
      </c>
      <c r="J76" t="s">
        <v>70</v>
      </c>
      <c r="K76">
        <f>------13</f>
        <v>13</v>
      </c>
    </row>
    <row r="77" spans="2:11">
      <c r="B77">
        <v>220</v>
      </c>
      <c r="C77">
        <v>74</v>
      </c>
      <c r="D77">
        <v>0</v>
      </c>
      <c r="E77">
        <v>0</v>
      </c>
      <c r="F77">
        <v>52</v>
      </c>
      <c r="G77">
        <v>13</v>
      </c>
      <c r="H77">
        <f>------13</f>
        <v>13</v>
      </c>
      <c r="I77">
        <v>169</v>
      </c>
      <c r="J77" t="s">
        <v>71</v>
      </c>
      <c r="K77">
        <f>------12</f>
        <v>12</v>
      </c>
    </row>
    <row r="78" spans="2:11">
      <c r="B78">
        <v>223</v>
      </c>
      <c r="C78">
        <v>75</v>
      </c>
      <c r="D78">
        <v>1</v>
      </c>
      <c r="E78">
        <v>1</v>
      </c>
      <c r="F78">
        <v>52</v>
      </c>
      <c r="G78">
        <v>13</v>
      </c>
      <c r="H78">
        <f>------65</f>
        <v>65</v>
      </c>
      <c r="I78">
        <v>225</v>
      </c>
      <c r="J78" t="s">
        <v>70</v>
      </c>
      <c r="K78">
        <f>------13</f>
        <v>13</v>
      </c>
    </row>
    <row r="79" spans="2:11">
      <c r="B79">
        <v>226</v>
      </c>
      <c r="C79">
        <v>76</v>
      </c>
      <c r="D79">
        <v>0</v>
      </c>
      <c r="E79">
        <v>0</v>
      </c>
      <c r="F79">
        <v>52</v>
      </c>
      <c r="G79">
        <v>13</v>
      </c>
      <c r="H79">
        <f>------13</f>
        <v>13</v>
      </c>
      <c r="I79">
        <v>169</v>
      </c>
      <c r="J79" t="s">
        <v>71</v>
      </c>
      <c r="K79">
        <f>------12</f>
        <v>12</v>
      </c>
    </row>
    <row r="80" spans="2:11">
      <c r="B80">
        <v>229</v>
      </c>
      <c r="C80">
        <v>77</v>
      </c>
      <c r="D80">
        <v>1</v>
      </c>
      <c r="E80">
        <v>1</v>
      </c>
      <c r="F80">
        <v>52</v>
      </c>
      <c r="G80">
        <v>13</v>
      </c>
      <c r="H80">
        <f>------65</f>
        <v>65</v>
      </c>
      <c r="I80">
        <v>225</v>
      </c>
      <c r="J80" t="s">
        <v>70</v>
      </c>
      <c r="K80">
        <f>------13</f>
        <v>13</v>
      </c>
    </row>
    <row r="81" spans="2:11">
      <c r="B81">
        <v>232</v>
      </c>
      <c r="C81">
        <v>78</v>
      </c>
      <c r="D81">
        <v>0</v>
      </c>
      <c r="E81">
        <v>0</v>
      </c>
      <c r="F81">
        <v>52</v>
      </c>
      <c r="G81">
        <v>13</v>
      </c>
      <c r="H81">
        <f>------13</f>
        <v>13</v>
      </c>
      <c r="I81">
        <v>169</v>
      </c>
      <c r="J81" t="s">
        <v>71</v>
      </c>
      <c r="K81">
        <f>------12</f>
        <v>12</v>
      </c>
    </row>
    <row r="82" spans="2:11">
      <c r="B82">
        <v>235</v>
      </c>
      <c r="C82">
        <v>79</v>
      </c>
      <c r="D82">
        <v>1</v>
      </c>
      <c r="E82">
        <v>1</v>
      </c>
      <c r="F82">
        <v>52</v>
      </c>
      <c r="G82">
        <v>13</v>
      </c>
      <c r="H82">
        <f>------65</f>
        <v>65</v>
      </c>
      <c r="I82">
        <v>225</v>
      </c>
      <c r="J82" t="s">
        <v>70</v>
      </c>
      <c r="K82">
        <f>------13</f>
        <v>13</v>
      </c>
    </row>
    <row r="83" spans="2:11">
      <c r="B83">
        <v>238</v>
      </c>
      <c r="C83">
        <v>80</v>
      </c>
      <c r="D83">
        <v>0</v>
      </c>
      <c r="E83">
        <v>0</v>
      </c>
      <c r="F83">
        <v>52</v>
      </c>
      <c r="G83">
        <v>13</v>
      </c>
      <c r="H83">
        <f>------13</f>
        <v>13</v>
      </c>
      <c r="I83">
        <v>169</v>
      </c>
      <c r="J83" t="s">
        <v>71</v>
      </c>
      <c r="K83">
        <f>------12</f>
        <v>12</v>
      </c>
    </row>
    <row r="84" spans="2:11">
      <c r="B84">
        <v>241</v>
      </c>
      <c r="C84">
        <v>81</v>
      </c>
      <c r="D84">
        <v>1</v>
      </c>
      <c r="E84">
        <v>1</v>
      </c>
      <c r="F84">
        <v>52</v>
      </c>
      <c r="G84">
        <v>13</v>
      </c>
      <c r="H84">
        <f>------65</f>
        <v>65</v>
      </c>
      <c r="I84">
        <v>225</v>
      </c>
      <c r="J84" t="s">
        <v>70</v>
      </c>
      <c r="K84">
        <f>------13</f>
        <v>13</v>
      </c>
    </row>
    <row r="85" spans="2:11">
      <c r="B85">
        <v>244</v>
      </c>
      <c r="C85">
        <v>82</v>
      </c>
      <c r="D85">
        <v>0</v>
      </c>
      <c r="E85">
        <v>0</v>
      </c>
      <c r="F85">
        <v>52</v>
      </c>
      <c r="G85">
        <v>13</v>
      </c>
      <c r="H85">
        <f>------13</f>
        <v>13</v>
      </c>
      <c r="I85">
        <v>169</v>
      </c>
      <c r="J85" t="s">
        <v>71</v>
      </c>
      <c r="K85">
        <f>------12</f>
        <v>12</v>
      </c>
    </row>
    <row r="86" spans="2:11">
      <c r="B86">
        <v>247</v>
      </c>
      <c r="C86">
        <v>83</v>
      </c>
      <c r="D86">
        <v>1</v>
      </c>
      <c r="E86">
        <v>1</v>
      </c>
      <c r="F86">
        <v>52</v>
      </c>
      <c r="G86">
        <v>13</v>
      </c>
      <c r="H86">
        <f>------65</f>
        <v>65</v>
      </c>
      <c r="I86">
        <v>225</v>
      </c>
      <c r="J86" t="s">
        <v>70</v>
      </c>
      <c r="K86">
        <f>------13</f>
        <v>13</v>
      </c>
    </row>
    <row r="87" spans="2:11">
      <c r="B87">
        <v>250</v>
      </c>
      <c r="C87">
        <v>84</v>
      </c>
      <c r="D87">
        <v>0</v>
      </c>
      <c r="E87">
        <v>0</v>
      </c>
      <c r="F87">
        <v>52</v>
      </c>
      <c r="G87">
        <v>13</v>
      </c>
      <c r="H87">
        <f>------13</f>
        <v>13</v>
      </c>
      <c r="I87">
        <v>169</v>
      </c>
      <c r="J87" t="s">
        <v>71</v>
      </c>
      <c r="K87">
        <f>------12</f>
        <v>12</v>
      </c>
    </row>
    <row r="88" spans="2:11">
      <c r="B88">
        <v>253</v>
      </c>
      <c r="C88">
        <v>85</v>
      </c>
      <c r="D88">
        <v>1</v>
      </c>
      <c r="E88">
        <v>1</v>
      </c>
      <c r="F88">
        <v>52</v>
      </c>
      <c r="G88">
        <v>13</v>
      </c>
      <c r="H88">
        <f>------65</f>
        <v>65</v>
      </c>
      <c r="I88">
        <v>225</v>
      </c>
      <c r="J88" t="s">
        <v>70</v>
      </c>
      <c r="K88">
        <f>------13</f>
        <v>13</v>
      </c>
    </row>
    <row r="89" spans="2:11">
      <c r="B89">
        <v>256</v>
      </c>
      <c r="C89">
        <v>86</v>
      </c>
      <c r="D89">
        <v>0</v>
      </c>
      <c r="E89">
        <v>0</v>
      </c>
      <c r="F89">
        <v>52</v>
      </c>
      <c r="G89">
        <v>13</v>
      </c>
      <c r="H89">
        <f>------13</f>
        <v>13</v>
      </c>
      <c r="I89">
        <v>169</v>
      </c>
      <c r="J89" t="s">
        <v>71</v>
      </c>
      <c r="K89">
        <f>------12</f>
        <v>12</v>
      </c>
    </row>
    <row r="90" spans="2:11">
      <c r="B90">
        <v>259</v>
      </c>
      <c r="C90">
        <v>87</v>
      </c>
      <c r="D90">
        <v>1</v>
      </c>
      <c r="E90">
        <v>1</v>
      </c>
      <c r="F90">
        <v>52</v>
      </c>
      <c r="G90">
        <v>13</v>
      </c>
      <c r="H90">
        <f>------65</f>
        <v>65</v>
      </c>
      <c r="I90">
        <v>225</v>
      </c>
      <c r="J90" t="s">
        <v>70</v>
      </c>
      <c r="K90">
        <f>------13</f>
        <v>13</v>
      </c>
    </row>
    <row r="91" spans="2:11">
      <c r="B91">
        <v>262</v>
      </c>
      <c r="C91">
        <v>88</v>
      </c>
      <c r="D91">
        <v>0</v>
      </c>
      <c r="E91">
        <v>0</v>
      </c>
      <c r="F91">
        <v>52</v>
      </c>
      <c r="G91">
        <v>13</v>
      </c>
      <c r="H91">
        <f>------13</f>
        <v>13</v>
      </c>
      <c r="I91">
        <v>169</v>
      </c>
      <c r="J91" t="s">
        <v>71</v>
      </c>
      <c r="K91">
        <f>------12</f>
        <v>12</v>
      </c>
    </row>
    <row r="92" spans="2:11">
      <c r="B92">
        <v>265</v>
      </c>
      <c r="C92">
        <v>89</v>
      </c>
      <c r="D92">
        <v>1</v>
      </c>
      <c r="E92">
        <v>1</v>
      </c>
      <c r="F92">
        <v>52</v>
      </c>
      <c r="G92">
        <v>13</v>
      </c>
      <c r="H92">
        <f>------65</f>
        <v>65</v>
      </c>
      <c r="I92">
        <v>225</v>
      </c>
      <c r="J92" t="s">
        <v>70</v>
      </c>
      <c r="K92">
        <f>------13</f>
        <v>13</v>
      </c>
    </row>
    <row r="93" spans="2:11">
      <c r="B93">
        <v>268</v>
      </c>
      <c r="C93">
        <v>90</v>
      </c>
      <c r="D93">
        <v>0</v>
      </c>
      <c r="E93">
        <v>0</v>
      </c>
      <c r="F93">
        <v>52</v>
      </c>
      <c r="G93">
        <v>13</v>
      </c>
      <c r="H93">
        <f>------13</f>
        <v>13</v>
      </c>
      <c r="I93">
        <v>169</v>
      </c>
      <c r="J93" t="s">
        <v>71</v>
      </c>
      <c r="K93">
        <f>------12</f>
        <v>12</v>
      </c>
    </row>
    <row r="94" spans="2:11">
      <c r="B94">
        <v>271</v>
      </c>
      <c r="C94">
        <v>91</v>
      </c>
      <c r="D94">
        <v>1</v>
      </c>
      <c r="E94">
        <v>1</v>
      </c>
      <c r="F94">
        <v>52</v>
      </c>
      <c r="G94">
        <v>13</v>
      </c>
      <c r="H94">
        <f>------65</f>
        <v>65</v>
      </c>
      <c r="I94">
        <v>225</v>
      </c>
      <c r="J94" t="s">
        <v>70</v>
      </c>
      <c r="K94">
        <f>------13</f>
        <v>13</v>
      </c>
    </row>
    <row r="95" spans="2:11">
      <c r="B95">
        <v>274</v>
      </c>
      <c r="C95">
        <v>92</v>
      </c>
      <c r="D95">
        <v>0</v>
      </c>
      <c r="E95">
        <v>0</v>
      </c>
      <c r="F95">
        <v>52</v>
      </c>
      <c r="G95">
        <v>13</v>
      </c>
      <c r="H95">
        <f>------13</f>
        <v>13</v>
      </c>
      <c r="I95">
        <v>169</v>
      </c>
      <c r="J95" t="s">
        <v>71</v>
      </c>
      <c r="K95">
        <f>------12</f>
        <v>12</v>
      </c>
    </row>
    <row r="96" spans="2:11">
      <c r="B96">
        <v>277</v>
      </c>
      <c r="C96">
        <v>93</v>
      </c>
      <c r="D96">
        <v>1</v>
      </c>
      <c r="E96">
        <v>1</v>
      </c>
      <c r="F96">
        <v>52</v>
      </c>
      <c r="G96">
        <v>13</v>
      </c>
      <c r="H96">
        <f>------65</f>
        <v>65</v>
      </c>
      <c r="I96">
        <v>225</v>
      </c>
      <c r="J96" t="s">
        <v>70</v>
      </c>
      <c r="K96">
        <f>------13</f>
        <v>13</v>
      </c>
    </row>
    <row r="97" spans="2:11">
      <c r="B97">
        <v>280</v>
      </c>
      <c r="C97">
        <v>94</v>
      </c>
      <c r="D97">
        <v>0</v>
      </c>
      <c r="E97">
        <v>0</v>
      </c>
      <c r="F97">
        <v>52</v>
      </c>
      <c r="G97">
        <v>13</v>
      </c>
      <c r="H97">
        <f>------13</f>
        <v>13</v>
      </c>
      <c r="I97">
        <v>169</v>
      </c>
      <c r="J97" t="s">
        <v>71</v>
      </c>
      <c r="K97">
        <f>------12</f>
        <v>12</v>
      </c>
    </row>
    <row r="98" spans="2:11">
      <c r="B98">
        <v>283</v>
      </c>
      <c r="C98">
        <v>95</v>
      </c>
      <c r="D98">
        <v>1</v>
      </c>
      <c r="E98">
        <v>1</v>
      </c>
      <c r="F98">
        <v>52</v>
      </c>
      <c r="G98">
        <v>13</v>
      </c>
      <c r="H98">
        <f>------65</f>
        <v>65</v>
      </c>
      <c r="I98">
        <v>225</v>
      </c>
      <c r="J98" t="s">
        <v>70</v>
      </c>
      <c r="K98">
        <f>------13</f>
        <v>13</v>
      </c>
    </row>
    <row r="99" spans="2:11">
      <c r="B99">
        <v>286</v>
      </c>
      <c r="C99">
        <v>96</v>
      </c>
      <c r="D99">
        <v>0</v>
      </c>
      <c r="E99">
        <v>0</v>
      </c>
      <c r="F99">
        <v>52</v>
      </c>
      <c r="G99">
        <v>13</v>
      </c>
      <c r="H99">
        <f>------13</f>
        <v>13</v>
      </c>
      <c r="I99">
        <v>169</v>
      </c>
      <c r="J99" t="s">
        <v>71</v>
      </c>
      <c r="K99">
        <f>------12</f>
        <v>12</v>
      </c>
    </row>
    <row r="100" spans="2:11">
      <c r="B100">
        <v>289</v>
      </c>
      <c r="C100">
        <v>97</v>
      </c>
      <c r="D100">
        <v>1</v>
      </c>
      <c r="E100">
        <v>1</v>
      </c>
      <c r="F100">
        <v>52</v>
      </c>
      <c r="G100">
        <v>13</v>
      </c>
      <c r="H100">
        <f>------65</f>
        <v>65</v>
      </c>
      <c r="I100">
        <v>225</v>
      </c>
      <c r="J100" t="s">
        <v>70</v>
      </c>
      <c r="K100">
        <f>------13</f>
        <v>13</v>
      </c>
    </row>
    <row r="101" spans="2:11">
      <c r="B101">
        <v>292</v>
      </c>
      <c r="C101">
        <v>98</v>
      </c>
      <c r="D101">
        <v>0</v>
      </c>
      <c r="E101">
        <v>0</v>
      </c>
      <c r="F101">
        <v>52</v>
      </c>
      <c r="G101">
        <v>13</v>
      </c>
      <c r="H101">
        <f>------13</f>
        <v>13</v>
      </c>
      <c r="I101">
        <v>169</v>
      </c>
      <c r="J101" t="s">
        <v>71</v>
      </c>
      <c r="K101">
        <f>------12</f>
        <v>12</v>
      </c>
    </row>
    <row r="102" spans="2:11">
      <c r="B102">
        <v>295</v>
      </c>
      <c r="C102">
        <v>99</v>
      </c>
      <c r="D102">
        <v>1</v>
      </c>
      <c r="E102">
        <v>1</v>
      </c>
      <c r="F102">
        <v>52</v>
      </c>
      <c r="G102">
        <v>13</v>
      </c>
      <c r="H102">
        <f>------65</f>
        <v>65</v>
      </c>
      <c r="I102">
        <v>225</v>
      </c>
      <c r="J102" t="s">
        <v>70</v>
      </c>
      <c r="K102">
        <f>------13</f>
        <v>13</v>
      </c>
    </row>
    <row r="103" spans="2:11">
      <c r="B103">
        <v>298</v>
      </c>
      <c r="C103">
        <v>100</v>
      </c>
      <c r="D103">
        <v>0</v>
      </c>
      <c r="E103">
        <v>0</v>
      </c>
      <c r="F103">
        <v>52</v>
      </c>
      <c r="G103">
        <v>13</v>
      </c>
      <c r="H103">
        <f>------13</f>
        <v>13</v>
      </c>
      <c r="I103">
        <v>169</v>
      </c>
      <c r="J103" t="s">
        <v>71</v>
      </c>
      <c r="K103">
        <f>------12</f>
        <v>12</v>
      </c>
    </row>
    <row r="104" spans="2:11">
      <c r="B104">
        <v>301</v>
      </c>
      <c r="C104">
        <v>101</v>
      </c>
      <c r="D104">
        <v>1</v>
      </c>
      <c r="E104">
        <v>1</v>
      </c>
      <c r="F104">
        <v>52</v>
      </c>
      <c r="G104">
        <v>13</v>
      </c>
      <c r="H104">
        <f>------65</f>
        <v>65</v>
      </c>
      <c r="I104">
        <v>225</v>
      </c>
      <c r="J104" t="s">
        <v>70</v>
      </c>
      <c r="K104">
        <f>------13</f>
        <v>13</v>
      </c>
    </row>
    <row r="105" spans="2:11">
      <c r="B105">
        <v>304</v>
      </c>
      <c r="C105">
        <v>102</v>
      </c>
      <c r="D105">
        <v>0</v>
      </c>
      <c r="E105">
        <v>0</v>
      </c>
      <c r="F105">
        <v>52</v>
      </c>
      <c r="G105">
        <v>13</v>
      </c>
      <c r="H105">
        <f>------13</f>
        <v>13</v>
      </c>
      <c r="I105">
        <v>169</v>
      </c>
      <c r="J105" t="s">
        <v>71</v>
      </c>
      <c r="K105">
        <f>------12</f>
        <v>12</v>
      </c>
    </row>
    <row r="106" spans="2:11">
      <c r="B106">
        <v>307</v>
      </c>
      <c r="C106">
        <v>103</v>
      </c>
      <c r="D106">
        <v>1</v>
      </c>
      <c r="E106">
        <v>1</v>
      </c>
      <c r="F106">
        <v>52</v>
      </c>
      <c r="G106">
        <v>13</v>
      </c>
      <c r="H106">
        <f>------65</f>
        <v>65</v>
      </c>
      <c r="I106">
        <v>225</v>
      </c>
      <c r="J106" t="s">
        <v>70</v>
      </c>
      <c r="K106">
        <f>------13</f>
        <v>13</v>
      </c>
    </row>
    <row r="107" spans="2:11">
      <c r="B107">
        <v>310</v>
      </c>
      <c r="C107">
        <v>104</v>
      </c>
      <c r="D107">
        <v>0</v>
      </c>
      <c r="E107">
        <v>0</v>
      </c>
      <c r="F107">
        <v>52</v>
      </c>
      <c r="G107">
        <v>13</v>
      </c>
      <c r="H107">
        <f>------13</f>
        <v>13</v>
      </c>
      <c r="I107">
        <v>169</v>
      </c>
      <c r="J107" t="s">
        <v>71</v>
      </c>
      <c r="K107">
        <f>------12</f>
        <v>12</v>
      </c>
    </row>
    <row r="108" spans="2:11">
      <c r="B108">
        <v>313</v>
      </c>
      <c r="C108">
        <v>105</v>
      </c>
      <c r="D108">
        <v>1</v>
      </c>
      <c r="E108">
        <v>1</v>
      </c>
      <c r="F108">
        <v>52</v>
      </c>
      <c r="G108">
        <v>13</v>
      </c>
      <c r="H108">
        <f>------65</f>
        <v>65</v>
      </c>
      <c r="I108">
        <v>225</v>
      </c>
      <c r="J108" t="s">
        <v>70</v>
      </c>
      <c r="K108">
        <f>------13</f>
        <v>13</v>
      </c>
    </row>
    <row r="109" spans="2:11">
      <c r="B109">
        <v>316</v>
      </c>
      <c r="C109">
        <v>106</v>
      </c>
      <c r="D109">
        <v>0</v>
      </c>
      <c r="E109">
        <v>0</v>
      </c>
      <c r="F109">
        <v>52</v>
      </c>
      <c r="G109">
        <v>13</v>
      </c>
      <c r="H109">
        <f>------13</f>
        <v>13</v>
      </c>
      <c r="I109">
        <v>169</v>
      </c>
      <c r="J109" t="s">
        <v>71</v>
      </c>
      <c r="K109">
        <f>------12</f>
        <v>12</v>
      </c>
    </row>
    <row r="110" spans="2:11">
      <c r="B110">
        <v>319</v>
      </c>
      <c r="C110">
        <v>107</v>
      </c>
      <c r="D110">
        <v>1</v>
      </c>
      <c r="E110">
        <v>1</v>
      </c>
      <c r="F110">
        <v>52</v>
      </c>
      <c r="G110">
        <v>13</v>
      </c>
      <c r="H110">
        <f>------65</f>
        <v>65</v>
      </c>
      <c r="I110">
        <v>225</v>
      </c>
      <c r="J110" t="s">
        <v>70</v>
      </c>
      <c r="K110">
        <f>------13</f>
        <v>13</v>
      </c>
    </row>
    <row r="111" spans="2:11">
      <c r="B111">
        <v>322</v>
      </c>
      <c r="C111">
        <v>108</v>
      </c>
      <c r="D111">
        <v>0</v>
      </c>
      <c r="E111">
        <v>0</v>
      </c>
      <c r="F111">
        <v>52</v>
      </c>
      <c r="G111">
        <v>13</v>
      </c>
      <c r="H111">
        <f>------13</f>
        <v>13</v>
      </c>
      <c r="I111">
        <v>169</v>
      </c>
      <c r="J111" t="s">
        <v>71</v>
      </c>
      <c r="K111">
        <f>------12</f>
        <v>12</v>
      </c>
    </row>
    <row r="112" spans="2:11">
      <c r="B112">
        <v>325</v>
      </c>
      <c r="C112">
        <v>109</v>
      </c>
      <c r="D112">
        <v>1</v>
      </c>
      <c r="E112">
        <v>1</v>
      </c>
      <c r="F112">
        <v>52</v>
      </c>
      <c r="G112">
        <v>13</v>
      </c>
      <c r="H112">
        <f>------65</f>
        <v>65</v>
      </c>
      <c r="I112">
        <v>225</v>
      </c>
      <c r="J112" t="s">
        <v>70</v>
      </c>
      <c r="K112">
        <f>------13</f>
        <v>13</v>
      </c>
    </row>
    <row r="113" spans="2:11">
      <c r="B113">
        <v>328</v>
      </c>
      <c r="C113">
        <v>110</v>
      </c>
      <c r="D113">
        <v>0</v>
      </c>
      <c r="E113">
        <v>0</v>
      </c>
      <c r="F113">
        <v>52</v>
      </c>
      <c r="G113">
        <v>13</v>
      </c>
      <c r="H113">
        <f>------13</f>
        <v>13</v>
      </c>
      <c r="I113">
        <v>169</v>
      </c>
      <c r="J113" t="s">
        <v>71</v>
      </c>
      <c r="K113">
        <f>------12</f>
        <v>12</v>
      </c>
    </row>
    <row r="114" spans="2:11">
      <c r="B114">
        <v>331</v>
      </c>
      <c r="C114">
        <v>111</v>
      </c>
      <c r="D114">
        <v>1</v>
      </c>
      <c r="E114">
        <v>1</v>
      </c>
      <c r="F114">
        <v>52</v>
      </c>
      <c r="G114">
        <v>13</v>
      </c>
      <c r="H114">
        <f>------65</f>
        <v>65</v>
      </c>
      <c r="I114">
        <v>225</v>
      </c>
      <c r="J114" t="s">
        <v>70</v>
      </c>
      <c r="K114">
        <f>------13</f>
        <v>13</v>
      </c>
    </row>
    <row r="115" spans="2:11">
      <c r="B115">
        <v>334</v>
      </c>
      <c r="C115">
        <v>112</v>
      </c>
      <c r="D115">
        <v>0</v>
      </c>
      <c r="E115">
        <v>0</v>
      </c>
      <c r="F115">
        <v>52</v>
      </c>
      <c r="G115">
        <v>13</v>
      </c>
      <c r="H115">
        <f>------13</f>
        <v>13</v>
      </c>
      <c r="I115">
        <v>169</v>
      </c>
      <c r="J115" t="s">
        <v>71</v>
      </c>
      <c r="K115">
        <f>------12</f>
        <v>12</v>
      </c>
    </row>
    <row r="116" spans="2:11">
      <c r="B116">
        <v>337</v>
      </c>
      <c r="C116">
        <v>113</v>
      </c>
      <c r="D116">
        <v>1</v>
      </c>
      <c r="E116">
        <v>1</v>
      </c>
      <c r="F116">
        <v>52</v>
      </c>
      <c r="G116">
        <v>13</v>
      </c>
      <c r="H116">
        <f>------65</f>
        <v>65</v>
      </c>
      <c r="I116">
        <v>225</v>
      </c>
      <c r="J116" t="s">
        <v>70</v>
      </c>
      <c r="K116">
        <f>------13</f>
        <v>13</v>
      </c>
    </row>
    <row r="117" spans="2:11">
      <c r="B117">
        <v>340</v>
      </c>
      <c r="C117">
        <v>114</v>
      </c>
      <c r="D117">
        <v>0</v>
      </c>
      <c r="E117">
        <v>0</v>
      </c>
      <c r="F117">
        <v>52</v>
      </c>
      <c r="G117">
        <v>13</v>
      </c>
      <c r="H117">
        <f>------13</f>
        <v>13</v>
      </c>
      <c r="I117">
        <v>169</v>
      </c>
      <c r="J117" t="s">
        <v>71</v>
      </c>
      <c r="K117">
        <f>------12</f>
        <v>12</v>
      </c>
    </row>
    <row r="118" spans="2:11">
      <c r="B118">
        <v>343</v>
      </c>
      <c r="C118">
        <v>115</v>
      </c>
      <c r="D118">
        <v>1</v>
      </c>
      <c r="E118">
        <v>1</v>
      </c>
      <c r="F118">
        <v>52</v>
      </c>
      <c r="G118">
        <v>13</v>
      </c>
      <c r="H118">
        <f>------65</f>
        <v>65</v>
      </c>
      <c r="I118">
        <v>225</v>
      </c>
      <c r="J118" t="s">
        <v>70</v>
      </c>
      <c r="K118">
        <f>------13</f>
        <v>13</v>
      </c>
    </row>
    <row r="119" spans="2:11">
      <c r="B119">
        <v>346</v>
      </c>
      <c r="C119">
        <v>116</v>
      </c>
      <c r="D119">
        <v>0</v>
      </c>
      <c r="E119">
        <v>0</v>
      </c>
      <c r="F119">
        <v>52</v>
      </c>
      <c r="G119">
        <v>13</v>
      </c>
      <c r="H119">
        <f>------13</f>
        <v>13</v>
      </c>
      <c r="I119">
        <v>169</v>
      </c>
      <c r="J119" t="s">
        <v>71</v>
      </c>
      <c r="K119">
        <f>------12</f>
        <v>12</v>
      </c>
    </row>
    <row r="120" spans="2:11">
      <c r="B120">
        <v>349</v>
      </c>
      <c r="C120">
        <v>117</v>
      </c>
      <c r="D120">
        <v>1</v>
      </c>
      <c r="E120">
        <v>1</v>
      </c>
      <c r="F120">
        <v>52</v>
      </c>
      <c r="G120">
        <v>13</v>
      </c>
      <c r="H120">
        <f>------65</f>
        <v>65</v>
      </c>
      <c r="I120">
        <v>225</v>
      </c>
      <c r="J120" t="s">
        <v>70</v>
      </c>
      <c r="K120">
        <f>------13</f>
        <v>13</v>
      </c>
    </row>
    <row r="121" spans="2:11">
      <c r="B121">
        <v>352</v>
      </c>
      <c r="C121">
        <v>118</v>
      </c>
      <c r="D121">
        <v>0</v>
      </c>
      <c r="E121">
        <v>0</v>
      </c>
      <c r="F121">
        <v>52</v>
      </c>
      <c r="G121">
        <v>13</v>
      </c>
      <c r="H121">
        <f>------13</f>
        <v>13</v>
      </c>
      <c r="I121">
        <v>169</v>
      </c>
      <c r="J121" t="s">
        <v>71</v>
      </c>
      <c r="K121">
        <f>------12</f>
        <v>12</v>
      </c>
    </row>
    <row r="122" spans="2:11">
      <c r="B122">
        <v>355</v>
      </c>
      <c r="C122">
        <v>119</v>
      </c>
      <c r="D122">
        <v>1</v>
      </c>
      <c r="E122">
        <v>1</v>
      </c>
      <c r="F122">
        <v>52</v>
      </c>
      <c r="G122">
        <v>13</v>
      </c>
      <c r="H122">
        <f>------65</f>
        <v>65</v>
      </c>
      <c r="I122">
        <v>225</v>
      </c>
      <c r="J122" t="s">
        <v>70</v>
      </c>
      <c r="K122">
        <f>------13</f>
        <v>13</v>
      </c>
    </row>
    <row r="123" spans="2:11">
      <c r="B123">
        <v>358</v>
      </c>
      <c r="C123">
        <v>120</v>
      </c>
      <c r="D123">
        <v>0</v>
      </c>
      <c r="E123">
        <v>0</v>
      </c>
      <c r="F123">
        <v>52</v>
      </c>
      <c r="G123">
        <v>13</v>
      </c>
      <c r="H123">
        <f>------13</f>
        <v>13</v>
      </c>
      <c r="I123">
        <v>169</v>
      </c>
      <c r="J123" t="s">
        <v>71</v>
      </c>
      <c r="K123">
        <f>------12</f>
        <v>12</v>
      </c>
    </row>
    <row r="124" spans="2:11">
      <c r="B124">
        <v>361</v>
      </c>
      <c r="C124">
        <v>121</v>
      </c>
      <c r="D124">
        <v>1</v>
      </c>
      <c r="E124">
        <v>1</v>
      </c>
      <c r="F124">
        <v>52</v>
      </c>
      <c r="G124">
        <v>13</v>
      </c>
      <c r="H124">
        <f>------65</f>
        <v>65</v>
      </c>
      <c r="I124">
        <v>225</v>
      </c>
      <c r="J124" t="s">
        <v>70</v>
      </c>
      <c r="K124">
        <f>------13</f>
        <v>13</v>
      </c>
    </row>
    <row r="125" spans="2:11">
      <c r="B125">
        <v>364</v>
      </c>
      <c r="C125">
        <v>122</v>
      </c>
      <c r="D125">
        <v>0</v>
      </c>
      <c r="E125">
        <v>0</v>
      </c>
      <c r="F125">
        <v>52</v>
      </c>
      <c r="G125">
        <v>13</v>
      </c>
      <c r="H125">
        <f>------13</f>
        <v>13</v>
      </c>
      <c r="I125">
        <v>169</v>
      </c>
      <c r="J125" t="s">
        <v>71</v>
      </c>
      <c r="K125">
        <f>------12</f>
        <v>12</v>
      </c>
    </row>
    <row r="126" spans="2:11">
      <c r="B126">
        <v>367</v>
      </c>
      <c r="C126">
        <v>123</v>
      </c>
      <c r="D126">
        <v>1</v>
      </c>
      <c r="E126">
        <v>1</v>
      </c>
      <c r="F126">
        <v>52</v>
      </c>
      <c r="G126">
        <v>13</v>
      </c>
      <c r="H126">
        <f>------65</f>
        <v>65</v>
      </c>
      <c r="I126">
        <v>225</v>
      </c>
      <c r="J126" t="s">
        <v>70</v>
      </c>
      <c r="K126">
        <f>------13</f>
        <v>13</v>
      </c>
    </row>
    <row r="127" spans="2:11">
      <c r="B127">
        <v>370</v>
      </c>
      <c r="C127">
        <v>124</v>
      </c>
      <c r="D127">
        <v>0</v>
      </c>
      <c r="E127">
        <v>0</v>
      </c>
      <c r="F127">
        <v>52</v>
      </c>
      <c r="G127">
        <v>13</v>
      </c>
      <c r="H127">
        <f>------13</f>
        <v>13</v>
      </c>
      <c r="I127">
        <v>169</v>
      </c>
      <c r="J127" t="s">
        <v>71</v>
      </c>
      <c r="K127">
        <f>------12</f>
        <v>12</v>
      </c>
    </row>
    <row r="128" spans="2:11">
      <c r="B128">
        <v>373</v>
      </c>
      <c r="C128">
        <v>125</v>
      </c>
      <c r="D128">
        <v>1</v>
      </c>
      <c r="E128">
        <v>1</v>
      </c>
      <c r="F128">
        <v>52</v>
      </c>
      <c r="G128">
        <v>13</v>
      </c>
      <c r="H128">
        <f>------65</f>
        <v>65</v>
      </c>
      <c r="I128">
        <v>225</v>
      </c>
      <c r="J128" t="s">
        <v>70</v>
      </c>
      <c r="K128">
        <f>------13</f>
        <v>13</v>
      </c>
    </row>
    <row r="129" spans="2:11">
      <c r="B129">
        <v>376</v>
      </c>
      <c r="C129">
        <v>126</v>
      </c>
      <c r="D129">
        <v>0</v>
      </c>
      <c r="E129">
        <v>0</v>
      </c>
      <c r="F129">
        <v>52</v>
      </c>
      <c r="G129">
        <v>13</v>
      </c>
      <c r="H129">
        <f>------13</f>
        <v>13</v>
      </c>
      <c r="I129">
        <v>169</v>
      </c>
      <c r="J129" t="s">
        <v>71</v>
      </c>
      <c r="K129">
        <f>------12</f>
        <v>12</v>
      </c>
    </row>
    <row r="130" spans="2:11">
      <c r="B130">
        <v>379</v>
      </c>
      <c r="C130">
        <v>127</v>
      </c>
      <c r="D130">
        <v>1</v>
      </c>
      <c r="E130">
        <v>1</v>
      </c>
      <c r="F130">
        <v>52</v>
      </c>
      <c r="G130">
        <v>13</v>
      </c>
      <c r="H130">
        <f>------65</f>
        <v>65</v>
      </c>
      <c r="I130">
        <v>225</v>
      </c>
      <c r="J130" t="s">
        <v>70</v>
      </c>
      <c r="K130">
        <f>------13</f>
        <v>13</v>
      </c>
    </row>
    <row r="131" spans="2:11">
      <c r="B131">
        <v>382</v>
      </c>
      <c r="C131">
        <v>128</v>
      </c>
      <c r="D131">
        <v>0</v>
      </c>
      <c r="E131">
        <v>0</v>
      </c>
      <c r="F131">
        <v>52</v>
      </c>
      <c r="G131">
        <v>13</v>
      </c>
      <c r="H131">
        <f>------13</f>
        <v>13</v>
      </c>
      <c r="I131">
        <v>169</v>
      </c>
      <c r="J131" t="s">
        <v>71</v>
      </c>
      <c r="K131">
        <f>------12</f>
        <v>12</v>
      </c>
    </row>
    <row r="132" spans="2:11">
      <c r="B132">
        <v>385</v>
      </c>
      <c r="C132">
        <v>129</v>
      </c>
      <c r="D132">
        <v>1</v>
      </c>
      <c r="E132">
        <v>1</v>
      </c>
      <c r="F132">
        <v>52</v>
      </c>
      <c r="G132">
        <v>13</v>
      </c>
      <c r="H132">
        <f>------65</f>
        <v>65</v>
      </c>
      <c r="I132">
        <v>225</v>
      </c>
      <c r="J132" t="s">
        <v>70</v>
      </c>
      <c r="K132">
        <f>------13</f>
        <v>13</v>
      </c>
    </row>
    <row r="133" spans="2:11">
      <c r="B133">
        <v>388</v>
      </c>
      <c r="C133">
        <v>130</v>
      </c>
      <c r="D133">
        <v>0</v>
      </c>
      <c r="E133">
        <v>0</v>
      </c>
      <c r="F133">
        <v>52</v>
      </c>
      <c r="G133">
        <v>13</v>
      </c>
      <c r="H133">
        <f>------13</f>
        <v>13</v>
      </c>
      <c r="I133">
        <v>169</v>
      </c>
      <c r="J133" t="s">
        <v>71</v>
      </c>
      <c r="K133">
        <f>------12</f>
        <v>12</v>
      </c>
    </row>
    <row r="134" spans="2:11">
      <c r="B134">
        <v>391</v>
      </c>
      <c r="C134">
        <v>131</v>
      </c>
      <c r="D134">
        <v>1</v>
      </c>
      <c r="E134">
        <v>1</v>
      </c>
      <c r="F134">
        <v>52</v>
      </c>
      <c r="G134">
        <v>13</v>
      </c>
      <c r="H134">
        <f>------65</f>
        <v>65</v>
      </c>
      <c r="I134">
        <v>225</v>
      </c>
      <c r="J134" t="s">
        <v>70</v>
      </c>
      <c r="K134">
        <f>------13</f>
        <v>13</v>
      </c>
    </row>
    <row r="135" spans="2:11">
      <c r="B135">
        <v>394</v>
      </c>
      <c r="C135">
        <v>132</v>
      </c>
      <c r="D135">
        <v>0</v>
      </c>
      <c r="E135">
        <v>0</v>
      </c>
      <c r="F135">
        <v>52</v>
      </c>
      <c r="G135">
        <v>13</v>
      </c>
      <c r="H135">
        <f>------13</f>
        <v>13</v>
      </c>
      <c r="I135">
        <v>169</v>
      </c>
      <c r="J135" t="s">
        <v>71</v>
      </c>
      <c r="K135">
        <f>------12</f>
        <v>12</v>
      </c>
    </row>
    <row r="136" spans="2:11">
      <c r="B136">
        <v>397</v>
      </c>
      <c r="C136">
        <v>133</v>
      </c>
      <c r="D136">
        <v>1</v>
      </c>
      <c r="E136">
        <v>1</v>
      </c>
      <c r="F136">
        <v>52</v>
      </c>
      <c r="G136">
        <v>13</v>
      </c>
      <c r="H136">
        <f>------65</f>
        <v>65</v>
      </c>
      <c r="I136">
        <v>225</v>
      </c>
      <c r="J136" t="s">
        <v>70</v>
      </c>
      <c r="K136">
        <f>------13</f>
        <v>13</v>
      </c>
    </row>
    <row r="137" spans="2:11">
      <c r="B137">
        <v>400</v>
      </c>
      <c r="C137">
        <v>134</v>
      </c>
      <c r="D137">
        <v>0</v>
      </c>
      <c r="E137">
        <v>0</v>
      </c>
      <c r="F137">
        <v>52</v>
      </c>
      <c r="G137">
        <v>13</v>
      </c>
      <c r="H137">
        <f>------13</f>
        <v>13</v>
      </c>
      <c r="I137">
        <v>169</v>
      </c>
      <c r="J137" t="s">
        <v>71</v>
      </c>
      <c r="K137">
        <f>------12</f>
        <v>12</v>
      </c>
    </row>
    <row r="138" spans="2:11">
      <c r="B138">
        <v>403</v>
      </c>
      <c r="C138">
        <v>135</v>
      </c>
      <c r="D138">
        <v>1</v>
      </c>
      <c r="E138">
        <v>1</v>
      </c>
      <c r="F138">
        <v>52</v>
      </c>
      <c r="G138">
        <v>13</v>
      </c>
      <c r="H138">
        <f>------65</f>
        <v>65</v>
      </c>
      <c r="I138">
        <v>225</v>
      </c>
      <c r="J138" t="s">
        <v>70</v>
      </c>
      <c r="K138">
        <f>------13</f>
        <v>13</v>
      </c>
    </row>
    <row r="139" spans="2:11">
      <c r="B139">
        <v>406</v>
      </c>
      <c r="C139">
        <v>136</v>
      </c>
      <c r="D139">
        <v>0</v>
      </c>
      <c r="E139">
        <v>0</v>
      </c>
      <c r="F139">
        <v>52</v>
      </c>
      <c r="G139">
        <v>13</v>
      </c>
      <c r="H139">
        <f>------13</f>
        <v>13</v>
      </c>
      <c r="I139">
        <v>169</v>
      </c>
      <c r="J139" t="s">
        <v>71</v>
      </c>
      <c r="K139">
        <f>------12</f>
        <v>12</v>
      </c>
    </row>
    <row r="140" spans="2:11">
      <c r="B140">
        <v>409</v>
      </c>
      <c r="C140">
        <v>137</v>
      </c>
      <c r="D140">
        <v>1</v>
      </c>
      <c r="E140">
        <v>1</v>
      </c>
      <c r="F140">
        <v>52</v>
      </c>
      <c r="G140">
        <v>13</v>
      </c>
      <c r="H140">
        <f>------65</f>
        <v>65</v>
      </c>
      <c r="I140">
        <v>225</v>
      </c>
      <c r="J140" t="s">
        <v>70</v>
      </c>
      <c r="K140">
        <f>------13</f>
        <v>13</v>
      </c>
    </row>
    <row r="141" spans="2:11">
      <c r="B141">
        <v>412</v>
      </c>
      <c r="C141">
        <v>138</v>
      </c>
      <c r="D141">
        <v>0</v>
      </c>
      <c r="E141">
        <v>0</v>
      </c>
      <c r="F141">
        <v>52</v>
      </c>
      <c r="G141">
        <v>13</v>
      </c>
      <c r="H141">
        <f>------13</f>
        <v>13</v>
      </c>
      <c r="I141">
        <v>169</v>
      </c>
      <c r="J141" t="s">
        <v>71</v>
      </c>
      <c r="K141">
        <f>------12</f>
        <v>12</v>
      </c>
    </row>
    <row r="142" spans="2:11">
      <c r="B142">
        <v>415</v>
      </c>
      <c r="C142">
        <v>139</v>
      </c>
      <c r="D142">
        <v>1</v>
      </c>
      <c r="E142">
        <v>1</v>
      </c>
      <c r="F142">
        <v>52</v>
      </c>
      <c r="G142">
        <v>13</v>
      </c>
      <c r="H142">
        <f>------65</f>
        <v>65</v>
      </c>
      <c r="I142">
        <v>225</v>
      </c>
      <c r="J142" t="s">
        <v>70</v>
      </c>
      <c r="K142">
        <f>------13</f>
        <v>13</v>
      </c>
    </row>
    <row r="143" spans="2:11">
      <c r="B143">
        <v>418</v>
      </c>
      <c r="C143">
        <v>140</v>
      </c>
      <c r="D143">
        <v>0</v>
      </c>
      <c r="E143">
        <v>0</v>
      </c>
      <c r="F143">
        <v>52</v>
      </c>
      <c r="G143">
        <v>13</v>
      </c>
      <c r="H143">
        <f>------13</f>
        <v>13</v>
      </c>
      <c r="I143">
        <v>169</v>
      </c>
      <c r="J143" t="s">
        <v>71</v>
      </c>
      <c r="K143">
        <f>------12</f>
        <v>12</v>
      </c>
    </row>
    <row r="144" spans="2:11">
      <c r="B144">
        <v>421</v>
      </c>
      <c r="C144">
        <v>141</v>
      </c>
      <c r="D144">
        <v>1</v>
      </c>
      <c r="E144">
        <v>1</v>
      </c>
      <c r="F144">
        <v>52</v>
      </c>
      <c r="G144">
        <v>13</v>
      </c>
      <c r="H144">
        <f>------65</f>
        <v>65</v>
      </c>
      <c r="I144">
        <v>225</v>
      </c>
      <c r="J144" t="s">
        <v>70</v>
      </c>
      <c r="K144">
        <f>------13</f>
        <v>13</v>
      </c>
    </row>
    <row r="145" spans="2:11">
      <c r="B145">
        <v>424</v>
      </c>
      <c r="C145">
        <v>142</v>
      </c>
      <c r="D145">
        <v>0</v>
      </c>
      <c r="E145">
        <v>0</v>
      </c>
      <c r="F145">
        <v>52</v>
      </c>
      <c r="G145">
        <v>13</v>
      </c>
      <c r="H145">
        <f>------13</f>
        <v>13</v>
      </c>
      <c r="I145">
        <v>169</v>
      </c>
      <c r="J145" t="s">
        <v>71</v>
      </c>
      <c r="K145">
        <f>------12</f>
        <v>12</v>
      </c>
    </row>
    <row r="146" spans="2:11">
      <c r="B146">
        <v>427</v>
      </c>
      <c r="C146">
        <v>143</v>
      </c>
      <c r="D146">
        <v>1</v>
      </c>
      <c r="E146">
        <v>1</v>
      </c>
      <c r="F146">
        <v>52</v>
      </c>
      <c r="G146">
        <v>13</v>
      </c>
      <c r="H146">
        <f>------65</f>
        <v>65</v>
      </c>
      <c r="I146">
        <v>225</v>
      </c>
      <c r="J146" t="s">
        <v>70</v>
      </c>
      <c r="K146">
        <f>------13</f>
        <v>13</v>
      </c>
    </row>
    <row r="147" spans="2:11">
      <c r="B147">
        <v>430</v>
      </c>
      <c r="C147">
        <v>144</v>
      </c>
      <c r="D147">
        <v>0</v>
      </c>
      <c r="E147">
        <v>0</v>
      </c>
      <c r="F147">
        <v>52</v>
      </c>
      <c r="G147">
        <v>13</v>
      </c>
      <c r="H147">
        <f>------13</f>
        <v>13</v>
      </c>
      <c r="I147">
        <v>169</v>
      </c>
      <c r="J147" t="s">
        <v>71</v>
      </c>
      <c r="K147">
        <f>------12</f>
        <v>12</v>
      </c>
    </row>
    <row r="148" spans="2:11">
      <c r="B148">
        <v>433</v>
      </c>
      <c r="C148">
        <v>145</v>
      </c>
      <c r="D148">
        <v>1</v>
      </c>
      <c r="E148">
        <v>1</v>
      </c>
      <c r="F148">
        <v>52</v>
      </c>
      <c r="G148">
        <v>13</v>
      </c>
      <c r="H148">
        <f>------65</f>
        <v>65</v>
      </c>
      <c r="I148">
        <v>225</v>
      </c>
      <c r="J148" t="s">
        <v>70</v>
      </c>
      <c r="K148">
        <f>------13</f>
        <v>13</v>
      </c>
    </row>
    <row r="149" spans="2:11">
      <c r="B149">
        <v>436</v>
      </c>
      <c r="C149">
        <v>146</v>
      </c>
      <c r="D149">
        <v>0</v>
      </c>
      <c r="E149">
        <v>0</v>
      </c>
      <c r="F149">
        <v>52</v>
      </c>
      <c r="G149">
        <v>13</v>
      </c>
      <c r="H149">
        <f>------13</f>
        <v>13</v>
      </c>
      <c r="I149">
        <v>169</v>
      </c>
      <c r="J149" t="s">
        <v>71</v>
      </c>
      <c r="K149">
        <f>------12</f>
        <v>12</v>
      </c>
    </row>
    <row r="150" spans="2:11">
      <c r="B150">
        <v>439</v>
      </c>
      <c r="C150">
        <v>147</v>
      </c>
      <c r="D150">
        <v>1</v>
      </c>
      <c r="E150">
        <v>1</v>
      </c>
      <c r="F150">
        <v>52</v>
      </c>
      <c r="G150">
        <v>13</v>
      </c>
      <c r="H150">
        <f>------65</f>
        <v>65</v>
      </c>
      <c r="I150">
        <v>225</v>
      </c>
      <c r="J150" t="s">
        <v>70</v>
      </c>
      <c r="K150">
        <f>------13</f>
        <v>13</v>
      </c>
    </row>
    <row r="151" spans="2:11">
      <c r="B151">
        <v>442</v>
      </c>
      <c r="C151">
        <v>148</v>
      </c>
      <c r="D151">
        <v>0</v>
      </c>
      <c r="E151">
        <v>0</v>
      </c>
      <c r="F151">
        <v>52</v>
      </c>
      <c r="G151">
        <v>13</v>
      </c>
      <c r="H151">
        <f>------13</f>
        <v>13</v>
      </c>
      <c r="I151">
        <v>169</v>
      </c>
      <c r="J151" t="s">
        <v>71</v>
      </c>
      <c r="K151">
        <f>------12</f>
        <v>12</v>
      </c>
    </row>
    <row r="152" spans="2:11">
      <c r="B152">
        <v>445</v>
      </c>
      <c r="C152">
        <v>149</v>
      </c>
      <c r="D152">
        <v>1</v>
      </c>
      <c r="E152">
        <v>1</v>
      </c>
      <c r="F152">
        <v>52</v>
      </c>
      <c r="G152">
        <v>13</v>
      </c>
      <c r="H152">
        <f>------65</f>
        <v>65</v>
      </c>
      <c r="I152">
        <v>225</v>
      </c>
      <c r="J152" t="s">
        <v>70</v>
      </c>
      <c r="K152">
        <f>------13</f>
        <v>13</v>
      </c>
    </row>
    <row r="153" spans="2:11">
      <c r="B153">
        <v>448</v>
      </c>
      <c r="C153">
        <v>150</v>
      </c>
      <c r="D153">
        <v>0</v>
      </c>
      <c r="E153">
        <v>0</v>
      </c>
      <c r="F153">
        <v>52</v>
      </c>
      <c r="G153">
        <v>13</v>
      </c>
      <c r="H153">
        <f>------13</f>
        <v>13</v>
      </c>
      <c r="I153">
        <v>169</v>
      </c>
      <c r="J153" t="s">
        <v>71</v>
      </c>
      <c r="K153">
        <f>------12</f>
        <v>12</v>
      </c>
    </row>
    <row r="154" spans="2:11">
      <c r="B154">
        <v>451</v>
      </c>
      <c r="C154">
        <v>151</v>
      </c>
      <c r="D154">
        <v>1</v>
      </c>
      <c r="E154">
        <v>1</v>
      </c>
      <c r="F154">
        <v>52</v>
      </c>
      <c r="G154">
        <v>13</v>
      </c>
      <c r="H154">
        <f>------65</f>
        <v>65</v>
      </c>
      <c r="I154">
        <v>225</v>
      </c>
      <c r="J154" t="s">
        <v>70</v>
      </c>
      <c r="K154">
        <f>------13</f>
        <v>13</v>
      </c>
    </row>
    <row r="155" spans="2:11">
      <c r="B155">
        <v>454</v>
      </c>
      <c r="C155">
        <v>152</v>
      </c>
      <c r="D155">
        <v>0</v>
      </c>
      <c r="E155">
        <v>0</v>
      </c>
      <c r="F155">
        <v>52</v>
      </c>
      <c r="G155">
        <v>13</v>
      </c>
      <c r="H155">
        <f>------13</f>
        <v>13</v>
      </c>
      <c r="I155">
        <v>169</v>
      </c>
      <c r="J155" t="s">
        <v>71</v>
      </c>
      <c r="K155">
        <f>------12</f>
        <v>12</v>
      </c>
    </row>
    <row r="156" spans="2:11">
      <c r="B156">
        <v>457</v>
      </c>
      <c r="C156">
        <v>153</v>
      </c>
      <c r="D156">
        <v>1</v>
      </c>
      <c r="E156">
        <v>1</v>
      </c>
      <c r="F156">
        <v>52</v>
      </c>
      <c r="G156">
        <v>13</v>
      </c>
      <c r="H156">
        <f>------65</f>
        <v>65</v>
      </c>
      <c r="I156">
        <v>225</v>
      </c>
      <c r="J156" t="s">
        <v>70</v>
      </c>
      <c r="K156">
        <f>------13</f>
        <v>13</v>
      </c>
    </row>
    <row r="157" spans="2:11">
      <c r="B157">
        <v>460</v>
      </c>
      <c r="C157">
        <v>154</v>
      </c>
      <c r="D157">
        <v>0</v>
      </c>
      <c r="E157">
        <v>0</v>
      </c>
      <c r="F157">
        <v>52</v>
      </c>
      <c r="G157">
        <v>13</v>
      </c>
      <c r="H157">
        <f>------13</f>
        <v>13</v>
      </c>
      <c r="I157">
        <v>169</v>
      </c>
      <c r="J157" t="s">
        <v>71</v>
      </c>
      <c r="K157">
        <f>------12</f>
        <v>12</v>
      </c>
    </row>
    <row r="158" spans="2:11">
      <c r="B158">
        <v>463</v>
      </c>
      <c r="C158">
        <v>155</v>
      </c>
      <c r="D158">
        <v>1</v>
      </c>
      <c r="E158">
        <v>1</v>
      </c>
      <c r="F158">
        <v>52</v>
      </c>
      <c r="G158">
        <v>13</v>
      </c>
      <c r="H158">
        <f>------65</f>
        <v>65</v>
      </c>
      <c r="I158">
        <v>225</v>
      </c>
      <c r="J158" t="s">
        <v>70</v>
      </c>
      <c r="K158">
        <f>------13</f>
        <v>13</v>
      </c>
    </row>
    <row r="159" spans="2:11">
      <c r="B159">
        <v>466</v>
      </c>
      <c r="C159">
        <v>156</v>
      </c>
      <c r="D159">
        <v>0</v>
      </c>
      <c r="E159">
        <v>0</v>
      </c>
      <c r="F159">
        <v>52</v>
      </c>
      <c r="G159">
        <v>13</v>
      </c>
      <c r="H159">
        <f>------13</f>
        <v>13</v>
      </c>
      <c r="I159">
        <v>169</v>
      </c>
      <c r="J159" t="s">
        <v>71</v>
      </c>
      <c r="K159">
        <f>------12</f>
        <v>12</v>
      </c>
    </row>
    <row r="160" spans="2:11">
      <c r="B160">
        <v>469</v>
      </c>
      <c r="C160">
        <v>157</v>
      </c>
      <c r="D160">
        <v>1</v>
      </c>
      <c r="E160">
        <v>1</v>
      </c>
      <c r="F160">
        <v>52</v>
      </c>
      <c r="G160">
        <v>13</v>
      </c>
      <c r="H160">
        <f>------65</f>
        <v>65</v>
      </c>
      <c r="I160">
        <v>225</v>
      </c>
      <c r="J160" t="s">
        <v>70</v>
      </c>
      <c r="K160">
        <f>------13</f>
        <v>13</v>
      </c>
    </row>
    <row r="161" spans="2:11">
      <c r="B161">
        <v>472</v>
      </c>
      <c r="C161">
        <v>158</v>
      </c>
      <c r="D161">
        <v>0</v>
      </c>
      <c r="E161">
        <v>0</v>
      </c>
      <c r="F161">
        <v>52</v>
      </c>
      <c r="G161">
        <v>13</v>
      </c>
      <c r="H161">
        <f>------13</f>
        <v>13</v>
      </c>
      <c r="I161">
        <v>169</v>
      </c>
      <c r="J161" t="s">
        <v>71</v>
      </c>
      <c r="K161">
        <f>------12</f>
        <v>12</v>
      </c>
    </row>
    <row r="162" spans="2:11">
      <c r="B162">
        <v>475</v>
      </c>
      <c r="C162">
        <v>159</v>
      </c>
      <c r="D162">
        <v>1</v>
      </c>
      <c r="E162">
        <v>1</v>
      </c>
      <c r="F162">
        <v>52</v>
      </c>
      <c r="G162">
        <v>13</v>
      </c>
      <c r="H162">
        <f>------65</f>
        <v>65</v>
      </c>
      <c r="I162">
        <v>225</v>
      </c>
      <c r="J162" t="s">
        <v>70</v>
      </c>
      <c r="K162">
        <f>------13</f>
        <v>13</v>
      </c>
    </row>
    <row r="163" spans="2:11">
      <c r="B163">
        <v>478</v>
      </c>
      <c r="C163">
        <v>160</v>
      </c>
      <c r="D163">
        <v>0</v>
      </c>
      <c r="E163">
        <v>0</v>
      </c>
      <c r="F163">
        <v>52</v>
      </c>
      <c r="G163">
        <v>13</v>
      </c>
      <c r="H163">
        <f>------13</f>
        <v>13</v>
      </c>
      <c r="I163">
        <v>169</v>
      </c>
      <c r="J163" t="s">
        <v>71</v>
      </c>
      <c r="K163">
        <f>------12</f>
        <v>12</v>
      </c>
    </row>
    <row r="164" spans="2:11">
      <c r="B164">
        <v>481</v>
      </c>
      <c r="C164">
        <v>161</v>
      </c>
      <c r="D164">
        <v>1</v>
      </c>
      <c r="E164">
        <v>1</v>
      </c>
      <c r="F164">
        <v>52</v>
      </c>
      <c r="G164">
        <v>13</v>
      </c>
      <c r="H164">
        <f>------65</f>
        <v>65</v>
      </c>
      <c r="I164">
        <v>225</v>
      </c>
      <c r="J164" t="s">
        <v>70</v>
      </c>
      <c r="K164">
        <f>------13</f>
        <v>13</v>
      </c>
    </row>
    <row r="165" spans="2:11">
      <c r="B165">
        <v>484</v>
      </c>
      <c r="C165">
        <v>162</v>
      </c>
      <c r="D165">
        <v>0</v>
      </c>
      <c r="E165">
        <v>0</v>
      </c>
      <c r="F165">
        <v>52</v>
      </c>
      <c r="G165">
        <v>13</v>
      </c>
      <c r="H165">
        <f>------13</f>
        <v>13</v>
      </c>
      <c r="I165">
        <v>169</v>
      </c>
      <c r="J165" t="s">
        <v>71</v>
      </c>
      <c r="K165">
        <f>------12</f>
        <v>12</v>
      </c>
    </row>
    <row r="166" spans="2:11">
      <c r="B166">
        <v>487</v>
      </c>
      <c r="C166">
        <v>163</v>
      </c>
      <c r="D166">
        <v>1</v>
      </c>
      <c r="E166">
        <v>1</v>
      </c>
      <c r="F166">
        <v>52</v>
      </c>
      <c r="G166">
        <v>13</v>
      </c>
      <c r="H166">
        <f>------65</f>
        <v>65</v>
      </c>
      <c r="I166">
        <v>225</v>
      </c>
      <c r="J166" t="s">
        <v>70</v>
      </c>
      <c r="K166">
        <f>------13</f>
        <v>13</v>
      </c>
    </row>
    <row r="167" spans="2:11">
      <c r="B167">
        <v>490</v>
      </c>
      <c r="C167">
        <v>164</v>
      </c>
      <c r="D167">
        <v>0</v>
      </c>
      <c r="E167">
        <v>0</v>
      </c>
      <c r="F167">
        <v>52</v>
      </c>
      <c r="G167">
        <v>13</v>
      </c>
      <c r="H167">
        <f>------13</f>
        <v>13</v>
      </c>
      <c r="I167">
        <v>169</v>
      </c>
      <c r="J167" t="s">
        <v>71</v>
      </c>
      <c r="K167">
        <f>------12</f>
        <v>12</v>
      </c>
    </row>
    <row r="168" spans="2:11">
      <c r="B168">
        <v>493</v>
      </c>
      <c r="C168">
        <v>165</v>
      </c>
      <c r="D168">
        <v>1</v>
      </c>
      <c r="E168">
        <v>1</v>
      </c>
      <c r="F168">
        <v>52</v>
      </c>
      <c r="G168">
        <v>13</v>
      </c>
      <c r="H168">
        <f>------65</f>
        <v>65</v>
      </c>
      <c r="I168">
        <v>225</v>
      </c>
      <c r="J168" t="s">
        <v>70</v>
      </c>
      <c r="K168">
        <f>------13</f>
        <v>13</v>
      </c>
    </row>
    <row r="169" spans="2:11">
      <c r="B169">
        <v>496</v>
      </c>
      <c r="C169">
        <v>166</v>
      </c>
      <c r="D169">
        <v>0</v>
      </c>
      <c r="E169">
        <v>0</v>
      </c>
      <c r="F169">
        <v>52</v>
      </c>
      <c r="G169">
        <v>13</v>
      </c>
      <c r="H169">
        <f>------13</f>
        <v>13</v>
      </c>
      <c r="I169">
        <v>169</v>
      </c>
      <c r="J169" t="s">
        <v>71</v>
      </c>
      <c r="K169">
        <f>------12</f>
        <v>12</v>
      </c>
    </row>
    <row r="170" spans="2:11">
      <c r="B170">
        <v>499</v>
      </c>
      <c r="C170">
        <v>167</v>
      </c>
      <c r="D170">
        <v>1</v>
      </c>
      <c r="E170">
        <v>1</v>
      </c>
      <c r="F170">
        <v>52</v>
      </c>
      <c r="G170">
        <v>13</v>
      </c>
      <c r="H170">
        <f>------65</f>
        <v>65</v>
      </c>
      <c r="I170">
        <v>225</v>
      </c>
      <c r="J170" t="s">
        <v>70</v>
      </c>
      <c r="K170">
        <f>------13</f>
        <v>13</v>
      </c>
    </row>
    <row r="171" spans="2:11">
      <c r="B171">
        <v>502</v>
      </c>
      <c r="C171">
        <v>168</v>
      </c>
      <c r="D171">
        <v>0</v>
      </c>
      <c r="E171">
        <v>0</v>
      </c>
      <c r="F171">
        <v>52</v>
      </c>
      <c r="G171">
        <v>13</v>
      </c>
      <c r="H171">
        <f>------13</f>
        <v>13</v>
      </c>
      <c r="I171">
        <v>169</v>
      </c>
      <c r="J171" t="s">
        <v>71</v>
      </c>
      <c r="K171">
        <f>------12</f>
        <v>12</v>
      </c>
    </row>
    <row r="172" spans="2:11">
      <c r="B172">
        <v>505</v>
      </c>
      <c r="C172">
        <v>169</v>
      </c>
      <c r="D172">
        <v>1</v>
      </c>
      <c r="E172">
        <v>1</v>
      </c>
      <c r="F172">
        <v>52</v>
      </c>
      <c r="G172">
        <v>13</v>
      </c>
      <c r="H172">
        <f>------65</f>
        <v>65</v>
      </c>
      <c r="I172">
        <v>225</v>
      </c>
      <c r="J172" t="s">
        <v>70</v>
      </c>
      <c r="K172">
        <f>------13</f>
        <v>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72"/>
  <sheetViews>
    <sheetView topLeftCell="B22" workbookViewId="0">
      <selection activeCell="M50" sqref="M50"/>
    </sheetView>
  </sheetViews>
  <sheetFormatPr defaultRowHeight="15"/>
  <sheetData>
    <row r="1" spans="1:11">
      <c r="A1" s="16" t="s">
        <v>39</v>
      </c>
      <c r="B1" s="17" t="s">
        <v>40</v>
      </c>
      <c r="C1" s="16"/>
      <c r="D1" s="16"/>
      <c r="E1" s="16"/>
      <c r="F1" s="16"/>
      <c r="G1" s="16"/>
      <c r="H1" s="16"/>
      <c r="I1" s="16"/>
    </row>
    <row r="3" spans="1:11">
      <c r="A3" t="s">
        <v>78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</row>
    <row r="4" spans="1:11"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62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63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64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63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65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66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67</v>
      </c>
      <c r="K10">
        <f>------7</f>
        <v>7</v>
      </c>
    </row>
    <row r="11" spans="1:11">
      <c r="B11">
        <v>22</v>
      </c>
      <c r="C11">
        <v>8</v>
      </c>
      <c r="D11">
        <v>1</v>
      </c>
      <c r="E11">
        <v>1</v>
      </c>
      <c r="F11">
        <v>28</v>
      </c>
      <c r="G11">
        <v>8</v>
      </c>
      <c r="H11">
        <f>------117</f>
        <v>117</v>
      </c>
      <c r="I11">
        <v>289</v>
      </c>
      <c r="J11" t="s">
        <v>67</v>
      </c>
      <c r="K11">
        <f>------8</f>
        <v>8</v>
      </c>
    </row>
    <row r="12" spans="1:11">
      <c r="B12">
        <v>25</v>
      </c>
      <c r="C12">
        <v>9</v>
      </c>
      <c r="D12">
        <v>1</v>
      </c>
      <c r="E12">
        <v>1</v>
      </c>
      <c r="F12">
        <v>12</v>
      </c>
      <c r="G12">
        <v>9</v>
      </c>
      <c r="H12">
        <f>------129</f>
        <v>129</v>
      </c>
      <c r="I12">
        <v>361</v>
      </c>
      <c r="J12" t="s">
        <v>63</v>
      </c>
      <c r="K12">
        <f>------9</f>
        <v>9</v>
      </c>
    </row>
    <row r="13" spans="1:11">
      <c r="B13">
        <v>28</v>
      </c>
      <c r="C13">
        <v>10</v>
      </c>
      <c r="D13">
        <v>1</v>
      </c>
      <c r="E13">
        <v>1</v>
      </c>
      <c r="F13">
        <v>12</v>
      </c>
      <c r="G13">
        <v>10</v>
      </c>
      <c r="H13">
        <f>------141</f>
        <v>141</v>
      </c>
      <c r="I13">
        <v>441</v>
      </c>
      <c r="J13" t="s">
        <v>73</v>
      </c>
      <c r="K13">
        <f>------10</f>
        <v>10</v>
      </c>
    </row>
    <row r="14" spans="1:11">
      <c r="B14">
        <v>31</v>
      </c>
      <c r="C14">
        <v>11</v>
      </c>
      <c r="D14">
        <v>1</v>
      </c>
      <c r="E14">
        <v>1</v>
      </c>
      <c r="F14">
        <v>32</v>
      </c>
      <c r="G14">
        <v>11</v>
      </c>
      <c r="H14">
        <f>------173</f>
        <v>173</v>
      </c>
      <c r="I14">
        <v>441</v>
      </c>
      <c r="J14" t="s">
        <v>74</v>
      </c>
      <c r="K14">
        <f>------11</f>
        <v>11</v>
      </c>
    </row>
    <row r="15" spans="1:11">
      <c r="B15">
        <v>34</v>
      </c>
      <c r="C15">
        <v>12</v>
      </c>
      <c r="D15">
        <v>1</v>
      </c>
      <c r="E15">
        <v>1</v>
      </c>
      <c r="F15">
        <v>24</v>
      </c>
      <c r="G15">
        <v>12</v>
      </c>
      <c r="H15">
        <f>------197</f>
        <v>197</v>
      </c>
      <c r="I15">
        <v>441</v>
      </c>
      <c r="J15" t="s">
        <v>75</v>
      </c>
      <c r="K15">
        <f>------12</f>
        <v>12</v>
      </c>
    </row>
    <row r="16" spans="1:11">
      <c r="B16">
        <v>37</v>
      </c>
      <c r="C16">
        <v>13</v>
      </c>
      <c r="D16">
        <v>1</v>
      </c>
      <c r="E16">
        <v>1</v>
      </c>
      <c r="F16">
        <v>24</v>
      </c>
      <c r="G16">
        <v>13</v>
      </c>
      <c r="H16">
        <f>------221</f>
        <v>221</v>
      </c>
      <c r="I16">
        <v>441</v>
      </c>
      <c r="J16" t="s">
        <v>7</v>
      </c>
      <c r="K16">
        <f>------13</f>
        <v>13</v>
      </c>
    </row>
    <row r="17" spans="2:11">
      <c r="B17">
        <v>40</v>
      </c>
      <c r="C17">
        <v>14</v>
      </c>
      <c r="D17">
        <v>1</v>
      </c>
      <c r="E17">
        <v>1</v>
      </c>
      <c r="F17">
        <v>24</v>
      </c>
      <c r="G17">
        <v>14</v>
      </c>
      <c r="H17">
        <f>------245</f>
        <v>245</v>
      </c>
      <c r="I17">
        <v>441</v>
      </c>
      <c r="J17" t="s">
        <v>62</v>
      </c>
      <c r="K17">
        <f>------14</f>
        <v>14</v>
      </c>
    </row>
    <row r="18" spans="2:11">
      <c r="B18">
        <v>43</v>
      </c>
      <c r="C18">
        <v>15</v>
      </c>
      <c r="D18">
        <v>1</v>
      </c>
      <c r="E18">
        <v>1</v>
      </c>
      <c r="F18">
        <v>64</v>
      </c>
      <c r="G18">
        <v>15</v>
      </c>
      <c r="H18">
        <f>------309</f>
        <v>309</v>
      </c>
      <c r="I18">
        <v>441</v>
      </c>
      <c r="J18" t="s">
        <v>76</v>
      </c>
      <c r="K18">
        <f>------15</f>
        <v>15</v>
      </c>
    </row>
    <row r="19" spans="2:11">
      <c r="B19">
        <v>46</v>
      </c>
      <c r="C19">
        <v>16</v>
      </c>
      <c r="D19">
        <v>1</v>
      </c>
      <c r="E19">
        <v>1</v>
      </c>
      <c r="F19">
        <v>64</v>
      </c>
      <c r="G19">
        <v>16</v>
      </c>
      <c r="H19">
        <f t="shared" ref="H19:H50" si="0">------373</f>
        <v>373</v>
      </c>
      <c r="I19">
        <v>441</v>
      </c>
      <c r="J19" t="s">
        <v>77</v>
      </c>
      <c r="K19">
        <f t="shared" ref="K19:K50" si="1">------16</f>
        <v>16</v>
      </c>
    </row>
    <row r="20" spans="2:11">
      <c r="B20">
        <v>49</v>
      </c>
      <c r="C20">
        <v>17</v>
      </c>
      <c r="D20">
        <v>1</v>
      </c>
      <c r="E20">
        <v>1</v>
      </c>
      <c r="F20">
        <v>0</v>
      </c>
      <c r="G20">
        <v>16</v>
      </c>
      <c r="H20">
        <f t="shared" si="0"/>
        <v>373</v>
      </c>
      <c r="I20">
        <v>441</v>
      </c>
      <c r="J20" t="s">
        <v>77</v>
      </c>
      <c r="K20">
        <f t="shared" si="1"/>
        <v>16</v>
      </c>
    </row>
    <row r="21" spans="2:11">
      <c r="B21">
        <v>52</v>
      </c>
      <c r="C21">
        <v>18</v>
      </c>
      <c r="D21">
        <v>1</v>
      </c>
      <c r="E21">
        <v>1</v>
      </c>
      <c r="F21">
        <v>0</v>
      </c>
      <c r="G21">
        <v>16</v>
      </c>
      <c r="H21">
        <f t="shared" si="0"/>
        <v>373</v>
      </c>
      <c r="I21">
        <v>441</v>
      </c>
      <c r="J21" t="s">
        <v>77</v>
      </c>
      <c r="K21">
        <f t="shared" si="1"/>
        <v>16</v>
      </c>
    </row>
    <row r="22" spans="2:11">
      <c r="B22">
        <v>55</v>
      </c>
      <c r="C22">
        <v>19</v>
      </c>
      <c r="D22">
        <v>1</v>
      </c>
      <c r="E22">
        <v>1</v>
      </c>
      <c r="F22">
        <v>0</v>
      </c>
      <c r="G22">
        <v>16</v>
      </c>
      <c r="H22">
        <f t="shared" si="0"/>
        <v>373</v>
      </c>
      <c r="I22">
        <v>441</v>
      </c>
      <c r="J22" t="s">
        <v>77</v>
      </c>
      <c r="K22">
        <f t="shared" si="1"/>
        <v>16</v>
      </c>
    </row>
    <row r="23" spans="2:11">
      <c r="B23">
        <v>58</v>
      </c>
      <c r="C23">
        <v>20</v>
      </c>
      <c r="D23">
        <v>1</v>
      </c>
      <c r="E23">
        <v>1</v>
      </c>
      <c r="F23">
        <v>0</v>
      </c>
      <c r="G23">
        <v>16</v>
      </c>
      <c r="H23">
        <f t="shared" si="0"/>
        <v>373</v>
      </c>
      <c r="I23">
        <v>441</v>
      </c>
      <c r="J23" t="s">
        <v>77</v>
      </c>
      <c r="K23">
        <f t="shared" si="1"/>
        <v>16</v>
      </c>
    </row>
    <row r="24" spans="2:11">
      <c r="B24">
        <v>61</v>
      </c>
      <c r="C24">
        <v>21</v>
      </c>
      <c r="D24">
        <v>1</v>
      </c>
      <c r="E24">
        <v>1</v>
      </c>
      <c r="F24">
        <v>0</v>
      </c>
      <c r="G24">
        <v>16</v>
      </c>
      <c r="H24">
        <f t="shared" si="0"/>
        <v>373</v>
      </c>
      <c r="I24">
        <v>441</v>
      </c>
      <c r="J24" t="s">
        <v>77</v>
      </c>
      <c r="K24">
        <f t="shared" si="1"/>
        <v>16</v>
      </c>
    </row>
    <row r="25" spans="2:11">
      <c r="B25">
        <v>64</v>
      </c>
      <c r="C25">
        <v>22</v>
      </c>
      <c r="D25">
        <v>1</v>
      </c>
      <c r="E25">
        <v>1</v>
      </c>
      <c r="F25">
        <v>0</v>
      </c>
      <c r="G25">
        <v>16</v>
      </c>
      <c r="H25">
        <f t="shared" si="0"/>
        <v>373</v>
      </c>
      <c r="I25">
        <v>441</v>
      </c>
      <c r="J25" t="s">
        <v>77</v>
      </c>
      <c r="K25">
        <f t="shared" si="1"/>
        <v>16</v>
      </c>
    </row>
    <row r="26" spans="2:11">
      <c r="B26">
        <v>67</v>
      </c>
      <c r="C26">
        <v>23</v>
      </c>
      <c r="D26">
        <v>1</v>
      </c>
      <c r="E26">
        <v>1</v>
      </c>
      <c r="F26">
        <v>0</v>
      </c>
      <c r="G26">
        <v>16</v>
      </c>
      <c r="H26">
        <f t="shared" si="0"/>
        <v>373</v>
      </c>
      <c r="I26">
        <v>441</v>
      </c>
      <c r="J26" t="s">
        <v>77</v>
      </c>
      <c r="K26">
        <f t="shared" si="1"/>
        <v>16</v>
      </c>
    </row>
    <row r="27" spans="2:11">
      <c r="B27">
        <v>70</v>
      </c>
      <c r="C27">
        <v>24</v>
      </c>
      <c r="D27">
        <v>1</v>
      </c>
      <c r="E27">
        <v>1</v>
      </c>
      <c r="F27">
        <v>0</v>
      </c>
      <c r="G27">
        <v>16</v>
      </c>
      <c r="H27">
        <f t="shared" si="0"/>
        <v>373</v>
      </c>
      <c r="I27">
        <v>441</v>
      </c>
      <c r="J27" t="s">
        <v>77</v>
      </c>
      <c r="K27">
        <f t="shared" si="1"/>
        <v>16</v>
      </c>
    </row>
    <row r="28" spans="2:11">
      <c r="B28">
        <v>73</v>
      </c>
      <c r="C28">
        <v>25</v>
      </c>
      <c r="D28">
        <v>1</v>
      </c>
      <c r="E28">
        <v>1</v>
      </c>
      <c r="F28">
        <v>0</v>
      </c>
      <c r="G28">
        <v>16</v>
      </c>
      <c r="H28">
        <f t="shared" si="0"/>
        <v>373</v>
      </c>
      <c r="I28">
        <v>441</v>
      </c>
      <c r="J28" t="s">
        <v>77</v>
      </c>
      <c r="K28">
        <f t="shared" si="1"/>
        <v>16</v>
      </c>
    </row>
    <row r="29" spans="2:11">
      <c r="B29">
        <v>76</v>
      </c>
      <c r="C29">
        <v>26</v>
      </c>
      <c r="D29">
        <v>1</v>
      </c>
      <c r="E29">
        <v>1</v>
      </c>
      <c r="F29">
        <v>0</v>
      </c>
      <c r="G29">
        <v>16</v>
      </c>
      <c r="H29">
        <f t="shared" si="0"/>
        <v>373</v>
      </c>
      <c r="I29">
        <v>441</v>
      </c>
      <c r="J29" t="s">
        <v>77</v>
      </c>
      <c r="K29">
        <f t="shared" si="1"/>
        <v>16</v>
      </c>
    </row>
    <row r="30" spans="2:11">
      <c r="B30">
        <v>79</v>
      </c>
      <c r="C30">
        <v>27</v>
      </c>
      <c r="D30">
        <v>1</v>
      </c>
      <c r="E30">
        <v>1</v>
      </c>
      <c r="F30">
        <v>0</v>
      </c>
      <c r="G30">
        <v>16</v>
      </c>
      <c r="H30">
        <f t="shared" si="0"/>
        <v>373</v>
      </c>
      <c r="I30">
        <v>441</v>
      </c>
      <c r="J30" t="s">
        <v>77</v>
      </c>
      <c r="K30">
        <f t="shared" si="1"/>
        <v>16</v>
      </c>
    </row>
    <row r="31" spans="2:11">
      <c r="B31">
        <v>82</v>
      </c>
      <c r="C31">
        <v>28</v>
      </c>
      <c r="D31">
        <v>1</v>
      </c>
      <c r="E31">
        <v>1</v>
      </c>
      <c r="F31">
        <v>0</v>
      </c>
      <c r="G31">
        <v>16</v>
      </c>
      <c r="H31">
        <f t="shared" si="0"/>
        <v>373</v>
      </c>
      <c r="I31">
        <v>441</v>
      </c>
      <c r="J31" t="s">
        <v>77</v>
      </c>
      <c r="K31">
        <f t="shared" si="1"/>
        <v>16</v>
      </c>
    </row>
    <row r="32" spans="2:11">
      <c r="B32">
        <v>85</v>
      </c>
      <c r="C32">
        <v>29</v>
      </c>
      <c r="D32">
        <v>1</v>
      </c>
      <c r="E32">
        <v>1</v>
      </c>
      <c r="F32">
        <v>0</v>
      </c>
      <c r="G32">
        <v>16</v>
      </c>
      <c r="H32">
        <f t="shared" si="0"/>
        <v>373</v>
      </c>
      <c r="I32">
        <v>441</v>
      </c>
      <c r="J32" t="s">
        <v>77</v>
      </c>
      <c r="K32">
        <f t="shared" si="1"/>
        <v>16</v>
      </c>
    </row>
    <row r="33" spans="2:11">
      <c r="B33">
        <v>88</v>
      </c>
      <c r="C33">
        <v>30</v>
      </c>
      <c r="D33">
        <v>1</v>
      </c>
      <c r="E33">
        <v>1</v>
      </c>
      <c r="F33">
        <v>0</v>
      </c>
      <c r="G33">
        <v>16</v>
      </c>
      <c r="H33">
        <f t="shared" si="0"/>
        <v>373</v>
      </c>
      <c r="I33">
        <v>441</v>
      </c>
      <c r="J33" t="s">
        <v>77</v>
      </c>
      <c r="K33">
        <f t="shared" si="1"/>
        <v>16</v>
      </c>
    </row>
    <row r="34" spans="2:11">
      <c r="B34">
        <v>91</v>
      </c>
      <c r="C34">
        <v>31</v>
      </c>
      <c r="D34">
        <v>1</v>
      </c>
      <c r="E34">
        <v>1</v>
      </c>
      <c r="F34">
        <v>0</v>
      </c>
      <c r="G34">
        <v>16</v>
      </c>
      <c r="H34">
        <f t="shared" si="0"/>
        <v>373</v>
      </c>
      <c r="I34">
        <v>441</v>
      </c>
      <c r="J34" t="s">
        <v>77</v>
      </c>
      <c r="K34">
        <f t="shared" si="1"/>
        <v>16</v>
      </c>
    </row>
    <row r="35" spans="2:11">
      <c r="B35">
        <v>94</v>
      </c>
      <c r="C35">
        <v>32</v>
      </c>
      <c r="D35">
        <v>1</v>
      </c>
      <c r="E35">
        <v>1</v>
      </c>
      <c r="F35">
        <v>0</v>
      </c>
      <c r="G35">
        <v>16</v>
      </c>
      <c r="H35">
        <f t="shared" si="0"/>
        <v>373</v>
      </c>
      <c r="I35">
        <v>441</v>
      </c>
      <c r="J35" t="s">
        <v>77</v>
      </c>
      <c r="K35">
        <f t="shared" si="1"/>
        <v>16</v>
      </c>
    </row>
    <row r="36" spans="2:11">
      <c r="B36">
        <v>97</v>
      </c>
      <c r="C36">
        <v>33</v>
      </c>
      <c r="D36">
        <v>1</v>
      </c>
      <c r="E36">
        <v>1</v>
      </c>
      <c r="F36">
        <v>0</v>
      </c>
      <c r="G36">
        <v>16</v>
      </c>
      <c r="H36">
        <f t="shared" si="0"/>
        <v>373</v>
      </c>
      <c r="I36">
        <v>441</v>
      </c>
      <c r="J36" t="s">
        <v>77</v>
      </c>
      <c r="K36">
        <f t="shared" si="1"/>
        <v>16</v>
      </c>
    </row>
    <row r="37" spans="2:11">
      <c r="B37">
        <v>100</v>
      </c>
      <c r="C37">
        <v>34</v>
      </c>
      <c r="D37">
        <v>1</v>
      </c>
      <c r="E37">
        <v>1</v>
      </c>
      <c r="F37">
        <v>0</v>
      </c>
      <c r="G37">
        <v>16</v>
      </c>
      <c r="H37">
        <f t="shared" si="0"/>
        <v>373</v>
      </c>
      <c r="I37">
        <v>441</v>
      </c>
      <c r="J37" t="s">
        <v>77</v>
      </c>
      <c r="K37">
        <f t="shared" si="1"/>
        <v>16</v>
      </c>
    </row>
    <row r="38" spans="2:11">
      <c r="B38">
        <v>103</v>
      </c>
      <c r="C38">
        <v>35</v>
      </c>
      <c r="D38">
        <v>1</v>
      </c>
      <c r="E38">
        <v>1</v>
      </c>
      <c r="F38">
        <v>0</v>
      </c>
      <c r="G38">
        <v>16</v>
      </c>
      <c r="H38">
        <f t="shared" si="0"/>
        <v>373</v>
      </c>
      <c r="I38">
        <v>441</v>
      </c>
      <c r="J38" t="s">
        <v>77</v>
      </c>
      <c r="K38">
        <f t="shared" si="1"/>
        <v>16</v>
      </c>
    </row>
    <row r="39" spans="2:11">
      <c r="B39">
        <v>106</v>
      </c>
      <c r="C39">
        <v>36</v>
      </c>
      <c r="D39">
        <v>1</v>
      </c>
      <c r="E39">
        <v>1</v>
      </c>
      <c r="F39">
        <v>0</v>
      </c>
      <c r="G39">
        <v>16</v>
      </c>
      <c r="H39">
        <f t="shared" si="0"/>
        <v>373</v>
      </c>
      <c r="I39">
        <v>441</v>
      </c>
      <c r="J39" t="s">
        <v>77</v>
      </c>
      <c r="K39">
        <f t="shared" si="1"/>
        <v>16</v>
      </c>
    </row>
    <row r="40" spans="2:11">
      <c r="B40">
        <v>109</v>
      </c>
      <c r="C40">
        <v>37</v>
      </c>
      <c r="D40">
        <v>1</v>
      </c>
      <c r="E40">
        <v>1</v>
      </c>
      <c r="F40">
        <v>0</v>
      </c>
      <c r="G40">
        <v>16</v>
      </c>
      <c r="H40">
        <f t="shared" si="0"/>
        <v>373</v>
      </c>
      <c r="I40">
        <v>441</v>
      </c>
      <c r="J40" t="s">
        <v>77</v>
      </c>
      <c r="K40">
        <f t="shared" si="1"/>
        <v>16</v>
      </c>
    </row>
    <row r="41" spans="2:11">
      <c r="B41">
        <v>112</v>
      </c>
      <c r="C41">
        <v>38</v>
      </c>
      <c r="D41">
        <v>1</v>
      </c>
      <c r="E41">
        <v>1</v>
      </c>
      <c r="F41">
        <v>0</v>
      </c>
      <c r="G41">
        <v>16</v>
      </c>
      <c r="H41">
        <f t="shared" si="0"/>
        <v>373</v>
      </c>
      <c r="I41">
        <v>441</v>
      </c>
      <c r="J41" t="s">
        <v>77</v>
      </c>
      <c r="K41">
        <f t="shared" si="1"/>
        <v>16</v>
      </c>
    </row>
    <row r="42" spans="2:11">
      <c r="B42">
        <v>115</v>
      </c>
      <c r="C42">
        <v>39</v>
      </c>
      <c r="D42">
        <v>1</v>
      </c>
      <c r="E42">
        <v>1</v>
      </c>
      <c r="F42">
        <v>0</v>
      </c>
      <c r="G42">
        <v>16</v>
      </c>
      <c r="H42">
        <f t="shared" si="0"/>
        <v>373</v>
      </c>
      <c r="I42">
        <v>441</v>
      </c>
      <c r="J42" t="s">
        <v>77</v>
      </c>
      <c r="K42">
        <f t="shared" si="1"/>
        <v>16</v>
      </c>
    </row>
    <row r="43" spans="2:11">
      <c r="B43">
        <v>118</v>
      </c>
      <c r="C43">
        <v>40</v>
      </c>
      <c r="D43">
        <v>1</v>
      </c>
      <c r="E43">
        <v>1</v>
      </c>
      <c r="F43">
        <v>0</v>
      </c>
      <c r="G43">
        <v>16</v>
      </c>
      <c r="H43">
        <f t="shared" si="0"/>
        <v>373</v>
      </c>
      <c r="I43">
        <v>441</v>
      </c>
      <c r="J43" t="s">
        <v>77</v>
      </c>
      <c r="K43">
        <f t="shared" si="1"/>
        <v>16</v>
      </c>
    </row>
    <row r="44" spans="2:11">
      <c r="B44">
        <v>121</v>
      </c>
      <c r="C44">
        <v>41</v>
      </c>
      <c r="D44">
        <v>1</v>
      </c>
      <c r="E44">
        <v>1</v>
      </c>
      <c r="F44">
        <v>0</v>
      </c>
      <c r="G44">
        <v>16</v>
      </c>
      <c r="H44">
        <f t="shared" si="0"/>
        <v>373</v>
      </c>
      <c r="I44">
        <v>441</v>
      </c>
      <c r="J44" t="s">
        <v>77</v>
      </c>
      <c r="K44">
        <f t="shared" si="1"/>
        <v>16</v>
      </c>
    </row>
    <row r="45" spans="2:11">
      <c r="B45">
        <v>124</v>
      </c>
      <c r="C45">
        <v>42</v>
      </c>
      <c r="D45">
        <v>1</v>
      </c>
      <c r="E45">
        <v>1</v>
      </c>
      <c r="F45">
        <v>0</v>
      </c>
      <c r="G45">
        <v>16</v>
      </c>
      <c r="H45">
        <f t="shared" si="0"/>
        <v>373</v>
      </c>
      <c r="I45">
        <v>441</v>
      </c>
      <c r="J45" t="s">
        <v>77</v>
      </c>
      <c r="K45">
        <f t="shared" si="1"/>
        <v>16</v>
      </c>
    </row>
    <row r="46" spans="2:11">
      <c r="B46">
        <v>127</v>
      </c>
      <c r="C46">
        <v>43</v>
      </c>
      <c r="D46">
        <v>1</v>
      </c>
      <c r="E46">
        <v>1</v>
      </c>
      <c r="F46">
        <v>0</v>
      </c>
      <c r="G46">
        <v>16</v>
      </c>
      <c r="H46">
        <f t="shared" si="0"/>
        <v>373</v>
      </c>
      <c r="I46">
        <v>441</v>
      </c>
      <c r="J46" t="s">
        <v>77</v>
      </c>
      <c r="K46">
        <f t="shared" si="1"/>
        <v>16</v>
      </c>
    </row>
    <row r="47" spans="2:11">
      <c r="B47">
        <v>130</v>
      </c>
      <c r="C47">
        <v>44</v>
      </c>
      <c r="D47">
        <v>1</v>
      </c>
      <c r="E47">
        <v>1</v>
      </c>
      <c r="F47">
        <v>0</v>
      </c>
      <c r="G47">
        <v>16</v>
      </c>
      <c r="H47">
        <f t="shared" si="0"/>
        <v>373</v>
      </c>
      <c r="I47">
        <v>441</v>
      </c>
      <c r="J47" t="s">
        <v>77</v>
      </c>
      <c r="K47">
        <f t="shared" si="1"/>
        <v>16</v>
      </c>
    </row>
    <row r="48" spans="2:11">
      <c r="B48">
        <v>133</v>
      </c>
      <c r="C48">
        <v>45</v>
      </c>
      <c r="D48">
        <v>1</v>
      </c>
      <c r="E48">
        <v>1</v>
      </c>
      <c r="F48">
        <v>0</v>
      </c>
      <c r="G48">
        <v>16</v>
      </c>
      <c r="H48">
        <f t="shared" si="0"/>
        <v>373</v>
      </c>
      <c r="I48">
        <v>441</v>
      </c>
      <c r="J48" t="s">
        <v>77</v>
      </c>
      <c r="K48">
        <f t="shared" si="1"/>
        <v>16</v>
      </c>
    </row>
    <row r="49" spans="2:11">
      <c r="B49">
        <v>136</v>
      </c>
      <c r="C49">
        <v>46</v>
      </c>
      <c r="D49">
        <v>1</v>
      </c>
      <c r="E49">
        <v>1</v>
      </c>
      <c r="F49">
        <v>0</v>
      </c>
      <c r="G49">
        <v>16</v>
      </c>
      <c r="H49">
        <f t="shared" si="0"/>
        <v>373</v>
      </c>
      <c r="I49">
        <v>441</v>
      </c>
      <c r="J49" t="s">
        <v>77</v>
      </c>
      <c r="K49">
        <f t="shared" si="1"/>
        <v>16</v>
      </c>
    </row>
    <row r="50" spans="2:11">
      <c r="B50">
        <v>139</v>
      </c>
      <c r="C50">
        <v>47</v>
      </c>
      <c r="D50">
        <v>1</v>
      </c>
      <c r="E50">
        <v>1</v>
      </c>
      <c r="F50">
        <v>0</v>
      </c>
      <c r="G50">
        <v>16</v>
      </c>
      <c r="H50">
        <f t="shared" si="0"/>
        <v>373</v>
      </c>
      <c r="I50">
        <v>441</v>
      </c>
      <c r="J50" t="s">
        <v>77</v>
      </c>
      <c r="K50">
        <f t="shared" si="1"/>
        <v>16</v>
      </c>
    </row>
    <row r="51" spans="2:11">
      <c r="B51">
        <v>142</v>
      </c>
      <c r="C51">
        <v>48</v>
      </c>
      <c r="D51">
        <v>1</v>
      </c>
      <c r="E51">
        <v>1</v>
      </c>
      <c r="F51">
        <v>0</v>
      </c>
      <c r="G51">
        <v>16</v>
      </c>
      <c r="H51">
        <f t="shared" ref="H51:H82" si="2">------373</f>
        <v>373</v>
      </c>
      <c r="I51">
        <v>441</v>
      </c>
      <c r="J51" t="s">
        <v>77</v>
      </c>
      <c r="K51">
        <f t="shared" ref="K51:K82" si="3">------16</f>
        <v>16</v>
      </c>
    </row>
    <row r="52" spans="2:11">
      <c r="B52">
        <v>145</v>
      </c>
      <c r="C52">
        <v>49</v>
      </c>
      <c r="D52">
        <v>1</v>
      </c>
      <c r="E52">
        <v>1</v>
      </c>
      <c r="F52">
        <v>0</v>
      </c>
      <c r="G52">
        <v>16</v>
      </c>
      <c r="H52">
        <f t="shared" si="2"/>
        <v>373</v>
      </c>
      <c r="I52">
        <v>441</v>
      </c>
      <c r="J52" t="s">
        <v>77</v>
      </c>
      <c r="K52">
        <f t="shared" si="3"/>
        <v>16</v>
      </c>
    </row>
    <row r="53" spans="2:11">
      <c r="B53">
        <v>148</v>
      </c>
      <c r="C53">
        <v>50</v>
      </c>
      <c r="D53">
        <v>1</v>
      </c>
      <c r="E53">
        <v>1</v>
      </c>
      <c r="F53">
        <v>0</v>
      </c>
      <c r="G53">
        <v>16</v>
      </c>
      <c r="H53">
        <f t="shared" si="2"/>
        <v>373</v>
      </c>
      <c r="I53">
        <v>441</v>
      </c>
      <c r="J53" t="s">
        <v>77</v>
      </c>
      <c r="K53">
        <f t="shared" si="3"/>
        <v>16</v>
      </c>
    </row>
    <row r="54" spans="2:11">
      <c r="B54">
        <v>151</v>
      </c>
      <c r="C54">
        <v>51</v>
      </c>
      <c r="D54">
        <v>1</v>
      </c>
      <c r="E54">
        <v>1</v>
      </c>
      <c r="F54">
        <v>0</v>
      </c>
      <c r="G54">
        <v>16</v>
      </c>
      <c r="H54">
        <f t="shared" si="2"/>
        <v>373</v>
      </c>
      <c r="I54">
        <v>441</v>
      </c>
      <c r="J54" t="s">
        <v>77</v>
      </c>
      <c r="K54">
        <f t="shared" si="3"/>
        <v>16</v>
      </c>
    </row>
    <row r="55" spans="2:11">
      <c r="B55">
        <v>154</v>
      </c>
      <c r="C55">
        <v>52</v>
      </c>
      <c r="D55">
        <v>1</v>
      </c>
      <c r="E55">
        <v>1</v>
      </c>
      <c r="F55">
        <v>0</v>
      </c>
      <c r="G55">
        <v>16</v>
      </c>
      <c r="H55">
        <f t="shared" si="2"/>
        <v>373</v>
      </c>
      <c r="I55">
        <v>441</v>
      </c>
      <c r="J55" t="s">
        <v>77</v>
      </c>
      <c r="K55">
        <f t="shared" si="3"/>
        <v>16</v>
      </c>
    </row>
    <row r="56" spans="2:11">
      <c r="B56">
        <v>157</v>
      </c>
      <c r="C56">
        <v>53</v>
      </c>
      <c r="D56">
        <v>1</v>
      </c>
      <c r="E56">
        <v>1</v>
      </c>
      <c r="F56">
        <v>0</v>
      </c>
      <c r="G56">
        <v>16</v>
      </c>
      <c r="H56">
        <f t="shared" si="2"/>
        <v>373</v>
      </c>
      <c r="I56">
        <v>441</v>
      </c>
      <c r="J56" t="s">
        <v>77</v>
      </c>
      <c r="K56">
        <f t="shared" si="3"/>
        <v>16</v>
      </c>
    </row>
    <row r="57" spans="2:11">
      <c r="B57">
        <v>160</v>
      </c>
      <c r="C57">
        <v>54</v>
      </c>
      <c r="D57">
        <v>1</v>
      </c>
      <c r="E57">
        <v>1</v>
      </c>
      <c r="F57">
        <v>0</v>
      </c>
      <c r="G57">
        <v>16</v>
      </c>
      <c r="H57">
        <f t="shared" si="2"/>
        <v>373</v>
      </c>
      <c r="I57">
        <v>441</v>
      </c>
      <c r="J57" t="s">
        <v>77</v>
      </c>
      <c r="K57">
        <f t="shared" si="3"/>
        <v>16</v>
      </c>
    </row>
    <row r="58" spans="2:11">
      <c r="B58">
        <v>163</v>
      </c>
      <c r="C58">
        <v>55</v>
      </c>
      <c r="D58">
        <v>1</v>
      </c>
      <c r="E58">
        <v>1</v>
      </c>
      <c r="F58">
        <v>0</v>
      </c>
      <c r="G58">
        <v>16</v>
      </c>
      <c r="H58">
        <f t="shared" si="2"/>
        <v>373</v>
      </c>
      <c r="I58">
        <v>441</v>
      </c>
      <c r="J58" t="s">
        <v>77</v>
      </c>
      <c r="K58">
        <f t="shared" si="3"/>
        <v>16</v>
      </c>
    </row>
    <row r="59" spans="2:11">
      <c r="B59">
        <v>166</v>
      </c>
      <c r="C59">
        <v>56</v>
      </c>
      <c r="D59">
        <v>1</v>
      </c>
      <c r="E59">
        <v>1</v>
      </c>
      <c r="F59">
        <v>0</v>
      </c>
      <c r="G59">
        <v>16</v>
      </c>
      <c r="H59">
        <f t="shared" si="2"/>
        <v>373</v>
      </c>
      <c r="I59">
        <v>441</v>
      </c>
      <c r="J59" t="s">
        <v>77</v>
      </c>
      <c r="K59">
        <f t="shared" si="3"/>
        <v>16</v>
      </c>
    </row>
    <row r="60" spans="2:11">
      <c r="B60">
        <v>169</v>
      </c>
      <c r="C60">
        <v>57</v>
      </c>
      <c r="D60">
        <v>1</v>
      </c>
      <c r="E60">
        <v>1</v>
      </c>
      <c r="F60">
        <v>0</v>
      </c>
      <c r="G60">
        <v>16</v>
      </c>
      <c r="H60">
        <f t="shared" si="2"/>
        <v>373</v>
      </c>
      <c r="I60">
        <v>441</v>
      </c>
      <c r="J60" t="s">
        <v>77</v>
      </c>
      <c r="K60">
        <f t="shared" si="3"/>
        <v>16</v>
      </c>
    </row>
    <row r="61" spans="2:11">
      <c r="B61">
        <v>172</v>
      </c>
      <c r="C61">
        <v>58</v>
      </c>
      <c r="D61">
        <v>1</v>
      </c>
      <c r="E61">
        <v>1</v>
      </c>
      <c r="F61">
        <v>0</v>
      </c>
      <c r="G61">
        <v>16</v>
      </c>
      <c r="H61">
        <f t="shared" si="2"/>
        <v>373</v>
      </c>
      <c r="I61">
        <v>441</v>
      </c>
      <c r="J61" t="s">
        <v>77</v>
      </c>
      <c r="K61">
        <f t="shared" si="3"/>
        <v>16</v>
      </c>
    </row>
    <row r="62" spans="2:11">
      <c r="B62">
        <v>175</v>
      </c>
      <c r="C62">
        <v>59</v>
      </c>
      <c r="D62">
        <v>1</v>
      </c>
      <c r="E62">
        <v>1</v>
      </c>
      <c r="F62">
        <v>0</v>
      </c>
      <c r="G62">
        <v>16</v>
      </c>
      <c r="H62">
        <f t="shared" si="2"/>
        <v>373</v>
      </c>
      <c r="I62">
        <v>441</v>
      </c>
      <c r="J62" t="s">
        <v>77</v>
      </c>
      <c r="K62">
        <f t="shared" si="3"/>
        <v>16</v>
      </c>
    </row>
    <row r="63" spans="2:11">
      <c r="B63">
        <v>178</v>
      </c>
      <c r="C63">
        <v>60</v>
      </c>
      <c r="D63">
        <v>1</v>
      </c>
      <c r="E63">
        <v>1</v>
      </c>
      <c r="F63">
        <v>0</v>
      </c>
      <c r="G63">
        <v>16</v>
      </c>
      <c r="H63">
        <f t="shared" si="2"/>
        <v>373</v>
      </c>
      <c r="I63">
        <v>441</v>
      </c>
      <c r="J63" t="s">
        <v>77</v>
      </c>
      <c r="K63">
        <f t="shared" si="3"/>
        <v>16</v>
      </c>
    </row>
    <row r="64" spans="2:11">
      <c r="B64">
        <v>181</v>
      </c>
      <c r="C64">
        <v>61</v>
      </c>
      <c r="D64">
        <v>1</v>
      </c>
      <c r="E64">
        <v>1</v>
      </c>
      <c r="F64">
        <v>0</v>
      </c>
      <c r="G64">
        <v>16</v>
      </c>
      <c r="H64">
        <f t="shared" si="2"/>
        <v>373</v>
      </c>
      <c r="I64">
        <v>441</v>
      </c>
      <c r="J64" t="s">
        <v>77</v>
      </c>
      <c r="K64">
        <f t="shared" si="3"/>
        <v>16</v>
      </c>
    </row>
    <row r="65" spans="2:11">
      <c r="B65">
        <v>184</v>
      </c>
      <c r="C65">
        <v>62</v>
      </c>
      <c r="D65">
        <v>1</v>
      </c>
      <c r="E65">
        <v>1</v>
      </c>
      <c r="F65">
        <v>0</v>
      </c>
      <c r="G65">
        <v>16</v>
      </c>
      <c r="H65">
        <f t="shared" si="2"/>
        <v>373</v>
      </c>
      <c r="I65">
        <v>441</v>
      </c>
      <c r="J65" t="s">
        <v>77</v>
      </c>
      <c r="K65">
        <f t="shared" si="3"/>
        <v>16</v>
      </c>
    </row>
    <row r="66" spans="2:11">
      <c r="B66">
        <v>187</v>
      </c>
      <c r="C66">
        <v>63</v>
      </c>
      <c r="D66">
        <v>1</v>
      </c>
      <c r="E66">
        <v>1</v>
      </c>
      <c r="F66">
        <v>0</v>
      </c>
      <c r="G66">
        <v>16</v>
      </c>
      <c r="H66">
        <f t="shared" si="2"/>
        <v>373</v>
      </c>
      <c r="I66">
        <v>441</v>
      </c>
      <c r="J66" t="s">
        <v>77</v>
      </c>
      <c r="K66">
        <f t="shared" si="3"/>
        <v>16</v>
      </c>
    </row>
    <row r="67" spans="2:11">
      <c r="B67">
        <v>190</v>
      </c>
      <c r="C67">
        <v>64</v>
      </c>
      <c r="D67">
        <v>1</v>
      </c>
      <c r="E67">
        <v>1</v>
      </c>
      <c r="F67">
        <v>0</v>
      </c>
      <c r="G67">
        <v>16</v>
      </c>
      <c r="H67">
        <f t="shared" si="2"/>
        <v>373</v>
      </c>
      <c r="I67">
        <v>441</v>
      </c>
      <c r="J67" t="s">
        <v>77</v>
      </c>
      <c r="K67">
        <f t="shared" si="3"/>
        <v>16</v>
      </c>
    </row>
    <row r="68" spans="2:11">
      <c r="B68">
        <v>193</v>
      </c>
      <c r="C68">
        <v>65</v>
      </c>
      <c r="D68">
        <v>1</v>
      </c>
      <c r="E68">
        <v>1</v>
      </c>
      <c r="F68">
        <v>0</v>
      </c>
      <c r="G68">
        <v>16</v>
      </c>
      <c r="H68">
        <f t="shared" si="2"/>
        <v>373</v>
      </c>
      <c r="I68">
        <v>441</v>
      </c>
      <c r="J68" t="s">
        <v>77</v>
      </c>
      <c r="K68">
        <f t="shared" si="3"/>
        <v>16</v>
      </c>
    </row>
    <row r="69" spans="2:11">
      <c r="B69">
        <v>196</v>
      </c>
      <c r="C69">
        <v>66</v>
      </c>
      <c r="D69">
        <v>1</v>
      </c>
      <c r="E69">
        <v>1</v>
      </c>
      <c r="F69">
        <v>0</v>
      </c>
      <c r="G69">
        <v>16</v>
      </c>
      <c r="H69">
        <f t="shared" si="2"/>
        <v>373</v>
      </c>
      <c r="I69">
        <v>441</v>
      </c>
      <c r="J69" t="s">
        <v>77</v>
      </c>
      <c r="K69">
        <f t="shared" si="3"/>
        <v>16</v>
      </c>
    </row>
    <row r="70" spans="2:11">
      <c r="B70">
        <v>199</v>
      </c>
      <c r="C70">
        <v>67</v>
      </c>
      <c r="D70">
        <v>1</v>
      </c>
      <c r="E70">
        <v>1</v>
      </c>
      <c r="F70">
        <v>0</v>
      </c>
      <c r="G70">
        <v>16</v>
      </c>
      <c r="H70">
        <f t="shared" si="2"/>
        <v>373</v>
      </c>
      <c r="I70">
        <v>441</v>
      </c>
      <c r="J70" t="s">
        <v>77</v>
      </c>
      <c r="K70">
        <f t="shared" si="3"/>
        <v>16</v>
      </c>
    </row>
    <row r="71" spans="2:11">
      <c r="B71">
        <v>202</v>
      </c>
      <c r="C71">
        <v>68</v>
      </c>
      <c r="D71">
        <v>1</v>
      </c>
      <c r="E71">
        <v>1</v>
      </c>
      <c r="F71">
        <v>0</v>
      </c>
      <c r="G71">
        <v>16</v>
      </c>
      <c r="H71">
        <f t="shared" si="2"/>
        <v>373</v>
      </c>
      <c r="I71">
        <v>441</v>
      </c>
      <c r="J71" t="s">
        <v>77</v>
      </c>
      <c r="K71">
        <f t="shared" si="3"/>
        <v>16</v>
      </c>
    </row>
    <row r="72" spans="2:11">
      <c r="B72">
        <v>205</v>
      </c>
      <c r="C72">
        <v>69</v>
      </c>
      <c r="D72">
        <v>1</v>
      </c>
      <c r="E72">
        <v>1</v>
      </c>
      <c r="F72">
        <v>0</v>
      </c>
      <c r="G72">
        <v>16</v>
      </c>
      <c r="H72">
        <f t="shared" si="2"/>
        <v>373</v>
      </c>
      <c r="I72">
        <v>441</v>
      </c>
      <c r="J72" t="s">
        <v>77</v>
      </c>
      <c r="K72">
        <f t="shared" si="3"/>
        <v>16</v>
      </c>
    </row>
    <row r="73" spans="2:11">
      <c r="B73">
        <v>208</v>
      </c>
      <c r="C73">
        <v>70</v>
      </c>
      <c r="D73">
        <v>1</v>
      </c>
      <c r="E73">
        <v>1</v>
      </c>
      <c r="F73">
        <v>0</v>
      </c>
      <c r="G73">
        <v>16</v>
      </c>
      <c r="H73">
        <f t="shared" si="2"/>
        <v>373</v>
      </c>
      <c r="I73">
        <v>441</v>
      </c>
      <c r="J73" t="s">
        <v>77</v>
      </c>
      <c r="K73">
        <f t="shared" si="3"/>
        <v>16</v>
      </c>
    </row>
    <row r="74" spans="2:11">
      <c r="B74">
        <v>211</v>
      </c>
      <c r="C74">
        <v>71</v>
      </c>
      <c r="D74">
        <v>1</v>
      </c>
      <c r="E74">
        <v>1</v>
      </c>
      <c r="F74">
        <v>0</v>
      </c>
      <c r="G74">
        <v>16</v>
      </c>
      <c r="H74">
        <f t="shared" si="2"/>
        <v>373</v>
      </c>
      <c r="I74">
        <v>441</v>
      </c>
      <c r="J74" t="s">
        <v>77</v>
      </c>
      <c r="K74">
        <f t="shared" si="3"/>
        <v>16</v>
      </c>
    </row>
    <row r="75" spans="2:11">
      <c r="B75">
        <v>214</v>
      </c>
      <c r="C75">
        <v>72</v>
      </c>
      <c r="D75">
        <v>1</v>
      </c>
      <c r="E75">
        <v>1</v>
      </c>
      <c r="F75">
        <v>0</v>
      </c>
      <c r="G75">
        <v>16</v>
      </c>
      <c r="H75">
        <f t="shared" si="2"/>
        <v>373</v>
      </c>
      <c r="I75">
        <v>441</v>
      </c>
      <c r="J75" t="s">
        <v>77</v>
      </c>
      <c r="K75">
        <f t="shared" si="3"/>
        <v>16</v>
      </c>
    </row>
    <row r="76" spans="2:11">
      <c r="B76">
        <v>217</v>
      </c>
      <c r="C76">
        <v>73</v>
      </c>
      <c r="D76">
        <v>1</v>
      </c>
      <c r="E76">
        <v>1</v>
      </c>
      <c r="F76">
        <v>0</v>
      </c>
      <c r="G76">
        <v>16</v>
      </c>
      <c r="H76">
        <f t="shared" si="2"/>
        <v>373</v>
      </c>
      <c r="I76">
        <v>441</v>
      </c>
      <c r="J76" t="s">
        <v>77</v>
      </c>
      <c r="K76">
        <f t="shared" si="3"/>
        <v>16</v>
      </c>
    </row>
    <row r="77" spans="2:11">
      <c r="B77">
        <v>220</v>
      </c>
      <c r="C77">
        <v>74</v>
      </c>
      <c r="D77">
        <v>1</v>
      </c>
      <c r="E77">
        <v>1</v>
      </c>
      <c r="F77">
        <v>0</v>
      </c>
      <c r="G77">
        <v>16</v>
      </c>
      <c r="H77">
        <f t="shared" si="2"/>
        <v>373</v>
      </c>
      <c r="I77">
        <v>441</v>
      </c>
      <c r="J77" t="s">
        <v>77</v>
      </c>
      <c r="K77">
        <f t="shared" si="3"/>
        <v>16</v>
      </c>
    </row>
    <row r="78" spans="2:11">
      <c r="B78">
        <v>223</v>
      </c>
      <c r="C78">
        <v>75</v>
      </c>
      <c r="D78">
        <v>1</v>
      </c>
      <c r="E78">
        <v>1</v>
      </c>
      <c r="F78">
        <v>0</v>
      </c>
      <c r="G78">
        <v>16</v>
      </c>
      <c r="H78">
        <f t="shared" si="2"/>
        <v>373</v>
      </c>
      <c r="I78">
        <v>441</v>
      </c>
      <c r="J78" t="s">
        <v>77</v>
      </c>
      <c r="K78">
        <f t="shared" si="3"/>
        <v>16</v>
      </c>
    </row>
    <row r="79" spans="2:11">
      <c r="B79">
        <v>226</v>
      </c>
      <c r="C79">
        <v>76</v>
      </c>
      <c r="D79">
        <v>1</v>
      </c>
      <c r="E79">
        <v>1</v>
      </c>
      <c r="F79">
        <v>0</v>
      </c>
      <c r="G79">
        <v>16</v>
      </c>
      <c r="H79">
        <f t="shared" si="2"/>
        <v>373</v>
      </c>
      <c r="I79">
        <v>441</v>
      </c>
      <c r="J79" t="s">
        <v>77</v>
      </c>
      <c r="K79">
        <f t="shared" si="3"/>
        <v>16</v>
      </c>
    </row>
    <row r="80" spans="2:11">
      <c r="B80">
        <v>229</v>
      </c>
      <c r="C80">
        <v>77</v>
      </c>
      <c r="D80">
        <v>1</v>
      </c>
      <c r="E80">
        <v>1</v>
      </c>
      <c r="F80">
        <v>0</v>
      </c>
      <c r="G80">
        <v>16</v>
      </c>
      <c r="H80">
        <f t="shared" si="2"/>
        <v>373</v>
      </c>
      <c r="I80">
        <v>441</v>
      </c>
      <c r="J80" t="s">
        <v>77</v>
      </c>
      <c r="K80">
        <f t="shared" si="3"/>
        <v>16</v>
      </c>
    </row>
    <row r="81" spans="2:11">
      <c r="B81">
        <v>232</v>
      </c>
      <c r="C81">
        <v>78</v>
      </c>
      <c r="D81">
        <v>1</v>
      </c>
      <c r="E81">
        <v>1</v>
      </c>
      <c r="F81">
        <v>0</v>
      </c>
      <c r="G81">
        <v>16</v>
      </c>
      <c r="H81">
        <f t="shared" si="2"/>
        <v>373</v>
      </c>
      <c r="I81">
        <v>441</v>
      </c>
      <c r="J81" t="s">
        <v>77</v>
      </c>
      <c r="K81">
        <f t="shared" si="3"/>
        <v>16</v>
      </c>
    </row>
    <row r="82" spans="2:11">
      <c r="B82">
        <v>235</v>
      </c>
      <c r="C82">
        <v>79</v>
      </c>
      <c r="D82">
        <v>1</v>
      </c>
      <c r="E82">
        <v>1</v>
      </c>
      <c r="F82">
        <v>0</v>
      </c>
      <c r="G82">
        <v>16</v>
      </c>
      <c r="H82">
        <f t="shared" si="2"/>
        <v>373</v>
      </c>
      <c r="I82">
        <v>441</v>
      </c>
      <c r="J82" t="s">
        <v>77</v>
      </c>
      <c r="K82">
        <f t="shared" si="3"/>
        <v>16</v>
      </c>
    </row>
    <row r="83" spans="2:11">
      <c r="B83">
        <v>238</v>
      </c>
      <c r="C83">
        <v>80</v>
      </c>
      <c r="D83">
        <v>1</v>
      </c>
      <c r="E83">
        <v>1</v>
      </c>
      <c r="F83">
        <v>0</v>
      </c>
      <c r="G83">
        <v>16</v>
      </c>
      <c r="H83">
        <f t="shared" ref="H83:H114" si="4">------373</f>
        <v>373</v>
      </c>
      <c r="I83">
        <v>441</v>
      </c>
      <c r="J83" t="s">
        <v>77</v>
      </c>
      <c r="K83">
        <f t="shared" ref="K83:K114" si="5">------16</f>
        <v>16</v>
      </c>
    </row>
    <row r="84" spans="2:11">
      <c r="B84">
        <v>241</v>
      </c>
      <c r="C84">
        <v>81</v>
      </c>
      <c r="D84">
        <v>1</v>
      </c>
      <c r="E84">
        <v>1</v>
      </c>
      <c r="F84">
        <v>0</v>
      </c>
      <c r="G84">
        <v>16</v>
      </c>
      <c r="H84">
        <f t="shared" si="4"/>
        <v>373</v>
      </c>
      <c r="I84">
        <v>441</v>
      </c>
      <c r="J84" t="s">
        <v>77</v>
      </c>
      <c r="K84">
        <f t="shared" si="5"/>
        <v>16</v>
      </c>
    </row>
    <row r="85" spans="2:11">
      <c r="B85">
        <v>244</v>
      </c>
      <c r="C85">
        <v>82</v>
      </c>
      <c r="D85">
        <v>1</v>
      </c>
      <c r="E85">
        <v>1</v>
      </c>
      <c r="F85">
        <v>0</v>
      </c>
      <c r="G85">
        <v>16</v>
      </c>
      <c r="H85">
        <f t="shared" si="4"/>
        <v>373</v>
      </c>
      <c r="I85">
        <v>441</v>
      </c>
      <c r="J85" t="s">
        <v>77</v>
      </c>
      <c r="K85">
        <f t="shared" si="5"/>
        <v>16</v>
      </c>
    </row>
    <row r="86" spans="2:11">
      <c r="B86">
        <v>247</v>
      </c>
      <c r="C86">
        <v>83</v>
      </c>
      <c r="D86">
        <v>1</v>
      </c>
      <c r="E86">
        <v>1</v>
      </c>
      <c r="F86">
        <v>0</v>
      </c>
      <c r="G86">
        <v>16</v>
      </c>
      <c r="H86">
        <f t="shared" si="4"/>
        <v>373</v>
      </c>
      <c r="I86">
        <v>441</v>
      </c>
      <c r="J86" t="s">
        <v>77</v>
      </c>
      <c r="K86">
        <f t="shared" si="5"/>
        <v>16</v>
      </c>
    </row>
    <row r="87" spans="2:11">
      <c r="B87">
        <v>250</v>
      </c>
      <c r="C87">
        <v>84</v>
      </c>
      <c r="D87">
        <v>1</v>
      </c>
      <c r="E87">
        <v>1</v>
      </c>
      <c r="F87">
        <v>0</v>
      </c>
      <c r="G87">
        <v>16</v>
      </c>
      <c r="H87">
        <f t="shared" si="4"/>
        <v>373</v>
      </c>
      <c r="I87">
        <v>441</v>
      </c>
      <c r="J87" t="s">
        <v>77</v>
      </c>
      <c r="K87">
        <f t="shared" si="5"/>
        <v>16</v>
      </c>
    </row>
    <row r="88" spans="2:11">
      <c r="B88">
        <v>253</v>
      </c>
      <c r="C88">
        <v>85</v>
      </c>
      <c r="D88">
        <v>1</v>
      </c>
      <c r="E88">
        <v>1</v>
      </c>
      <c r="F88">
        <v>0</v>
      </c>
      <c r="G88">
        <v>16</v>
      </c>
      <c r="H88">
        <f t="shared" si="4"/>
        <v>373</v>
      </c>
      <c r="I88">
        <v>441</v>
      </c>
      <c r="J88" t="s">
        <v>77</v>
      </c>
      <c r="K88">
        <f t="shared" si="5"/>
        <v>16</v>
      </c>
    </row>
    <row r="89" spans="2:11">
      <c r="B89">
        <v>256</v>
      </c>
      <c r="C89">
        <v>86</v>
      </c>
      <c r="D89">
        <v>1</v>
      </c>
      <c r="E89">
        <v>1</v>
      </c>
      <c r="F89">
        <v>0</v>
      </c>
      <c r="G89">
        <v>16</v>
      </c>
      <c r="H89">
        <f t="shared" si="4"/>
        <v>373</v>
      </c>
      <c r="I89">
        <v>441</v>
      </c>
      <c r="J89" t="s">
        <v>77</v>
      </c>
      <c r="K89">
        <f t="shared" si="5"/>
        <v>16</v>
      </c>
    </row>
    <row r="90" spans="2:11">
      <c r="B90">
        <v>259</v>
      </c>
      <c r="C90">
        <v>87</v>
      </c>
      <c r="D90">
        <v>1</v>
      </c>
      <c r="E90">
        <v>1</v>
      </c>
      <c r="F90">
        <v>0</v>
      </c>
      <c r="G90">
        <v>16</v>
      </c>
      <c r="H90">
        <f t="shared" si="4"/>
        <v>373</v>
      </c>
      <c r="I90">
        <v>441</v>
      </c>
      <c r="J90" t="s">
        <v>77</v>
      </c>
      <c r="K90">
        <f t="shared" si="5"/>
        <v>16</v>
      </c>
    </row>
    <row r="91" spans="2:11">
      <c r="B91">
        <v>262</v>
      </c>
      <c r="C91">
        <v>88</v>
      </c>
      <c r="D91">
        <v>1</v>
      </c>
      <c r="E91">
        <v>1</v>
      </c>
      <c r="F91">
        <v>0</v>
      </c>
      <c r="G91">
        <v>16</v>
      </c>
      <c r="H91">
        <f t="shared" si="4"/>
        <v>373</v>
      </c>
      <c r="I91">
        <v>441</v>
      </c>
      <c r="J91" t="s">
        <v>77</v>
      </c>
      <c r="K91">
        <f t="shared" si="5"/>
        <v>16</v>
      </c>
    </row>
    <row r="92" spans="2:11">
      <c r="B92">
        <v>265</v>
      </c>
      <c r="C92">
        <v>89</v>
      </c>
      <c r="D92">
        <v>1</v>
      </c>
      <c r="E92">
        <v>1</v>
      </c>
      <c r="F92">
        <v>0</v>
      </c>
      <c r="G92">
        <v>16</v>
      </c>
      <c r="H92">
        <f t="shared" si="4"/>
        <v>373</v>
      </c>
      <c r="I92">
        <v>441</v>
      </c>
      <c r="J92" t="s">
        <v>77</v>
      </c>
      <c r="K92">
        <f t="shared" si="5"/>
        <v>16</v>
      </c>
    </row>
    <row r="93" spans="2:11">
      <c r="B93">
        <v>268</v>
      </c>
      <c r="C93">
        <v>90</v>
      </c>
      <c r="D93">
        <v>1</v>
      </c>
      <c r="E93">
        <v>1</v>
      </c>
      <c r="F93">
        <v>0</v>
      </c>
      <c r="G93">
        <v>16</v>
      </c>
      <c r="H93">
        <f t="shared" si="4"/>
        <v>373</v>
      </c>
      <c r="I93">
        <v>441</v>
      </c>
      <c r="J93" t="s">
        <v>77</v>
      </c>
      <c r="K93">
        <f t="shared" si="5"/>
        <v>16</v>
      </c>
    </row>
    <row r="94" spans="2:11">
      <c r="B94">
        <v>271</v>
      </c>
      <c r="C94">
        <v>91</v>
      </c>
      <c r="D94">
        <v>1</v>
      </c>
      <c r="E94">
        <v>1</v>
      </c>
      <c r="F94">
        <v>0</v>
      </c>
      <c r="G94">
        <v>16</v>
      </c>
      <c r="H94">
        <f t="shared" si="4"/>
        <v>373</v>
      </c>
      <c r="I94">
        <v>441</v>
      </c>
      <c r="J94" t="s">
        <v>77</v>
      </c>
      <c r="K94">
        <f t="shared" si="5"/>
        <v>16</v>
      </c>
    </row>
    <row r="95" spans="2:11">
      <c r="B95">
        <v>274</v>
      </c>
      <c r="C95">
        <v>92</v>
      </c>
      <c r="D95">
        <v>1</v>
      </c>
      <c r="E95">
        <v>1</v>
      </c>
      <c r="F95">
        <v>0</v>
      </c>
      <c r="G95">
        <v>16</v>
      </c>
      <c r="H95">
        <f t="shared" si="4"/>
        <v>373</v>
      </c>
      <c r="I95">
        <v>441</v>
      </c>
      <c r="J95" t="s">
        <v>77</v>
      </c>
      <c r="K95">
        <f t="shared" si="5"/>
        <v>16</v>
      </c>
    </row>
    <row r="96" spans="2:11">
      <c r="B96">
        <v>277</v>
      </c>
      <c r="C96">
        <v>93</v>
      </c>
      <c r="D96">
        <v>1</v>
      </c>
      <c r="E96">
        <v>1</v>
      </c>
      <c r="F96">
        <v>0</v>
      </c>
      <c r="G96">
        <v>16</v>
      </c>
      <c r="H96">
        <f t="shared" si="4"/>
        <v>373</v>
      </c>
      <c r="I96">
        <v>441</v>
      </c>
      <c r="J96" t="s">
        <v>77</v>
      </c>
      <c r="K96">
        <f t="shared" si="5"/>
        <v>16</v>
      </c>
    </row>
    <row r="97" spans="2:11">
      <c r="B97">
        <v>280</v>
      </c>
      <c r="C97">
        <v>94</v>
      </c>
      <c r="D97">
        <v>1</v>
      </c>
      <c r="E97">
        <v>1</v>
      </c>
      <c r="F97">
        <v>0</v>
      </c>
      <c r="G97">
        <v>16</v>
      </c>
      <c r="H97">
        <f t="shared" si="4"/>
        <v>373</v>
      </c>
      <c r="I97">
        <v>441</v>
      </c>
      <c r="J97" t="s">
        <v>77</v>
      </c>
      <c r="K97">
        <f t="shared" si="5"/>
        <v>16</v>
      </c>
    </row>
    <row r="98" spans="2:11">
      <c r="B98">
        <v>283</v>
      </c>
      <c r="C98">
        <v>95</v>
      </c>
      <c r="D98">
        <v>1</v>
      </c>
      <c r="E98">
        <v>1</v>
      </c>
      <c r="F98">
        <v>0</v>
      </c>
      <c r="G98">
        <v>16</v>
      </c>
      <c r="H98">
        <f t="shared" si="4"/>
        <v>373</v>
      </c>
      <c r="I98">
        <v>441</v>
      </c>
      <c r="J98" t="s">
        <v>77</v>
      </c>
      <c r="K98">
        <f t="shared" si="5"/>
        <v>16</v>
      </c>
    </row>
    <row r="99" spans="2:11">
      <c r="B99">
        <v>286</v>
      </c>
      <c r="C99">
        <v>96</v>
      </c>
      <c r="D99">
        <v>1</v>
      </c>
      <c r="E99">
        <v>1</v>
      </c>
      <c r="F99">
        <v>0</v>
      </c>
      <c r="G99">
        <v>16</v>
      </c>
      <c r="H99">
        <f t="shared" si="4"/>
        <v>373</v>
      </c>
      <c r="I99">
        <v>441</v>
      </c>
      <c r="J99" t="s">
        <v>77</v>
      </c>
      <c r="K99">
        <f t="shared" si="5"/>
        <v>16</v>
      </c>
    </row>
    <row r="100" spans="2:11">
      <c r="B100">
        <v>289</v>
      </c>
      <c r="C100">
        <v>97</v>
      </c>
      <c r="D100">
        <v>1</v>
      </c>
      <c r="E100">
        <v>1</v>
      </c>
      <c r="F100">
        <v>0</v>
      </c>
      <c r="G100">
        <v>16</v>
      </c>
      <c r="H100">
        <f t="shared" si="4"/>
        <v>373</v>
      </c>
      <c r="I100">
        <v>441</v>
      </c>
      <c r="J100" t="s">
        <v>77</v>
      </c>
      <c r="K100">
        <f t="shared" si="5"/>
        <v>16</v>
      </c>
    </row>
    <row r="101" spans="2:11">
      <c r="B101">
        <v>292</v>
      </c>
      <c r="C101">
        <v>98</v>
      </c>
      <c r="D101">
        <v>1</v>
      </c>
      <c r="E101">
        <v>1</v>
      </c>
      <c r="F101">
        <v>0</v>
      </c>
      <c r="G101">
        <v>16</v>
      </c>
      <c r="H101">
        <f t="shared" si="4"/>
        <v>373</v>
      </c>
      <c r="I101">
        <v>441</v>
      </c>
      <c r="J101" t="s">
        <v>77</v>
      </c>
      <c r="K101">
        <f t="shared" si="5"/>
        <v>16</v>
      </c>
    </row>
    <row r="102" spans="2:11">
      <c r="B102">
        <v>295</v>
      </c>
      <c r="C102">
        <v>99</v>
      </c>
      <c r="D102">
        <v>1</v>
      </c>
      <c r="E102">
        <v>1</v>
      </c>
      <c r="F102">
        <v>0</v>
      </c>
      <c r="G102">
        <v>16</v>
      </c>
      <c r="H102">
        <f t="shared" si="4"/>
        <v>373</v>
      </c>
      <c r="I102">
        <v>441</v>
      </c>
      <c r="J102" t="s">
        <v>77</v>
      </c>
      <c r="K102">
        <f t="shared" si="5"/>
        <v>16</v>
      </c>
    </row>
    <row r="103" spans="2:11">
      <c r="B103">
        <v>298</v>
      </c>
      <c r="C103">
        <v>100</v>
      </c>
      <c r="D103">
        <v>1</v>
      </c>
      <c r="E103">
        <v>1</v>
      </c>
      <c r="F103">
        <v>0</v>
      </c>
      <c r="G103">
        <v>16</v>
      </c>
      <c r="H103">
        <f t="shared" si="4"/>
        <v>373</v>
      </c>
      <c r="I103">
        <v>441</v>
      </c>
      <c r="J103" t="s">
        <v>77</v>
      </c>
      <c r="K103">
        <f t="shared" si="5"/>
        <v>16</v>
      </c>
    </row>
    <row r="104" spans="2:11">
      <c r="B104">
        <v>301</v>
      </c>
      <c r="C104">
        <v>101</v>
      </c>
      <c r="D104">
        <v>1</v>
      </c>
      <c r="E104">
        <v>1</v>
      </c>
      <c r="F104">
        <v>0</v>
      </c>
      <c r="G104">
        <v>16</v>
      </c>
      <c r="H104">
        <f t="shared" si="4"/>
        <v>373</v>
      </c>
      <c r="I104">
        <v>441</v>
      </c>
      <c r="J104" t="s">
        <v>77</v>
      </c>
      <c r="K104">
        <f t="shared" si="5"/>
        <v>16</v>
      </c>
    </row>
    <row r="105" spans="2:11">
      <c r="B105">
        <v>304</v>
      </c>
      <c r="C105">
        <v>102</v>
      </c>
      <c r="D105">
        <v>1</v>
      </c>
      <c r="E105">
        <v>1</v>
      </c>
      <c r="F105">
        <v>0</v>
      </c>
      <c r="G105">
        <v>16</v>
      </c>
      <c r="H105">
        <f t="shared" si="4"/>
        <v>373</v>
      </c>
      <c r="I105">
        <v>441</v>
      </c>
      <c r="J105" t="s">
        <v>77</v>
      </c>
      <c r="K105">
        <f t="shared" si="5"/>
        <v>16</v>
      </c>
    </row>
    <row r="106" spans="2:11">
      <c r="B106">
        <v>307</v>
      </c>
      <c r="C106">
        <v>103</v>
      </c>
      <c r="D106">
        <v>1</v>
      </c>
      <c r="E106">
        <v>1</v>
      </c>
      <c r="F106">
        <v>0</v>
      </c>
      <c r="G106">
        <v>16</v>
      </c>
      <c r="H106">
        <f t="shared" si="4"/>
        <v>373</v>
      </c>
      <c r="I106">
        <v>441</v>
      </c>
      <c r="J106" t="s">
        <v>77</v>
      </c>
      <c r="K106">
        <f t="shared" si="5"/>
        <v>16</v>
      </c>
    </row>
    <row r="107" spans="2:11">
      <c r="B107">
        <v>310</v>
      </c>
      <c r="C107">
        <v>104</v>
      </c>
      <c r="D107">
        <v>1</v>
      </c>
      <c r="E107">
        <v>1</v>
      </c>
      <c r="F107">
        <v>0</v>
      </c>
      <c r="G107">
        <v>16</v>
      </c>
      <c r="H107">
        <f t="shared" si="4"/>
        <v>373</v>
      </c>
      <c r="I107">
        <v>441</v>
      </c>
      <c r="J107" t="s">
        <v>77</v>
      </c>
      <c r="K107">
        <f t="shared" si="5"/>
        <v>16</v>
      </c>
    </row>
    <row r="108" spans="2:11">
      <c r="B108">
        <v>313</v>
      </c>
      <c r="C108">
        <v>105</v>
      </c>
      <c r="D108">
        <v>1</v>
      </c>
      <c r="E108">
        <v>1</v>
      </c>
      <c r="F108">
        <v>0</v>
      </c>
      <c r="G108">
        <v>16</v>
      </c>
      <c r="H108">
        <f t="shared" si="4"/>
        <v>373</v>
      </c>
      <c r="I108">
        <v>441</v>
      </c>
      <c r="J108" t="s">
        <v>77</v>
      </c>
      <c r="K108">
        <f t="shared" si="5"/>
        <v>16</v>
      </c>
    </row>
    <row r="109" spans="2:11">
      <c r="B109">
        <v>316</v>
      </c>
      <c r="C109">
        <v>106</v>
      </c>
      <c r="D109">
        <v>1</v>
      </c>
      <c r="E109">
        <v>1</v>
      </c>
      <c r="F109">
        <v>0</v>
      </c>
      <c r="G109">
        <v>16</v>
      </c>
      <c r="H109">
        <f t="shared" si="4"/>
        <v>373</v>
      </c>
      <c r="I109">
        <v>441</v>
      </c>
      <c r="J109" t="s">
        <v>77</v>
      </c>
      <c r="K109">
        <f t="shared" si="5"/>
        <v>16</v>
      </c>
    </row>
    <row r="110" spans="2:11">
      <c r="B110">
        <v>319</v>
      </c>
      <c r="C110">
        <v>107</v>
      </c>
      <c r="D110">
        <v>1</v>
      </c>
      <c r="E110">
        <v>1</v>
      </c>
      <c r="F110">
        <v>0</v>
      </c>
      <c r="G110">
        <v>16</v>
      </c>
      <c r="H110">
        <f t="shared" si="4"/>
        <v>373</v>
      </c>
      <c r="I110">
        <v>441</v>
      </c>
      <c r="J110" t="s">
        <v>77</v>
      </c>
      <c r="K110">
        <f t="shared" si="5"/>
        <v>16</v>
      </c>
    </row>
    <row r="111" spans="2:11">
      <c r="B111">
        <v>322</v>
      </c>
      <c r="C111">
        <v>108</v>
      </c>
      <c r="D111">
        <v>1</v>
      </c>
      <c r="E111">
        <v>1</v>
      </c>
      <c r="F111">
        <v>0</v>
      </c>
      <c r="G111">
        <v>16</v>
      </c>
      <c r="H111">
        <f t="shared" si="4"/>
        <v>373</v>
      </c>
      <c r="I111">
        <v>441</v>
      </c>
      <c r="J111" t="s">
        <v>77</v>
      </c>
      <c r="K111">
        <f t="shared" si="5"/>
        <v>16</v>
      </c>
    </row>
    <row r="112" spans="2:11">
      <c r="B112">
        <v>325</v>
      </c>
      <c r="C112">
        <v>109</v>
      </c>
      <c r="D112">
        <v>1</v>
      </c>
      <c r="E112">
        <v>1</v>
      </c>
      <c r="F112">
        <v>0</v>
      </c>
      <c r="G112">
        <v>16</v>
      </c>
      <c r="H112">
        <f t="shared" si="4"/>
        <v>373</v>
      </c>
      <c r="I112">
        <v>441</v>
      </c>
      <c r="J112" t="s">
        <v>77</v>
      </c>
      <c r="K112">
        <f t="shared" si="5"/>
        <v>16</v>
      </c>
    </row>
    <row r="113" spans="2:11">
      <c r="B113">
        <v>328</v>
      </c>
      <c r="C113">
        <v>110</v>
      </c>
      <c r="D113">
        <v>1</v>
      </c>
      <c r="E113">
        <v>1</v>
      </c>
      <c r="F113">
        <v>0</v>
      </c>
      <c r="G113">
        <v>16</v>
      </c>
      <c r="H113">
        <f t="shared" si="4"/>
        <v>373</v>
      </c>
      <c r="I113">
        <v>441</v>
      </c>
      <c r="J113" t="s">
        <v>77</v>
      </c>
      <c r="K113">
        <f t="shared" si="5"/>
        <v>16</v>
      </c>
    </row>
    <row r="114" spans="2:11">
      <c r="B114">
        <v>331</v>
      </c>
      <c r="C114">
        <v>111</v>
      </c>
      <c r="D114">
        <v>1</v>
      </c>
      <c r="E114">
        <v>1</v>
      </c>
      <c r="F114">
        <v>0</v>
      </c>
      <c r="G114">
        <v>16</v>
      </c>
      <c r="H114">
        <f t="shared" si="4"/>
        <v>373</v>
      </c>
      <c r="I114">
        <v>441</v>
      </c>
      <c r="J114" t="s">
        <v>77</v>
      </c>
      <c r="K114">
        <f t="shared" si="5"/>
        <v>16</v>
      </c>
    </row>
    <row r="115" spans="2:11">
      <c r="B115">
        <v>334</v>
      </c>
      <c r="C115">
        <v>112</v>
      </c>
      <c r="D115">
        <v>1</v>
      </c>
      <c r="E115">
        <v>1</v>
      </c>
      <c r="F115">
        <v>0</v>
      </c>
      <c r="G115">
        <v>16</v>
      </c>
      <c r="H115">
        <f t="shared" ref="H115:H146" si="6">------373</f>
        <v>373</v>
      </c>
      <c r="I115">
        <v>441</v>
      </c>
      <c r="J115" t="s">
        <v>77</v>
      </c>
      <c r="K115">
        <f t="shared" ref="K115:K146" si="7">------16</f>
        <v>16</v>
      </c>
    </row>
    <row r="116" spans="2:11">
      <c r="B116">
        <v>337</v>
      </c>
      <c r="C116">
        <v>113</v>
      </c>
      <c r="D116">
        <v>1</v>
      </c>
      <c r="E116">
        <v>1</v>
      </c>
      <c r="F116">
        <v>0</v>
      </c>
      <c r="G116">
        <v>16</v>
      </c>
      <c r="H116">
        <f t="shared" si="6"/>
        <v>373</v>
      </c>
      <c r="I116">
        <v>441</v>
      </c>
      <c r="J116" t="s">
        <v>77</v>
      </c>
      <c r="K116">
        <f t="shared" si="7"/>
        <v>16</v>
      </c>
    </row>
    <row r="117" spans="2:11">
      <c r="B117">
        <v>340</v>
      </c>
      <c r="C117">
        <v>114</v>
      </c>
      <c r="D117">
        <v>1</v>
      </c>
      <c r="E117">
        <v>1</v>
      </c>
      <c r="F117">
        <v>0</v>
      </c>
      <c r="G117">
        <v>16</v>
      </c>
      <c r="H117">
        <f t="shared" si="6"/>
        <v>373</v>
      </c>
      <c r="I117">
        <v>441</v>
      </c>
      <c r="J117" t="s">
        <v>77</v>
      </c>
      <c r="K117">
        <f t="shared" si="7"/>
        <v>16</v>
      </c>
    </row>
    <row r="118" spans="2:11">
      <c r="B118">
        <v>343</v>
      </c>
      <c r="C118">
        <v>115</v>
      </c>
      <c r="D118">
        <v>1</v>
      </c>
      <c r="E118">
        <v>1</v>
      </c>
      <c r="F118">
        <v>0</v>
      </c>
      <c r="G118">
        <v>16</v>
      </c>
      <c r="H118">
        <f t="shared" si="6"/>
        <v>373</v>
      </c>
      <c r="I118">
        <v>441</v>
      </c>
      <c r="J118" t="s">
        <v>77</v>
      </c>
      <c r="K118">
        <f t="shared" si="7"/>
        <v>16</v>
      </c>
    </row>
    <row r="119" spans="2:11">
      <c r="B119">
        <v>346</v>
      </c>
      <c r="C119">
        <v>116</v>
      </c>
      <c r="D119">
        <v>1</v>
      </c>
      <c r="E119">
        <v>1</v>
      </c>
      <c r="F119">
        <v>0</v>
      </c>
      <c r="G119">
        <v>16</v>
      </c>
      <c r="H119">
        <f t="shared" si="6"/>
        <v>373</v>
      </c>
      <c r="I119">
        <v>441</v>
      </c>
      <c r="J119" t="s">
        <v>77</v>
      </c>
      <c r="K119">
        <f t="shared" si="7"/>
        <v>16</v>
      </c>
    </row>
    <row r="120" spans="2:11">
      <c r="B120">
        <v>349</v>
      </c>
      <c r="C120">
        <v>117</v>
      </c>
      <c r="D120">
        <v>1</v>
      </c>
      <c r="E120">
        <v>1</v>
      </c>
      <c r="F120">
        <v>0</v>
      </c>
      <c r="G120">
        <v>16</v>
      </c>
      <c r="H120">
        <f t="shared" si="6"/>
        <v>373</v>
      </c>
      <c r="I120">
        <v>441</v>
      </c>
      <c r="J120" t="s">
        <v>77</v>
      </c>
      <c r="K120">
        <f t="shared" si="7"/>
        <v>16</v>
      </c>
    </row>
    <row r="121" spans="2:11">
      <c r="B121">
        <v>352</v>
      </c>
      <c r="C121">
        <v>118</v>
      </c>
      <c r="D121">
        <v>1</v>
      </c>
      <c r="E121">
        <v>1</v>
      </c>
      <c r="F121">
        <v>0</v>
      </c>
      <c r="G121">
        <v>16</v>
      </c>
      <c r="H121">
        <f t="shared" si="6"/>
        <v>373</v>
      </c>
      <c r="I121">
        <v>441</v>
      </c>
      <c r="J121" t="s">
        <v>77</v>
      </c>
      <c r="K121">
        <f t="shared" si="7"/>
        <v>16</v>
      </c>
    </row>
    <row r="122" spans="2:11">
      <c r="B122">
        <v>355</v>
      </c>
      <c r="C122">
        <v>119</v>
      </c>
      <c r="D122">
        <v>1</v>
      </c>
      <c r="E122">
        <v>1</v>
      </c>
      <c r="F122">
        <v>0</v>
      </c>
      <c r="G122">
        <v>16</v>
      </c>
      <c r="H122">
        <f t="shared" si="6"/>
        <v>373</v>
      </c>
      <c r="I122">
        <v>441</v>
      </c>
      <c r="J122" t="s">
        <v>77</v>
      </c>
      <c r="K122">
        <f t="shared" si="7"/>
        <v>16</v>
      </c>
    </row>
    <row r="123" spans="2:11">
      <c r="B123">
        <v>358</v>
      </c>
      <c r="C123">
        <v>120</v>
      </c>
      <c r="D123">
        <v>1</v>
      </c>
      <c r="E123">
        <v>1</v>
      </c>
      <c r="F123">
        <v>0</v>
      </c>
      <c r="G123">
        <v>16</v>
      </c>
      <c r="H123">
        <f t="shared" si="6"/>
        <v>373</v>
      </c>
      <c r="I123">
        <v>441</v>
      </c>
      <c r="J123" t="s">
        <v>77</v>
      </c>
      <c r="K123">
        <f t="shared" si="7"/>
        <v>16</v>
      </c>
    </row>
    <row r="124" spans="2:11">
      <c r="B124">
        <v>361</v>
      </c>
      <c r="C124">
        <v>121</v>
      </c>
      <c r="D124">
        <v>1</v>
      </c>
      <c r="E124">
        <v>1</v>
      </c>
      <c r="F124">
        <v>0</v>
      </c>
      <c r="G124">
        <v>16</v>
      </c>
      <c r="H124">
        <f t="shared" si="6"/>
        <v>373</v>
      </c>
      <c r="I124">
        <v>441</v>
      </c>
      <c r="J124" t="s">
        <v>77</v>
      </c>
      <c r="K124">
        <f t="shared" si="7"/>
        <v>16</v>
      </c>
    </row>
    <row r="125" spans="2:11">
      <c r="B125">
        <v>364</v>
      </c>
      <c r="C125">
        <v>122</v>
      </c>
      <c r="D125">
        <v>1</v>
      </c>
      <c r="E125">
        <v>1</v>
      </c>
      <c r="F125">
        <v>0</v>
      </c>
      <c r="G125">
        <v>16</v>
      </c>
      <c r="H125">
        <f t="shared" si="6"/>
        <v>373</v>
      </c>
      <c r="I125">
        <v>441</v>
      </c>
      <c r="J125" t="s">
        <v>77</v>
      </c>
      <c r="K125">
        <f t="shared" si="7"/>
        <v>16</v>
      </c>
    </row>
    <row r="126" spans="2:11">
      <c r="B126">
        <v>367</v>
      </c>
      <c r="C126">
        <v>123</v>
      </c>
      <c r="D126">
        <v>1</v>
      </c>
      <c r="E126">
        <v>1</v>
      </c>
      <c r="F126">
        <v>0</v>
      </c>
      <c r="G126">
        <v>16</v>
      </c>
      <c r="H126">
        <f t="shared" si="6"/>
        <v>373</v>
      </c>
      <c r="I126">
        <v>441</v>
      </c>
      <c r="J126" t="s">
        <v>77</v>
      </c>
      <c r="K126">
        <f t="shared" si="7"/>
        <v>16</v>
      </c>
    </row>
    <row r="127" spans="2:11">
      <c r="B127">
        <v>370</v>
      </c>
      <c r="C127">
        <v>124</v>
      </c>
      <c r="D127">
        <v>1</v>
      </c>
      <c r="E127">
        <v>1</v>
      </c>
      <c r="F127">
        <v>0</v>
      </c>
      <c r="G127">
        <v>16</v>
      </c>
      <c r="H127">
        <f t="shared" si="6"/>
        <v>373</v>
      </c>
      <c r="I127">
        <v>441</v>
      </c>
      <c r="J127" t="s">
        <v>77</v>
      </c>
      <c r="K127">
        <f t="shared" si="7"/>
        <v>16</v>
      </c>
    </row>
    <row r="128" spans="2:11">
      <c r="B128">
        <v>373</v>
      </c>
      <c r="C128">
        <v>125</v>
      </c>
      <c r="D128">
        <v>1</v>
      </c>
      <c r="E128">
        <v>1</v>
      </c>
      <c r="F128">
        <v>0</v>
      </c>
      <c r="G128">
        <v>16</v>
      </c>
      <c r="H128">
        <f t="shared" si="6"/>
        <v>373</v>
      </c>
      <c r="I128">
        <v>441</v>
      </c>
      <c r="J128" t="s">
        <v>77</v>
      </c>
      <c r="K128">
        <f t="shared" si="7"/>
        <v>16</v>
      </c>
    </row>
    <row r="129" spans="2:11">
      <c r="B129">
        <v>376</v>
      </c>
      <c r="C129">
        <v>126</v>
      </c>
      <c r="D129">
        <v>1</v>
      </c>
      <c r="E129">
        <v>1</v>
      </c>
      <c r="F129">
        <v>0</v>
      </c>
      <c r="G129">
        <v>16</v>
      </c>
      <c r="H129">
        <f t="shared" si="6"/>
        <v>373</v>
      </c>
      <c r="I129">
        <v>441</v>
      </c>
      <c r="J129" t="s">
        <v>77</v>
      </c>
      <c r="K129">
        <f t="shared" si="7"/>
        <v>16</v>
      </c>
    </row>
    <row r="130" spans="2:11">
      <c r="B130">
        <v>379</v>
      </c>
      <c r="C130">
        <v>127</v>
      </c>
      <c r="D130">
        <v>1</v>
      </c>
      <c r="E130">
        <v>1</v>
      </c>
      <c r="F130">
        <v>0</v>
      </c>
      <c r="G130">
        <v>16</v>
      </c>
      <c r="H130">
        <f t="shared" si="6"/>
        <v>373</v>
      </c>
      <c r="I130">
        <v>441</v>
      </c>
      <c r="J130" t="s">
        <v>77</v>
      </c>
      <c r="K130">
        <f t="shared" si="7"/>
        <v>16</v>
      </c>
    </row>
    <row r="131" spans="2:11">
      <c r="B131">
        <v>382</v>
      </c>
      <c r="C131">
        <v>128</v>
      </c>
      <c r="D131">
        <v>1</v>
      </c>
      <c r="E131">
        <v>1</v>
      </c>
      <c r="F131">
        <v>0</v>
      </c>
      <c r="G131">
        <v>16</v>
      </c>
      <c r="H131">
        <f t="shared" si="6"/>
        <v>373</v>
      </c>
      <c r="I131">
        <v>441</v>
      </c>
      <c r="J131" t="s">
        <v>77</v>
      </c>
      <c r="K131">
        <f t="shared" si="7"/>
        <v>16</v>
      </c>
    </row>
    <row r="132" spans="2:11">
      <c r="B132">
        <v>385</v>
      </c>
      <c r="C132">
        <v>129</v>
      </c>
      <c r="D132">
        <v>1</v>
      </c>
      <c r="E132">
        <v>1</v>
      </c>
      <c r="F132">
        <v>0</v>
      </c>
      <c r="G132">
        <v>16</v>
      </c>
      <c r="H132">
        <f t="shared" si="6"/>
        <v>373</v>
      </c>
      <c r="I132">
        <v>441</v>
      </c>
      <c r="J132" t="s">
        <v>77</v>
      </c>
      <c r="K132">
        <f t="shared" si="7"/>
        <v>16</v>
      </c>
    </row>
    <row r="133" spans="2:11">
      <c r="B133">
        <v>388</v>
      </c>
      <c r="C133">
        <v>130</v>
      </c>
      <c r="D133">
        <v>1</v>
      </c>
      <c r="E133">
        <v>1</v>
      </c>
      <c r="F133">
        <v>0</v>
      </c>
      <c r="G133">
        <v>16</v>
      </c>
      <c r="H133">
        <f t="shared" si="6"/>
        <v>373</v>
      </c>
      <c r="I133">
        <v>441</v>
      </c>
      <c r="J133" t="s">
        <v>77</v>
      </c>
      <c r="K133">
        <f t="shared" si="7"/>
        <v>16</v>
      </c>
    </row>
    <row r="134" spans="2:11">
      <c r="B134">
        <v>391</v>
      </c>
      <c r="C134">
        <v>131</v>
      </c>
      <c r="D134">
        <v>1</v>
      </c>
      <c r="E134">
        <v>1</v>
      </c>
      <c r="F134">
        <v>0</v>
      </c>
      <c r="G134">
        <v>16</v>
      </c>
      <c r="H134">
        <f t="shared" si="6"/>
        <v>373</v>
      </c>
      <c r="I134">
        <v>441</v>
      </c>
      <c r="J134" t="s">
        <v>77</v>
      </c>
      <c r="K134">
        <f t="shared" si="7"/>
        <v>16</v>
      </c>
    </row>
    <row r="135" spans="2:11">
      <c r="B135">
        <v>394</v>
      </c>
      <c r="C135">
        <v>132</v>
      </c>
      <c r="D135">
        <v>1</v>
      </c>
      <c r="E135">
        <v>1</v>
      </c>
      <c r="F135">
        <v>0</v>
      </c>
      <c r="G135">
        <v>16</v>
      </c>
      <c r="H135">
        <f t="shared" si="6"/>
        <v>373</v>
      </c>
      <c r="I135">
        <v>441</v>
      </c>
      <c r="J135" t="s">
        <v>77</v>
      </c>
      <c r="K135">
        <f t="shared" si="7"/>
        <v>16</v>
      </c>
    </row>
    <row r="136" spans="2:11">
      <c r="B136">
        <v>397</v>
      </c>
      <c r="C136">
        <v>133</v>
      </c>
      <c r="D136">
        <v>1</v>
      </c>
      <c r="E136">
        <v>1</v>
      </c>
      <c r="F136">
        <v>0</v>
      </c>
      <c r="G136">
        <v>16</v>
      </c>
      <c r="H136">
        <f t="shared" si="6"/>
        <v>373</v>
      </c>
      <c r="I136">
        <v>441</v>
      </c>
      <c r="J136" t="s">
        <v>77</v>
      </c>
      <c r="K136">
        <f t="shared" si="7"/>
        <v>16</v>
      </c>
    </row>
    <row r="137" spans="2:11">
      <c r="B137">
        <v>400</v>
      </c>
      <c r="C137">
        <v>134</v>
      </c>
      <c r="D137">
        <v>1</v>
      </c>
      <c r="E137">
        <v>1</v>
      </c>
      <c r="F137">
        <v>0</v>
      </c>
      <c r="G137">
        <v>16</v>
      </c>
      <c r="H137">
        <f t="shared" si="6"/>
        <v>373</v>
      </c>
      <c r="I137">
        <v>441</v>
      </c>
      <c r="J137" t="s">
        <v>77</v>
      </c>
      <c r="K137">
        <f t="shared" si="7"/>
        <v>16</v>
      </c>
    </row>
    <row r="138" spans="2:11">
      <c r="B138">
        <v>403</v>
      </c>
      <c r="C138">
        <v>135</v>
      </c>
      <c r="D138">
        <v>1</v>
      </c>
      <c r="E138">
        <v>1</v>
      </c>
      <c r="F138">
        <v>0</v>
      </c>
      <c r="G138">
        <v>16</v>
      </c>
      <c r="H138">
        <f t="shared" si="6"/>
        <v>373</v>
      </c>
      <c r="I138">
        <v>441</v>
      </c>
      <c r="J138" t="s">
        <v>77</v>
      </c>
      <c r="K138">
        <f t="shared" si="7"/>
        <v>16</v>
      </c>
    </row>
    <row r="139" spans="2:11">
      <c r="B139">
        <v>406</v>
      </c>
      <c r="C139">
        <v>136</v>
      </c>
      <c r="D139">
        <v>1</v>
      </c>
      <c r="E139">
        <v>1</v>
      </c>
      <c r="F139">
        <v>0</v>
      </c>
      <c r="G139">
        <v>16</v>
      </c>
      <c r="H139">
        <f t="shared" si="6"/>
        <v>373</v>
      </c>
      <c r="I139">
        <v>441</v>
      </c>
      <c r="J139" t="s">
        <v>77</v>
      </c>
      <c r="K139">
        <f t="shared" si="7"/>
        <v>16</v>
      </c>
    </row>
    <row r="140" spans="2:11">
      <c r="B140">
        <v>409</v>
      </c>
      <c r="C140">
        <v>137</v>
      </c>
      <c r="D140">
        <v>1</v>
      </c>
      <c r="E140">
        <v>1</v>
      </c>
      <c r="F140">
        <v>0</v>
      </c>
      <c r="G140">
        <v>16</v>
      </c>
      <c r="H140">
        <f t="shared" si="6"/>
        <v>373</v>
      </c>
      <c r="I140">
        <v>441</v>
      </c>
      <c r="J140" t="s">
        <v>77</v>
      </c>
      <c r="K140">
        <f t="shared" si="7"/>
        <v>16</v>
      </c>
    </row>
    <row r="141" spans="2:11">
      <c r="B141">
        <v>412</v>
      </c>
      <c r="C141">
        <v>138</v>
      </c>
      <c r="D141">
        <v>1</v>
      </c>
      <c r="E141">
        <v>1</v>
      </c>
      <c r="F141">
        <v>0</v>
      </c>
      <c r="G141">
        <v>16</v>
      </c>
      <c r="H141">
        <f t="shared" si="6"/>
        <v>373</v>
      </c>
      <c r="I141">
        <v>441</v>
      </c>
      <c r="J141" t="s">
        <v>77</v>
      </c>
      <c r="K141">
        <f t="shared" si="7"/>
        <v>16</v>
      </c>
    </row>
    <row r="142" spans="2:11">
      <c r="B142">
        <v>415</v>
      </c>
      <c r="C142">
        <v>139</v>
      </c>
      <c r="D142">
        <v>1</v>
      </c>
      <c r="E142">
        <v>1</v>
      </c>
      <c r="F142">
        <v>0</v>
      </c>
      <c r="G142">
        <v>16</v>
      </c>
      <c r="H142">
        <f t="shared" si="6"/>
        <v>373</v>
      </c>
      <c r="I142">
        <v>441</v>
      </c>
      <c r="J142" t="s">
        <v>77</v>
      </c>
      <c r="K142">
        <f t="shared" si="7"/>
        <v>16</v>
      </c>
    </row>
    <row r="143" spans="2:11">
      <c r="B143">
        <v>418</v>
      </c>
      <c r="C143">
        <v>140</v>
      </c>
      <c r="D143">
        <v>1</v>
      </c>
      <c r="E143">
        <v>1</v>
      </c>
      <c r="F143">
        <v>0</v>
      </c>
      <c r="G143">
        <v>16</v>
      </c>
      <c r="H143">
        <f t="shared" si="6"/>
        <v>373</v>
      </c>
      <c r="I143">
        <v>441</v>
      </c>
      <c r="J143" t="s">
        <v>77</v>
      </c>
      <c r="K143">
        <f t="shared" si="7"/>
        <v>16</v>
      </c>
    </row>
    <row r="144" spans="2:11">
      <c r="B144">
        <v>421</v>
      </c>
      <c r="C144">
        <v>141</v>
      </c>
      <c r="D144">
        <v>1</v>
      </c>
      <c r="E144">
        <v>1</v>
      </c>
      <c r="F144">
        <v>0</v>
      </c>
      <c r="G144">
        <v>16</v>
      </c>
      <c r="H144">
        <f t="shared" si="6"/>
        <v>373</v>
      </c>
      <c r="I144">
        <v>441</v>
      </c>
      <c r="J144" t="s">
        <v>77</v>
      </c>
      <c r="K144">
        <f t="shared" si="7"/>
        <v>16</v>
      </c>
    </row>
    <row r="145" spans="2:11">
      <c r="B145">
        <v>424</v>
      </c>
      <c r="C145">
        <v>142</v>
      </c>
      <c r="D145">
        <v>1</v>
      </c>
      <c r="E145">
        <v>1</v>
      </c>
      <c r="F145">
        <v>0</v>
      </c>
      <c r="G145">
        <v>16</v>
      </c>
      <c r="H145">
        <f t="shared" si="6"/>
        <v>373</v>
      </c>
      <c r="I145">
        <v>441</v>
      </c>
      <c r="J145" t="s">
        <v>77</v>
      </c>
      <c r="K145">
        <f t="shared" si="7"/>
        <v>16</v>
      </c>
    </row>
    <row r="146" spans="2:11">
      <c r="B146">
        <v>427</v>
      </c>
      <c r="C146">
        <v>143</v>
      </c>
      <c r="D146">
        <v>1</v>
      </c>
      <c r="E146">
        <v>1</v>
      </c>
      <c r="F146">
        <v>0</v>
      </c>
      <c r="G146">
        <v>16</v>
      </c>
      <c r="H146">
        <f t="shared" si="6"/>
        <v>373</v>
      </c>
      <c r="I146">
        <v>441</v>
      </c>
      <c r="J146" t="s">
        <v>77</v>
      </c>
      <c r="K146">
        <f t="shared" si="7"/>
        <v>16</v>
      </c>
    </row>
    <row r="147" spans="2:11">
      <c r="B147">
        <v>430</v>
      </c>
      <c r="C147">
        <v>144</v>
      </c>
      <c r="D147">
        <v>1</v>
      </c>
      <c r="E147">
        <v>1</v>
      </c>
      <c r="F147">
        <v>0</v>
      </c>
      <c r="G147">
        <v>16</v>
      </c>
      <c r="H147">
        <f t="shared" ref="H147:H172" si="8">------373</f>
        <v>373</v>
      </c>
      <c r="I147">
        <v>441</v>
      </c>
      <c r="J147" t="s">
        <v>77</v>
      </c>
      <c r="K147">
        <f t="shared" ref="K147:K172" si="9">------16</f>
        <v>16</v>
      </c>
    </row>
    <row r="148" spans="2:11">
      <c r="B148">
        <v>433</v>
      </c>
      <c r="C148">
        <v>145</v>
      </c>
      <c r="D148">
        <v>1</v>
      </c>
      <c r="E148">
        <v>1</v>
      </c>
      <c r="F148">
        <v>0</v>
      </c>
      <c r="G148">
        <v>16</v>
      </c>
      <c r="H148">
        <f t="shared" si="8"/>
        <v>373</v>
      </c>
      <c r="I148">
        <v>441</v>
      </c>
      <c r="J148" t="s">
        <v>77</v>
      </c>
      <c r="K148">
        <f t="shared" si="9"/>
        <v>16</v>
      </c>
    </row>
    <row r="149" spans="2:11">
      <c r="B149">
        <v>436</v>
      </c>
      <c r="C149">
        <v>146</v>
      </c>
      <c r="D149">
        <v>1</v>
      </c>
      <c r="E149">
        <v>1</v>
      </c>
      <c r="F149">
        <v>0</v>
      </c>
      <c r="G149">
        <v>16</v>
      </c>
      <c r="H149">
        <f t="shared" si="8"/>
        <v>373</v>
      </c>
      <c r="I149">
        <v>441</v>
      </c>
      <c r="J149" t="s">
        <v>77</v>
      </c>
      <c r="K149">
        <f t="shared" si="9"/>
        <v>16</v>
      </c>
    </row>
    <row r="150" spans="2:11">
      <c r="B150">
        <v>439</v>
      </c>
      <c r="C150">
        <v>147</v>
      </c>
      <c r="D150">
        <v>1</v>
      </c>
      <c r="E150">
        <v>1</v>
      </c>
      <c r="F150">
        <v>0</v>
      </c>
      <c r="G150">
        <v>16</v>
      </c>
      <c r="H150">
        <f t="shared" si="8"/>
        <v>373</v>
      </c>
      <c r="I150">
        <v>441</v>
      </c>
      <c r="J150" t="s">
        <v>77</v>
      </c>
      <c r="K150">
        <f t="shared" si="9"/>
        <v>16</v>
      </c>
    </row>
    <row r="151" spans="2:11">
      <c r="B151">
        <v>442</v>
      </c>
      <c r="C151">
        <v>148</v>
      </c>
      <c r="D151">
        <v>1</v>
      </c>
      <c r="E151">
        <v>1</v>
      </c>
      <c r="F151">
        <v>0</v>
      </c>
      <c r="G151">
        <v>16</v>
      </c>
      <c r="H151">
        <f t="shared" si="8"/>
        <v>373</v>
      </c>
      <c r="I151">
        <v>441</v>
      </c>
      <c r="J151" t="s">
        <v>77</v>
      </c>
      <c r="K151">
        <f t="shared" si="9"/>
        <v>16</v>
      </c>
    </row>
    <row r="152" spans="2:11">
      <c r="B152">
        <v>445</v>
      </c>
      <c r="C152">
        <v>149</v>
      </c>
      <c r="D152">
        <v>1</v>
      </c>
      <c r="E152">
        <v>1</v>
      </c>
      <c r="F152">
        <v>0</v>
      </c>
      <c r="G152">
        <v>16</v>
      </c>
      <c r="H152">
        <f t="shared" si="8"/>
        <v>373</v>
      </c>
      <c r="I152">
        <v>441</v>
      </c>
      <c r="J152" t="s">
        <v>77</v>
      </c>
      <c r="K152">
        <f t="shared" si="9"/>
        <v>16</v>
      </c>
    </row>
    <row r="153" spans="2:11">
      <c r="B153">
        <v>448</v>
      </c>
      <c r="C153">
        <v>150</v>
      </c>
      <c r="D153">
        <v>1</v>
      </c>
      <c r="E153">
        <v>1</v>
      </c>
      <c r="F153">
        <v>0</v>
      </c>
      <c r="G153">
        <v>16</v>
      </c>
      <c r="H153">
        <f t="shared" si="8"/>
        <v>373</v>
      </c>
      <c r="I153">
        <v>441</v>
      </c>
      <c r="J153" t="s">
        <v>77</v>
      </c>
      <c r="K153">
        <f t="shared" si="9"/>
        <v>16</v>
      </c>
    </row>
    <row r="154" spans="2:11">
      <c r="B154">
        <v>451</v>
      </c>
      <c r="C154">
        <v>151</v>
      </c>
      <c r="D154">
        <v>1</v>
      </c>
      <c r="E154">
        <v>1</v>
      </c>
      <c r="F154">
        <v>0</v>
      </c>
      <c r="G154">
        <v>16</v>
      </c>
      <c r="H154">
        <f t="shared" si="8"/>
        <v>373</v>
      </c>
      <c r="I154">
        <v>441</v>
      </c>
      <c r="J154" t="s">
        <v>77</v>
      </c>
      <c r="K154">
        <f t="shared" si="9"/>
        <v>16</v>
      </c>
    </row>
    <row r="155" spans="2:11">
      <c r="B155">
        <v>454</v>
      </c>
      <c r="C155">
        <v>152</v>
      </c>
      <c r="D155">
        <v>1</v>
      </c>
      <c r="E155">
        <v>1</v>
      </c>
      <c r="F155">
        <v>0</v>
      </c>
      <c r="G155">
        <v>16</v>
      </c>
      <c r="H155">
        <f t="shared" si="8"/>
        <v>373</v>
      </c>
      <c r="I155">
        <v>441</v>
      </c>
      <c r="J155" t="s">
        <v>77</v>
      </c>
      <c r="K155">
        <f t="shared" si="9"/>
        <v>16</v>
      </c>
    </row>
    <row r="156" spans="2:11">
      <c r="B156">
        <v>457</v>
      </c>
      <c r="C156">
        <v>153</v>
      </c>
      <c r="D156">
        <v>1</v>
      </c>
      <c r="E156">
        <v>1</v>
      </c>
      <c r="F156">
        <v>0</v>
      </c>
      <c r="G156">
        <v>16</v>
      </c>
      <c r="H156">
        <f t="shared" si="8"/>
        <v>373</v>
      </c>
      <c r="I156">
        <v>441</v>
      </c>
      <c r="J156" t="s">
        <v>77</v>
      </c>
      <c r="K156">
        <f t="shared" si="9"/>
        <v>16</v>
      </c>
    </row>
    <row r="157" spans="2:11">
      <c r="B157">
        <v>460</v>
      </c>
      <c r="C157">
        <v>154</v>
      </c>
      <c r="D157">
        <v>1</v>
      </c>
      <c r="E157">
        <v>1</v>
      </c>
      <c r="F157">
        <v>0</v>
      </c>
      <c r="G157">
        <v>16</v>
      </c>
      <c r="H157">
        <f t="shared" si="8"/>
        <v>373</v>
      </c>
      <c r="I157">
        <v>441</v>
      </c>
      <c r="J157" t="s">
        <v>77</v>
      </c>
      <c r="K157">
        <f t="shared" si="9"/>
        <v>16</v>
      </c>
    </row>
    <row r="158" spans="2:11">
      <c r="B158">
        <v>463</v>
      </c>
      <c r="C158">
        <v>155</v>
      </c>
      <c r="D158">
        <v>1</v>
      </c>
      <c r="E158">
        <v>1</v>
      </c>
      <c r="F158">
        <v>0</v>
      </c>
      <c r="G158">
        <v>16</v>
      </c>
      <c r="H158">
        <f t="shared" si="8"/>
        <v>373</v>
      </c>
      <c r="I158">
        <v>441</v>
      </c>
      <c r="J158" t="s">
        <v>77</v>
      </c>
      <c r="K158">
        <f t="shared" si="9"/>
        <v>16</v>
      </c>
    </row>
    <row r="159" spans="2:11">
      <c r="B159">
        <v>466</v>
      </c>
      <c r="C159">
        <v>156</v>
      </c>
      <c r="D159">
        <v>1</v>
      </c>
      <c r="E159">
        <v>1</v>
      </c>
      <c r="F159">
        <v>0</v>
      </c>
      <c r="G159">
        <v>16</v>
      </c>
      <c r="H159">
        <f t="shared" si="8"/>
        <v>373</v>
      </c>
      <c r="I159">
        <v>441</v>
      </c>
      <c r="J159" t="s">
        <v>77</v>
      </c>
      <c r="K159">
        <f t="shared" si="9"/>
        <v>16</v>
      </c>
    </row>
    <row r="160" spans="2:11">
      <c r="B160">
        <v>469</v>
      </c>
      <c r="C160">
        <v>157</v>
      </c>
      <c r="D160">
        <v>1</v>
      </c>
      <c r="E160">
        <v>1</v>
      </c>
      <c r="F160">
        <v>0</v>
      </c>
      <c r="G160">
        <v>16</v>
      </c>
      <c r="H160">
        <f t="shared" si="8"/>
        <v>373</v>
      </c>
      <c r="I160">
        <v>441</v>
      </c>
      <c r="J160" t="s">
        <v>77</v>
      </c>
      <c r="K160">
        <f t="shared" si="9"/>
        <v>16</v>
      </c>
    </row>
    <row r="161" spans="2:11">
      <c r="B161">
        <v>472</v>
      </c>
      <c r="C161">
        <v>158</v>
      </c>
      <c r="D161">
        <v>1</v>
      </c>
      <c r="E161">
        <v>1</v>
      </c>
      <c r="F161">
        <v>0</v>
      </c>
      <c r="G161">
        <v>16</v>
      </c>
      <c r="H161">
        <f t="shared" si="8"/>
        <v>373</v>
      </c>
      <c r="I161">
        <v>441</v>
      </c>
      <c r="J161" t="s">
        <v>77</v>
      </c>
      <c r="K161">
        <f t="shared" si="9"/>
        <v>16</v>
      </c>
    </row>
    <row r="162" spans="2:11">
      <c r="B162">
        <v>475</v>
      </c>
      <c r="C162">
        <v>159</v>
      </c>
      <c r="D162">
        <v>1</v>
      </c>
      <c r="E162">
        <v>1</v>
      </c>
      <c r="F162">
        <v>0</v>
      </c>
      <c r="G162">
        <v>16</v>
      </c>
      <c r="H162">
        <f t="shared" si="8"/>
        <v>373</v>
      </c>
      <c r="I162">
        <v>441</v>
      </c>
      <c r="J162" t="s">
        <v>77</v>
      </c>
      <c r="K162">
        <f t="shared" si="9"/>
        <v>16</v>
      </c>
    </row>
    <row r="163" spans="2:11">
      <c r="B163">
        <v>478</v>
      </c>
      <c r="C163">
        <v>160</v>
      </c>
      <c r="D163">
        <v>1</v>
      </c>
      <c r="E163">
        <v>1</v>
      </c>
      <c r="F163">
        <v>0</v>
      </c>
      <c r="G163">
        <v>16</v>
      </c>
      <c r="H163">
        <f t="shared" si="8"/>
        <v>373</v>
      </c>
      <c r="I163">
        <v>441</v>
      </c>
      <c r="J163" t="s">
        <v>77</v>
      </c>
      <c r="K163">
        <f t="shared" si="9"/>
        <v>16</v>
      </c>
    </row>
    <row r="164" spans="2:11">
      <c r="B164">
        <v>481</v>
      </c>
      <c r="C164">
        <v>161</v>
      </c>
      <c r="D164">
        <v>1</v>
      </c>
      <c r="E164">
        <v>1</v>
      </c>
      <c r="F164">
        <v>0</v>
      </c>
      <c r="G164">
        <v>16</v>
      </c>
      <c r="H164">
        <f t="shared" si="8"/>
        <v>373</v>
      </c>
      <c r="I164">
        <v>441</v>
      </c>
      <c r="J164" t="s">
        <v>77</v>
      </c>
      <c r="K164">
        <f t="shared" si="9"/>
        <v>16</v>
      </c>
    </row>
    <row r="165" spans="2:11">
      <c r="B165">
        <v>484</v>
      </c>
      <c r="C165">
        <v>162</v>
      </c>
      <c r="D165">
        <v>1</v>
      </c>
      <c r="E165">
        <v>1</v>
      </c>
      <c r="F165">
        <v>0</v>
      </c>
      <c r="G165">
        <v>16</v>
      </c>
      <c r="H165">
        <f t="shared" si="8"/>
        <v>373</v>
      </c>
      <c r="I165">
        <v>441</v>
      </c>
      <c r="J165" t="s">
        <v>77</v>
      </c>
      <c r="K165">
        <f t="shared" si="9"/>
        <v>16</v>
      </c>
    </row>
    <row r="166" spans="2:11">
      <c r="B166">
        <v>487</v>
      </c>
      <c r="C166">
        <v>163</v>
      </c>
      <c r="D166">
        <v>1</v>
      </c>
      <c r="E166">
        <v>1</v>
      </c>
      <c r="F166">
        <v>0</v>
      </c>
      <c r="G166">
        <v>16</v>
      </c>
      <c r="H166">
        <f t="shared" si="8"/>
        <v>373</v>
      </c>
      <c r="I166">
        <v>441</v>
      </c>
      <c r="J166" t="s">
        <v>77</v>
      </c>
      <c r="K166">
        <f t="shared" si="9"/>
        <v>16</v>
      </c>
    </row>
    <row r="167" spans="2:11">
      <c r="B167">
        <v>490</v>
      </c>
      <c r="C167">
        <v>164</v>
      </c>
      <c r="D167">
        <v>1</v>
      </c>
      <c r="E167">
        <v>1</v>
      </c>
      <c r="F167">
        <v>0</v>
      </c>
      <c r="G167">
        <v>16</v>
      </c>
      <c r="H167">
        <f t="shared" si="8"/>
        <v>373</v>
      </c>
      <c r="I167">
        <v>441</v>
      </c>
      <c r="J167" t="s">
        <v>77</v>
      </c>
      <c r="K167">
        <f t="shared" si="9"/>
        <v>16</v>
      </c>
    </row>
    <row r="168" spans="2:11">
      <c r="B168">
        <v>493</v>
      </c>
      <c r="C168">
        <v>165</v>
      </c>
      <c r="D168">
        <v>1</v>
      </c>
      <c r="E168">
        <v>1</v>
      </c>
      <c r="F168">
        <v>0</v>
      </c>
      <c r="G168">
        <v>16</v>
      </c>
      <c r="H168">
        <f t="shared" si="8"/>
        <v>373</v>
      </c>
      <c r="I168">
        <v>441</v>
      </c>
      <c r="J168" t="s">
        <v>77</v>
      </c>
      <c r="K168">
        <f t="shared" si="9"/>
        <v>16</v>
      </c>
    </row>
    <row r="169" spans="2:11">
      <c r="B169">
        <v>496</v>
      </c>
      <c r="C169">
        <v>166</v>
      </c>
      <c r="D169">
        <v>1</v>
      </c>
      <c r="E169">
        <v>1</v>
      </c>
      <c r="F169">
        <v>0</v>
      </c>
      <c r="G169">
        <v>16</v>
      </c>
      <c r="H169">
        <f t="shared" si="8"/>
        <v>373</v>
      </c>
      <c r="I169">
        <v>441</v>
      </c>
      <c r="J169" t="s">
        <v>77</v>
      </c>
      <c r="K169">
        <f t="shared" si="9"/>
        <v>16</v>
      </c>
    </row>
    <row r="170" spans="2:11">
      <c r="B170">
        <v>499</v>
      </c>
      <c r="C170">
        <v>167</v>
      </c>
      <c r="D170">
        <v>1</v>
      </c>
      <c r="E170">
        <v>1</v>
      </c>
      <c r="F170">
        <v>0</v>
      </c>
      <c r="G170">
        <v>16</v>
      </c>
      <c r="H170">
        <f t="shared" si="8"/>
        <v>373</v>
      </c>
      <c r="I170">
        <v>441</v>
      </c>
      <c r="J170" t="s">
        <v>77</v>
      </c>
      <c r="K170">
        <f t="shared" si="9"/>
        <v>16</v>
      </c>
    </row>
    <row r="171" spans="2:11">
      <c r="B171">
        <v>502</v>
      </c>
      <c r="C171">
        <v>168</v>
      </c>
      <c r="D171">
        <v>1</v>
      </c>
      <c r="E171">
        <v>1</v>
      </c>
      <c r="F171">
        <v>0</v>
      </c>
      <c r="G171">
        <v>16</v>
      </c>
      <c r="H171">
        <f t="shared" si="8"/>
        <v>373</v>
      </c>
      <c r="I171">
        <v>441</v>
      </c>
      <c r="J171" t="s">
        <v>77</v>
      </c>
      <c r="K171">
        <f t="shared" si="9"/>
        <v>16</v>
      </c>
    </row>
    <row r="172" spans="2:11">
      <c r="B172">
        <v>505</v>
      </c>
      <c r="C172">
        <v>169</v>
      </c>
      <c r="D172">
        <v>1</v>
      </c>
      <c r="E172">
        <v>1</v>
      </c>
      <c r="F172">
        <v>0</v>
      </c>
      <c r="G172">
        <v>16</v>
      </c>
      <c r="H172">
        <f t="shared" si="8"/>
        <v>373</v>
      </c>
      <c r="I172">
        <v>441</v>
      </c>
      <c r="J172" t="s">
        <v>77</v>
      </c>
      <c r="K172">
        <f t="shared" si="9"/>
        <v>16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P37"/>
  <sheetViews>
    <sheetView topLeftCell="A10" workbookViewId="0">
      <selection activeCell="B2" sqref="B2"/>
    </sheetView>
  </sheetViews>
  <sheetFormatPr defaultRowHeight="15"/>
  <cols>
    <col min="1" max="1" width="22.85546875" customWidth="1"/>
    <col min="2" max="2" width="13.140625" customWidth="1"/>
  </cols>
  <sheetData>
    <row r="1" spans="1:9">
      <c r="A1" t="s">
        <v>38</v>
      </c>
    </row>
    <row r="2" spans="1:9">
      <c r="A2" s="16" t="s">
        <v>39</v>
      </c>
      <c r="B2" s="17" t="s">
        <v>113</v>
      </c>
      <c r="C2" s="16"/>
      <c r="D2" s="16"/>
      <c r="E2" s="16"/>
      <c r="F2" s="16"/>
      <c r="G2" s="16"/>
      <c r="H2" s="16"/>
      <c r="I2" s="16"/>
    </row>
    <row r="4" spans="1:9" ht="18.75">
      <c r="A4" s="1" t="s">
        <v>0</v>
      </c>
      <c r="B4" s="2"/>
      <c r="C4" s="2"/>
      <c r="D4" s="2"/>
    </row>
    <row r="5" spans="1:9">
      <c r="A5" s="3" t="s">
        <v>1</v>
      </c>
      <c r="B5" s="3" t="s">
        <v>2</v>
      </c>
      <c r="C5" s="3" t="s">
        <v>3</v>
      </c>
      <c r="D5" s="4" t="s">
        <v>4</v>
      </c>
    </row>
    <row r="6" spans="1:9">
      <c r="A6" s="3" t="s">
        <v>5</v>
      </c>
      <c r="B6" s="5" t="s">
        <v>6</v>
      </c>
      <c r="C6" s="5" t="s">
        <v>79</v>
      </c>
      <c r="D6" s="5" t="s">
        <v>8</v>
      </c>
    </row>
    <row r="7" spans="1:9">
      <c r="A7" s="3" t="s">
        <v>9</v>
      </c>
      <c r="B7" s="5">
        <v>1</v>
      </c>
      <c r="C7" s="5">
        <v>1</v>
      </c>
      <c r="D7" s="5">
        <v>1</v>
      </c>
    </row>
    <row r="8" spans="1:9">
      <c r="A8" s="3" t="s">
        <v>10</v>
      </c>
      <c r="B8" s="5" t="s">
        <v>11</v>
      </c>
      <c r="C8" s="5" t="s">
        <v>12</v>
      </c>
      <c r="D8" s="5" t="s">
        <v>13</v>
      </c>
    </row>
    <row r="9" spans="1:9">
      <c r="A9" s="3" t="s">
        <v>14</v>
      </c>
      <c r="B9" s="6" t="s">
        <v>15</v>
      </c>
      <c r="C9" s="5" t="s">
        <v>16</v>
      </c>
      <c r="D9" s="5" t="s">
        <v>16</v>
      </c>
    </row>
    <row r="10" spans="1:9">
      <c r="A10" s="3" t="s">
        <v>17</v>
      </c>
      <c r="B10" s="6" t="s">
        <v>18</v>
      </c>
      <c r="C10" s="5" t="s">
        <v>19</v>
      </c>
      <c r="D10" s="5">
        <v>1</v>
      </c>
    </row>
    <row r="11" spans="1:9">
      <c r="A11" s="3" t="s">
        <v>20</v>
      </c>
      <c r="B11" s="5">
        <v>4</v>
      </c>
      <c r="C11" s="5">
        <v>4</v>
      </c>
      <c r="D11" s="5" t="s">
        <v>8</v>
      </c>
    </row>
    <row r="12" spans="1:9">
      <c r="A12" s="3" t="s">
        <v>21</v>
      </c>
      <c r="B12" s="5" t="s">
        <v>22</v>
      </c>
      <c r="C12" s="5">
        <v>1</v>
      </c>
      <c r="D12" s="5">
        <v>1</v>
      </c>
    </row>
    <row r="14" spans="1:9">
      <c r="A14" s="23" t="s">
        <v>105</v>
      </c>
      <c r="B14" t="s">
        <v>108</v>
      </c>
      <c r="C14" t="s">
        <v>106</v>
      </c>
      <c r="D14" t="s">
        <v>107</v>
      </c>
    </row>
    <row r="20" spans="16:16">
      <c r="P20" t="s">
        <v>109</v>
      </c>
    </row>
    <row r="35" spans="1:7">
      <c r="A35" t="s">
        <v>111</v>
      </c>
      <c r="G35" t="s">
        <v>112</v>
      </c>
    </row>
    <row r="37" spans="1:7">
      <c r="A37" t="s">
        <v>110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09"/>
  <sheetViews>
    <sheetView workbookViewId="0">
      <selection activeCell="I4" sqref="I4"/>
    </sheetView>
  </sheetViews>
  <sheetFormatPr defaultRowHeight="15"/>
  <cols>
    <col min="8" max="8" width="11.5703125" customWidth="1"/>
  </cols>
  <sheetData>
    <row r="1" spans="1:11">
      <c r="A1" s="17" t="s">
        <v>113</v>
      </c>
      <c r="B1" s="16"/>
      <c r="C1" s="16"/>
      <c r="D1" s="16"/>
      <c r="E1" s="16"/>
      <c r="F1" s="16"/>
      <c r="G1" s="16"/>
      <c r="H1" s="16"/>
    </row>
    <row r="3" spans="1:11">
      <c r="A3" t="s">
        <v>94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</row>
    <row r="4" spans="1:11">
      <c r="B4">
        <v>2</v>
      </c>
      <c r="C4">
        <v>1</v>
      </c>
      <c r="D4">
        <v>0</v>
      </c>
      <c r="E4">
        <v>1</v>
      </c>
      <c r="F4">
        <v>0</v>
      </c>
      <c r="G4">
        <v>1</v>
      </c>
      <c r="H4">
        <f>--0</f>
        <v>0</v>
      </c>
      <c r="I4">
        <v>0</v>
      </c>
      <c r="J4" t="s">
        <v>51</v>
      </c>
      <c r="K4">
        <f>------1</f>
        <v>1</v>
      </c>
    </row>
    <row r="5" spans="1:11">
      <c r="B5">
        <v>5</v>
      </c>
      <c r="C5">
        <v>2</v>
      </c>
      <c r="D5">
        <v>0</v>
      </c>
      <c r="E5">
        <v>1</v>
      </c>
      <c r="F5">
        <v>0</v>
      </c>
      <c r="G5">
        <v>1</v>
      </c>
      <c r="H5">
        <f>--0</f>
        <v>0</v>
      </c>
      <c r="I5">
        <v>0</v>
      </c>
      <c r="J5" t="s">
        <v>51</v>
      </c>
      <c r="K5">
        <f>------1</f>
        <v>1</v>
      </c>
    </row>
    <row r="6" spans="1:11">
      <c r="B6">
        <v>8</v>
      </c>
      <c r="C6">
        <v>3</v>
      </c>
      <c r="D6">
        <v>0</v>
      </c>
      <c r="E6">
        <v>1</v>
      </c>
      <c r="F6">
        <v>0</v>
      </c>
      <c r="G6">
        <v>1</v>
      </c>
      <c r="H6">
        <f>--0</f>
        <v>0</v>
      </c>
      <c r="I6">
        <v>0</v>
      </c>
      <c r="J6" t="s">
        <v>51</v>
      </c>
      <c r="K6">
        <f>------1</f>
        <v>1</v>
      </c>
    </row>
    <row r="7" spans="1:11">
      <c r="B7">
        <v>11</v>
      </c>
      <c r="C7">
        <v>4</v>
      </c>
      <c r="D7">
        <v>0</v>
      </c>
      <c r="E7">
        <v>1</v>
      </c>
      <c r="F7">
        <v>0</v>
      </c>
      <c r="G7">
        <v>1</v>
      </c>
      <c r="H7">
        <f>--0</f>
        <v>0</v>
      </c>
      <c r="I7">
        <v>0</v>
      </c>
      <c r="J7" t="s">
        <v>51</v>
      </c>
      <c r="K7">
        <f>------1</f>
        <v>1</v>
      </c>
    </row>
    <row r="8" spans="1:11">
      <c r="B8">
        <v>14</v>
      </c>
      <c r="C8">
        <v>5</v>
      </c>
      <c r="D8">
        <v>0</v>
      </c>
      <c r="E8">
        <v>1</v>
      </c>
      <c r="F8">
        <v>0</v>
      </c>
      <c r="G8">
        <v>1</v>
      </c>
      <c r="H8">
        <f>--0</f>
        <v>0</v>
      </c>
      <c r="I8">
        <v>0</v>
      </c>
      <c r="J8" t="s">
        <v>51</v>
      </c>
      <c r="K8">
        <f>------1</f>
        <v>1</v>
      </c>
    </row>
    <row r="9" spans="1:11">
      <c r="B9">
        <v>17</v>
      </c>
      <c r="C9">
        <v>6</v>
      </c>
      <c r="D9">
        <v>1</v>
      </c>
      <c r="E9">
        <v>1</v>
      </c>
      <c r="F9">
        <v>32</v>
      </c>
      <c r="G9">
        <v>2</v>
      </c>
      <c r="H9">
        <f>------32</f>
        <v>32</v>
      </c>
      <c r="I9">
        <v>32</v>
      </c>
      <c r="J9" t="s">
        <v>52</v>
      </c>
      <c r="K9">
        <f>------2</f>
        <v>2</v>
      </c>
    </row>
    <row r="10" spans="1:11">
      <c r="B10">
        <v>20</v>
      </c>
      <c r="C10">
        <v>7</v>
      </c>
      <c r="D10">
        <v>0</v>
      </c>
      <c r="E10">
        <v>0</v>
      </c>
      <c r="F10">
        <v>20</v>
      </c>
      <c r="G10">
        <v>3</v>
      </c>
      <c r="H10">
        <f>------12</f>
        <v>12</v>
      </c>
      <c r="I10">
        <v>12</v>
      </c>
      <c r="J10" t="s">
        <v>52</v>
      </c>
      <c r="K10">
        <f>------3</f>
        <v>3</v>
      </c>
    </row>
    <row r="11" spans="1:11">
      <c r="B11">
        <v>23</v>
      </c>
      <c r="C11">
        <v>8</v>
      </c>
      <c r="D11">
        <v>0</v>
      </c>
      <c r="E11">
        <v>1</v>
      </c>
      <c r="F11">
        <v>16</v>
      </c>
      <c r="G11">
        <v>4</v>
      </c>
      <c r="H11">
        <f>------28</f>
        <v>28</v>
      </c>
      <c r="I11">
        <v>32</v>
      </c>
      <c r="J11" t="s">
        <v>53</v>
      </c>
      <c r="K11">
        <f>------4</f>
        <v>4</v>
      </c>
    </row>
    <row r="12" spans="1:11">
      <c r="B12">
        <v>26</v>
      </c>
      <c r="C12">
        <v>9</v>
      </c>
      <c r="D12">
        <v>1</v>
      </c>
      <c r="E12">
        <v>1</v>
      </c>
      <c r="F12">
        <v>4</v>
      </c>
      <c r="G12">
        <v>4</v>
      </c>
      <c r="H12">
        <f>------32</f>
        <v>32</v>
      </c>
      <c r="I12">
        <v>32</v>
      </c>
      <c r="J12" t="s">
        <v>52</v>
      </c>
      <c r="K12">
        <f>------2</f>
        <v>2</v>
      </c>
    </row>
    <row r="13" spans="1:11">
      <c r="B13">
        <v>29</v>
      </c>
      <c r="C13">
        <v>10</v>
      </c>
      <c r="D13">
        <v>0</v>
      </c>
      <c r="E13">
        <v>0</v>
      </c>
      <c r="F13">
        <v>20</v>
      </c>
      <c r="G13">
        <v>4</v>
      </c>
      <c r="H13">
        <f>------12</f>
        <v>12</v>
      </c>
      <c r="I13">
        <v>12</v>
      </c>
      <c r="J13" t="s">
        <v>52</v>
      </c>
      <c r="K13">
        <f>------3</f>
        <v>3</v>
      </c>
    </row>
    <row r="14" spans="1:11">
      <c r="B14">
        <v>32</v>
      </c>
      <c r="C14">
        <v>11</v>
      </c>
      <c r="D14">
        <v>0</v>
      </c>
      <c r="E14">
        <v>1</v>
      </c>
      <c r="F14">
        <v>16</v>
      </c>
      <c r="G14">
        <v>4</v>
      </c>
      <c r="H14">
        <f>------28</f>
        <v>28</v>
      </c>
      <c r="I14">
        <v>32</v>
      </c>
      <c r="J14" t="s">
        <v>53</v>
      </c>
      <c r="K14">
        <f>------4</f>
        <v>4</v>
      </c>
    </row>
    <row r="15" spans="1:11">
      <c r="B15">
        <v>35</v>
      </c>
      <c r="C15">
        <v>12</v>
      </c>
      <c r="D15">
        <v>1</v>
      </c>
      <c r="E15">
        <v>1</v>
      </c>
      <c r="F15">
        <v>4</v>
      </c>
      <c r="G15">
        <v>4</v>
      </c>
      <c r="H15">
        <f>------32</f>
        <v>32</v>
      </c>
      <c r="I15">
        <v>32</v>
      </c>
      <c r="J15" t="s">
        <v>52</v>
      </c>
      <c r="K15">
        <f>------2</f>
        <v>2</v>
      </c>
    </row>
    <row r="16" spans="1:11">
      <c r="B16">
        <v>38</v>
      </c>
      <c r="C16">
        <v>13</v>
      </c>
      <c r="D16">
        <v>0</v>
      </c>
      <c r="E16">
        <v>0</v>
      </c>
      <c r="F16">
        <v>20</v>
      </c>
      <c r="G16">
        <v>4</v>
      </c>
      <c r="H16">
        <f>------12</f>
        <v>12</v>
      </c>
      <c r="I16">
        <v>12</v>
      </c>
      <c r="J16" t="s">
        <v>52</v>
      </c>
      <c r="K16">
        <f>------3</f>
        <v>3</v>
      </c>
    </row>
    <row r="17" spans="2:11">
      <c r="B17">
        <v>41</v>
      </c>
      <c r="C17">
        <v>14</v>
      </c>
      <c r="D17">
        <v>1</v>
      </c>
      <c r="E17">
        <v>1</v>
      </c>
      <c r="F17">
        <v>20</v>
      </c>
      <c r="G17">
        <v>4</v>
      </c>
      <c r="H17">
        <f>------32</f>
        <v>32</v>
      </c>
      <c r="I17">
        <v>32</v>
      </c>
      <c r="J17" t="s">
        <v>52</v>
      </c>
      <c r="K17">
        <f>------2</f>
        <v>2</v>
      </c>
    </row>
    <row r="18" spans="2:11">
      <c r="B18">
        <v>44</v>
      </c>
      <c r="C18">
        <v>15</v>
      </c>
      <c r="D18">
        <v>0</v>
      </c>
      <c r="E18">
        <v>0</v>
      </c>
      <c r="F18">
        <v>20</v>
      </c>
      <c r="G18">
        <v>4</v>
      </c>
      <c r="H18">
        <f>------12</f>
        <v>12</v>
      </c>
      <c r="I18">
        <v>12</v>
      </c>
      <c r="J18" t="s">
        <v>52</v>
      </c>
      <c r="K18">
        <f>------3</f>
        <v>3</v>
      </c>
    </row>
    <row r="19" spans="2:11">
      <c r="B19">
        <v>47</v>
      </c>
      <c r="C19">
        <v>16</v>
      </c>
      <c r="D19">
        <v>0</v>
      </c>
      <c r="E19">
        <v>1</v>
      </c>
      <c r="F19">
        <v>16</v>
      </c>
      <c r="G19">
        <v>4</v>
      </c>
      <c r="H19">
        <f>------28</f>
        <v>28</v>
      </c>
      <c r="I19">
        <v>32</v>
      </c>
      <c r="J19" t="s">
        <v>53</v>
      </c>
      <c r="K19">
        <f>------4</f>
        <v>4</v>
      </c>
    </row>
    <row r="20" spans="2:11">
      <c r="B20">
        <v>50</v>
      </c>
      <c r="C20">
        <v>17</v>
      </c>
      <c r="D20">
        <v>1</v>
      </c>
      <c r="E20">
        <v>1</v>
      </c>
      <c r="F20">
        <v>4</v>
      </c>
      <c r="G20">
        <v>4</v>
      </c>
      <c r="H20">
        <f>------32</f>
        <v>32</v>
      </c>
      <c r="I20">
        <v>32</v>
      </c>
      <c r="J20" t="s">
        <v>52</v>
      </c>
      <c r="K20">
        <f>------2</f>
        <v>2</v>
      </c>
    </row>
    <row r="21" spans="2:11">
      <c r="B21">
        <v>53</v>
      </c>
      <c r="C21">
        <v>18</v>
      </c>
      <c r="D21">
        <v>0</v>
      </c>
      <c r="E21">
        <v>0</v>
      </c>
      <c r="F21">
        <v>20</v>
      </c>
      <c r="G21">
        <v>4</v>
      </c>
      <c r="H21">
        <f>------12</f>
        <v>12</v>
      </c>
      <c r="I21">
        <v>12</v>
      </c>
      <c r="J21" t="s">
        <v>52</v>
      </c>
      <c r="K21">
        <f>------3</f>
        <v>3</v>
      </c>
    </row>
    <row r="22" spans="2:11">
      <c r="B22">
        <v>56</v>
      </c>
      <c r="C22">
        <v>19</v>
      </c>
      <c r="D22">
        <v>1</v>
      </c>
      <c r="E22">
        <v>1</v>
      </c>
      <c r="F22">
        <v>20</v>
      </c>
      <c r="G22">
        <v>4</v>
      </c>
      <c r="H22">
        <f>------32</f>
        <v>32</v>
      </c>
      <c r="I22">
        <v>32</v>
      </c>
      <c r="J22" t="s">
        <v>52</v>
      </c>
      <c r="K22">
        <f>------2</f>
        <v>2</v>
      </c>
    </row>
    <row r="23" spans="2:11">
      <c r="B23">
        <v>59</v>
      </c>
      <c r="C23">
        <v>20</v>
      </c>
      <c r="D23">
        <v>0</v>
      </c>
      <c r="E23">
        <v>0</v>
      </c>
      <c r="F23">
        <v>20</v>
      </c>
      <c r="G23">
        <v>4</v>
      </c>
      <c r="H23">
        <f>------12</f>
        <v>12</v>
      </c>
      <c r="I23">
        <v>12</v>
      </c>
      <c r="J23" t="s">
        <v>52</v>
      </c>
      <c r="K23">
        <f>------3</f>
        <v>3</v>
      </c>
    </row>
    <row r="24" spans="2:11">
      <c r="B24">
        <v>62</v>
      </c>
      <c r="C24">
        <v>21</v>
      </c>
      <c r="D24">
        <v>1</v>
      </c>
      <c r="E24">
        <v>1</v>
      </c>
      <c r="F24">
        <v>20</v>
      </c>
      <c r="G24">
        <v>4</v>
      </c>
      <c r="H24">
        <f>------32</f>
        <v>32</v>
      </c>
      <c r="I24">
        <v>32</v>
      </c>
      <c r="J24" t="s">
        <v>52</v>
      </c>
      <c r="K24">
        <f>------2</f>
        <v>2</v>
      </c>
    </row>
    <row r="25" spans="2:11">
      <c r="B25">
        <v>65</v>
      </c>
      <c r="C25">
        <v>22</v>
      </c>
      <c r="D25">
        <v>0</v>
      </c>
      <c r="E25">
        <v>0</v>
      </c>
      <c r="F25">
        <v>20</v>
      </c>
      <c r="G25">
        <v>4</v>
      </c>
      <c r="H25">
        <f>------12</f>
        <v>12</v>
      </c>
      <c r="I25">
        <v>12</v>
      </c>
      <c r="J25" t="s">
        <v>52</v>
      </c>
      <c r="K25">
        <f>------3</f>
        <v>3</v>
      </c>
    </row>
    <row r="26" spans="2:11">
      <c r="B26">
        <v>68</v>
      </c>
      <c r="C26">
        <v>23</v>
      </c>
      <c r="D26">
        <v>1</v>
      </c>
      <c r="E26">
        <v>1</v>
      </c>
      <c r="F26">
        <v>20</v>
      </c>
      <c r="G26">
        <v>4</v>
      </c>
      <c r="H26">
        <f>------32</f>
        <v>32</v>
      </c>
      <c r="I26">
        <v>32</v>
      </c>
      <c r="J26" t="s">
        <v>52</v>
      </c>
      <c r="K26">
        <f>------2</f>
        <v>2</v>
      </c>
    </row>
    <row r="27" spans="2:11">
      <c r="B27">
        <v>71</v>
      </c>
      <c r="C27">
        <v>24</v>
      </c>
      <c r="D27">
        <v>0</v>
      </c>
      <c r="E27">
        <v>0</v>
      </c>
      <c r="F27">
        <v>20</v>
      </c>
      <c r="G27">
        <v>4</v>
      </c>
      <c r="H27">
        <f>------12</f>
        <v>12</v>
      </c>
      <c r="I27">
        <v>12</v>
      </c>
      <c r="J27" t="s">
        <v>52</v>
      </c>
      <c r="K27">
        <f>------3</f>
        <v>3</v>
      </c>
    </row>
    <row r="28" spans="2:11">
      <c r="B28">
        <v>74</v>
      </c>
      <c r="C28">
        <v>25</v>
      </c>
      <c r="D28">
        <v>1</v>
      </c>
      <c r="E28">
        <v>1</v>
      </c>
      <c r="F28">
        <v>20</v>
      </c>
      <c r="G28">
        <v>4</v>
      </c>
      <c r="H28">
        <f>------32</f>
        <v>32</v>
      </c>
      <c r="I28">
        <v>32</v>
      </c>
      <c r="J28" t="s">
        <v>52</v>
      </c>
      <c r="K28">
        <f>------2</f>
        <v>2</v>
      </c>
    </row>
    <row r="29" spans="2:11">
      <c r="B29">
        <v>77</v>
      </c>
      <c r="C29">
        <v>26</v>
      </c>
      <c r="D29">
        <v>0</v>
      </c>
      <c r="E29">
        <v>0</v>
      </c>
      <c r="F29">
        <v>20</v>
      </c>
      <c r="G29">
        <v>4</v>
      </c>
      <c r="H29">
        <f>------12</f>
        <v>12</v>
      </c>
      <c r="I29">
        <v>12</v>
      </c>
      <c r="J29" t="s">
        <v>52</v>
      </c>
      <c r="K29">
        <f>------3</f>
        <v>3</v>
      </c>
    </row>
    <row r="30" spans="2:11">
      <c r="B30">
        <v>80</v>
      </c>
      <c r="C30">
        <v>27</v>
      </c>
      <c r="D30">
        <v>1</v>
      </c>
      <c r="E30">
        <v>1</v>
      </c>
      <c r="F30">
        <v>20</v>
      </c>
      <c r="G30">
        <v>4</v>
      </c>
      <c r="H30">
        <f>------32</f>
        <v>32</v>
      </c>
      <c r="I30">
        <v>32</v>
      </c>
      <c r="J30" t="s">
        <v>52</v>
      </c>
      <c r="K30">
        <f>------2</f>
        <v>2</v>
      </c>
    </row>
    <row r="31" spans="2:11">
      <c r="B31">
        <v>83</v>
      </c>
      <c r="C31">
        <v>28</v>
      </c>
      <c r="D31">
        <v>0</v>
      </c>
      <c r="E31">
        <v>0</v>
      </c>
      <c r="F31">
        <v>20</v>
      </c>
      <c r="G31">
        <v>4</v>
      </c>
      <c r="H31">
        <f>------12</f>
        <v>12</v>
      </c>
      <c r="I31">
        <v>12</v>
      </c>
      <c r="J31" t="s">
        <v>52</v>
      </c>
      <c r="K31">
        <f>------3</f>
        <v>3</v>
      </c>
    </row>
    <row r="32" spans="2:11">
      <c r="B32">
        <v>86</v>
      </c>
      <c r="C32">
        <v>29</v>
      </c>
      <c r="D32">
        <v>0</v>
      </c>
      <c r="E32">
        <v>1</v>
      </c>
      <c r="F32">
        <v>16</v>
      </c>
      <c r="G32">
        <v>4</v>
      </c>
      <c r="H32">
        <f>------28</f>
        <v>28</v>
      </c>
      <c r="I32">
        <v>32</v>
      </c>
      <c r="J32" t="s">
        <v>53</v>
      </c>
      <c r="K32">
        <f>------4</f>
        <v>4</v>
      </c>
    </row>
    <row r="33" spans="2:11">
      <c r="B33">
        <v>89</v>
      </c>
      <c r="C33">
        <v>30</v>
      </c>
      <c r="D33">
        <v>1</v>
      </c>
      <c r="E33">
        <v>1</v>
      </c>
      <c r="F33">
        <v>4</v>
      </c>
      <c r="G33">
        <v>4</v>
      </c>
      <c r="H33">
        <f>------32</f>
        <v>32</v>
      </c>
      <c r="I33">
        <v>32</v>
      </c>
      <c r="J33" t="s">
        <v>52</v>
      </c>
      <c r="K33">
        <f>------2</f>
        <v>2</v>
      </c>
    </row>
    <row r="34" spans="2:11">
      <c r="B34">
        <v>92</v>
      </c>
      <c r="C34">
        <v>31</v>
      </c>
      <c r="D34">
        <v>0</v>
      </c>
      <c r="E34">
        <v>0</v>
      </c>
      <c r="F34">
        <v>20</v>
      </c>
      <c r="G34">
        <v>4</v>
      </c>
      <c r="H34">
        <f>------12</f>
        <v>12</v>
      </c>
      <c r="I34">
        <v>12</v>
      </c>
      <c r="J34" t="s">
        <v>52</v>
      </c>
      <c r="K34">
        <f>------3</f>
        <v>3</v>
      </c>
    </row>
    <row r="35" spans="2:11">
      <c r="B35">
        <v>95</v>
      </c>
      <c r="C35">
        <v>32</v>
      </c>
      <c r="D35">
        <v>1</v>
      </c>
      <c r="E35">
        <v>1</v>
      </c>
      <c r="F35">
        <v>20</v>
      </c>
      <c r="G35">
        <v>4</v>
      </c>
      <c r="H35">
        <f>------32</f>
        <v>32</v>
      </c>
      <c r="I35">
        <v>32</v>
      </c>
      <c r="J35" t="s">
        <v>52</v>
      </c>
      <c r="K35">
        <f>------2</f>
        <v>2</v>
      </c>
    </row>
    <row r="36" spans="2:11">
      <c r="B36">
        <v>98</v>
      </c>
      <c r="C36">
        <v>33</v>
      </c>
      <c r="D36">
        <v>0</v>
      </c>
      <c r="E36">
        <v>0</v>
      </c>
      <c r="F36">
        <v>20</v>
      </c>
      <c r="G36">
        <v>4</v>
      </c>
      <c r="H36">
        <f>------12</f>
        <v>12</v>
      </c>
      <c r="I36">
        <v>12</v>
      </c>
      <c r="J36" t="s">
        <v>52</v>
      </c>
      <c r="K36">
        <f>------3</f>
        <v>3</v>
      </c>
    </row>
    <row r="37" spans="2:11">
      <c r="B37">
        <v>101</v>
      </c>
      <c r="C37">
        <v>34</v>
      </c>
      <c r="D37">
        <v>1</v>
      </c>
      <c r="E37">
        <v>1</v>
      </c>
      <c r="F37">
        <v>20</v>
      </c>
      <c r="G37">
        <v>4</v>
      </c>
      <c r="H37">
        <f>------32</f>
        <v>32</v>
      </c>
      <c r="I37">
        <v>32</v>
      </c>
      <c r="J37" t="s">
        <v>52</v>
      </c>
      <c r="K37">
        <f>------2</f>
        <v>2</v>
      </c>
    </row>
    <row r="38" spans="2:11">
      <c r="B38">
        <v>104</v>
      </c>
      <c r="C38">
        <v>35</v>
      </c>
      <c r="D38">
        <v>0</v>
      </c>
      <c r="E38">
        <v>0</v>
      </c>
      <c r="F38">
        <v>20</v>
      </c>
      <c r="G38">
        <v>4</v>
      </c>
      <c r="H38">
        <f>------12</f>
        <v>12</v>
      </c>
      <c r="I38">
        <v>12</v>
      </c>
      <c r="J38" t="s">
        <v>52</v>
      </c>
      <c r="K38">
        <f>------3</f>
        <v>3</v>
      </c>
    </row>
    <row r="39" spans="2:11">
      <c r="B39">
        <v>107</v>
      </c>
      <c r="C39">
        <v>36</v>
      </c>
      <c r="D39">
        <v>1</v>
      </c>
      <c r="E39">
        <v>1</v>
      </c>
      <c r="F39">
        <v>20</v>
      </c>
      <c r="G39">
        <v>4</v>
      </c>
      <c r="H39">
        <f>------32</f>
        <v>32</v>
      </c>
      <c r="I39">
        <v>32</v>
      </c>
      <c r="J39" t="s">
        <v>52</v>
      </c>
      <c r="K39">
        <f>------2</f>
        <v>2</v>
      </c>
    </row>
    <row r="40" spans="2:11">
      <c r="B40">
        <v>110</v>
      </c>
      <c r="C40">
        <v>37</v>
      </c>
      <c r="D40">
        <v>0</v>
      </c>
      <c r="E40">
        <v>0</v>
      </c>
      <c r="F40">
        <v>20</v>
      </c>
      <c r="G40">
        <v>4</v>
      </c>
      <c r="H40">
        <f>------12</f>
        <v>12</v>
      </c>
      <c r="I40">
        <v>12</v>
      </c>
      <c r="J40" t="s">
        <v>52</v>
      </c>
      <c r="K40">
        <f>------3</f>
        <v>3</v>
      </c>
    </row>
    <row r="41" spans="2:11">
      <c r="B41">
        <v>113</v>
      </c>
      <c r="C41">
        <v>38</v>
      </c>
      <c r="D41">
        <v>1</v>
      </c>
      <c r="E41">
        <v>1</v>
      </c>
      <c r="F41">
        <v>20</v>
      </c>
      <c r="G41">
        <v>4</v>
      </c>
      <c r="H41">
        <f>------32</f>
        <v>32</v>
      </c>
      <c r="I41">
        <v>32</v>
      </c>
      <c r="J41" t="s">
        <v>52</v>
      </c>
      <c r="K41">
        <f>------2</f>
        <v>2</v>
      </c>
    </row>
    <row r="42" spans="2:11">
      <c r="B42">
        <v>116</v>
      </c>
      <c r="C42">
        <v>39</v>
      </c>
      <c r="D42">
        <v>0</v>
      </c>
      <c r="E42">
        <v>0</v>
      </c>
      <c r="F42">
        <v>20</v>
      </c>
      <c r="G42">
        <v>4</v>
      </c>
      <c r="H42">
        <f>------12</f>
        <v>12</v>
      </c>
      <c r="I42">
        <v>12</v>
      </c>
      <c r="J42" t="s">
        <v>52</v>
      </c>
      <c r="K42">
        <f>------3</f>
        <v>3</v>
      </c>
    </row>
    <row r="43" spans="2:11">
      <c r="B43">
        <v>119</v>
      </c>
      <c r="C43">
        <v>40</v>
      </c>
      <c r="D43">
        <v>1</v>
      </c>
      <c r="E43">
        <v>1</v>
      </c>
      <c r="F43">
        <v>20</v>
      </c>
      <c r="G43">
        <v>4</v>
      </c>
      <c r="H43">
        <f>------32</f>
        <v>32</v>
      </c>
      <c r="I43">
        <v>32</v>
      </c>
      <c r="J43" t="s">
        <v>52</v>
      </c>
      <c r="K43">
        <f>------2</f>
        <v>2</v>
      </c>
    </row>
    <row r="44" spans="2:11">
      <c r="B44">
        <v>122</v>
      </c>
      <c r="C44">
        <v>41</v>
      </c>
      <c r="D44">
        <v>0</v>
      </c>
      <c r="E44">
        <v>0</v>
      </c>
      <c r="F44">
        <v>20</v>
      </c>
      <c r="G44">
        <v>4</v>
      </c>
      <c r="H44">
        <f>------12</f>
        <v>12</v>
      </c>
      <c r="I44">
        <v>12</v>
      </c>
      <c r="J44" t="s">
        <v>52</v>
      </c>
      <c r="K44">
        <f>------3</f>
        <v>3</v>
      </c>
    </row>
    <row r="45" spans="2:11">
      <c r="B45">
        <v>125</v>
      </c>
      <c r="C45">
        <v>42</v>
      </c>
      <c r="D45">
        <v>1</v>
      </c>
      <c r="E45">
        <v>1</v>
      </c>
      <c r="F45">
        <v>20</v>
      </c>
      <c r="G45">
        <v>4</v>
      </c>
      <c r="H45">
        <f>------32</f>
        <v>32</v>
      </c>
      <c r="I45">
        <v>32</v>
      </c>
      <c r="J45" t="s">
        <v>52</v>
      </c>
      <c r="K45">
        <f>------2</f>
        <v>2</v>
      </c>
    </row>
    <row r="46" spans="2:11">
      <c r="B46">
        <v>128</v>
      </c>
      <c r="C46">
        <v>43</v>
      </c>
      <c r="D46">
        <v>0</v>
      </c>
      <c r="E46">
        <v>0</v>
      </c>
      <c r="F46">
        <v>20</v>
      </c>
      <c r="G46">
        <v>4</v>
      </c>
      <c r="H46">
        <f>------12</f>
        <v>12</v>
      </c>
      <c r="I46">
        <v>12</v>
      </c>
      <c r="J46" t="s">
        <v>52</v>
      </c>
      <c r="K46">
        <f>------3</f>
        <v>3</v>
      </c>
    </row>
    <row r="47" spans="2:11">
      <c r="B47">
        <v>131</v>
      </c>
      <c r="C47">
        <v>44</v>
      </c>
      <c r="D47">
        <v>1</v>
      </c>
      <c r="E47">
        <v>1</v>
      </c>
      <c r="F47">
        <v>20</v>
      </c>
      <c r="G47">
        <v>4</v>
      </c>
      <c r="H47">
        <f>------32</f>
        <v>32</v>
      </c>
      <c r="I47">
        <v>32</v>
      </c>
      <c r="J47" t="s">
        <v>52</v>
      </c>
      <c r="K47">
        <f>------2</f>
        <v>2</v>
      </c>
    </row>
    <row r="48" spans="2:11">
      <c r="B48">
        <v>134</v>
      </c>
      <c r="C48">
        <v>45</v>
      </c>
      <c r="D48">
        <v>0</v>
      </c>
      <c r="E48">
        <v>0</v>
      </c>
      <c r="F48">
        <v>20</v>
      </c>
      <c r="G48">
        <v>4</v>
      </c>
      <c r="H48">
        <f>------12</f>
        <v>12</v>
      </c>
      <c r="I48">
        <v>12</v>
      </c>
      <c r="J48" t="s">
        <v>52</v>
      </c>
      <c r="K48">
        <f>------3</f>
        <v>3</v>
      </c>
    </row>
    <row r="49" spans="2:11">
      <c r="B49">
        <v>137</v>
      </c>
      <c r="C49">
        <v>46</v>
      </c>
      <c r="D49">
        <v>1</v>
      </c>
      <c r="E49">
        <v>1</v>
      </c>
      <c r="F49">
        <v>20</v>
      </c>
      <c r="G49">
        <v>4</v>
      </c>
      <c r="H49">
        <f>------32</f>
        <v>32</v>
      </c>
      <c r="I49">
        <v>32</v>
      </c>
      <c r="J49" t="s">
        <v>52</v>
      </c>
      <c r="K49">
        <f>------2</f>
        <v>2</v>
      </c>
    </row>
    <row r="50" spans="2:11">
      <c r="B50">
        <v>140</v>
      </c>
      <c r="C50">
        <v>47</v>
      </c>
      <c r="D50">
        <v>0</v>
      </c>
      <c r="E50">
        <v>0</v>
      </c>
      <c r="F50">
        <v>20</v>
      </c>
      <c r="G50">
        <v>4</v>
      </c>
      <c r="H50">
        <f>------12</f>
        <v>12</v>
      </c>
      <c r="I50">
        <v>12</v>
      </c>
      <c r="J50" t="s">
        <v>52</v>
      </c>
      <c r="K50">
        <f>------3</f>
        <v>3</v>
      </c>
    </row>
    <row r="51" spans="2:11">
      <c r="B51">
        <v>143</v>
      </c>
      <c r="C51">
        <v>48</v>
      </c>
      <c r="D51">
        <v>1</v>
      </c>
      <c r="E51">
        <v>1</v>
      </c>
      <c r="F51">
        <v>20</v>
      </c>
      <c r="G51">
        <v>4</v>
      </c>
      <c r="H51">
        <f>------32</f>
        <v>32</v>
      </c>
      <c r="I51">
        <v>32</v>
      </c>
      <c r="J51" t="s">
        <v>52</v>
      </c>
      <c r="K51">
        <f>------2</f>
        <v>2</v>
      </c>
    </row>
    <row r="52" spans="2:11">
      <c r="B52">
        <v>146</v>
      </c>
      <c r="C52">
        <v>49</v>
      </c>
      <c r="D52">
        <v>0</v>
      </c>
      <c r="E52">
        <v>0</v>
      </c>
      <c r="F52">
        <v>20</v>
      </c>
      <c r="G52">
        <v>4</v>
      </c>
      <c r="H52">
        <f>------12</f>
        <v>12</v>
      </c>
      <c r="I52">
        <v>12</v>
      </c>
      <c r="J52" t="s">
        <v>52</v>
      </c>
      <c r="K52">
        <f>------3</f>
        <v>3</v>
      </c>
    </row>
    <row r="53" spans="2:11">
      <c r="B53">
        <v>149</v>
      </c>
      <c r="C53">
        <v>50</v>
      </c>
      <c r="D53">
        <v>1</v>
      </c>
      <c r="E53">
        <v>1</v>
      </c>
      <c r="F53">
        <v>20</v>
      </c>
      <c r="G53">
        <v>4</v>
      </c>
      <c r="H53">
        <f>------32</f>
        <v>32</v>
      </c>
      <c r="I53">
        <v>32</v>
      </c>
      <c r="J53" t="s">
        <v>52</v>
      </c>
      <c r="K53">
        <f>------2</f>
        <v>2</v>
      </c>
    </row>
    <row r="54" spans="2:11">
      <c r="B54">
        <v>152</v>
      </c>
      <c r="C54">
        <v>51</v>
      </c>
      <c r="D54">
        <v>0</v>
      </c>
      <c r="E54">
        <v>0</v>
      </c>
      <c r="F54">
        <v>20</v>
      </c>
      <c r="G54">
        <v>4</v>
      </c>
      <c r="H54">
        <f>------12</f>
        <v>12</v>
      </c>
      <c r="I54">
        <v>12</v>
      </c>
      <c r="J54" t="s">
        <v>52</v>
      </c>
      <c r="K54">
        <f>------3</f>
        <v>3</v>
      </c>
    </row>
    <row r="55" spans="2:11">
      <c r="B55">
        <v>155</v>
      </c>
      <c r="C55">
        <v>52</v>
      </c>
      <c r="D55">
        <v>1</v>
      </c>
      <c r="E55">
        <v>1</v>
      </c>
      <c r="F55">
        <v>20</v>
      </c>
      <c r="G55">
        <v>4</v>
      </c>
      <c r="H55">
        <f>------32</f>
        <v>32</v>
      </c>
      <c r="I55">
        <v>32</v>
      </c>
      <c r="J55" t="s">
        <v>52</v>
      </c>
      <c r="K55">
        <f>------2</f>
        <v>2</v>
      </c>
    </row>
    <row r="56" spans="2:11">
      <c r="B56">
        <v>158</v>
      </c>
      <c r="C56">
        <v>53</v>
      </c>
      <c r="D56">
        <v>0</v>
      </c>
      <c r="E56">
        <v>0</v>
      </c>
      <c r="F56">
        <v>20</v>
      </c>
      <c r="G56">
        <v>4</v>
      </c>
      <c r="H56">
        <f>------12</f>
        <v>12</v>
      </c>
      <c r="I56">
        <v>12</v>
      </c>
      <c r="J56" t="s">
        <v>52</v>
      </c>
      <c r="K56">
        <f>------3</f>
        <v>3</v>
      </c>
    </row>
    <row r="57" spans="2:11">
      <c r="B57">
        <v>161</v>
      </c>
      <c r="C57">
        <v>54</v>
      </c>
      <c r="D57">
        <v>1</v>
      </c>
      <c r="E57">
        <v>1</v>
      </c>
      <c r="F57">
        <v>20</v>
      </c>
      <c r="G57">
        <v>4</v>
      </c>
      <c r="H57">
        <f>------32</f>
        <v>32</v>
      </c>
      <c r="I57">
        <v>32</v>
      </c>
      <c r="J57" t="s">
        <v>52</v>
      </c>
      <c r="K57">
        <f>------2</f>
        <v>2</v>
      </c>
    </row>
    <row r="58" spans="2:11">
      <c r="B58">
        <v>164</v>
      </c>
      <c r="C58">
        <v>55</v>
      </c>
      <c r="D58">
        <v>0</v>
      </c>
      <c r="E58">
        <v>0</v>
      </c>
      <c r="F58">
        <v>20</v>
      </c>
      <c r="G58">
        <v>4</v>
      </c>
      <c r="H58">
        <f>------12</f>
        <v>12</v>
      </c>
      <c r="I58">
        <v>12</v>
      </c>
      <c r="J58" t="s">
        <v>52</v>
      </c>
      <c r="K58">
        <f>------3</f>
        <v>3</v>
      </c>
    </row>
    <row r="59" spans="2:11">
      <c r="B59">
        <v>167</v>
      </c>
      <c r="C59">
        <v>56</v>
      </c>
      <c r="D59">
        <v>1</v>
      </c>
      <c r="E59">
        <v>1</v>
      </c>
      <c r="F59">
        <v>20</v>
      </c>
      <c r="G59">
        <v>4</v>
      </c>
      <c r="H59">
        <f>------32</f>
        <v>32</v>
      </c>
      <c r="I59">
        <v>32</v>
      </c>
      <c r="J59" t="s">
        <v>52</v>
      </c>
      <c r="K59">
        <f>------2</f>
        <v>2</v>
      </c>
    </row>
    <row r="60" spans="2:11">
      <c r="B60">
        <v>170</v>
      </c>
      <c r="C60">
        <v>57</v>
      </c>
      <c r="D60">
        <v>0</v>
      </c>
      <c r="E60">
        <v>0</v>
      </c>
      <c r="F60">
        <v>20</v>
      </c>
      <c r="G60">
        <v>4</v>
      </c>
      <c r="H60">
        <f>------12</f>
        <v>12</v>
      </c>
      <c r="I60">
        <v>12</v>
      </c>
      <c r="J60" t="s">
        <v>52</v>
      </c>
      <c r="K60">
        <f>------3</f>
        <v>3</v>
      </c>
    </row>
    <row r="61" spans="2:11">
      <c r="B61">
        <v>173</v>
      </c>
      <c r="C61">
        <v>58</v>
      </c>
      <c r="D61">
        <v>1</v>
      </c>
      <c r="E61">
        <v>1</v>
      </c>
      <c r="F61">
        <v>20</v>
      </c>
      <c r="G61">
        <v>4</v>
      </c>
      <c r="H61">
        <f>------32</f>
        <v>32</v>
      </c>
      <c r="I61">
        <v>32</v>
      </c>
      <c r="J61" t="s">
        <v>52</v>
      </c>
      <c r="K61">
        <f>------2</f>
        <v>2</v>
      </c>
    </row>
    <row r="62" spans="2:11">
      <c r="B62">
        <v>176</v>
      </c>
      <c r="C62">
        <v>59</v>
      </c>
      <c r="D62">
        <v>0</v>
      </c>
      <c r="E62">
        <v>0</v>
      </c>
      <c r="F62">
        <v>20</v>
      </c>
      <c r="G62">
        <v>4</v>
      </c>
      <c r="H62">
        <f>------12</f>
        <v>12</v>
      </c>
      <c r="I62">
        <v>12</v>
      </c>
      <c r="J62" t="s">
        <v>52</v>
      </c>
      <c r="K62">
        <f>------3</f>
        <v>3</v>
      </c>
    </row>
    <row r="63" spans="2:11">
      <c r="B63">
        <v>179</v>
      </c>
      <c r="C63">
        <v>60</v>
      </c>
      <c r="D63">
        <v>1</v>
      </c>
      <c r="E63">
        <v>1</v>
      </c>
      <c r="F63">
        <v>20</v>
      </c>
      <c r="G63">
        <v>4</v>
      </c>
      <c r="H63">
        <f>------32</f>
        <v>32</v>
      </c>
      <c r="I63">
        <v>32</v>
      </c>
      <c r="J63" t="s">
        <v>52</v>
      </c>
      <c r="K63">
        <f>------2</f>
        <v>2</v>
      </c>
    </row>
    <row r="64" spans="2:11">
      <c r="B64">
        <v>182</v>
      </c>
      <c r="C64">
        <v>61</v>
      </c>
      <c r="D64">
        <v>0</v>
      </c>
      <c r="E64">
        <v>0</v>
      </c>
      <c r="F64">
        <v>20</v>
      </c>
      <c r="G64">
        <v>4</v>
      </c>
      <c r="H64">
        <f>------12</f>
        <v>12</v>
      </c>
      <c r="I64">
        <v>12</v>
      </c>
      <c r="J64" t="s">
        <v>52</v>
      </c>
      <c r="K64">
        <f>------3</f>
        <v>3</v>
      </c>
    </row>
    <row r="65" spans="2:11">
      <c r="B65">
        <v>185</v>
      </c>
      <c r="C65">
        <v>62</v>
      </c>
      <c r="D65">
        <v>1</v>
      </c>
      <c r="E65">
        <v>1</v>
      </c>
      <c r="F65">
        <v>20</v>
      </c>
      <c r="G65">
        <v>4</v>
      </c>
      <c r="H65">
        <f>------32</f>
        <v>32</v>
      </c>
      <c r="I65">
        <v>32</v>
      </c>
      <c r="J65" t="s">
        <v>52</v>
      </c>
      <c r="K65">
        <f>------2</f>
        <v>2</v>
      </c>
    </row>
    <row r="66" spans="2:11">
      <c r="B66">
        <v>188</v>
      </c>
      <c r="C66">
        <v>63</v>
      </c>
      <c r="D66">
        <v>0</v>
      </c>
      <c r="E66">
        <v>0</v>
      </c>
      <c r="F66">
        <v>20</v>
      </c>
      <c r="G66">
        <v>4</v>
      </c>
      <c r="H66">
        <f>------12</f>
        <v>12</v>
      </c>
      <c r="I66">
        <v>12</v>
      </c>
      <c r="J66" t="s">
        <v>52</v>
      </c>
      <c r="K66">
        <f>------3</f>
        <v>3</v>
      </c>
    </row>
    <row r="67" spans="2:11">
      <c r="B67">
        <v>191</v>
      </c>
      <c r="C67">
        <v>64</v>
      </c>
      <c r="D67">
        <v>1</v>
      </c>
      <c r="E67">
        <v>1</v>
      </c>
      <c r="F67">
        <v>20</v>
      </c>
      <c r="G67">
        <v>4</v>
      </c>
      <c r="H67">
        <f>------32</f>
        <v>32</v>
      </c>
      <c r="I67">
        <v>32</v>
      </c>
      <c r="J67" t="s">
        <v>52</v>
      </c>
      <c r="K67">
        <f>------2</f>
        <v>2</v>
      </c>
    </row>
    <row r="68" spans="2:11">
      <c r="B68">
        <v>194</v>
      </c>
      <c r="C68">
        <v>65</v>
      </c>
      <c r="D68">
        <v>0</v>
      </c>
      <c r="E68">
        <v>0</v>
      </c>
      <c r="F68">
        <v>20</v>
      </c>
      <c r="G68">
        <v>4</v>
      </c>
      <c r="H68">
        <f>------12</f>
        <v>12</v>
      </c>
      <c r="I68">
        <v>12</v>
      </c>
      <c r="J68" t="s">
        <v>52</v>
      </c>
      <c r="K68">
        <f>------3</f>
        <v>3</v>
      </c>
    </row>
    <row r="69" spans="2:11">
      <c r="B69">
        <v>197</v>
      </c>
      <c r="C69">
        <v>66</v>
      </c>
      <c r="D69">
        <v>1</v>
      </c>
      <c r="E69">
        <v>1</v>
      </c>
      <c r="F69">
        <v>20</v>
      </c>
      <c r="G69">
        <v>4</v>
      </c>
      <c r="H69">
        <f>------32</f>
        <v>32</v>
      </c>
      <c r="I69">
        <v>32</v>
      </c>
      <c r="J69" t="s">
        <v>52</v>
      </c>
      <c r="K69">
        <f>------2</f>
        <v>2</v>
      </c>
    </row>
    <row r="70" spans="2:11">
      <c r="B70">
        <v>200</v>
      </c>
      <c r="C70">
        <v>67</v>
      </c>
      <c r="D70">
        <v>0</v>
      </c>
      <c r="E70">
        <v>0</v>
      </c>
      <c r="F70">
        <v>20</v>
      </c>
      <c r="G70">
        <v>4</v>
      </c>
      <c r="H70">
        <f>------12</f>
        <v>12</v>
      </c>
      <c r="I70">
        <v>12</v>
      </c>
      <c r="J70" t="s">
        <v>52</v>
      </c>
      <c r="K70">
        <f>------3</f>
        <v>3</v>
      </c>
    </row>
    <row r="71" spans="2:11">
      <c r="B71">
        <v>203</v>
      </c>
      <c r="C71">
        <v>68</v>
      </c>
      <c r="D71">
        <v>1</v>
      </c>
      <c r="E71">
        <v>1</v>
      </c>
      <c r="F71">
        <v>20</v>
      </c>
      <c r="G71">
        <v>4</v>
      </c>
      <c r="H71">
        <f>------32</f>
        <v>32</v>
      </c>
      <c r="I71">
        <v>32</v>
      </c>
      <c r="J71" t="s">
        <v>52</v>
      </c>
      <c r="K71">
        <f>------2</f>
        <v>2</v>
      </c>
    </row>
    <row r="72" spans="2:11">
      <c r="B72">
        <v>206</v>
      </c>
      <c r="C72">
        <v>69</v>
      </c>
      <c r="D72">
        <v>0</v>
      </c>
      <c r="E72">
        <v>0</v>
      </c>
      <c r="F72">
        <v>20</v>
      </c>
      <c r="G72">
        <v>4</v>
      </c>
      <c r="H72">
        <f>------12</f>
        <v>12</v>
      </c>
      <c r="I72">
        <v>12</v>
      </c>
      <c r="J72" t="s">
        <v>52</v>
      </c>
      <c r="K72">
        <f>------3</f>
        <v>3</v>
      </c>
    </row>
    <row r="73" spans="2:11">
      <c r="B73">
        <v>209</v>
      </c>
      <c r="C73">
        <v>70</v>
      </c>
      <c r="D73">
        <v>1</v>
      </c>
      <c r="E73">
        <v>1</v>
      </c>
      <c r="F73">
        <v>20</v>
      </c>
      <c r="G73">
        <v>4</v>
      </c>
      <c r="H73">
        <f>------32</f>
        <v>32</v>
      </c>
      <c r="I73">
        <v>32</v>
      </c>
      <c r="J73" t="s">
        <v>52</v>
      </c>
      <c r="K73">
        <f>------2</f>
        <v>2</v>
      </c>
    </row>
    <row r="74" spans="2:11">
      <c r="B74">
        <v>212</v>
      </c>
      <c r="C74">
        <v>71</v>
      </c>
      <c r="D74">
        <v>0</v>
      </c>
      <c r="E74">
        <v>0</v>
      </c>
      <c r="F74">
        <v>20</v>
      </c>
      <c r="G74">
        <v>4</v>
      </c>
      <c r="H74">
        <f>------12</f>
        <v>12</v>
      </c>
      <c r="I74">
        <v>12</v>
      </c>
      <c r="J74" t="s">
        <v>52</v>
      </c>
      <c r="K74">
        <f>------3</f>
        <v>3</v>
      </c>
    </row>
    <row r="75" spans="2:11">
      <c r="B75">
        <v>215</v>
      </c>
      <c r="C75">
        <v>72</v>
      </c>
      <c r="D75">
        <v>1</v>
      </c>
      <c r="E75">
        <v>1</v>
      </c>
      <c r="F75">
        <v>20</v>
      </c>
      <c r="G75">
        <v>4</v>
      </c>
      <c r="H75">
        <f>------32</f>
        <v>32</v>
      </c>
      <c r="I75">
        <v>32</v>
      </c>
      <c r="J75" t="s">
        <v>52</v>
      </c>
      <c r="K75">
        <f>------2</f>
        <v>2</v>
      </c>
    </row>
    <row r="76" spans="2:11">
      <c r="B76">
        <v>218</v>
      </c>
      <c r="C76">
        <v>73</v>
      </c>
      <c r="D76">
        <v>0</v>
      </c>
      <c r="E76">
        <v>0</v>
      </c>
      <c r="F76">
        <v>20</v>
      </c>
      <c r="G76">
        <v>4</v>
      </c>
      <c r="H76">
        <f>------12</f>
        <v>12</v>
      </c>
      <c r="I76">
        <v>12</v>
      </c>
      <c r="J76" t="s">
        <v>52</v>
      </c>
      <c r="K76">
        <f>------3</f>
        <v>3</v>
      </c>
    </row>
    <row r="77" spans="2:11">
      <c r="B77">
        <v>221</v>
      </c>
      <c r="C77">
        <v>74</v>
      </c>
      <c r="D77">
        <v>1</v>
      </c>
      <c r="E77">
        <v>1</v>
      </c>
      <c r="F77">
        <v>20</v>
      </c>
      <c r="G77">
        <v>4</v>
      </c>
      <c r="H77">
        <f>------32</f>
        <v>32</v>
      </c>
      <c r="I77">
        <v>32</v>
      </c>
      <c r="J77" t="s">
        <v>52</v>
      </c>
      <c r="K77">
        <f>------2</f>
        <v>2</v>
      </c>
    </row>
    <row r="78" spans="2:11">
      <c r="B78">
        <v>224</v>
      </c>
      <c r="C78">
        <v>75</v>
      </c>
      <c r="D78">
        <v>0</v>
      </c>
      <c r="E78">
        <v>0</v>
      </c>
      <c r="F78">
        <v>20</v>
      </c>
      <c r="G78">
        <v>4</v>
      </c>
      <c r="H78">
        <f>------12</f>
        <v>12</v>
      </c>
      <c r="I78">
        <v>12</v>
      </c>
      <c r="J78" t="s">
        <v>52</v>
      </c>
      <c r="K78">
        <f>------3</f>
        <v>3</v>
      </c>
    </row>
    <row r="79" spans="2:11">
      <c r="B79">
        <v>227</v>
      </c>
      <c r="C79">
        <v>76</v>
      </c>
      <c r="D79">
        <v>1</v>
      </c>
      <c r="E79">
        <v>1</v>
      </c>
      <c r="F79">
        <v>20</v>
      </c>
      <c r="G79">
        <v>4</v>
      </c>
      <c r="H79">
        <f>------32</f>
        <v>32</v>
      </c>
      <c r="I79">
        <v>32</v>
      </c>
      <c r="J79" t="s">
        <v>52</v>
      </c>
      <c r="K79">
        <f>------2</f>
        <v>2</v>
      </c>
    </row>
    <row r="80" spans="2:11">
      <c r="B80">
        <v>230</v>
      </c>
      <c r="C80">
        <v>77</v>
      </c>
      <c r="D80">
        <v>0</v>
      </c>
      <c r="E80">
        <v>0</v>
      </c>
      <c r="F80">
        <v>20</v>
      </c>
      <c r="G80">
        <v>4</v>
      </c>
      <c r="H80">
        <f>------12</f>
        <v>12</v>
      </c>
      <c r="I80">
        <v>12</v>
      </c>
      <c r="J80" t="s">
        <v>52</v>
      </c>
      <c r="K80">
        <f>------3</f>
        <v>3</v>
      </c>
    </row>
    <row r="81" spans="2:11">
      <c r="B81">
        <v>233</v>
      </c>
      <c r="C81">
        <v>78</v>
      </c>
      <c r="D81">
        <v>1</v>
      </c>
      <c r="E81">
        <v>1</v>
      </c>
      <c r="F81">
        <v>20</v>
      </c>
      <c r="G81">
        <v>4</v>
      </c>
      <c r="H81">
        <f>------32</f>
        <v>32</v>
      </c>
      <c r="I81">
        <v>32</v>
      </c>
      <c r="J81" t="s">
        <v>52</v>
      </c>
      <c r="K81">
        <f>------2</f>
        <v>2</v>
      </c>
    </row>
    <row r="82" spans="2:11">
      <c r="B82">
        <v>236</v>
      </c>
      <c r="C82">
        <v>79</v>
      </c>
      <c r="D82">
        <v>0</v>
      </c>
      <c r="E82">
        <v>0</v>
      </c>
      <c r="F82">
        <v>20</v>
      </c>
      <c r="G82">
        <v>4</v>
      </c>
      <c r="H82">
        <f>------12</f>
        <v>12</v>
      </c>
      <c r="I82">
        <v>12</v>
      </c>
      <c r="J82" t="s">
        <v>52</v>
      </c>
      <c r="K82">
        <f>------3</f>
        <v>3</v>
      </c>
    </row>
    <row r="83" spans="2:11">
      <c r="B83">
        <v>239</v>
      </c>
      <c r="C83">
        <v>80</v>
      </c>
      <c r="D83">
        <v>1</v>
      </c>
      <c r="E83">
        <v>1</v>
      </c>
      <c r="F83">
        <v>20</v>
      </c>
      <c r="G83">
        <v>4</v>
      </c>
      <c r="H83">
        <f>------32</f>
        <v>32</v>
      </c>
      <c r="I83">
        <v>32</v>
      </c>
      <c r="J83" t="s">
        <v>52</v>
      </c>
      <c r="K83">
        <f>------2</f>
        <v>2</v>
      </c>
    </row>
    <row r="84" spans="2:11">
      <c r="B84">
        <v>242</v>
      </c>
      <c r="C84">
        <v>81</v>
      </c>
      <c r="D84">
        <v>0</v>
      </c>
      <c r="E84">
        <v>0</v>
      </c>
      <c r="F84">
        <v>20</v>
      </c>
      <c r="G84">
        <v>4</v>
      </c>
      <c r="H84">
        <f>------12</f>
        <v>12</v>
      </c>
      <c r="I84">
        <v>12</v>
      </c>
      <c r="J84" t="s">
        <v>52</v>
      </c>
      <c r="K84">
        <f>------3</f>
        <v>3</v>
      </c>
    </row>
    <row r="85" spans="2:11">
      <c r="B85">
        <v>245</v>
      </c>
      <c r="C85">
        <v>82</v>
      </c>
      <c r="D85">
        <v>1</v>
      </c>
      <c r="E85">
        <v>1</v>
      </c>
      <c r="F85">
        <v>20</v>
      </c>
      <c r="G85">
        <v>4</v>
      </c>
      <c r="H85">
        <f>------32</f>
        <v>32</v>
      </c>
      <c r="I85">
        <v>32</v>
      </c>
      <c r="J85" t="s">
        <v>52</v>
      </c>
      <c r="K85">
        <f>------2</f>
        <v>2</v>
      </c>
    </row>
    <row r="86" spans="2:11">
      <c r="B86">
        <v>248</v>
      </c>
      <c r="C86">
        <v>83</v>
      </c>
      <c r="D86">
        <v>0</v>
      </c>
      <c r="E86">
        <v>0</v>
      </c>
      <c r="F86">
        <v>20</v>
      </c>
      <c r="G86">
        <v>4</v>
      </c>
      <c r="H86">
        <f>------12</f>
        <v>12</v>
      </c>
      <c r="I86">
        <v>12</v>
      </c>
      <c r="J86" t="s">
        <v>52</v>
      </c>
      <c r="K86">
        <f>------3</f>
        <v>3</v>
      </c>
    </row>
    <row r="87" spans="2:11">
      <c r="B87">
        <v>251</v>
      </c>
      <c r="C87">
        <v>84</v>
      </c>
      <c r="D87">
        <v>1</v>
      </c>
      <c r="E87">
        <v>1</v>
      </c>
      <c r="F87">
        <v>20</v>
      </c>
      <c r="G87">
        <v>4</v>
      </c>
      <c r="H87">
        <f>------32</f>
        <v>32</v>
      </c>
      <c r="I87">
        <v>32</v>
      </c>
      <c r="J87" t="s">
        <v>52</v>
      </c>
      <c r="K87">
        <f>------2</f>
        <v>2</v>
      </c>
    </row>
    <row r="88" spans="2:11">
      <c r="B88">
        <v>254</v>
      </c>
      <c r="C88">
        <v>85</v>
      </c>
      <c r="D88">
        <v>0</v>
      </c>
      <c r="E88">
        <v>0</v>
      </c>
      <c r="F88">
        <v>20</v>
      </c>
      <c r="G88">
        <v>4</v>
      </c>
      <c r="H88">
        <f>------12</f>
        <v>12</v>
      </c>
      <c r="I88">
        <v>12</v>
      </c>
      <c r="J88" t="s">
        <v>52</v>
      </c>
      <c r="K88">
        <f>------3</f>
        <v>3</v>
      </c>
    </row>
    <row r="89" spans="2:11">
      <c r="B89">
        <v>257</v>
      </c>
      <c r="C89">
        <v>86</v>
      </c>
      <c r="D89">
        <v>1</v>
      </c>
      <c r="E89">
        <v>1</v>
      </c>
      <c r="F89">
        <v>20</v>
      </c>
      <c r="G89">
        <v>4</v>
      </c>
      <c r="H89">
        <f>------32</f>
        <v>32</v>
      </c>
      <c r="I89">
        <v>32</v>
      </c>
      <c r="J89" t="s">
        <v>52</v>
      </c>
      <c r="K89">
        <f>------2</f>
        <v>2</v>
      </c>
    </row>
    <row r="90" spans="2:11">
      <c r="B90">
        <v>260</v>
      </c>
      <c r="C90">
        <v>87</v>
      </c>
      <c r="D90">
        <v>0</v>
      </c>
      <c r="E90">
        <v>0</v>
      </c>
      <c r="F90">
        <v>20</v>
      </c>
      <c r="G90">
        <v>4</v>
      </c>
      <c r="H90">
        <f>------12</f>
        <v>12</v>
      </c>
      <c r="I90">
        <v>12</v>
      </c>
      <c r="J90" t="s">
        <v>52</v>
      </c>
      <c r="K90">
        <f>------3</f>
        <v>3</v>
      </c>
    </row>
    <row r="91" spans="2:11">
      <c r="B91">
        <v>263</v>
      </c>
      <c r="C91">
        <v>88</v>
      </c>
      <c r="D91">
        <v>1</v>
      </c>
      <c r="E91">
        <v>1</v>
      </c>
      <c r="F91">
        <v>20</v>
      </c>
      <c r="G91">
        <v>4</v>
      </c>
      <c r="H91">
        <f>------32</f>
        <v>32</v>
      </c>
      <c r="I91">
        <v>32</v>
      </c>
      <c r="J91" t="s">
        <v>52</v>
      </c>
      <c r="K91">
        <f>------2</f>
        <v>2</v>
      </c>
    </row>
    <row r="92" spans="2:11">
      <c r="B92">
        <v>266</v>
      </c>
      <c r="C92">
        <v>89</v>
      </c>
      <c r="D92">
        <v>0</v>
      </c>
      <c r="E92">
        <v>0</v>
      </c>
      <c r="F92">
        <v>20</v>
      </c>
      <c r="G92">
        <v>4</v>
      </c>
      <c r="H92">
        <f>------12</f>
        <v>12</v>
      </c>
      <c r="I92">
        <v>12</v>
      </c>
      <c r="J92" t="s">
        <v>52</v>
      </c>
      <c r="K92">
        <f>------3</f>
        <v>3</v>
      </c>
    </row>
    <row r="93" spans="2:11">
      <c r="B93">
        <v>269</v>
      </c>
      <c r="C93">
        <v>90</v>
      </c>
      <c r="D93">
        <v>1</v>
      </c>
      <c r="E93">
        <v>1</v>
      </c>
      <c r="F93">
        <v>20</v>
      </c>
      <c r="G93">
        <v>4</v>
      </c>
      <c r="H93">
        <f>------32</f>
        <v>32</v>
      </c>
      <c r="I93">
        <v>32</v>
      </c>
      <c r="J93" t="s">
        <v>52</v>
      </c>
      <c r="K93">
        <f>------2</f>
        <v>2</v>
      </c>
    </row>
    <row r="94" spans="2:11">
      <c r="B94">
        <v>272</v>
      </c>
      <c r="C94">
        <v>91</v>
      </c>
      <c r="D94">
        <v>0</v>
      </c>
      <c r="E94">
        <v>0</v>
      </c>
      <c r="F94">
        <v>20</v>
      </c>
      <c r="G94">
        <v>4</v>
      </c>
      <c r="H94">
        <f>------12</f>
        <v>12</v>
      </c>
      <c r="I94">
        <v>12</v>
      </c>
      <c r="J94" t="s">
        <v>52</v>
      </c>
      <c r="K94">
        <f>------3</f>
        <v>3</v>
      </c>
    </row>
    <row r="95" spans="2:11">
      <c r="B95">
        <v>275</v>
      </c>
      <c r="C95">
        <v>92</v>
      </c>
      <c r="D95">
        <v>1</v>
      </c>
      <c r="E95">
        <v>1</v>
      </c>
      <c r="F95">
        <v>20</v>
      </c>
      <c r="G95">
        <v>4</v>
      </c>
      <c r="H95">
        <f>------32</f>
        <v>32</v>
      </c>
      <c r="I95">
        <v>32</v>
      </c>
      <c r="J95" t="s">
        <v>52</v>
      </c>
      <c r="K95">
        <f>------2</f>
        <v>2</v>
      </c>
    </row>
    <row r="96" spans="2:11">
      <c r="B96">
        <v>278</v>
      </c>
      <c r="C96">
        <v>93</v>
      </c>
      <c r="D96">
        <v>0</v>
      </c>
      <c r="E96">
        <v>0</v>
      </c>
      <c r="F96">
        <v>20</v>
      </c>
      <c r="G96">
        <v>4</v>
      </c>
      <c r="H96">
        <f>------12</f>
        <v>12</v>
      </c>
      <c r="I96">
        <v>12</v>
      </c>
      <c r="J96" t="s">
        <v>52</v>
      </c>
      <c r="K96">
        <f>------3</f>
        <v>3</v>
      </c>
    </row>
    <row r="97" spans="2:11">
      <c r="B97">
        <v>281</v>
      </c>
      <c r="C97">
        <v>94</v>
      </c>
      <c r="D97">
        <v>1</v>
      </c>
      <c r="E97">
        <v>1</v>
      </c>
      <c r="F97">
        <v>20</v>
      </c>
      <c r="G97">
        <v>4</v>
      </c>
      <c r="H97">
        <f>------32</f>
        <v>32</v>
      </c>
      <c r="I97">
        <v>32</v>
      </c>
      <c r="J97" t="s">
        <v>52</v>
      </c>
      <c r="K97">
        <f>------2</f>
        <v>2</v>
      </c>
    </row>
    <row r="98" spans="2:11">
      <c r="B98">
        <v>284</v>
      </c>
      <c r="C98">
        <v>95</v>
      </c>
      <c r="D98">
        <v>0</v>
      </c>
      <c r="E98">
        <v>0</v>
      </c>
      <c r="F98">
        <v>20</v>
      </c>
      <c r="G98">
        <v>4</v>
      </c>
      <c r="H98">
        <f>------12</f>
        <v>12</v>
      </c>
      <c r="I98">
        <v>12</v>
      </c>
      <c r="J98" t="s">
        <v>52</v>
      </c>
      <c r="K98">
        <f>------3</f>
        <v>3</v>
      </c>
    </row>
    <row r="99" spans="2:11">
      <c r="B99">
        <v>287</v>
      </c>
      <c r="C99">
        <v>96</v>
      </c>
      <c r="D99">
        <v>1</v>
      </c>
      <c r="E99">
        <v>1</v>
      </c>
      <c r="F99">
        <v>20</v>
      </c>
      <c r="G99">
        <v>4</v>
      </c>
      <c r="H99">
        <f>------32</f>
        <v>32</v>
      </c>
      <c r="I99">
        <v>32</v>
      </c>
      <c r="J99" t="s">
        <v>52</v>
      </c>
      <c r="K99">
        <f>------2</f>
        <v>2</v>
      </c>
    </row>
    <row r="100" spans="2:11">
      <c r="B100">
        <v>290</v>
      </c>
      <c r="C100">
        <v>97</v>
      </c>
      <c r="D100">
        <v>0</v>
      </c>
      <c r="E100">
        <v>0</v>
      </c>
      <c r="F100">
        <v>20</v>
      </c>
      <c r="G100">
        <v>4</v>
      </c>
      <c r="H100">
        <f>------12</f>
        <v>12</v>
      </c>
      <c r="I100">
        <v>12</v>
      </c>
      <c r="J100" t="s">
        <v>52</v>
      </c>
      <c r="K100">
        <f>------3</f>
        <v>3</v>
      </c>
    </row>
    <row r="101" spans="2:11">
      <c r="B101">
        <v>293</v>
      </c>
      <c r="C101">
        <v>98</v>
      </c>
      <c r="D101">
        <v>1</v>
      </c>
      <c r="E101">
        <v>1</v>
      </c>
      <c r="F101">
        <v>20</v>
      </c>
      <c r="G101">
        <v>4</v>
      </c>
      <c r="H101">
        <f>------32</f>
        <v>32</v>
      </c>
      <c r="I101">
        <v>32</v>
      </c>
      <c r="J101" t="s">
        <v>52</v>
      </c>
      <c r="K101">
        <f>------2</f>
        <v>2</v>
      </c>
    </row>
    <row r="102" spans="2:11">
      <c r="B102">
        <v>296</v>
      </c>
      <c r="C102">
        <v>99</v>
      </c>
      <c r="D102">
        <v>0</v>
      </c>
      <c r="E102">
        <v>0</v>
      </c>
      <c r="F102">
        <v>20</v>
      </c>
      <c r="G102">
        <v>4</v>
      </c>
      <c r="H102">
        <f>------12</f>
        <v>12</v>
      </c>
      <c r="I102">
        <v>12</v>
      </c>
      <c r="J102" t="s">
        <v>52</v>
      </c>
      <c r="K102">
        <f>------3</f>
        <v>3</v>
      </c>
    </row>
    <row r="103" spans="2:11">
      <c r="B103">
        <v>299</v>
      </c>
      <c r="C103">
        <v>100</v>
      </c>
      <c r="D103">
        <v>1</v>
      </c>
      <c r="E103">
        <v>1</v>
      </c>
      <c r="F103">
        <v>20</v>
      </c>
      <c r="G103">
        <v>4</v>
      </c>
      <c r="H103">
        <f>------32</f>
        <v>32</v>
      </c>
      <c r="I103">
        <v>32</v>
      </c>
      <c r="J103" t="s">
        <v>52</v>
      </c>
      <c r="K103">
        <f>------2</f>
        <v>2</v>
      </c>
    </row>
    <row r="104" spans="2:11">
      <c r="B104">
        <v>302</v>
      </c>
      <c r="C104">
        <v>101</v>
      </c>
      <c r="D104">
        <v>0</v>
      </c>
      <c r="E104">
        <v>0</v>
      </c>
      <c r="F104">
        <v>20</v>
      </c>
      <c r="G104">
        <v>4</v>
      </c>
      <c r="H104">
        <f>------12</f>
        <v>12</v>
      </c>
      <c r="I104">
        <v>12</v>
      </c>
      <c r="J104" t="s">
        <v>52</v>
      </c>
      <c r="K104">
        <f>------3</f>
        <v>3</v>
      </c>
    </row>
    <row r="105" spans="2:11">
      <c r="B105">
        <v>305</v>
      </c>
      <c r="C105">
        <v>102</v>
      </c>
      <c r="D105">
        <v>1</v>
      </c>
      <c r="E105">
        <v>1</v>
      </c>
      <c r="F105">
        <v>20</v>
      </c>
      <c r="G105">
        <v>4</v>
      </c>
      <c r="H105">
        <f>------32</f>
        <v>32</v>
      </c>
      <c r="I105">
        <v>32</v>
      </c>
      <c r="J105" t="s">
        <v>52</v>
      </c>
      <c r="K105">
        <f>------2</f>
        <v>2</v>
      </c>
    </row>
    <row r="106" spans="2:11">
      <c r="B106">
        <v>308</v>
      </c>
      <c r="C106">
        <v>103</v>
      </c>
      <c r="D106">
        <v>0</v>
      </c>
      <c r="E106">
        <v>0</v>
      </c>
      <c r="F106">
        <v>20</v>
      </c>
      <c r="G106">
        <v>4</v>
      </c>
      <c r="H106">
        <f>------12</f>
        <v>12</v>
      </c>
      <c r="I106">
        <v>12</v>
      </c>
      <c r="J106" t="s">
        <v>52</v>
      </c>
      <c r="K106">
        <f>------3</f>
        <v>3</v>
      </c>
    </row>
    <row r="107" spans="2:11">
      <c r="B107">
        <v>311</v>
      </c>
      <c r="C107">
        <v>104</v>
      </c>
      <c r="D107">
        <v>1</v>
      </c>
      <c r="E107">
        <v>1</v>
      </c>
      <c r="F107">
        <v>20</v>
      </c>
      <c r="G107">
        <v>4</v>
      </c>
      <c r="H107">
        <f>------32</f>
        <v>32</v>
      </c>
      <c r="I107">
        <v>32</v>
      </c>
      <c r="J107" t="s">
        <v>52</v>
      </c>
      <c r="K107">
        <f>------2</f>
        <v>2</v>
      </c>
    </row>
    <row r="108" spans="2:11">
      <c r="B108">
        <v>314</v>
      </c>
      <c r="C108">
        <v>105</v>
      </c>
      <c r="D108">
        <v>0</v>
      </c>
      <c r="E108">
        <v>0</v>
      </c>
      <c r="F108">
        <v>20</v>
      </c>
      <c r="G108">
        <v>4</v>
      </c>
      <c r="H108">
        <f>------12</f>
        <v>12</v>
      </c>
      <c r="I108">
        <v>12</v>
      </c>
      <c r="J108" t="s">
        <v>52</v>
      </c>
      <c r="K108">
        <f>------3</f>
        <v>3</v>
      </c>
    </row>
    <row r="109" spans="2:11">
      <c r="B109">
        <v>317</v>
      </c>
      <c r="C109">
        <v>106</v>
      </c>
      <c r="D109">
        <v>1</v>
      </c>
      <c r="E109">
        <v>1</v>
      </c>
      <c r="F109">
        <v>20</v>
      </c>
      <c r="G109">
        <v>4</v>
      </c>
      <c r="H109">
        <f>------32</f>
        <v>32</v>
      </c>
      <c r="I109">
        <v>32</v>
      </c>
      <c r="J109" t="s">
        <v>52</v>
      </c>
      <c r="K109">
        <f>------2</f>
        <v>2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109"/>
  <sheetViews>
    <sheetView topLeftCell="A4" workbookViewId="0"/>
  </sheetViews>
  <sheetFormatPr defaultRowHeight="15"/>
  <cols>
    <col min="4" max="4" width="18.85546875" customWidth="1"/>
    <col min="7" max="7" width="12.42578125" customWidth="1"/>
  </cols>
  <sheetData>
    <row r="1" spans="1:11">
      <c r="A1" s="17" t="s">
        <v>113</v>
      </c>
      <c r="B1" s="16"/>
      <c r="C1" s="16"/>
      <c r="D1" s="16"/>
      <c r="E1" s="16"/>
      <c r="F1" s="16"/>
      <c r="G1" s="16"/>
      <c r="H1" s="16"/>
    </row>
    <row r="3" spans="1:11">
      <c r="A3" t="s">
        <v>80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</row>
    <row r="4" spans="1:11"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62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63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64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63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65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66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67</v>
      </c>
      <c r="K10">
        <f>------7</f>
        <v>7</v>
      </c>
    </row>
    <row r="11" spans="1:11">
      <c r="B11">
        <v>22</v>
      </c>
      <c r="C11">
        <v>8</v>
      </c>
      <c r="D11">
        <v>0</v>
      </c>
      <c r="E11">
        <v>0</v>
      </c>
      <c r="F11">
        <v>60</v>
      </c>
      <c r="G11">
        <v>8</v>
      </c>
      <c r="H11">
        <f>------29</f>
        <v>29</v>
      </c>
      <c r="I11">
        <v>169</v>
      </c>
      <c r="J11" t="s">
        <v>68</v>
      </c>
      <c r="K11">
        <f>------8</f>
        <v>8</v>
      </c>
    </row>
    <row r="12" spans="1:11">
      <c r="B12">
        <v>25</v>
      </c>
      <c r="C12">
        <v>9</v>
      </c>
      <c r="D12">
        <v>1</v>
      </c>
      <c r="E12">
        <v>1</v>
      </c>
      <c r="F12">
        <v>36</v>
      </c>
      <c r="G12">
        <v>9</v>
      </c>
      <c r="H12">
        <f>------65</f>
        <v>65</v>
      </c>
      <c r="I12">
        <v>225</v>
      </c>
      <c r="J12" t="s">
        <v>70</v>
      </c>
      <c r="K12">
        <f>------9</f>
        <v>9</v>
      </c>
    </row>
    <row r="13" spans="1:11">
      <c r="B13">
        <v>28</v>
      </c>
      <c r="C13">
        <v>10</v>
      </c>
      <c r="D13">
        <v>1</v>
      </c>
      <c r="E13">
        <v>1</v>
      </c>
      <c r="F13">
        <v>16</v>
      </c>
      <c r="G13">
        <v>10</v>
      </c>
      <c r="H13">
        <f>------81</f>
        <v>81</v>
      </c>
      <c r="I13">
        <v>289</v>
      </c>
      <c r="J13" t="s">
        <v>81</v>
      </c>
      <c r="K13">
        <f>------10</f>
        <v>10</v>
      </c>
    </row>
    <row r="14" spans="1:11">
      <c r="B14">
        <v>31</v>
      </c>
      <c r="C14">
        <v>11</v>
      </c>
      <c r="D14">
        <v>0</v>
      </c>
      <c r="E14">
        <v>0</v>
      </c>
      <c r="F14">
        <v>52</v>
      </c>
      <c r="G14">
        <v>11</v>
      </c>
      <c r="H14">
        <f>------29</f>
        <v>29</v>
      </c>
      <c r="I14">
        <v>169</v>
      </c>
      <c r="J14" t="s">
        <v>68</v>
      </c>
      <c r="K14">
        <f>------11</f>
        <v>11</v>
      </c>
    </row>
    <row r="15" spans="1:11">
      <c r="B15">
        <v>34</v>
      </c>
      <c r="C15">
        <v>12</v>
      </c>
      <c r="D15">
        <v>1</v>
      </c>
      <c r="E15">
        <v>1</v>
      </c>
      <c r="F15">
        <v>44</v>
      </c>
      <c r="G15">
        <v>12</v>
      </c>
      <c r="H15">
        <f>------73</f>
        <v>73</v>
      </c>
      <c r="I15">
        <v>225</v>
      </c>
      <c r="J15" t="s">
        <v>73</v>
      </c>
      <c r="K15">
        <f>------12</f>
        <v>12</v>
      </c>
    </row>
    <row r="16" spans="1:11">
      <c r="B16">
        <v>37</v>
      </c>
      <c r="C16">
        <v>13</v>
      </c>
      <c r="D16">
        <v>1</v>
      </c>
      <c r="E16">
        <v>1</v>
      </c>
      <c r="F16">
        <v>20</v>
      </c>
      <c r="G16">
        <v>13</v>
      </c>
      <c r="H16">
        <f>------93</f>
        <v>93</v>
      </c>
      <c r="I16">
        <v>289</v>
      </c>
      <c r="J16" t="s">
        <v>73</v>
      </c>
      <c r="K16">
        <f>------13</f>
        <v>13</v>
      </c>
    </row>
    <row r="17" spans="2:11">
      <c r="B17">
        <v>40</v>
      </c>
      <c r="C17">
        <v>14</v>
      </c>
      <c r="D17">
        <v>1</v>
      </c>
      <c r="E17">
        <v>0</v>
      </c>
      <c r="F17">
        <v>44</v>
      </c>
      <c r="G17">
        <v>14</v>
      </c>
      <c r="H17">
        <f>------49</f>
        <v>49</v>
      </c>
      <c r="I17">
        <v>169</v>
      </c>
      <c r="J17" t="s">
        <v>70</v>
      </c>
      <c r="K17">
        <f>------14</f>
        <v>14</v>
      </c>
    </row>
    <row r="18" spans="2:11">
      <c r="B18">
        <v>43</v>
      </c>
      <c r="C18">
        <v>15</v>
      </c>
      <c r="D18">
        <v>1</v>
      </c>
      <c r="E18">
        <v>1</v>
      </c>
      <c r="F18">
        <v>32</v>
      </c>
      <c r="G18">
        <v>15</v>
      </c>
      <c r="H18">
        <f>------81</f>
        <v>81</v>
      </c>
      <c r="I18">
        <v>225</v>
      </c>
      <c r="J18" t="s">
        <v>63</v>
      </c>
      <c r="K18">
        <f>------15</f>
        <v>15</v>
      </c>
    </row>
    <row r="19" spans="2:11">
      <c r="B19">
        <v>46</v>
      </c>
      <c r="C19">
        <v>16</v>
      </c>
      <c r="D19">
        <v>0</v>
      </c>
      <c r="E19">
        <v>0</v>
      </c>
      <c r="F19">
        <v>52</v>
      </c>
      <c r="G19">
        <v>16</v>
      </c>
      <c r="H19">
        <f>------29</f>
        <v>29</v>
      </c>
      <c r="I19">
        <v>121</v>
      </c>
      <c r="J19" t="s">
        <v>82</v>
      </c>
      <c r="K19">
        <f>------16</f>
        <v>16</v>
      </c>
    </row>
    <row r="20" spans="2:11">
      <c r="B20">
        <v>49</v>
      </c>
      <c r="C20">
        <v>17</v>
      </c>
      <c r="D20">
        <v>1</v>
      </c>
      <c r="E20">
        <v>1</v>
      </c>
      <c r="F20">
        <v>52</v>
      </c>
      <c r="G20">
        <v>17</v>
      </c>
      <c r="H20">
        <f>------81</f>
        <v>81</v>
      </c>
      <c r="I20">
        <v>169</v>
      </c>
      <c r="J20" t="s">
        <v>83</v>
      </c>
      <c r="K20">
        <f>------17</f>
        <v>17</v>
      </c>
    </row>
    <row r="21" spans="2:11">
      <c r="B21">
        <v>52</v>
      </c>
      <c r="C21">
        <v>18</v>
      </c>
      <c r="D21">
        <v>1</v>
      </c>
      <c r="E21">
        <v>1</v>
      </c>
      <c r="F21">
        <v>48</v>
      </c>
      <c r="G21">
        <v>18</v>
      </c>
      <c r="H21">
        <f>------129</f>
        <v>129</v>
      </c>
      <c r="I21">
        <v>225</v>
      </c>
      <c r="J21" t="s">
        <v>84</v>
      </c>
      <c r="K21">
        <f>------18</f>
        <v>18</v>
      </c>
    </row>
    <row r="22" spans="2:11">
      <c r="B22">
        <v>55</v>
      </c>
      <c r="C22">
        <v>19</v>
      </c>
      <c r="D22">
        <v>1</v>
      </c>
      <c r="E22">
        <v>0</v>
      </c>
      <c r="F22">
        <v>36</v>
      </c>
      <c r="G22">
        <v>19</v>
      </c>
      <c r="H22">
        <f>------93</f>
        <v>93</v>
      </c>
      <c r="I22">
        <v>225</v>
      </c>
      <c r="J22" t="s">
        <v>85</v>
      </c>
      <c r="K22">
        <f>------19</f>
        <v>19</v>
      </c>
    </row>
    <row r="23" spans="2:11">
      <c r="B23">
        <v>58</v>
      </c>
      <c r="C23">
        <v>20</v>
      </c>
      <c r="D23">
        <v>1</v>
      </c>
      <c r="E23">
        <v>1</v>
      </c>
      <c r="F23">
        <v>28</v>
      </c>
      <c r="G23">
        <v>20</v>
      </c>
      <c r="H23">
        <f>------121</f>
        <v>121</v>
      </c>
      <c r="I23">
        <v>289</v>
      </c>
      <c r="J23" t="s">
        <v>86</v>
      </c>
      <c r="K23">
        <f>------20</f>
        <v>20</v>
      </c>
    </row>
    <row r="24" spans="2:11">
      <c r="B24">
        <v>61</v>
      </c>
      <c r="C24">
        <v>21</v>
      </c>
      <c r="D24">
        <v>1</v>
      </c>
      <c r="E24">
        <v>0</v>
      </c>
      <c r="F24">
        <v>44</v>
      </c>
      <c r="G24">
        <v>21</v>
      </c>
      <c r="H24">
        <f>------77</f>
        <v>77</v>
      </c>
      <c r="I24">
        <v>289</v>
      </c>
      <c r="J24" t="s">
        <v>87</v>
      </c>
      <c r="K24">
        <f>------21</f>
        <v>21</v>
      </c>
    </row>
    <row r="25" spans="2:11">
      <c r="B25">
        <v>64</v>
      </c>
      <c r="C25">
        <v>22</v>
      </c>
      <c r="D25">
        <v>1</v>
      </c>
      <c r="E25">
        <v>1</v>
      </c>
      <c r="F25">
        <v>36</v>
      </c>
      <c r="G25">
        <v>22</v>
      </c>
      <c r="H25">
        <f>------113</f>
        <v>113</v>
      </c>
      <c r="I25">
        <v>361</v>
      </c>
      <c r="J25" t="s">
        <v>66</v>
      </c>
      <c r="K25">
        <f>------22</f>
        <v>22</v>
      </c>
    </row>
    <row r="26" spans="2:11">
      <c r="B26">
        <v>67</v>
      </c>
      <c r="C26">
        <v>23</v>
      </c>
      <c r="D26">
        <v>1</v>
      </c>
      <c r="E26">
        <v>0</v>
      </c>
      <c r="F26">
        <v>52</v>
      </c>
      <c r="G26">
        <v>23</v>
      </c>
      <c r="H26">
        <f>------61</f>
        <v>61</v>
      </c>
      <c r="I26">
        <v>225</v>
      </c>
      <c r="J26" t="s">
        <v>87</v>
      </c>
      <c r="K26">
        <f>------23</f>
        <v>23</v>
      </c>
    </row>
    <row r="27" spans="2:11">
      <c r="B27">
        <v>70</v>
      </c>
      <c r="C27">
        <v>24</v>
      </c>
      <c r="D27">
        <v>1</v>
      </c>
      <c r="E27">
        <v>1</v>
      </c>
      <c r="F27">
        <v>52</v>
      </c>
      <c r="G27">
        <v>24</v>
      </c>
      <c r="H27">
        <f>------113</f>
        <v>113</v>
      </c>
      <c r="I27">
        <v>289</v>
      </c>
      <c r="J27" t="s">
        <v>74</v>
      </c>
      <c r="K27">
        <f>------24</f>
        <v>24</v>
      </c>
    </row>
    <row r="28" spans="2:11">
      <c r="B28">
        <v>73</v>
      </c>
      <c r="C28">
        <v>25</v>
      </c>
      <c r="D28">
        <v>1</v>
      </c>
      <c r="E28">
        <v>0</v>
      </c>
      <c r="F28">
        <v>60</v>
      </c>
      <c r="G28">
        <v>25</v>
      </c>
      <c r="H28">
        <f>------53</f>
        <v>53</v>
      </c>
      <c r="I28">
        <v>289</v>
      </c>
      <c r="J28" t="s">
        <v>88</v>
      </c>
      <c r="K28">
        <f>------25</f>
        <v>25</v>
      </c>
    </row>
    <row r="29" spans="2:11">
      <c r="B29">
        <v>76</v>
      </c>
      <c r="C29">
        <v>26</v>
      </c>
      <c r="D29">
        <v>1</v>
      </c>
      <c r="E29">
        <v>1</v>
      </c>
      <c r="F29">
        <v>52</v>
      </c>
      <c r="G29">
        <v>26</v>
      </c>
      <c r="H29">
        <f>------105</f>
        <v>105</v>
      </c>
      <c r="I29">
        <v>361</v>
      </c>
      <c r="J29" t="s">
        <v>70</v>
      </c>
      <c r="K29">
        <f>------26</f>
        <v>26</v>
      </c>
    </row>
    <row r="30" spans="2:11">
      <c r="B30">
        <v>79</v>
      </c>
      <c r="C30">
        <v>27</v>
      </c>
      <c r="D30">
        <v>1</v>
      </c>
      <c r="E30">
        <v>0</v>
      </c>
      <c r="F30">
        <v>60</v>
      </c>
      <c r="G30">
        <v>27</v>
      </c>
      <c r="H30">
        <f>------45</f>
        <v>45</v>
      </c>
      <c r="I30">
        <v>225</v>
      </c>
      <c r="J30" t="s">
        <v>89</v>
      </c>
      <c r="K30">
        <f>------27</f>
        <v>27</v>
      </c>
    </row>
    <row r="31" spans="2:11">
      <c r="B31">
        <v>82</v>
      </c>
      <c r="C31">
        <v>28</v>
      </c>
      <c r="D31">
        <v>1</v>
      </c>
      <c r="E31">
        <v>1</v>
      </c>
      <c r="F31">
        <v>36</v>
      </c>
      <c r="G31">
        <v>28</v>
      </c>
      <c r="H31">
        <f>------81</f>
        <v>81</v>
      </c>
      <c r="I31">
        <v>289</v>
      </c>
      <c r="J31" t="s">
        <v>81</v>
      </c>
      <c r="K31">
        <f>------28</f>
        <v>28</v>
      </c>
    </row>
    <row r="32" spans="2:11">
      <c r="B32">
        <v>85</v>
      </c>
      <c r="C32">
        <v>29</v>
      </c>
      <c r="D32" s="18">
        <v>0</v>
      </c>
      <c r="E32">
        <v>0</v>
      </c>
      <c r="F32">
        <v>52</v>
      </c>
      <c r="G32">
        <v>29</v>
      </c>
      <c r="H32">
        <f>------29</f>
        <v>29</v>
      </c>
      <c r="I32">
        <v>289</v>
      </c>
      <c r="J32" t="s">
        <v>6</v>
      </c>
      <c r="K32">
        <f>------29</f>
        <v>29</v>
      </c>
    </row>
    <row r="33" spans="2:13">
      <c r="B33">
        <v>88</v>
      </c>
      <c r="C33">
        <v>30</v>
      </c>
      <c r="D33">
        <v>1</v>
      </c>
      <c r="E33">
        <v>1</v>
      </c>
      <c r="F33">
        <v>36</v>
      </c>
      <c r="G33">
        <v>30</v>
      </c>
      <c r="H33">
        <f>------65</f>
        <v>65</v>
      </c>
      <c r="I33">
        <v>361</v>
      </c>
      <c r="J33" t="s">
        <v>88</v>
      </c>
      <c r="K33">
        <f>------30</f>
        <v>30</v>
      </c>
    </row>
    <row r="34" spans="2:13">
      <c r="B34">
        <v>91</v>
      </c>
      <c r="C34">
        <v>31</v>
      </c>
      <c r="D34">
        <v>1</v>
      </c>
      <c r="E34">
        <v>1</v>
      </c>
      <c r="F34">
        <v>52</v>
      </c>
      <c r="G34">
        <v>31</v>
      </c>
      <c r="H34">
        <f>------117</f>
        <v>117</v>
      </c>
      <c r="I34">
        <v>441</v>
      </c>
      <c r="J34" t="s">
        <v>87</v>
      </c>
      <c r="K34">
        <f>------31</f>
        <v>31</v>
      </c>
      <c r="M34" s="19" t="s">
        <v>93</v>
      </c>
    </row>
    <row r="35" spans="2:13">
      <c r="B35">
        <v>94</v>
      </c>
      <c r="C35">
        <v>32</v>
      </c>
      <c r="D35">
        <v>1</v>
      </c>
      <c r="E35">
        <v>0</v>
      </c>
      <c r="F35">
        <v>56</v>
      </c>
      <c r="G35">
        <v>32</v>
      </c>
      <c r="H35">
        <f>------61</f>
        <v>61</v>
      </c>
      <c r="I35">
        <v>361</v>
      </c>
      <c r="J35" t="s">
        <v>68</v>
      </c>
      <c r="K35">
        <f>------32</f>
        <v>32</v>
      </c>
    </row>
    <row r="36" spans="2:13">
      <c r="B36">
        <v>97</v>
      </c>
      <c r="C36">
        <v>33</v>
      </c>
      <c r="D36">
        <v>1</v>
      </c>
      <c r="E36">
        <v>1</v>
      </c>
      <c r="F36">
        <v>52</v>
      </c>
      <c r="G36">
        <v>33</v>
      </c>
      <c r="H36">
        <f>------113</f>
        <v>113</v>
      </c>
      <c r="I36">
        <v>441</v>
      </c>
      <c r="J36" t="s">
        <v>90</v>
      </c>
      <c r="K36">
        <f>------33</f>
        <v>33</v>
      </c>
    </row>
    <row r="37" spans="2:13">
      <c r="B37">
        <v>100</v>
      </c>
      <c r="C37">
        <v>34</v>
      </c>
      <c r="D37">
        <v>1</v>
      </c>
      <c r="E37">
        <v>0</v>
      </c>
      <c r="F37">
        <v>56</v>
      </c>
      <c r="G37">
        <v>34</v>
      </c>
      <c r="H37">
        <f>------57</f>
        <v>57</v>
      </c>
      <c r="I37">
        <v>361</v>
      </c>
      <c r="J37" t="s">
        <v>91</v>
      </c>
      <c r="K37">
        <f>------34</f>
        <v>34</v>
      </c>
    </row>
    <row r="38" spans="2:13">
      <c r="B38">
        <v>103</v>
      </c>
      <c r="C38">
        <v>35</v>
      </c>
      <c r="D38">
        <v>1</v>
      </c>
      <c r="E38">
        <v>1</v>
      </c>
      <c r="F38">
        <v>40</v>
      </c>
      <c r="G38">
        <v>35</v>
      </c>
      <c r="H38">
        <f>------97</f>
        <v>97</v>
      </c>
      <c r="I38">
        <v>441</v>
      </c>
      <c r="J38" t="s">
        <v>92</v>
      </c>
      <c r="K38">
        <f>------35</f>
        <v>35</v>
      </c>
    </row>
    <row r="39" spans="2:13">
      <c r="B39">
        <v>106</v>
      </c>
      <c r="C39">
        <v>36</v>
      </c>
      <c r="D39">
        <v>1</v>
      </c>
      <c r="E39">
        <v>0</v>
      </c>
      <c r="F39">
        <v>52</v>
      </c>
      <c r="G39">
        <v>36</v>
      </c>
      <c r="H39">
        <f>------45</f>
        <v>45</v>
      </c>
      <c r="I39">
        <v>289</v>
      </c>
      <c r="J39" t="s">
        <v>91</v>
      </c>
      <c r="K39">
        <f>------36</f>
        <v>36</v>
      </c>
    </row>
    <row r="40" spans="2:13">
      <c r="B40">
        <v>109</v>
      </c>
      <c r="C40">
        <v>37</v>
      </c>
      <c r="D40">
        <v>1</v>
      </c>
      <c r="E40">
        <v>1</v>
      </c>
      <c r="F40">
        <v>52</v>
      </c>
      <c r="G40">
        <v>37</v>
      </c>
      <c r="H40">
        <f>------97</f>
        <v>97</v>
      </c>
      <c r="I40">
        <v>361</v>
      </c>
      <c r="J40" t="s">
        <v>87</v>
      </c>
      <c r="K40">
        <f>------37</f>
        <v>37</v>
      </c>
    </row>
    <row r="41" spans="2:13">
      <c r="B41">
        <v>112</v>
      </c>
      <c r="C41">
        <v>38</v>
      </c>
      <c r="D41">
        <v>1</v>
      </c>
      <c r="E41">
        <v>0</v>
      </c>
      <c r="F41">
        <v>44</v>
      </c>
      <c r="G41">
        <v>38</v>
      </c>
      <c r="H41">
        <f>------53</f>
        <v>53</v>
      </c>
      <c r="I41">
        <v>225</v>
      </c>
      <c r="J41" t="s">
        <v>82</v>
      </c>
      <c r="K41">
        <f>------38</f>
        <v>38</v>
      </c>
    </row>
    <row r="42" spans="2:13">
      <c r="B42">
        <v>115</v>
      </c>
      <c r="C42">
        <v>39</v>
      </c>
      <c r="D42">
        <v>1</v>
      </c>
      <c r="E42">
        <v>1</v>
      </c>
      <c r="F42">
        <v>52</v>
      </c>
      <c r="G42">
        <v>39</v>
      </c>
      <c r="H42">
        <f>------105</f>
        <v>105</v>
      </c>
      <c r="I42">
        <v>289</v>
      </c>
      <c r="J42" t="s">
        <v>63</v>
      </c>
      <c r="K42">
        <f>------39</f>
        <v>39</v>
      </c>
    </row>
    <row r="43" spans="2:13">
      <c r="B43">
        <v>118</v>
      </c>
      <c r="C43">
        <v>40</v>
      </c>
      <c r="D43">
        <v>1</v>
      </c>
      <c r="E43">
        <v>0</v>
      </c>
      <c r="F43">
        <v>36</v>
      </c>
      <c r="G43">
        <v>40</v>
      </c>
      <c r="H43">
        <f>------69</f>
        <v>69</v>
      </c>
      <c r="I43">
        <v>289</v>
      </c>
      <c r="J43" t="s">
        <v>82</v>
      </c>
      <c r="K43">
        <f>------40</f>
        <v>40</v>
      </c>
    </row>
    <row r="44" spans="2:13">
      <c r="B44">
        <v>121</v>
      </c>
      <c r="C44">
        <v>41</v>
      </c>
      <c r="D44">
        <v>1</v>
      </c>
      <c r="E44">
        <v>1</v>
      </c>
      <c r="F44">
        <v>36</v>
      </c>
      <c r="G44">
        <v>41</v>
      </c>
      <c r="H44">
        <f>------105</f>
        <v>105</v>
      </c>
      <c r="I44">
        <v>361</v>
      </c>
      <c r="J44" t="s">
        <v>70</v>
      </c>
      <c r="K44">
        <f>------41</f>
        <v>41</v>
      </c>
    </row>
    <row r="45" spans="2:13">
      <c r="B45" s="18">
        <v>124</v>
      </c>
      <c r="C45" s="18">
        <v>42</v>
      </c>
      <c r="D45" s="18">
        <v>1</v>
      </c>
      <c r="E45" s="18">
        <v>0</v>
      </c>
      <c r="F45" s="18">
        <v>44</v>
      </c>
      <c r="G45" s="18">
        <v>42</v>
      </c>
      <c r="H45">
        <f>------61</f>
        <v>61</v>
      </c>
      <c r="I45">
        <v>361</v>
      </c>
      <c r="J45" t="s">
        <v>68</v>
      </c>
      <c r="K45">
        <f>------42</f>
        <v>42</v>
      </c>
    </row>
    <row r="46" spans="2:13">
      <c r="B46">
        <v>127</v>
      </c>
      <c r="C46">
        <v>43</v>
      </c>
      <c r="D46">
        <v>1</v>
      </c>
      <c r="E46">
        <v>1</v>
      </c>
      <c r="F46">
        <v>36</v>
      </c>
      <c r="G46">
        <v>42</v>
      </c>
      <c r="H46">
        <f>------97</f>
        <v>97</v>
      </c>
      <c r="I46">
        <v>441</v>
      </c>
      <c r="J46" t="s">
        <v>92</v>
      </c>
      <c r="K46">
        <f>------35</f>
        <v>35</v>
      </c>
    </row>
    <row r="47" spans="2:13">
      <c r="B47">
        <v>130</v>
      </c>
      <c r="C47">
        <v>44</v>
      </c>
      <c r="D47">
        <v>1</v>
      </c>
      <c r="E47">
        <v>0</v>
      </c>
      <c r="F47">
        <v>52</v>
      </c>
      <c r="G47">
        <v>42</v>
      </c>
      <c r="H47">
        <f>------45</f>
        <v>45</v>
      </c>
      <c r="I47">
        <v>289</v>
      </c>
      <c r="J47" t="s">
        <v>91</v>
      </c>
      <c r="K47">
        <f>------36</f>
        <v>36</v>
      </c>
    </row>
    <row r="48" spans="2:13">
      <c r="B48">
        <v>133</v>
      </c>
      <c r="C48">
        <v>45</v>
      </c>
      <c r="D48">
        <v>1</v>
      </c>
      <c r="E48">
        <v>1</v>
      </c>
      <c r="F48">
        <v>52</v>
      </c>
      <c r="G48">
        <v>42</v>
      </c>
      <c r="H48">
        <f>------97</f>
        <v>97</v>
      </c>
      <c r="I48">
        <v>361</v>
      </c>
      <c r="J48" t="s">
        <v>87</v>
      </c>
      <c r="K48">
        <f>------37</f>
        <v>37</v>
      </c>
    </row>
    <row r="49" spans="2:11">
      <c r="B49">
        <v>136</v>
      </c>
      <c r="C49">
        <v>46</v>
      </c>
      <c r="D49">
        <v>1</v>
      </c>
      <c r="E49">
        <v>0</v>
      </c>
      <c r="F49">
        <v>44</v>
      </c>
      <c r="G49">
        <v>42</v>
      </c>
      <c r="H49">
        <f>------53</f>
        <v>53</v>
      </c>
      <c r="I49">
        <v>225</v>
      </c>
      <c r="J49" t="s">
        <v>82</v>
      </c>
      <c r="K49">
        <f>------38</f>
        <v>38</v>
      </c>
    </row>
    <row r="50" spans="2:11">
      <c r="B50">
        <v>139</v>
      </c>
      <c r="C50">
        <v>47</v>
      </c>
      <c r="D50">
        <v>1</v>
      </c>
      <c r="E50">
        <v>1</v>
      </c>
      <c r="F50">
        <v>52</v>
      </c>
      <c r="G50">
        <v>42</v>
      </c>
      <c r="H50">
        <f>------105</f>
        <v>105</v>
      </c>
      <c r="I50">
        <v>289</v>
      </c>
      <c r="J50" t="s">
        <v>63</v>
      </c>
      <c r="K50">
        <f>------39</f>
        <v>39</v>
      </c>
    </row>
    <row r="51" spans="2:11">
      <c r="B51">
        <v>142</v>
      </c>
      <c r="C51">
        <v>48</v>
      </c>
      <c r="D51">
        <v>1</v>
      </c>
      <c r="E51">
        <v>0</v>
      </c>
      <c r="F51">
        <v>36</v>
      </c>
      <c r="G51">
        <v>42</v>
      </c>
      <c r="H51">
        <f>------69</f>
        <v>69</v>
      </c>
      <c r="I51">
        <v>289</v>
      </c>
      <c r="J51" t="s">
        <v>82</v>
      </c>
      <c r="K51">
        <f>------40</f>
        <v>40</v>
      </c>
    </row>
    <row r="52" spans="2:11">
      <c r="B52">
        <v>145</v>
      </c>
      <c r="C52">
        <v>49</v>
      </c>
      <c r="D52">
        <v>1</v>
      </c>
      <c r="E52">
        <v>1</v>
      </c>
      <c r="F52">
        <v>36</v>
      </c>
      <c r="G52">
        <v>42</v>
      </c>
      <c r="H52">
        <f>------105</f>
        <v>105</v>
      </c>
      <c r="I52">
        <v>361</v>
      </c>
      <c r="J52" t="s">
        <v>70</v>
      </c>
      <c r="K52">
        <f>------41</f>
        <v>41</v>
      </c>
    </row>
    <row r="53" spans="2:11">
      <c r="B53">
        <v>148</v>
      </c>
      <c r="C53">
        <v>50</v>
      </c>
      <c r="D53">
        <v>1</v>
      </c>
      <c r="E53">
        <v>0</v>
      </c>
      <c r="F53">
        <v>44</v>
      </c>
      <c r="G53">
        <v>42</v>
      </c>
      <c r="H53">
        <f>------61</f>
        <v>61</v>
      </c>
      <c r="I53">
        <v>361</v>
      </c>
      <c r="J53" t="s">
        <v>68</v>
      </c>
      <c r="K53">
        <f>------42</f>
        <v>42</v>
      </c>
    </row>
    <row r="54" spans="2:11">
      <c r="B54">
        <v>151</v>
      </c>
      <c r="C54">
        <v>51</v>
      </c>
      <c r="D54">
        <v>1</v>
      </c>
      <c r="E54">
        <v>1</v>
      </c>
      <c r="F54">
        <v>36</v>
      </c>
      <c r="G54">
        <v>42</v>
      </c>
      <c r="H54">
        <f>------97</f>
        <v>97</v>
      </c>
      <c r="I54">
        <v>441</v>
      </c>
      <c r="J54" t="s">
        <v>92</v>
      </c>
      <c r="K54">
        <f>------35</f>
        <v>35</v>
      </c>
    </row>
    <row r="55" spans="2:11">
      <c r="B55">
        <v>154</v>
      </c>
      <c r="C55">
        <v>52</v>
      </c>
      <c r="D55">
        <v>1</v>
      </c>
      <c r="E55">
        <v>0</v>
      </c>
      <c r="F55">
        <v>52</v>
      </c>
      <c r="G55">
        <v>42</v>
      </c>
      <c r="H55">
        <f>------45</f>
        <v>45</v>
      </c>
      <c r="I55">
        <v>289</v>
      </c>
      <c r="J55" t="s">
        <v>91</v>
      </c>
      <c r="K55">
        <f>------36</f>
        <v>36</v>
      </c>
    </row>
    <row r="56" spans="2:11">
      <c r="B56">
        <v>157</v>
      </c>
      <c r="C56">
        <v>53</v>
      </c>
      <c r="D56">
        <v>1</v>
      </c>
      <c r="E56">
        <v>1</v>
      </c>
      <c r="F56">
        <v>52</v>
      </c>
      <c r="G56">
        <v>42</v>
      </c>
      <c r="H56">
        <f>------97</f>
        <v>97</v>
      </c>
      <c r="I56">
        <v>361</v>
      </c>
      <c r="J56" t="s">
        <v>87</v>
      </c>
      <c r="K56">
        <f>------37</f>
        <v>37</v>
      </c>
    </row>
    <row r="57" spans="2:11">
      <c r="B57">
        <v>160</v>
      </c>
      <c r="C57">
        <v>54</v>
      </c>
      <c r="D57">
        <v>1</v>
      </c>
      <c r="E57">
        <v>0</v>
      </c>
      <c r="F57">
        <v>44</v>
      </c>
      <c r="G57">
        <v>42</v>
      </c>
      <c r="H57">
        <f>------53</f>
        <v>53</v>
      </c>
      <c r="I57">
        <v>225</v>
      </c>
      <c r="J57" t="s">
        <v>82</v>
      </c>
      <c r="K57">
        <f>------38</f>
        <v>38</v>
      </c>
    </row>
    <row r="58" spans="2:11">
      <c r="B58">
        <v>163</v>
      </c>
      <c r="C58">
        <v>55</v>
      </c>
      <c r="D58">
        <v>1</v>
      </c>
      <c r="E58">
        <v>1</v>
      </c>
      <c r="F58">
        <v>52</v>
      </c>
      <c r="G58">
        <v>42</v>
      </c>
      <c r="H58">
        <f>------105</f>
        <v>105</v>
      </c>
      <c r="I58">
        <v>289</v>
      </c>
      <c r="J58" t="s">
        <v>63</v>
      </c>
      <c r="K58">
        <f>------39</f>
        <v>39</v>
      </c>
    </row>
    <row r="59" spans="2:11">
      <c r="B59">
        <v>166</v>
      </c>
      <c r="C59">
        <v>56</v>
      </c>
      <c r="D59">
        <v>1</v>
      </c>
      <c r="E59">
        <v>0</v>
      </c>
      <c r="F59">
        <v>36</v>
      </c>
      <c r="G59">
        <v>42</v>
      </c>
      <c r="H59">
        <f>------69</f>
        <v>69</v>
      </c>
      <c r="I59">
        <v>289</v>
      </c>
      <c r="J59" t="s">
        <v>82</v>
      </c>
      <c r="K59">
        <f>------40</f>
        <v>40</v>
      </c>
    </row>
    <row r="60" spans="2:11">
      <c r="B60">
        <v>169</v>
      </c>
      <c r="C60">
        <v>57</v>
      </c>
      <c r="D60">
        <v>1</v>
      </c>
      <c r="E60">
        <v>1</v>
      </c>
      <c r="F60">
        <v>36</v>
      </c>
      <c r="G60">
        <v>42</v>
      </c>
      <c r="H60">
        <f>------105</f>
        <v>105</v>
      </c>
      <c r="I60">
        <v>361</v>
      </c>
      <c r="J60" t="s">
        <v>70</v>
      </c>
      <c r="K60">
        <f>------41</f>
        <v>41</v>
      </c>
    </row>
    <row r="61" spans="2:11">
      <c r="B61">
        <v>172</v>
      </c>
      <c r="C61">
        <v>58</v>
      </c>
      <c r="D61">
        <v>1</v>
      </c>
      <c r="E61">
        <v>0</v>
      </c>
      <c r="F61">
        <v>44</v>
      </c>
      <c r="G61">
        <v>42</v>
      </c>
      <c r="H61">
        <f>------61</f>
        <v>61</v>
      </c>
      <c r="I61">
        <v>361</v>
      </c>
      <c r="J61" t="s">
        <v>68</v>
      </c>
      <c r="K61">
        <f>------42</f>
        <v>42</v>
      </c>
    </row>
    <row r="62" spans="2:11">
      <c r="B62">
        <v>175</v>
      </c>
      <c r="C62">
        <v>59</v>
      </c>
      <c r="D62">
        <v>1</v>
      </c>
      <c r="E62">
        <v>1</v>
      </c>
      <c r="F62">
        <v>36</v>
      </c>
      <c r="G62">
        <v>42</v>
      </c>
      <c r="H62">
        <f>------97</f>
        <v>97</v>
      </c>
      <c r="I62">
        <v>441</v>
      </c>
      <c r="J62" t="s">
        <v>92</v>
      </c>
      <c r="K62">
        <f>------35</f>
        <v>35</v>
      </c>
    </row>
    <row r="63" spans="2:11">
      <c r="B63">
        <v>178</v>
      </c>
      <c r="C63">
        <v>60</v>
      </c>
      <c r="D63">
        <v>1</v>
      </c>
      <c r="E63">
        <v>0</v>
      </c>
      <c r="F63">
        <v>52</v>
      </c>
      <c r="G63">
        <v>42</v>
      </c>
      <c r="H63">
        <f>------45</f>
        <v>45</v>
      </c>
      <c r="I63">
        <v>289</v>
      </c>
      <c r="J63" t="s">
        <v>91</v>
      </c>
      <c r="K63">
        <f>------36</f>
        <v>36</v>
      </c>
    </row>
    <row r="64" spans="2:11">
      <c r="B64">
        <v>181</v>
      </c>
      <c r="C64">
        <v>61</v>
      </c>
      <c r="D64">
        <v>1</v>
      </c>
      <c r="E64">
        <v>1</v>
      </c>
      <c r="F64">
        <v>52</v>
      </c>
      <c r="G64">
        <v>42</v>
      </c>
      <c r="H64">
        <f>------97</f>
        <v>97</v>
      </c>
      <c r="I64">
        <v>361</v>
      </c>
      <c r="J64" t="s">
        <v>87</v>
      </c>
      <c r="K64">
        <f>------37</f>
        <v>37</v>
      </c>
    </row>
    <row r="65" spans="2:11">
      <c r="B65">
        <v>184</v>
      </c>
      <c r="C65">
        <v>62</v>
      </c>
      <c r="D65">
        <v>1</v>
      </c>
      <c r="E65">
        <v>0</v>
      </c>
      <c r="F65">
        <v>44</v>
      </c>
      <c r="G65">
        <v>42</v>
      </c>
      <c r="H65">
        <f>------53</f>
        <v>53</v>
      </c>
      <c r="I65">
        <v>225</v>
      </c>
      <c r="J65" t="s">
        <v>82</v>
      </c>
      <c r="K65">
        <f>------38</f>
        <v>38</v>
      </c>
    </row>
    <row r="66" spans="2:11">
      <c r="B66">
        <v>187</v>
      </c>
      <c r="C66">
        <v>63</v>
      </c>
      <c r="D66">
        <v>1</v>
      </c>
      <c r="E66">
        <v>1</v>
      </c>
      <c r="F66">
        <v>52</v>
      </c>
      <c r="G66">
        <v>42</v>
      </c>
      <c r="H66">
        <f>------105</f>
        <v>105</v>
      </c>
      <c r="I66">
        <v>289</v>
      </c>
      <c r="J66" t="s">
        <v>63</v>
      </c>
      <c r="K66">
        <f>------39</f>
        <v>39</v>
      </c>
    </row>
    <row r="67" spans="2:11">
      <c r="B67">
        <v>190</v>
      </c>
      <c r="C67">
        <v>64</v>
      </c>
      <c r="D67">
        <v>1</v>
      </c>
      <c r="E67">
        <v>0</v>
      </c>
      <c r="F67">
        <v>36</v>
      </c>
      <c r="G67">
        <v>42</v>
      </c>
      <c r="H67">
        <f>------69</f>
        <v>69</v>
      </c>
      <c r="I67">
        <v>289</v>
      </c>
      <c r="J67" t="s">
        <v>82</v>
      </c>
      <c r="K67">
        <f>------40</f>
        <v>40</v>
      </c>
    </row>
    <row r="68" spans="2:11">
      <c r="B68">
        <v>193</v>
      </c>
      <c r="C68">
        <v>65</v>
      </c>
      <c r="D68">
        <v>1</v>
      </c>
      <c r="E68">
        <v>1</v>
      </c>
      <c r="F68">
        <v>36</v>
      </c>
      <c r="G68">
        <v>42</v>
      </c>
      <c r="H68">
        <f>------105</f>
        <v>105</v>
      </c>
      <c r="I68">
        <v>361</v>
      </c>
      <c r="J68" t="s">
        <v>70</v>
      </c>
      <c r="K68">
        <f>------41</f>
        <v>41</v>
      </c>
    </row>
    <row r="69" spans="2:11">
      <c r="B69">
        <v>196</v>
      </c>
      <c r="C69">
        <v>66</v>
      </c>
      <c r="D69">
        <v>1</v>
      </c>
      <c r="E69">
        <v>0</v>
      </c>
      <c r="F69">
        <v>44</v>
      </c>
      <c r="G69">
        <v>42</v>
      </c>
      <c r="H69">
        <f>------61</f>
        <v>61</v>
      </c>
      <c r="I69">
        <v>361</v>
      </c>
      <c r="J69" t="s">
        <v>68</v>
      </c>
      <c r="K69">
        <f>------42</f>
        <v>42</v>
      </c>
    </row>
    <row r="70" spans="2:11">
      <c r="B70">
        <v>199</v>
      </c>
      <c r="C70">
        <v>67</v>
      </c>
      <c r="D70">
        <v>1</v>
      </c>
      <c r="E70">
        <v>1</v>
      </c>
      <c r="F70">
        <v>36</v>
      </c>
      <c r="G70">
        <v>42</v>
      </c>
      <c r="H70">
        <f>------97</f>
        <v>97</v>
      </c>
      <c r="I70">
        <v>441</v>
      </c>
      <c r="J70" t="s">
        <v>92</v>
      </c>
      <c r="K70">
        <f>------35</f>
        <v>35</v>
      </c>
    </row>
    <row r="71" spans="2:11">
      <c r="B71">
        <v>202</v>
      </c>
      <c r="C71">
        <v>68</v>
      </c>
      <c r="D71">
        <v>1</v>
      </c>
      <c r="E71">
        <v>0</v>
      </c>
      <c r="F71">
        <v>52</v>
      </c>
      <c r="G71">
        <v>42</v>
      </c>
      <c r="H71">
        <f>------45</f>
        <v>45</v>
      </c>
      <c r="I71">
        <v>289</v>
      </c>
      <c r="J71" t="s">
        <v>91</v>
      </c>
      <c r="K71">
        <f>------36</f>
        <v>36</v>
      </c>
    </row>
    <row r="72" spans="2:11">
      <c r="B72">
        <v>205</v>
      </c>
      <c r="C72">
        <v>69</v>
      </c>
      <c r="D72">
        <v>1</v>
      </c>
      <c r="E72">
        <v>1</v>
      </c>
      <c r="F72">
        <v>52</v>
      </c>
      <c r="G72">
        <v>42</v>
      </c>
      <c r="H72">
        <f>------97</f>
        <v>97</v>
      </c>
      <c r="I72">
        <v>361</v>
      </c>
      <c r="J72" t="s">
        <v>87</v>
      </c>
      <c r="K72">
        <f>------37</f>
        <v>37</v>
      </c>
    </row>
    <row r="73" spans="2:11">
      <c r="B73">
        <v>208</v>
      </c>
      <c r="C73">
        <v>70</v>
      </c>
      <c r="D73">
        <v>1</v>
      </c>
      <c r="E73">
        <v>0</v>
      </c>
      <c r="F73">
        <v>44</v>
      </c>
      <c r="G73">
        <v>42</v>
      </c>
      <c r="H73">
        <f>------53</f>
        <v>53</v>
      </c>
      <c r="I73">
        <v>225</v>
      </c>
      <c r="J73" t="s">
        <v>82</v>
      </c>
      <c r="K73">
        <f>------38</f>
        <v>38</v>
      </c>
    </row>
    <row r="74" spans="2:11">
      <c r="B74">
        <v>211</v>
      </c>
      <c r="C74">
        <v>71</v>
      </c>
      <c r="D74">
        <v>1</v>
      </c>
      <c r="E74">
        <v>1</v>
      </c>
      <c r="F74">
        <v>52</v>
      </c>
      <c r="G74">
        <v>42</v>
      </c>
      <c r="H74">
        <f>------105</f>
        <v>105</v>
      </c>
      <c r="I74">
        <v>289</v>
      </c>
      <c r="J74" t="s">
        <v>63</v>
      </c>
      <c r="K74">
        <f>------39</f>
        <v>39</v>
      </c>
    </row>
    <row r="75" spans="2:11">
      <c r="B75">
        <v>214</v>
      </c>
      <c r="C75">
        <v>72</v>
      </c>
      <c r="D75">
        <v>1</v>
      </c>
      <c r="E75">
        <v>0</v>
      </c>
      <c r="F75">
        <v>36</v>
      </c>
      <c r="G75">
        <v>42</v>
      </c>
      <c r="H75">
        <f>------69</f>
        <v>69</v>
      </c>
      <c r="I75">
        <v>289</v>
      </c>
      <c r="J75" t="s">
        <v>82</v>
      </c>
      <c r="K75">
        <f>------40</f>
        <v>40</v>
      </c>
    </row>
    <row r="76" spans="2:11">
      <c r="B76">
        <v>217</v>
      </c>
      <c r="C76">
        <v>73</v>
      </c>
      <c r="D76">
        <v>1</v>
      </c>
      <c r="E76">
        <v>1</v>
      </c>
      <c r="F76">
        <v>36</v>
      </c>
      <c r="G76">
        <v>42</v>
      </c>
      <c r="H76">
        <f>------105</f>
        <v>105</v>
      </c>
      <c r="I76">
        <v>361</v>
      </c>
      <c r="J76" t="s">
        <v>70</v>
      </c>
      <c r="K76">
        <f>------41</f>
        <v>41</v>
      </c>
    </row>
    <row r="77" spans="2:11">
      <c r="B77">
        <v>220</v>
      </c>
      <c r="C77">
        <v>74</v>
      </c>
      <c r="D77">
        <v>1</v>
      </c>
      <c r="E77">
        <v>0</v>
      </c>
      <c r="F77">
        <v>44</v>
      </c>
      <c r="G77">
        <v>42</v>
      </c>
      <c r="H77">
        <f>------61</f>
        <v>61</v>
      </c>
      <c r="I77">
        <v>361</v>
      </c>
      <c r="J77" t="s">
        <v>68</v>
      </c>
      <c r="K77">
        <f>------42</f>
        <v>42</v>
      </c>
    </row>
    <row r="78" spans="2:11">
      <c r="B78">
        <v>223</v>
      </c>
      <c r="C78">
        <v>75</v>
      </c>
      <c r="D78">
        <v>1</v>
      </c>
      <c r="E78">
        <v>1</v>
      </c>
      <c r="F78">
        <v>36</v>
      </c>
      <c r="G78">
        <v>42</v>
      </c>
      <c r="H78">
        <f>------97</f>
        <v>97</v>
      </c>
      <c r="I78">
        <v>441</v>
      </c>
      <c r="J78" t="s">
        <v>92</v>
      </c>
      <c r="K78">
        <f>------35</f>
        <v>35</v>
      </c>
    </row>
    <row r="79" spans="2:11">
      <c r="B79">
        <v>226</v>
      </c>
      <c r="C79">
        <v>76</v>
      </c>
      <c r="D79">
        <v>1</v>
      </c>
      <c r="E79">
        <v>0</v>
      </c>
      <c r="F79">
        <v>52</v>
      </c>
      <c r="G79">
        <v>42</v>
      </c>
      <c r="H79">
        <f>------45</f>
        <v>45</v>
      </c>
      <c r="I79">
        <v>289</v>
      </c>
      <c r="J79" t="s">
        <v>91</v>
      </c>
      <c r="K79">
        <f>------36</f>
        <v>36</v>
      </c>
    </row>
    <row r="80" spans="2:11">
      <c r="B80">
        <v>229</v>
      </c>
      <c r="C80">
        <v>77</v>
      </c>
      <c r="D80">
        <v>1</v>
      </c>
      <c r="E80">
        <v>1</v>
      </c>
      <c r="F80">
        <v>52</v>
      </c>
      <c r="G80">
        <v>42</v>
      </c>
      <c r="H80">
        <f>------97</f>
        <v>97</v>
      </c>
      <c r="I80">
        <v>361</v>
      </c>
      <c r="J80" t="s">
        <v>87</v>
      </c>
      <c r="K80">
        <f>------37</f>
        <v>37</v>
      </c>
    </row>
    <row r="81" spans="2:11">
      <c r="B81">
        <v>232</v>
      </c>
      <c r="C81">
        <v>78</v>
      </c>
      <c r="D81">
        <v>1</v>
      </c>
      <c r="E81">
        <v>0</v>
      </c>
      <c r="F81">
        <v>44</v>
      </c>
      <c r="G81">
        <v>42</v>
      </c>
      <c r="H81">
        <f>------53</f>
        <v>53</v>
      </c>
      <c r="I81">
        <v>225</v>
      </c>
      <c r="J81" t="s">
        <v>82</v>
      </c>
      <c r="K81">
        <f>------38</f>
        <v>38</v>
      </c>
    </row>
    <row r="82" spans="2:11">
      <c r="B82">
        <v>235</v>
      </c>
      <c r="C82">
        <v>79</v>
      </c>
      <c r="D82">
        <v>1</v>
      </c>
      <c r="E82">
        <v>1</v>
      </c>
      <c r="F82">
        <v>52</v>
      </c>
      <c r="G82">
        <v>42</v>
      </c>
      <c r="H82">
        <f>------105</f>
        <v>105</v>
      </c>
      <c r="I82">
        <v>289</v>
      </c>
      <c r="J82" t="s">
        <v>63</v>
      </c>
      <c r="K82">
        <f>------39</f>
        <v>39</v>
      </c>
    </row>
    <row r="83" spans="2:11">
      <c r="B83">
        <v>238</v>
      </c>
      <c r="C83">
        <v>80</v>
      </c>
      <c r="D83">
        <v>1</v>
      </c>
      <c r="E83">
        <v>0</v>
      </c>
      <c r="F83">
        <v>36</v>
      </c>
      <c r="G83">
        <v>42</v>
      </c>
      <c r="H83">
        <f>------69</f>
        <v>69</v>
      </c>
      <c r="I83">
        <v>289</v>
      </c>
      <c r="J83" t="s">
        <v>82</v>
      </c>
      <c r="K83">
        <f>------40</f>
        <v>40</v>
      </c>
    </row>
    <row r="84" spans="2:11">
      <c r="B84">
        <v>241</v>
      </c>
      <c r="C84">
        <v>81</v>
      </c>
      <c r="D84">
        <v>1</v>
      </c>
      <c r="E84">
        <v>1</v>
      </c>
      <c r="F84">
        <v>36</v>
      </c>
      <c r="G84">
        <v>42</v>
      </c>
      <c r="H84">
        <f>------105</f>
        <v>105</v>
      </c>
      <c r="I84">
        <v>361</v>
      </c>
      <c r="J84" t="s">
        <v>70</v>
      </c>
      <c r="K84">
        <f>------41</f>
        <v>41</v>
      </c>
    </row>
    <row r="85" spans="2:11">
      <c r="B85">
        <v>244</v>
      </c>
      <c r="C85">
        <v>82</v>
      </c>
      <c r="D85">
        <v>1</v>
      </c>
      <c r="E85">
        <v>0</v>
      </c>
      <c r="F85">
        <v>44</v>
      </c>
      <c r="G85">
        <v>42</v>
      </c>
      <c r="H85">
        <f>------61</f>
        <v>61</v>
      </c>
      <c r="I85">
        <v>361</v>
      </c>
      <c r="J85" t="s">
        <v>68</v>
      </c>
      <c r="K85">
        <f>------42</f>
        <v>42</v>
      </c>
    </row>
    <row r="86" spans="2:11">
      <c r="B86">
        <v>247</v>
      </c>
      <c r="C86">
        <v>83</v>
      </c>
      <c r="D86">
        <v>1</v>
      </c>
      <c r="E86">
        <v>1</v>
      </c>
      <c r="F86">
        <v>36</v>
      </c>
      <c r="G86">
        <v>42</v>
      </c>
      <c r="H86">
        <f>------97</f>
        <v>97</v>
      </c>
      <c r="I86">
        <v>441</v>
      </c>
      <c r="J86" t="s">
        <v>92</v>
      </c>
      <c r="K86">
        <f>------35</f>
        <v>35</v>
      </c>
    </row>
    <row r="87" spans="2:11">
      <c r="B87">
        <v>250</v>
      </c>
      <c r="C87">
        <v>84</v>
      </c>
      <c r="D87">
        <v>1</v>
      </c>
      <c r="E87">
        <v>0</v>
      </c>
      <c r="F87">
        <v>52</v>
      </c>
      <c r="G87">
        <v>42</v>
      </c>
      <c r="H87">
        <f>------45</f>
        <v>45</v>
      </c>
      <c r="I87">
        <v>289</v>
      </c>
      <c r="J87" t="s">
        <v>91</v>
      </c>
      <c r="K87">
        <f>------36</f>
        <v>36</v>
      </c>
    </row>
    <row r="88" spans="2:11">
      <c r="B88">
        <v>253</v>
      </c>
      <c r="C88">
        <v>85</v>
      </c>
      <c r="D88">
        <v>1</v>
      </c>
      <c r="E88">
        <v>1</v>
      </c>
      <c r="F88">
        <v>52</v>
      </c>
      <c r="G88">
        <v>42</v>
      </c>
      <c r="H88">
        <f>------97</f>
        <v>97</v>
      </c>
      <c r="I88">
        <v>361</v>
      </c>
      <c r="J88" t="s">
        <v>87</v>
      </c>
      <c r="K88">
        <f>------37</f>
        <v>37</v>
      </c>
    </row>
    <row r="89" spans="2:11">
      <c r="B89">
        <v>256</v>
      </c>
      <c r="C89">
        <v>86</v>
      </c>
      <c r="D89">
        <v>1</v>
      </c>
      <c r="E89">
        <v>0</v>
      </c>
      <c r="F89">
        <v>44</v>
      </c>
      <c r="G89">
        <v>42</v>
      </c>
      <c r="H89">
        <f>------53</f>
        <v>53</v>
      </c>
      <c r="I89">
        <v>225</v>
      </c>
      <c r="J89" t="s">
        <v>82</v>
      </c>
      <c r="K89">
        <f>------38</f>
        <v>38</v>
      </c>
    </row>
    <row r="90" spans="2:11">
      <c r="B90">
        <v>259</v>
      </c>
      <c r="C90">
        <v>87</v>
      </c>
      <c r="D90">
        <v>1</v>
      </c>
      <c r="E90">
        <v>1</v>
      </c>
      <c r="F90">
        <v>52</v>
      </c>
      <c r="G90">
        <v>42</v>
      </c>
      <c r="H90">
        <f>------105</f>
        <v>105</v>
      </c>
      <c r="I90">
        <v>289</v>
      </c>
      <c r="J90" t="s">
        <v>63</v>
      </c>
      <c r="K90">
        <f>------39</f>
        <v>39</v>
      </c>
    </row>
    <row r="91" spans="2:11">
      <c r="B91">
        <v>262</v>
      </c>
      <c r="C91">
        <v>88</v>
      </c>
      <c r="D91">
        <v>1</v>
      </c>
      <c r="E91">
        <v>0</v>
      </c>
      <c r="F91">
        <v>36</v>
      </c>
      <c r="G91">
        <v>42</v>
      </c>
      <c r="H91">
        <f>------69</f>
        <v>69</v>
      </c>
      <c r="I91">
        <v>289</v>
      </c>
      <c r="J91" t="s">
        <v>82</v>
      </c>
      <c r="K91">
        <f>------40</f>
        <v>40</v>
      </c>
    </row>
    <row r="92" spans="2:11">
      <c r="B92">
        <v>265</v>
      </c>
      <c r="C92">
        <v>89</v>
      </c>
      <c r="D92">
        <v>1</v>
      </c>
      <c r="E92">
        <v>1</v>
      </c>
      <c r="F92">
        <v>36</v>
      </c>
      <c r="G92">
        <v>42</v>
      </c>
      <c r="H92">
        <f>------105</f>
        <v>105</v>
      </c>
      <c r="I92">
        <v>361</v>
      </c>
      <c r="J92" t="s">
        <v>70</v>
      </c>
      <c r="K92">
        <f>------41</f>
        <v>41</v>
      </c>
    </row>
    <row r="93" spans="2:11">
      <c r="B93">
        <v>268</v>
      </c>
      <c r="C93">
        <v>90</v>
      </c>
      <c r="D93">
        <v>1</v>
      </c>
      <c r="E93">
        <v>0</v>
      </c>
      <c r="F93">
        <v>44</v>
      </c>
      <c r="G93">
        <v>42</v>
      </c>
      <c r="H93">
        <f>------61</f>
        <v>61</v>
      </c>
      <c r="I93">
        <v>361</v>
      </c>
      <c r="J93" t="s">
        <v>68</v>
      </c>
      <c r="K93">
        <f>------42</f>
        <v>42</v>
      </c>
    </row>
    <row r="94" spans="2:11">
      <c r="B94">
        <v>271</v>
      </c>
      <c r="C94">
        <v>91</v>
      </c>
      <c r="D94">
        <v>1</v>
      </c>
      <c r="E94">
        <v>1</v>
      </c>
      <c r="F94">
        <v>36</v>
      </c>
      <c r="G94">
        <v>42</v>
      </c>
      <c r="H94">
        <f>------97</f>
        <v>97</v>
      </c>
      <c r="I94">
        <v>441</v>
      </c>
      <c r="J94" t="s">
        <v>92</v>
      </c>
      <c r="K94">
        <f>------35</f>
        <v>35</v>
      </c>
    </row>
    <row r="95" spans="2:11">
      <c r="B95">
        <v>274</v>
      </c>
      <c r="C95">
        <v>92</v>
      </c>
      <c r="D95">
        <v>1</v>
      </c>
      <c r="E95">
        <v>0</v>
      </c>
      <c r="F95">
        <v>52</v>
      </c>
      <c r="G95">
        <v>42</v>
      </c>
      <c r="H95">
        <f>------45</f>
        <v>45</v>
      </c>
      <c r="I95">
        <v>289</v>
      </c>
      <c r="J95" t="s">
        <v>91</v>
      </c>
      <c r="K95">
        <f>------36</f>
        <v>36</v>
      </c>
    </row>
    <row r="96" spans="2:11">
      <c r="B96">
        <v>277</v>
      </c>
      <c r="C96">
        <v>93</v>
      </c>
      <c r="D96">
        <v>1</v>
      </c>
      <c r="E96">
        <v>1</v>
      </c>
      <c r="F96">
        <v>52</v>
      </c>
      <c r="G96">
        <v>42</v>
      </c>
      <c r="H96">
        <f>------97</f>
        <v>97</v>
      </c>
      <c r="I96">
        <v>361</v>
      </c>
      <c r="J96" t="s">
        <v>87</v>
      </c>
      <c r="K96">
        <f>------37</f>
        <v>37</v>
      </c>
    </row>
    <row r="97" spans="2:11">
      <c r="B97">
        <v>280</v>
      </c>
      <c r="C97">
        <v>94</v>
      </c>
      <c r="D97">
        <v>1</v>
      </c>
      <c r="E97">
        <v>0</v>
      </c>
      <c r="F97">
        <v>44</v>
      </c>
      <c r="G97">
        <v>42</v>
      </c>
      <c r="H97">
        <f>------53</f>
        <v>53</v>
      </c>
      <c r="I97">
        <v>225</v>
      </c>
      <c r="J97" t="s">
        <v>82</v>
      </c>
      <c r="K97">
        <f>------38</f>
        <v>38</v>
      </c>
    </row>
    <row r="98" spans="2:11">
      <c r="B98">
        <v>283</v>
      </c>
      <c r="C98">
        <v>95</v>
      </c>
      <c r="D98">
        <v>1</v>
      </c>
      <c r="E98">
        <v>1</v>
      </c>
      <c r="F98">
        <v>52</v>
      </c>
      <c r="G98">
        <v>42</v>
      </c>
      <c r="H98">
        <f>------105</f>
        <v>105</v>
      </c>
      <c r="I98">
        <v>289</v>
      </c>
      <c r="J98" t="s">
        <v>63</v>
      </c>
      <c r="K98">
        <f>------39</f>
        <v>39</v>
      </c>
    </row>
    <row r="99" spans="2:11">
      <c r="B99">
        <v>286</v>
      </c>
      <c r="C99">
        <v>96</v>
      </c>
      <c r="D99">
        <v>1</v>
      </c>
      <c r="E99">
        <v>0</v>
      </c>
      <c r="F99">
        <v>36</v>
      </c>
      <c r="G99">
        <v>42</v>
      </c>
      <c r="H99">
        <f>------69</f>
        <v>69</v>
      </c>
      <c r="I99">
        <v>289</v>
      </c>
      <c r="J99" t="s">
        <v>82</v>
      </c>
      <c r="K99">
        <f>------40</f>
        <v>40</v>
      </c>
    </row>
    <row r="100" spans="2:11">
      <c r="B100">
        <v>289</v>
      </c>
      <c r="C100">
        <v>97</v>
      </c>
      <c r="D100">
        <v>1</v>
      </c>
      <c r="E100">
        <v>1</v>
      </c>
      <c r="F100">
        <v>36</v>
      </c>
      <c r="G100">
        <v>42</v>
      </c>
      <c r="H100">
        <f>------105</f>
        <v>105</v>
      </c>
      <c r="I100">
        <v>361</v>
      </c>
      <c r="J100" t="s">
        <v>70</v>
      </c>
      <c r="K100">
        <f>------41</f>
        <v>41</v>
      </c>
    </row>
    <row r="101" spans="2:11">
      <c r="B101">
        <v>292</v>
      </c>
      <c r="C101">
        <v>98</v>
      </c>
      <c r="D101">
        <v>1</v>
      </c>
      <c r="E101">
        <v>0</v>
      </c>
      <c r="F101">
        <v>44</v>
      </c>
      <c r="G101">
        <v>42</v>
      </c>
      <c r="H101">
        <f>------61</f>
        <v>61</v>
      </c>
      <c r="I101">
        <v>361</v>
      </c>
      <c r="J101" t="s">
        <v>68</v>
      </c>
      <c r="K101">
        <f>------42</f>
        <v>42</v>
      </c>
    </row>
    <row r="102" spans="2:11">
      <c r="B102">
        <v>295</v>
      </c>
      <c r="C102">
        <v>99</v>
      </c>
      <c r="D102">
        <v>1</v>
      </c>
      <c r="E102">
        <v>1</v>
      </c>
      <c r="F102">
        <v>36</v>
      </c>
      <c r="G102">
        <v>42</v>
      </c>
      <c r="H102">
        <f>------97</f>
        <v>97</v>
      </c>
      <c r="I102">
        <v>441</v>
      </c>
      <c r="J102" t="s">
        <v>92</v>
      </c>
      <c r="K102">
        <f>------35</f>
        <v>35</v>
      </c>
    </row>
    <row r="103" spans="2:11">
      <c r="B103">
        <v>298</v>
      </c>
      <c r="C103">
        <v>100</v>
      </c>
      <c r="D103">
        <v>1</v>
      </c>
      <c r="E103">
        <v>0</v>
      </c>
      <c r="F103">
        <v>52</v>
      </c>
      <c r="G103">
        <v>42</v>
      </c>
      <c r="H103">
        <f>------45</f>
        <v>45</v>
      </c>
      <c r="I103">
        <v>289</v>
      </c>
      <c r="J103" t="s">
        <v>91</v>
      </c>
      <c r="K103">
        <f>------36</f>
        <v>36</v>
      </c>
    </row>
    <row r="104" spans="2:11">
      <c r="B104">
        <v>301</v>
      </c>
      <c r="C104">
        <v>101</v>
      </c>
      <c r="D104">
        <v>1</v>
      </c>
      <c r="E104">
        <v>1</v>
      </c>
      <c r="F104">
        <v>52</v>
      </c>
      <c r="G104">
        <v>42</v>
      </c>
      <c r="H104">
        <f>------97</f>
        <v>97</v>
      </c>
      <c r="I104">
        <v>361</v>
      </c>
      <c r="J104" t="s">
        <v>87</v>
      </c>
      <c r="K104">
        <f>------37</f>
        <v>37</v>
      </c>
    </row>
    <row r="105" spans="2:11">
      <c r="B105">
        <v>304</v>
      </c>
      <c r="C105">
        <v>102</v>
      </c>
      <c r="D105">
        <v>1</v>
      </c>
      <c r="E105">
        <v>0</v>
      </c>
      <c r="F105">
        <v>44</v>
      </c>
      <c r="G105">
        <v>42</v>
      </c>
      <c r="H105">
        <f>------53</f>
        <v>53</v>
      </c>
      <c r="I105">
        <v>225</v>
      </c>
      <c r="J105" t="s">
        <v>82</v>
      </c>
      <c r="K105">
        <f>------38</f>
        <v>38</v>
      </c>
    </row>
    <row r="106" spans="2:11">
      <c r="B106">
        <v>307</v>
      </c>
      <c r="C106">
        <v>103</v>
      </c>
      <c r="D106">
        <v>1</v>
      </c>
      <c r="E106">
        <v>1</v>
      </c>
      <c r="F106">
        <v>52</v>
      </c>
      <c r="G106">
        <v>42</v>
      </c>
      <c r="H106">
        <f>------105</f>
        <v>105</v>
      </c>
      <c r="I106">
        <v>289</v>
      </c>
      <c r="J106" t="s">
        <v>63</v>
      </c>
      <c r="K106">
        <f>------39</f>
        <v>39</v>
      </c>
    </row>
    <row r="107" spans="2:11">
      <c r="B107">
        <v>310</v>
      </c>
      <c r="C107">
        <v>104</v>
      </c>
      <c r="D107">
        <v>1</v>
      </c>
      <c r="E107">
        <v>0</v>
      </c>
      <c r="F107">
        <v>36</v>
      </c>
      <c r="G107">
        <v>42</v>
      </c>
      <c r="H107">
        <f>------69</f>
        <v>69</v>
      </c>
      <c r="I107">
        <v>289</v>
      </c>
      <c r="J107" t="s">
        <v>82</v>
      </c>
      <c r="K107">
        <f>------40</f>
        <v>40</v>
      </c>
    </row>
    <row r="108" spans="2:11">
      <c r="B108">
        <v>313</v>
      </c>
      <c r="C108">
        <v>105</v>
      </c>
      <c r="D108">
        <v>1</v>
      </c>
      <c r="E108">
        <v>1</v>
      </c>
      <c r="F108">
        <v>36</v>
      </c>
      <c r="G108">
        <v>42</v>
      </c>
      <c r="H108">
        <f>------105</f>
        <v>105</v>
      </c>
      <c r="I108">
        <v>361</v>
      </c>
      <c r="J108" t="s">
        <v>70</v>
      </c>
      <c r="K108">
        <f>------41</f>
        <v>41</v>
      </c>
    </row>
    <row r="109" spans="2:11">
      <c r="B109">
        <v>316</v>
      </c>
      <c r="C109">
        <v>106</v>
      </c>
      <c r="D109">
        <v>1</v>
      </c>
      <c r="E109">
        <v>0</v>
      </c>
      <c r="F109">
        <v>44</v>
      </c>
      <c r="G109">
        <v>42</v>
      </c>
      <c r="H109">
        <f>------61</f>
        <v>61</v>
      </c>
      <c r="I109">
        <v>361</v>
      </c>
      <c r="J109" t="s">
        <v>68</v>
      </c>
      <c r="K109">
        <f>------42</f>
        <v>42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09"/>
  <sheetViews>
    <sheetView topLeftCell="A16" workbookViewId="0"/>
  </sheetViews>
  <sheetFormatPr defaultRowHeight="15"/>
  <cols>
    <col min="4" max="4" width="16.7109375" customWidth="1"/>
    <col min="8" max="8" width="16.7109375" customWidth="1"/>
  </cols>
  <sheetData>
    <row r="1" spans="1:11">
      <c r="A1" s="17" t="s">
        <v>113</v>
      </c>
      <c r="B1" s="16"/>
      <c r="C1" s="16"/>
      <c r="D1" s="16"/>
      <c r="E1" s="16"/>
      <c r="F1" s="16"/>
      <c r="G1" s="16"/>
      <c r="H1" s="16"/>
    </row>
    <row r="3" spans="1:11">
      <c r="A3" t="s">
        <v>95</v>
      </c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47</v>
      </c>
      <c r="I3" t="s">
        <v>48</v>
      </c>
      <c r="J3" t="s">
        <v>49</v>
      </c>
      <c r="K3" t="s">
        <v>50</v>
      </c>
    </row>
    <row r="4" spans="1:11"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62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63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64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63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65</v>
      </c>
      <c r="K8">
        <f>------5</f>
        <v>5</v>
      </c>
    </row>
    <row r="9" spans="1:11">
      <c r="B9" s="2">
        <v>16</v>
      </c>
      <c r="C9" s="2">
        <v>6</v>
      </c>
      <c r="D9" s="2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66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67</v>
      </c>
      <c r="K10">
        <f>------7</f>
        <v>7</v>
      </c>
    </row>
    <row r="11" spans="1:11">
      <c r="B11">
        <v>22</v>
      </c>
      <c r="C11">
        <v>8</v>
      </c>
      <c r="D11">
        <v>0</v>
      </c>
      <c r="E11">
        <v>0</v>
      </c>
      <c r="F11">
        <v>60</v>
      </c>
      <c r="G11">
        <v>8</v>
      </c>
      <c r="H11">
        <f>------29</f>
        <v>29</v>
      </c>
      <c r="I11">
        <v>169</v>
      </c>
      <c r="J11" t="s">
        <v>68</v>
      </c>
      <c r="K11">
        <f>------8</f>
        <v>8</v>
      </c>
    </row>
    <row r="12" spans="1:11">
      <c r="B12">
        <v>25</v>
      </c>
      <c r="C12">
        <v>9</v>
      </c>
      <c r="D12">
        <v>0</v>
      </c>
      <c r="E12">
        <v>0</v>
      </c>
      <c r="F12">
        <v>24</v>
      </c>
      <c r="G12">
        <v>8</v>
      </c>
      <c r="H12">
        <f>------5</f>
        <v>5</v>
      </c>
      <c r="I12">
        <v>9</v>
      </c>
      <c r="J12" t="s">
        <v>62</v>
      </c>
      <c r="K12">
        <f>------1</f>
        <v>1</v>
      </c>
    </row>
    <row r="13" spans="1:11">
      <c r="B13">
        <v>28</v>
      </c>
      <c r="C13">
        <v>10</v>
      </c>
      <c r="D13">
        <v>0</v>
      </c>
      <c r="E13">
        <v>1</v>
      </c>
      <c r="F13">
        <v>4</v>
      </c>
      <c r="G13">
        <v>8</v>
      </c>
      <c r="H13">
        <f>------9</f>
        <v>9</v>
      </c>
      <c r="I13">
        <v>25</v>
      </c>
      <c r="J13" t="s">
        <v>63</v>
      </c>
      <c r="K13">
        <f>------2</f>
        <v>2</v>
      </c>
    </row>
    <row r="14" spans="1:11">
      <c r="B14">
        <v>31</v>
      </c>
      <c r="C14">
        <v>11</v>
      </c>
      <c r="D14">
        <v>0</v>
      </c>
      <c r="E14">
        <v>0</v>
      </c>
      <c r="F14">
        <v>8</v>
      </c>
      <c r="G14">
        <v>9</v>
      </c>
      <c r="H14">
        <f>------1</f>
        <v>1</v>
      </c>
      <c r="I14">
        <v>1</v>
      </c>
      <c r="J14" t="s">
        <v>52</v>
      </c>
      <c r="K14">
        <f>------9</f>
        <v>9</v>
      </c>
    </row>
    <row r="15" spans="1:11">
      <c r="B15" s="18">
        <v>34</v>
      </c>
      <c r="C15" s="18">
        <v>12</v>
      </c>
      <c r="D15" s="18">
        <v>0</v>
      </c>
      <c r="E15" s="18">
        <v>0</v>
      </c>
      <c r="F15" s="18">
        <v>1</v>
      </c>
      <c r="G15" s="18">
        <v>10</v>
      </c>
      <c r="H15" s="18">
        <f t="shared" ref="H15:H46" si="0">--0</f>
        <v>0</v>
      </c>
      <c r="I15" s="18">
        <v>0</v>
      </c>
      <c r="J15" s="18" t="s">
        <v>51</v>
      </c>
      <c r="K15" s="18">
        <f t="shared" ref="K15:K46" si="1">------10</f>
        <v>10</v>
      </c>
    </row>
    <row r="16" spans="1:11">
      <c r="B16">
        <v>37</v>
      </c>
      <c r="C16">
        <v>13</v>
      </c>
      <c r="D16">
        <v>0</v>
      </c>
      <c r="E16">
        <v>1</v>
      </c>
      <c r="F16">
        <v>0</v>
      </c>
      <c r="G16">
        <v>10</v>
      </c>
      <c r="H16">
        <f t="shared" si="0"/>
        <v>0</v>
      </c>
      <c r="I16">
        <v>0</v>
      </c>
      <c r="J16" t="s">
        <v>51</v>
      </c>
      <c r="K16">
        <f t="shared" si="1"/>
        <v>10</v>
      </c>
    </row>
    <row r="17" spans="2:11">
      <c r="B17">
        <v>40</v>
      </c>
      <c r="C17">
        <v>14</v>
      </c>
      <c r="D17">
        <v>0</v>
      </c>
      <c r="E17">
        <v>0</v>
      </c>
      <c r="F17">
        <v>0</v>
      </c>
      <c r="G17">
        <v>10</v>
      </c>
      <c r="H17">
        <f t="shared" si="0"/>
        <v>0</v>
      </c>
      <c r="I17">
        <v>0</v>
      </c>
      <c r="J17" t="s">
        <v>51</v>
      </c>
      <c r="K17">
        <f t="shared" si="1"/>
        <v>10</v>
      </c>
    </row>
    <row r="18" spans="2:11">
      <c r="B18">
        <v>43</v>
      </c>
      <c r="C18">
        <v>15</v>
      </c>
      <c r="D18">
        <v>0</v>
      </c>
      <c r="E18">
        <v>1</v>
      </c>
      <c r="F18">
        <v>0</v>
      </c>
      <c r="G18">
        <v>10</v>
      </c>
      <c r="H18">
        <f t="shared" si="0"/>
        <v>0</v>
      </c>
      <c r="I18">
        <v>0</v>
      </c>
      <c r="J18" t="s">
        <v>51</v>
      </c>
      <c r="K18">
        <f t="shared" si="1"/>
        <v>10</v>
      </c>
    </row>
    <row r="19" spans="2:11">
      <c r="B19">
        <v>46</v>
      </c>
      <c r="C19">
        <v>16</v>
      </c>
      <c r="D19">
        <v>0</v>
      </c>
      <c r="E19">
        <v>0</v>
      </c>
      <c r="F19">
        <v>0</v>
      </c>
      <c r="G19">
        <v>10</v>
      </c>
      <c r="H19">
        <f t="shared" si="0"/>
        <v>0</v>
      </c>
      <c r="I19">
        <v>0</v>
      </c>
      <c r="J19" t="s">
        <v>51</v>
      </c>
      <c r="K19">
        <f t="shared" si="1"/>
        <v>10</v>
      </c>
    </row>
    <row r="20" spans="2:11">
      <c r="B20">
        <v>49</v>
      </c>
      <c r="C20">
        <v>17</v>
      </c>
      <c r="D20">
        <v>0</v>
      </c>
      <c r="E20">
        <v>0</v>
      </c>
      <c r="F20">
        <v>0</v>
      </c>
      <c r="G20">
        <v>10</v>
      </c>
      <c r="H20">
        <f t="shared" si="0"/>
        <v>0</v>
      </c>
      <c r="I20">
        <v>0</v>
      </c>
      <c r="J20" t="s">
        <v>51</v>
      </c>
      <c r="K20">
        <f t="shared" si="1"/>
        <v>10</v>
      </c>
    </row>
    <row r="21" spans="2:11">
      <c r="B21">
        <v>52</v>
      </c>
      <c r="C21">
        <v>18</v>
      </c>
      <c r="D21">
        <v>0</v>
      </c>
      <c r="E21">
        <v>1</v>
      </c>
      <c r="F21">
        <v>0</v>
      </c>
      <c r="G21">
        <v>10</v>
      </c>
      <c r="H21">
        <f t="shared" si="0"/>
        <v>0</v>
      </c>
      <c r="I21">
        <v>0</v>
      </c>
      <c r="J21" t="s">
        <v>51</v>
      </c>
      <c r="K21">
        <f t="shared" si="1"/>
        <v>10</v>
      </c>
    </row>
    <row r="22" spans="2:11">
      <c r="B22">
        <v>55</v>
      </c>
      <c r="C22">
        <v>19</v>
      </c>
      <c r="D22">
        <v>0</v>
      </c>
      <c r="E22">
        <v>0</v>
      </c>
      <c r="F22">
        <v>0</v>
      </c>
      <c r="G22">
        <v>10</v>
      </c>
      <c r="H22">
        <f t="shared" si="0"/>
        <v>0</v>
      </c>
      <c r="I22">
        <v>0</v>
      </c>
      <c r="J22" t="s">
        <v>51</v>
      </c>
      <c r="K22">
        <f t="shared" si="1"/>
        <v>10</v>
      </c>
    </row>
    <row r="23" spans="2:11">
      <c r="B23">
        <v>58</v>
      </c>
      <c r="C23">
        <v>20</v>
      </c>
      <c r="D23">
        <v>0</v>
      </c>
      <c r="E23">
        <v>1</v>
      </c>
      <c r="F23">
        <v>0</v>
      </c>
      <c r="G23">
        <v>10</v>
      </c>
      <c r="H23">
        <f t="shared" si="0"/>
        <v>0</v>
      </c>
      <c r="I23">
        <v>0</v>
      </c>
      <c r="J23" t="s">
        <v>51</v>
      </c>
      <c r="K23">
        <f t="shared" si="1"/>
        <v>10</v>
      </c>
    </row>
    <row r="24" spans="2:11">
      <c r="B24">
        <v>61</v>
      </c>
      <c r="C24">
        <v>21</v>
      </c>
      <c r="D24">
        <v>0</v>
      </c>
      <c r="E24">
        <v>0</v>
      </c>
      <c r="F24">
        <v>0</v>
      </c>
      <c r="G24">
        <v>10</v>
      </c>
      <c r="H24">
        <f t="shared" si="0"/>
        <v>0</v>
      </c>
      <c r="I24">
        <v>0</v>
      </c>
      <c r="J24" t="s">
        <v>51</v>
      </c>
      <c r="K24">
        <f t="shared" si="1"/>
        <v>10</v>
      </c>
    </row>
    <row r="25" spans="2:11">
      <c r="B25">
        <v>64</v>
      </c>
      <c r="C25">
        <v>22</v>
      </c>
      <c r="D25">
        <v>0</v>
      </c>
      <c r="E25">
        <v>1</v>
      </c>
      <c r="F25">
        <v>0</v>
      </c>
      <c r="G25">
        <v>10</v>
      </c>
      <c r="H25">
        <f t="shared" si="0"/>
        <v>0</v>
      </c>
      <c r="I25">
        <v>0</v>
      </c>
      <c r="J25" t="s">
        <v>51</v>
      </c>
      <c r="K25">
        <f t="shared" si="1"/>
        <v>10</v>
      </c>
    </row>
    <row r="26" spans="2:11">
      <c r="B26">
        <v>67</v>
      </c>
      <c r="C26">
        <v>23</v>
      </c>
      <c r="D26">
        <v>0</v>
      </c>
      <c r="E26">
        <v>0</v>
      </c>
      <c r="F26">
        <v>0</v>
      </c>
      <c r="G26">
        <v>10</v>
      </c>
      <c r="H26">
        <f t="shared" si="0"/>
        <v>0</v>
      </c>
      <c r="I26">
        <v>0</v>
      </c>
      <c r="J26" t="s">
        <v>51</v>
      </c>
      <c r="K26">
        <f t="shared" si="1"/>
        <v>10</v>
      </c>
    </row>
    <row r="27" spans="2:11">
      <c r="B27">
        <v>70</v>
      </c>
      <c r="C27">
        <v>24</v>
      </c>
      <c r="D27">
        <v>0</v>
      </c>
      <c r="E27">
        <v>1</v>
      </c>
      <c r="F27">
        <v>0</v>
      </c>
      <c r="G27">
        <v>10</v>
      </c>
      <c r="H27">
        <f t="shared" si="0"/>
        <v>0</v>
      </c>
      <c r="I27">
        <v>0</v>
      </c>
      <c r="J27" t="s">
        <v>51</v>
      </c>
      <c r="K27">
        <f t="shared" si="1"/>
        <v>10</v>
      </c>
    </row>
    <row r="28" spans="2:11">
      <c r="B28">
        <v>73</v>
      </c>
      <c r="C28">
        <v>25</v>
      </c>
      <c r="D28">
        <v>0</v>
      </c>
      <c r="E28">
        <v>0</v>
      </c>
      <c r="F28">
        <v>0</v>
      </c>
      <c r="G28">
        <v>10</v>
      </c>
      <c r="H28">
        <f t="shared" si="0"/>
        <v>0</v>
      </c>
      <c r="I28">
        <v>0</v>
      </c>
      <c r="J28" t="s">
        <v>51</v>
      </c>
      <c r="K28">
        <f t="shared" si="1"/>
        <v>10</v>
      </c>
    </row>
    <row r="29" spans="2:11">
      <c r="B29">
        <v>76</v>
      </c>
      <c r="C29">
        <v>26</v>
      </c>
      <c r="D29">
        <v>0</v>
      </c>
      <c r="E29">
        <v>1</v>
      </c>
      <c r="F29">
        <v>0</v>
      </c>
      <c r="G29">
        <v>10</v>
      </c>
      <c r="H29">
        <f t="shared" si="0"/>
        <v>0</v>
      </c>
      <c r="I29">
        <v>0</v>
      </c>
      <c r="J29" t="s">
        <v>51</v>
      </c>
      <c r="K29">
        <f t="shared" si="1"/>
        <v>10</v>
      </c>
    </row>
    <row r="30" spans="2:11">
      <c r="B30">
        <v>79</v>
      </c>
      <c r="C30">
        <v>27</v>
      </c>
      <c r="D30">
        <v>0</v>
      </c>
      <c r="E30">
        <v>0</v>
      </c>
      <c r="F30">
        <v>0</v>
      </c>
      <c r="G30">
        <v>10</v>
      </c>
      <c r="H30">
        <f t="shared" si="0"/>
        <v>0</v>
      </c>
      <c r="I30">
        <v>0</v>
      </c>
      <c r="J30" t="s">
        <v>51</v>
      </c>
      <c r="K30">
        <f t="shared" si="1"/>
        <v>10</v>
      </c>
    </row>
    <row r="31" spans="2:11">
      <c r="B31">
        <v>82</v>
      </c>
      <c r="C31">
        <v>28</v>
      </c>
      <c r="D31">
        <v>0</v>
      </c>
      <c r="E31">
        <v>1</v>
      </c>
      <c r="F31">
        <v>0</v>
      </c>
      <c r="G31">
        <v>10</v>
      </c>
      <c r="H31">
        <f t="shared" si="0"/>
        <v>0</v>
      </c>
      <c r="I31">
        <v>0</v>
      </c>
      <c r="J31" t="s">
        <v>51</v>
      </c>
      <c r="K31">
        <f t="shared" si="1"/>
        <v>10</v>
      </c>
    </row>
    <row r="32" spans="2:11">
      <c r="B32">
        <v>85</v>
      </c>
      <c r="C32">
        <v>29</v>
      </c>
      <c r="D32">
        <v>0</v>
      </c>
      <c r="E32">
        <v>0</v>
      </c>
      <c r="F32">
        <v>0</v>
      </c>
      <c r="G32">
        <v>10</v>
      </c>
      <c r="H32">
        <f t="shared" si="0"/>
        <v>0</v>
      </c>
      <c r="I32">
        <v>0</v>
      </c>
      <c r="J32" t="s">
        <v>51</v>
      </c>
      <c r="K32">
        <f t="shared" si="1"/>
        <v>10</v>
      </c>
    </row>
    <row r="33" spans="2:11">
      <c r="B33">
        <v>88</v>
      </c>
      <c r="C33">
        <v>30</v>
      </c>
      <c r="D33">
        <v>0</v>
      </c>
      <c r="E33">
        <v>0</v>
      </c>
      <c r="F33">
        <v>0</v>
      </c>
      <c r="G33">
        <v>10</v>
      </c>
      <c r="H33">
        <f t="shared" si="0"/>
        <v>0</v>
      </c>
      <c r="I33">
        <v>0</v>
      </c>
      <c r="J33" t="s">
        <v>51</v>
      </c>
      <c r="K33">
        <f t="shared" si="1"/>
        <v>10</v>
      </c>
    </row>
    <row r="34" spans="2:11">
      <c r="B34">
        <v>91</v>
      </c>
      <c r="C34">
        <v>31</v>
      </c>
      <c r="D34">
        <v>0</v>
      </c>
      <c r="E34">
        <v>1</v>
      </c>
      <c r="F34">
        <v>0</v>
      </c>
      <c r="G34">
        <v>10</v>
      </c>
      <c r="H34">
        <f t="shared" si="0"/>
        <v>0</v>
      </c>
      <c r="I34">
        <v>0</v>
      </c>
      <c r="J34" t="s">
        <v>51</v>
      </c>
      <c r="K34">
        <f t="shared" si="1"/>
        <v>10</v>
      </c>
    </row>
    <row r="35" spans="2:11">
      <c r="B35">
        <v>94</v>
      </c>
      <c r="C35">
        <v>32</v>
      </c>
      <c r="D35">
        <v>0</v>
      </c>
      <c r="E35">
        <v>0</v>
      </c>
      <c r="F35">
        <v>0</v>
      </c>
      <c r="G35">
        <v>10</v>
      </c>
      <c r="H35">
        <f t="shared" si="0"/>
        <v>0</v>
      </c>
      <c r="I35">
        <v>0</v>
      </c>
      <c r="J35" t="s">
        <v>51</v>
      </c>
      <c r="K35">
        <f t="shared" si="1"/>
        <v>10</v>
      </c>
    </row>
    <row r="36" spans="2:11">
      <c r="B36">
        <v>97</v>
      </c>
      <c r="C36">
        <v>33</v>
      </c>
      <c r="D36">
        <v>0</v>
      </c>
      <c r="E36">
        <v>1</v>
      </c>
      <c r="F36">
        <v>0</v>
      </c>
      <c r="G36">
        <v>10</v>
      </c>
      <c r="H36">
        <f t="shared" si="0"/>
        <v>0</v>
      </c>
      <c r="I36">
        <v>0</v>
      </c>
      <c r="J36" t="s">
        <v>51</v>
      </c>
      <c r="K36">
        <f t="shared" si="1"/>
        <v>10</v>
      </c>
    </row>
    <row r="37" spans="2:11">
      <c r="B37">
        <v>100</v>
      </c>
      <c r="C37">
        <v>34</v>
      </c>
      <c r="D37">
        <v>0</v>
      </c>
      <c r="E37">
        <v>0</v>
      </c>
      <c r="F37">
        <v>0</v>
      </c>
      <c r="G37">
        <v>10</v>
      </c>
      <c r="H37">
        <f t="shared" si="0"/>
        <v>0</v>
      </c>
      <c r="I37">
        <v>0</v>
      </c>
      <c r="J37" t="s">
        <v>51</v>
      </c>
      <c r="K37">
        <f t="shared" si="1"/>
        <v>10</v>
      </c>
    </row>
    <row r="38" spans="2:11">
      <c r="B38">
        <v>103</v>
      </c>
      <c r="C38">
        <v>35</v>
      </c>
      <c r="D38">
        <v>0</v>
      </c>
      <c r="E38">
        <v>1</v>
      </c>
      <c r="F38">
        <v>0</v>
      </c>
      <c r="G38">
        <v>10</v>
      </c>
      <c r="H38">
        <f t="shared" si="0"/>
        <v>0</v>
      </c>
      <c r="I38">
        <v>0</v>
      </c>
      <c r="J38" t="s">
        <v>51</v>
      </c>
      <c r="K38">
        <f t="shared" si="1"/>
        <v>10</v>
      </c>
    </row>
    <row r="39" spans="2:11">
      <c r="B39">
        <v>106</v>
      </c>
      <c r="C39">
        <v>36</v>
      </c>
      <c r="D39">
        <v>0</v>
      </c>
      <c r="E39">
        <v>0</v>
      </c>
      <c r="F39">
        <v>0</v>
      </c>
      <c r="G39">
        <v>10</v>
      </c>
      <c r="H39">
        <f t="shared" si="0"/>
        <v>0</v>
      </c>
      <c r="I39">
        <v>0</v>
      </c>
      <c r="J39" t="s">
        <v>51</v>
      </c>
      <c r="K39">
        <f t="shared" si="1"/>
        <v>10</v>
      </c>
    </row>
    <row r="40" spans="2:11">
      <c r="B40">
        <v>109</v>
      </c>
      <c r="C40">
        <v>37</v>
      </c>
      <c r="D40">
        <v>0</v>
      </c>
      <c r="E40">
        <v>1</v>
      </c>
      <c r="F40">
        <v>0</v>
      </c>
      <c r="G40">
        <v>10</v>
      </c>
      <c r="H40">
        <f t="shared" si="0"/>
        <v>0</v>
      </c>
      <c r="I40">
        <v>0</v>
      </c>
      <c r="J40" t="s">
        <v>51</v>
      </c>
      <c r="K40">
        <f t="shared" si="1"/>
        <v>10</v>
      </c>
    </row>
    <row r="41" spans="2:11">
      <c r="B41">
        <v>112</v>
      </c>
      <c r="C41">
        <v>38</v>
      </c>
      <c r="D41">
        <v>0</v>
      </c>
      <c r="E41">
        <v>0</v>
      </c>
      <c r="F41">
        <v>0</v>
      </c>
      <c r="G41">
        <v>10</v>
      </c>
      <c r="H41">
        <f t="shared" si="0"/>
        <v>0</v>
      </c>
      <c r="I41">
        <v>0</v>
      </c>
      <c r="J41" t="s">
        <v>51</v>
      </c>
      <c r="K41">
        <f t="shared" si="1"/>
        <v>10</v>
      </c>
    </row>
    <row r="42" spans="2:11">
      <c r="B42">
        <v>115</v>
      </c>
      <c r="C42">
        <v>39</v>
      </c>
      <c r="D42">
        <v>0</v>
      </c>
      <c r="E42">
        <v>1</v>
      </c>
      <c r="F42">
        <v>0</v>
      </c>
      <c r="G42">
        <v>10</v>
      </c>
      <c r="H42">
        <f t="shared" si="0"/>
        <v>0</v>
      </c>
      <c r="I42">
        <v>0</v>
      </c>
      <c r="J42" t="s">
        <v>51</v>
      </c>
      <c r="K42">
        <f t="shared" si="1"/>
        <v>10</v>
      </c>
    </row>
    <row r="43" spans="2:11">
      <c r="B43">
        <v>118</v>
      </c>
      <c r="C43">
        <v>40</v>
      </c>
      <c r="D43">
        <v>0</v>
      </c>
      <c r="E43">
        <v>0</v>
      </c>
      <c r="F43">
        <v>0</v>
      </c>
      <c r="G43">
        <v>10</v>
      </c>
      <c r="H43">
        <f t="shared" si="0"/>
        <v>0</v>
      </c>
      <c r="I43">
        <v>0</v>
      </c>
      <c r="J43" t="s">
        <v>51</v>
      </c>
      <c r="K43">
        <f t="shared" si="1"/>
        <v>10</v>
      </c>
    </row>
    <row r="44" spans="2:11">
      <c r="B44">
        <v>121</v>
      </c>
      <c r="C44">
        <v>41</v>
      </c>
      <c r="D44">
        <v>0</v>
      </c>
      <c r="E44">
        <v>1</v>
      </c>
      <c r="F44">
        <v>0</v>
      </c>
      <c r="G44">
        <v>10</v>
      </c>
      <c r="H44">
        <f t="shared" si="0"/>
        <v>0</v>
      </c>
      <c r="I44">
        <v>0</v>
      </c>
      <c r="J44" t="s">
        <v>51</v>
      </c>
      <c r="K44">
        <f t="shared" si="1"/>
        <v>10</v>
      </c>
    </row>
    <row r="45" spans="2:11">
      <c r="B45">
        <v>124</v>
      </c>
      <c r="C45">
        <v>42</v>
      </c>
      <c r="D45">
        <v>0</v>
      </c>
      <c r="E45">
        <v>0</v>
      </c>
      <c r="F45">
        <v>0</v>
      </c>
      <c r="G45">
        <v>10</v>
      </c>
      <c r="H45">
        <f t="shared" si="0"/>
        <v>0</v>
      </c>
      <c r="I45">
        <v>0</v>
      </c>
      <c r="J45" t="s">
        <v>51</v>
      </c>
      <c r="K45">
        <f t="shared" si="1"/>
        <v>10</v>
      </c>
    </row>
    <row r="46" spans="2:11">
      <c r="B46">
        <v>127</v>
      </c>
      <c r="C46">
        <v>43</v>
      </c>
      <c r="D46">
        <v>0</v>
      </c>
      <c r="E46">
        <v>1</v>
      </c>
      <c r="F46">
        <v>0</v>
      </c>
      <c r="G46">
        <v>10</v>
      </c>
      <c r="H46">
        <f t="shared" si="0"/>
        <v>0</v>
      </c>
      <c r="I46">
        <v>0</v>
      </c>
      <c r="J46" t="s">
        <v>51</v>
      </c>
      <c r="K46">
        <f t="shared" si="1"/>
        <v>10</v>
      </c>
    </row>
    <row r="47" spans="2:11">
      <c r="B47">
        <v>130</v>
      </c>
      <c r="C47">
        <v>44</v>
      </c>
      <c r="D47">
        <v>0</v>
      </c>
      <c r="E47">
        <v>0</v>
      </c>
      <c r="F47">
        <v>0</v>
      </c>
      <c r="G47">
        <v>10</v>
      </c>
      <c r="H47">
        <f t="shared" ref="H47:H78" si="2">--0</f>
        <v>0</v>
      </c>
      <c r="I47">
        <v>0</v>
      </c>
      <c r="J47" t="s">
        <v>51</v>
      </c>
      <c r="K47">
        <f t="shared" ref="K47:K78" si="3">------10</f>
        <v>10</v>
      </c>
    </row>
    <row r="48" spans="2:11">
      <c r="B48">
        <v>133</v>
      </c>
      <c r="C48">
        <v>45</v>
      </c>
      <c r="D48">
        <v>0</v>
      </c>
      <c r="E48">
        <v>1</v>
      </c>
      <c r="F48">
        <v>0</v>
      </c>
      <c r="G48">
        <v>10</v>
      </c>
      <c r="H48">
        <f t="shared" si="2"/>
        <v>0</v>
      </c>
      <c r="I48">
        <v>0</v>
      </c>
      <c r="J48" t="s">
        <v>51</v>
      </c>
      <c r="K48">
        <f t="shared" si="3"/>
        <v>10</v>
      </c>
    </row>
    <row r="49" spans="2:11">
      <c r="B49">
        <v>136</v>
      </c>
      <c r="C49">
        <v>46</v>
      </c>
      <c r="D49">
        <v>0</v>
      </c>
      <c r="E49">
        <v>0</v>
      </c>
      <c r="F49">
        <v>0</v>
      </c>
      <c r="G49">
        <v>10</v>
      </c>
      <c r="H49">
        <f t="shared" si="2"/>
        <v>0</v>
      </c>
      <c r="I49">
        <v>0</v>
      </c>
      <c r="J49" t="s">
        <v>51</v>
      </c>
      <c r="K49">
        <f t="shared" si="3"/>
        <v>10</v>
      </c>
    </row>
    <row r="50" spans="2:11">
      <c r="B50">
        <v>139</v>
      </c>
      <c r="C50">
        <v>47</v>
      </c>
      <c r="D50">
        <v>0</v>
      </c>
      <c r="E50">
        <v>1</v>
      </c>
      <c r="F50">
        <v>0</v>
      </c>
      <c r="G50">
        <v>10</v>
      </c>
      <c r="H50">
        <f t="shared" si="2"/>
        <v>0</v>
      </c>
      <c r="I50">
        <v>0</v>
      </c>
      <c r="J50" t="s">
        <v>51</v>
      </c>
      <c r="K50">
        <f t="shared" si="3"/>
        <v>10</v>
      </c>
    </row>
    <row r="51" spans="2:11">
      <c r="B51">
        <v>142</v>
      </c>
      <c r="C51">
        <v>48</v>
      </c>
      <c r="D51">
        <v>0</v>
      </c>
      <c r="E51">
        <v>0</v>
      </c>
      <c r="F51">
        <v>0</v>
      </c>
      <c r="G51">
        <v>10</v>
      </c>
      <c r="H51">
        <f t="shared" si="2"/>
        <v>0</v>
      </c>
      <c r="I51">
        <v>0</v>
      </c>
      <c r="J51" t="s">
        <v>51</v>
      </c>
      <c r="K51">
        <f t="shared" si="3"/>
        <v>10</v>
      </c>
    </row>
    <row r="52" spans="2:11">
      <c r="B52">
        <v>145</v>
      </c>
      <c r="C52">
        <v>49</v>
      </c>
      <c r="D52">
        <v>0</v>
      </c>
      <c r="E52">
        <v>1</v>
      </c>
      <c r="F52">
        <v>0</v>
      </c>
      <c r="G52">
        <v>10</v>
      </c>
      <c r="H52">
        <f t="shared" si="2"/>
        <v>0</v>
      </c>
      <c r="I52">
        <v>0</v>
      </c>
      <c r="J52" t="s">
        <v>51</v>
      </c>
      <c r="K52">
        <f t="shared" si="3"/>
        <v>10</v>
      </c>
    </row>
    <row r="53" spans="2:11">
      <c r="B53">
        <v>148</v>
      </c>
      <c r="C53">
        <v>50</v>
      </c>
      <c r="D53">
        <v>0</v>
      </c>
      <c r="E53">
        <v>0</v>
      </c>
      <c r="F53">
        <v>0</v>
      </c>
      <c r="G53">
        <v>10</v>
      </c>
      <c r="H53">
        <f t="shared" si="2"/>
        <v>0</v>
      </c>
      <c r="I53">
        <v>0</v>
      </c>
      <c r="J53" t="s">
        <v>51</v>
      </c>
      <c r="K53">
        <f t="shared" si="3"/>
        <v>10</v>
      </c>
    </row>
    <row r="54" spans="2:11">
      <c r="B54">
        <v>151</v>
      </c>
      <c r="C54">
        <v>51</v>
      </c>
      <c r="D54">
        <v>0</v>
      </c>
      <c r="E54">
        <v>1</v>
      </c>
      <c r="F54">
        <v>0</v>
      </c>
      <c r="G54">
        <v>10</v>
      </c>
      <c r="H54">
        <f t="shared" si="2"/>
        <v>0</v>
      </c>
      <c r="I54">
        <v>0</v>
      </c>
      <c r="J54" t="s">
        <v>51</v>
      </c>
      <c r="K54">
        <f t="shared" si="3"/>
        <v>10</v>
      </c>
    </row>
    <row r="55" spans="2:11">
      <c r="B55">
        <v>154</v>
      </c>
      <c r="C55">
        <v>52</v>
      </c>
      <c r="D55">
        <v>0</v>
      </c>
      <c r="E55">
        <v>0</v>
      </c>
      <c r="F55">
        <v>0</v>
      </c>
      <c r="G55">
        <v>10</v>
      </c>
      <c r="H55">
        <f t="shared" si="2"/>
        <v>0</v>
      </c>
      <c r="I55">
        <v>0</v>
      </c>
      <c r="J55" t="s">
        <v>51</v>
      </c>
      <c r="K55">
        <f t="shared" si="3"/>
        <v>10</v>
      </c>
    </row>
    <row r="56" spans="2:11">
      <c r="B56">
        <v>157</v>
      </c>
      <c r="C56">
        <v>53</v>
      </c>
      <c r="D56">
        <v>0</v>
      </c>
      <c r="E56">
        <v>1</v>
      </c>
      <c r="F56">
        <v>0</v>
      </c>
      <c r="G56">
        <v>10</v>
      </c>
      <c r="H56">
        <f t="shared" si="2"/>
        <v>0</v>
      </c>
      <c r="I56">
        <v>0</v>
      </c>
      <c r="J56" t="s">
        <v>51</v>
      </c>
      <c r="K56">
        <f t="shared" si="3"/>
        <v>10</v>
      </c>
    </row>
    <row r="57" spans="2:11">
      <c r="B57">
        <v>160</v>
      </c>
      <c r="C57">
        <v>54</v>
      </c>
      <c r="D57">
        <v>0</v>
      </c>
      <c r="E57">
        <v>0</v>
      </c>
      <c r="F57">
        <v>0</v>
      </c>
      <c r="G57">
        <v>10</v>
      </c>
      <c r="H57">
        <f t="shared" si="2"/>
        <v>0</v>
      </c>
      <c r="I57">
        <v>0</v>
      </c>
      <c r="J57" t="s">
        <v>51</v>
      </c>
      <c r="K57">
        <f t="shared" si="3"/>
        <v>10</v>
      </c>
    </row>
    <row r="58" spans="2:11">
      <c r="B58">
        <v>163</v>
      </c>
      <c r="C58">
        <v>55</v>
      </c>
      <c r="D58">
        <v>0</v>
      </c>
      <c r="E58">
        <v>1</v>
      </c>
      <c r="F58">
        <v>0</v>
      </c>
      <c r="G58">
        <v>10</v>
      </c>
      <c r="H58">
        <f t="shared" si="2"/>
        <v>0</v>
      </c>
      <c r="I58">
        <v>0</v>
      </c>
      <c r="J58" t="s">
        <v>51</v>
      </c>
      <c r="K58">
        <f t="shared" si="3"/>
        <v>10</v>
      </c>
    </row>
    <row r="59" spans="2:11">
      <c r="B59">
        <v>166</v>
      </c>
      <c r="C59">
        <v>56</v>
      </c>
      <c r="D59">
        <v>0</v>
      </c>
      <c r="E59">
        <v>0</v>
      </c>
      <c r="F59">
        <v>0</v>
      </c>
      <c r="G59">
        <v>10</v>
      </c>
      <c r="H59">
        <f t="shared" si="2"/>
        <v>0</v>
      </c>
      <c r="I59">
        <v>0</v>
      </c>
      <c r="J59" t="s">
        <v>51</v>
      </c>
      <c r="K59">
        <f t="shared" si="3"/>
        <v>10</v>
      </c>
    </row>
    <row r="60" spans="2:11">
      <c r="B60">
        <v>169</v>
      </c>
      <c r="C60">
        <v>57</v>
      </c>
      <c r="D60">
        <v>0</v>
      </c>
      <c r="E60">
        <v>1</v>
      </c>
      <c r="F60">
        <v>0</v>
      </c>
      <c r="G60">
        <v>10</v>
      </c>
      <c r="H60">
        <f t="shared" si="2"/>
        <v>0</v>
      </c>
      <c r="I60">
        <v>0</v>
      </c>
      <c r="J60" t="s">
        <v>51</v>
      </c>
      <c r="K60">
        <f t="shared" si="3"/>
        <v>10</v>
      </c>
    </row>
    <row r="61" spans="2:11">
      <c r="B61">
        <v>172</v>
      </c>
      <c r="C61">
        <v>58</v>
      </c>
      <c r="D61">
        <v>0</v>
      </c>
      <c r="E61">
        <v>0</v>
      </c>
      <c r="F61">
        <v>0</v>
      </c>
      <c r="G61">
        <v>10</v>
      </c>
      <c r="H61">
        <f t="shared" si="2"/>
        <v>0</v>
      </c>
      <c r="I61">
        <v>0</v>
      </c>
      <c r="J61" t="s">
        <v>51</v>
      </c>
      <c r="K61">
        <f t="shared" si="3"/>
        <v>10</v>
      </c>
    </row>
    <row r="62" spans="2:11">
      <c r="B62">
        <v>175</v>
      </c>
      <c r="C62">
        <v>59</v>
      </c>
      <c r="D62">
        <v>0</v>
      </c>
      <c r="E62">
        <v>1</v>
      </c>
      <c r="F62">
        <v>0</v>
      </c>
      <c r="G62">
        <v>10</v>
      </c>
      <c r="H62">
        <f t="shared" si="2"/>
        <v>0</v>
      </c>
      <c r="I62">
        <v>0</v>
      </c>
      <c r="J62" t="s">
        <v>51</v>
      </c>
      <c r="K62">
        <f t="shared" si="3"/>
        <v>10</v>
      </c>
    </row>
    <row r="63" spans="2:11">
      <c r="B63">
        <v>178</v>
      </c>
      <c r="C63">
        <v>60</v>
      </c>
      <c r="D63">
        <v>0</v>
      </c>
      <c r="E63">
        <v>0</v>
      </c>
      <c r="F63">
        <v>0</v>
      </c>
      <c r="G63">
        <v>10</v>
      </c>
      <c r="H63">
        <f t="shared" si="2"/>
        <v>0</v>
      </c>
      <c r="I63">
        <v>0</v>
      </c>
      <c r="J63" t="s">
        <v>51</v>
      </c>
      <c r="K63">
        <f t="shared" si="3"/>
        <v>10</v>
      </c>
    </row>
    <row r="64" spans="2:11">
      <c r="B64">
        <v>181</v>
      </c>
      <c r="C64">
        <v>61</v>
      </c>
      <c r="D64">
        <v>0</v>
      </c>
      <c r="E64">
        <v>1</v>
      </c>
      <c r="F64">
        <v>0</v>
      </c>
      <c r="G64">
        <v>10</v>
      </c>
      <c r="H64">
        <f t="shared" si="2"/>
        <v>0</v>
      </c>
      <c r="I64">
        <v>0</v>
      </c>
      <c r="J64" t="s">
        <v>51</v>
      </c>
      <c r="K64">
        <f t="shared" si="3"/>
        <v>10</v>
      </c>
    </row>
    <row r="65" spans="2:11">
      <c r="B65">
        <v>184</v>
      </c>
      <c r="C65">
        <v>62</v>
      </c>
      <c r="D65">
        <v>0</v>
      </c>
      <c r="E65">
        <v>0</v>
      </c>
      <c r="F65">
        <v>0</v>
      </c>
      <c r="G65">
        <v>10</v>
      </c>
      <c r="H65">
        <f t="shared" si="2"/>
        <v>0</v>
      </c>
      <c r="I65">
        <v>0</v>
      </c>
      <c r="J65" t="s">
        <v>51</v>
      </c>
      <c r="K65">
        <f t="shared" si="3"/>
        <v>10</v>
      </c>
    </row>
    <row r="66" spans="2:11">
      <c r="B66">
        <v>187</v>
      </c>
      <c r="C66">
        <v>63</v>
      </c>
      <c r="D66">
        <v>0</v>
      </c>
      <c r="E66">
        <v>1</v>
      </c>
      <c r="F66">
        <v>0</v>
      </c>
      <c r="G66">
        <v>10</v>
      </c>
      <c r="H66">
        <f t="shared" si="2"/>
        <v>0</v>
      </c>
      <c r="I66">
        <v>0</v>
      </c>
      <c r="J66" t="s">
        <v>51</v>
      </c>
      <c r="K66">
        <f t="shared" si="3"/>
        <v>10</v>
      </c>
    </row>
    <row r="67" spans="2:11">
      <c r="B67">
        <v>190</v>
      </c>
      <c r="C67">
        <v>64</v>
      </c>
      <c r="D67">
        <v>0</v>
      </c>
      <c r="E67">
        <v>0</v>
      </c>
      <c r="F67">
        <v>0</v>
      </c>
      <c r="G67">
        <v>10</v>
      </c>
      <c r="H67">
        <f t="shared" si="2"/>
        <v>0</v>
      </c>
      <c r="I67">
        <v>0</v>
      </c>
      <c r="J67" t="s">
        <v>51</v>
      </c>
      <c r="K67">
        <f t="shared" si="3"/>
        <v>10</v>
      </c>
    </row>
    <row r="68" spans="2:11">
      <c r="B68">
        <v>193</v>
      </c>
      <c r="C68">
        <v>65</v>
      </c>
      <c r="D68">
        <v>0</v>
      </c>
      <c r="E68">
        <v>1</v>
      </c>
      <c r="F68">
        <v>0</v>
      </c>
      <c r="G68">
        <v>10</v>
      </c>
      <c r="H68">
        <f t="shared" si="2"/>
        <v>0</v>
      </c>
      <c r="I68">
        <v>0</v>
      </c>
      <c r="J68" t="s">
        <v>51</v>
      </c>
      <c r="K68">
        <f t="shared" si="3"/>
        <v>10</v>
      </c>
    </row>
    <row r="69" spans="2:11">
      <c r="B69">
        <v>196</v>
      </c>
      <c r="C69">
        <v>66</v>
      </c>
      <c r="D69">
        <v>0</v>
      </c>
      <c r="E69">
        <v>0</v>
      </c>
      <c r="F69">
        <v>0</v>
      </c>
      <c r="G69">
        <v>10</v>
      </c>
      <c r="H69">
        <f t="shared" si="2"/>
        <v>0</v>
      </c>
      <c r="I69">
        <v>0</v>
      </c>
      <c r="J69" t="s">
        <v>51</v>
      </c>
      <c r="K69">
        <f t="shared" si="3"/>
        <v>10</v>
      </c>
    </row>
    <row r="70" spans="2:11">
      <c r="B70">
        <v>199</v>
      </c>
      <c r="C70">
        <v>67</v>
      </c>
      <c r="D70">
        <v>0</v>
      </c>
      <c r="E70">
        <v>1</v>
      </c>
      <c r="F70">
        <v>0</v>
      </c>
      <c r="G70">
        <v>10</v>
      </c>
      <c r="H70">
        <f t="shared" si="2"/>
        <v>0</v>
      </c>
      <c r="I70">
        <v>0</v>
      </c>
      <c r="J70" t="s">
        <v>51</v>
      </c>
      <c r="K70">
        <f t="shared" si="3"/>
        <v>10</v>
      </c>
    </row>
    <row r="71" spans="2:11">
      <c r="B71">
        <v>202</v>
      </c>
      <c r="C71">
        <v>68</v>
      </c>
      <c r="D71">
        <v>0</v>
      </c>
      <c r="E71">
        <v>0</v>
      </c>
      <c r="F71">
        <v>0</v>
      </c>
      <c r="G71">
        <v>10</v>
      </c>
      <c r="H71">
        <f t="shared" si="2"/>
        <v>0</v>
      </c>
      <c r="I71">
        <v>0</v>
      </c>
      <c r="J71" t="s">
        <v>51</v>
      </c>
      <c r="K71">
        <f t="shared" si="3"/>
        <v>10</v>
      </c>
    </row>
    <row r="72" spans="2:11">
      <c r="B72">
        <v>205</v>
      </c>
      <c r="C72">
        <v>69</v>
      </c>
      <c r="D72">
        <v>0</v>
      </c>
      <c r="E72">
        <v>1</v>
      </c>
      <c r="F72">
        <v>0</v>
      </c>
      <c r="G72">
        <v>10</v>
      </c>
      <c r="H72">
        <f t="shared" si="2"/>
        <v>0</v>
      </c>
      <c r="I72">
        <v>0</v>
      </c>
      <c r="J72" t="s">
        <v>51</v>
      </c>
      <c r="K72">
        <f t="shared" si="3"/>
        <v>10</v>
      </c>
    </row>
    <row r="73" spans="2:11">
      <c r="B73">
        <v>208</v>
      </c>
      <c r="C73">
        <v>70</v>
      </c>
      <c r="D73">
        <v>0</v>
      </c>
      <c r="E73">
        <v>0</v>
      </c>
      <c r="F73">
        <v>0</v>
      </c>
      <c r="G73">
        <v>10</v>
      </c>
      <c r="H73">
        <f t="shared" si="2"/>
        <v>0</v>
      </c>
      <c r="I73">
        <v>0</v>
      </c>
      <c r="J73" t="s">
        <v>51</v>
      </c>
      <c r="K73">
        <f t="shared" si="3"/>
        <v>10</v>
      </c>
    </row>
    <row r="74" spans="2:11">
      <c r="B74">
        <v>211</v>
      </c>
      <c r="C74">
        <v>71</v>
      </c>
      <c r="D74">
        <v>0</v>
      </c>
      <c r="E74">
        <v>1</v>
      </c>
      <c r="F74">
        <v>0</v>
      </c>
      <c r="G74">
        <v>10</v>
      </c>
      <c r="H74">
        <f t="shared" si="2"/>
        <v>0</v>
      </c>
      <c r="I74">
        <v>0</v>
      </c>
      <c r="J74" t="s">
        <v>51</v>
      </c>
      <c r="K74">
        <f t="shared" si="3"/>
        <v>10</v>
      </c>
    </row>
    <row r="75" spans="2:11">
      <c r="B75">
        <v>214</v>
      </c>
      <c r="C75">
        <v>72</v>
      </c>
      <c r="D75">
        <v>0</v>
      </c>
      <c r="E75">
        <v>0</v>
      </c>
      <c r="F75">
        <v>0</v>
      </c>
      <c r="G75">
        <v>10</v>
      </c>
      <c r="H75">
        <f t="shared" si="2"/>
        <v>0</v>
      </c>
      <c r="I75">
        <v>0</v>
      </c>
      <c r="J75" t="s">
        <v>51</v>
      </c>
      <c r="K75">
        <f t="shared" si="3"/>
        <v>10</v>
      </c>
    </row>
    <row r="76" spans="2:11">
      <c r="B76">
        <v>217</v>
      </c>
      <c r="C76">
        <v>73</v>
      </c>
      <c r="D76">
        <v>0</v>
      </c>
      <c r="E76">
        <v>1</v>
      </c>
      <c r="F76">
        <v>0</v>
      </c>
      <c r="G76">
        <v>10</v>
      </c>
      <c r="H76">
        <f t="shared" si="2"/>
        <v>0</v>
      </c>
      <c r="I76">
        <v>0</v>
      </c>
      <c r="J76" t="s">
        <v>51</v>
      </c>
      <c r="K76">
        <f t="shared" si="3"/>
        <v>10</v>
      </c>
    </row>
    <row r="77" spans="2:11">
      <c r="B77">
        <v>220</v>
      </c>
      <c r="C77">
        <v>74</v>
      </c>
      <c r="D77">
        <v>0</v>
      </c>
      <c r="E77">
        <v>0</v>
      </c>
      <c r="F77">
        <v>0</v>
      </c>
      <c r="G77">
        <v>10</v>
      </c>
      <c r="H77">
        <f t="shared" si="2"/>
        <v>0</v>
      </c>
      <c r="I77">
        <v>0</v>
      </c>
      <c r="J77" t="s">
        <v>51</v>
      </c>
      <c r="K77">
        <f t="shared" si="3"/>
        <v>10</v>
      </c>
    </row>
    <row r="78" spans="2:11">
      <c r="B78">
        <v>223</v>
      </c>
      <c r="C78">
        <v>75</v>
      </c>
      <c r="D78">
        <v>0</v>
      </c>
      <c r="E78">
        <v>1</v>
      </c>
      <c r="F78">
        <v>0</v>
      </c>
      <c r="G78">
        <v>10</v>
      </c>
      <c r="H78">
        <f t="shared" si="2"/>
        <v>0</v>
      </c>
      <c r="I78">
        <v>0</v>
      </c>
      <c r="J78" t="s">
        <v>51</v>
      </c>
      <c r="K78">
        <f t="shared" si="3"/>
        <v>10</v>
      </c>
    </row>
    <row r="79" spans="2:11">
      <c r="B79">
        <v>226</v>
      </c>
      <c r="C79">
        <v>76</v>
      </c>
      <c r="D79">
        <v>0</v>
      </c>
      <c r="E79">
        <v>0</v>
      </c>
      <c r="F79">
        <v>0</v>
      </c>
      <c r="G79">
        <v>10</v>
      </c>
      <c r="H79">
        <f t="shared" ref="H79:H109" si="4">--0</f>
        <v>0</v>
      </c>
      <c r="I79">
        <v>0</v>
      </c>
      <c r="J79" t="s">
        <v>51</v>
      </c>
      <c r="K79">
        <f t="shared" ref="K79:K109" si="5">------10</f>
        <v>10</v>
      </c>
    </row>
    <row r="80" spans="2:11">
      <c r="B80">
        <v>229</v>
      </c>
      <c r="C80">
        <v>77</v>
      </c>
      <c r="D80">
        <v>0</v>
      </c>
      <c r="E80">
        <v>1</v>
      </c>
      <c r="F80">
        <v>0</v>
      </c>
      <c r="G80">
        <v>10</v>
      </c>
      <c r="H80">
        <f t="shared" si="4"/>
        <v>0</v>
      </c>
      <c r="I80">
        <v>0</v>
      </c>
      <c r="J80" t="s">
        <v>51</v>
      </c>
      <c r="K80">
        <f t="shared" si="5"/>
        <v>10</v>
      </c>
    </row>
    <row r="81" spans="2:11">
      <c r="B81">
        <v>232</v>
      </c>
      <c r="C81">
        <v>78</v>
      </c>
      <c r="D81">
        <v>0</v>
      </c>
      <c r="E81">
        <v>0</v>
      </c>
      <c r="F81">
        <v>0</v>
      </c>
      <c r="G81">
        <v>10</v>
      </c>
      <c r="H81">
        <f t="shared" si="4"/>
        <v>0</v>
      </c>
      <c r="I81">
        <v>0</v>
      </c>
      <c r="J81" t="s">
        <v>51</v>
      </c>
      <c r="K81">
        <f t="shared" si="5"/>
        <v>10</v>
      </c>
    </row>
    <row r="82" spans="2:11">
      <c r="B82">
        <v>235</v>
      </c>
      <c r="C82">
        <v>79</v>
      </c>
      <c r="D82">
        <v>0</v>
      </c>
      <c r="E82">
        <v>1</v>
      </c>
      <c r="F82">
        <v>0</v>
      </c>
      <c r="G82">
        <v>10</v>
      </c>
      <c r="H82">
        <f t="shared" si="4"/>
        <v>0</v>
      </c>
      <c r="I82">
        <v>0</v>
      </c>
      <c r="J82" t="s">
        <v>51</v>
      </c>
      <c r="K82">
        <f t="shared" si="5"/>
        <v>10</v>
      </c>
    </row>
    <row r="83" spans="2:11">
      <c r="B83">
        <v>238</v>
      </c>
      <c r="C83">
        <v>80</v>
      </c>
      <c r="D83">
        <v>0</v>
      </c>
      <c r="E83">
        <v>0</v>
      </c>
      <c r="F83">
        <v>0</v>
      </c>
      <c r="G83">
        <v>10</v>
      </c>
      <c r="H83">
        <f t="shared" si="4"/>
        <v>0</v>
      </c>
      <c r="I83">
        <v>0</v>
      </c>
      <c r="J83" t="s">
        <v>51</v>
      </c>
      <c r="K83">
        <f t="shared" si="5"/>
        <v>10</v>
      </c>
    </row>
    <row r="84" spans="2:11">
      <c r="B84">
        <v>241</v>
      </c>
      <c r="C84">
        <v>81</v>
      </c>
      <c r="D84">
        <v>0</v>
      </c>
      <c r="E84">
        <v>1</v>
      </c>
      <c r="F84">
        <v>0</v>
      </c>
      <c r="G84">
        <v>10</v>
      </c>
      <c r="H84">
        <f t="shared" si="4"/>
        <v>0</v>
      </c>
      <c r="I84">
        <v>0</v>
      </c>
      <c r="J84" t="s">
        <v>51</v>
      </c>
      <c r="K84">
        <f t="shared" si="5"/>
        <v>10</v>
      </c>
    </row>
    <row r="85" spans="2:11">
      <c r="B85">
        <v>244</v>
      </c>
      <c r="C85">
        <v>82</v>
      </c>
      <c r="D85">
        <v>0</v>
      </c>
      <c r="E85">
        <v>0</v>
      </c>
      <c r="F85">
        <v>0</v>
      </c>
      <c r="G85">
        <v>10</v>
      </c>
      <c r="H85">
        <f t="shared" si="4"/>
        <v>0</v>
      </c>
      <c r="I85">
        <v>0</v>
      </c>
      <c r="J85" t="s">
        <v>51</v>
      </c>
      <c r="K85">
        <f t="shared" si="5"/>
        <v>10</v>
      </c>
    </row>
    <row r="86" spans="2:11">
      <c r="B86">
        <v>247</v>
      </c>
      <c r="C86">
        <v>83</v>
      </c>
      <c r="D86">
        <v>0</v>
      </c>
      <c r="E86">
        <v>1</v>
      </c>
      <c r="F86">
        <v>0</v>
      </c>
      <c r="G86">
        <v>10</v>
      </c>
      <c r="H86">
        <f t="shared" si="4"/>
        <v>0</v>
      </c>
      <c r="I86">
        <v>0</v>
      </c>
      <c r="J86" t="s">
        <v>51</v>
      </c>
      <c r="K86">
        <f t="shared" si="5"/>
        <v>10</v>
      </c>
    </row>
    <row r="87" spans="2:11">
      <c r="B87">
        <v>250</v>
      </c>
      <c r="C87">
        <v>84</v>
      </c>
      <c r="D87">
        <v>0</v>
      </c>
      <c r="E87">
        <v>0</v>
      </c>
      <c r="F87">
        <v>0</v>
      </c>
      <c r="G87">
        <v>10</v>
      </c>
      <c r="H87">
        <f t="shared" si="4"/>
        <v>0</v>
      </c>
      <c r="I87">
        <v>0</v>
      </c>
      <c r="J87" t="s">
        <v>51</v>
      </c>
      <c r="K87">
        <f t="shared" si="5"/>
        <v>10</v>
      </c>
    </row>
    <row r="88" spans="2:11">
      <c r="B88">
        <v>253</v>
      </c>
      <c r="C88">
        <v>85</v>
      </c>
      <c r="D88">
        <v>0</v>
      </c>
      <c r="E88">
        <v>1</v>
      </c>
      <c r="F88">
        <v>0</v>
      </c>
      <c r="G88">
        <v>10</v>
      </c>
      <c r="H88">
        <f t="shared" si="4"/>
        <v>0</v>
      </c>
      <c r="I88">
        <v>0</v>
      </c>
      <c r="J88" t="s">
        <v>51</v>
      </c>
      <c r="K88">
        <f t="shared" si="5"/>
        <v>10</v>
      </c>
    </row>
    <row r="89" spans="2:11">
      <c r="B89">
        <v>256</v>
      </c>
      <c r="C89">
        <v>86</v>
      </c>
      <c r="D89">
        <v>0</v>
      </c>
      <c r="E89">
        <v>0</v>
      </c>
      <c r="F89">
        <v>0</v>
      </c>
      <c r="G89">
        <v>10</v>
      </c>
      <c r="H89">
        <f t="shared" si="4"/>
        <v>0</v>
      </c>
      <c r="I89">
        <v>0</v>
      </c>
      <c r="J89" t="s">
        <v>51</v>
      </c>
      <c r="K89">
        <f t="shared" si="5"/>
        <v>10</v>
      </c>
    </row>
    <row r="90" spans="2:11">
      <c r="B90">
        <v>259</v>
      </c>
      <c r="C90">
        <v>87</v>
      </c>
      <c r="D90">
        <v>0</v>
      </c>
      <c r="E90">
        <v>1</v>
      </c>
      <c r="F90">
        <v>0</v>
      </c>
      <c r="G90">
        <v>10</v>
      </c>
      <c r="H90">
        <f t="shared" si="4"/>
        <v>0</v>
      </c>
      <c r="I90">
        <v>0</v>
      </c>
      <c r="J90" t="s">
        <v>51</v>
      </c>
      <c r="K90">
        <f t="shared" si="5"/>
        <v>10</v>
      </c>
    </row>
    <row r="91" spans="2:11">
      <c r="B91">
        <v>262</v>
      </c>
      <c r="C91">
        <v>88</v>
      </c>
      <c r="D91">
        <v>0</v>
      </c>
      <c r="E91">
        <v>0</v>
      </c>
      <c r="F91">
        <v>0</v>
      </c>
      <c r="G91">
        <v>10</v>
      </c>
      <c r="H91">
        <f t="shared" si="4"/>
        <v>0</v>
      </c>
      <c r="I91">
        <v>0</v>
      </c>
      <c r="J91" t="s">
        <v>51</v>
      </c>
      <c r="K91">
        <f t="shared" si="5"/>
        <v>10</v>
      </c>
    </row>
    <row r="92" spans="2:11">
      <c r="B92">
        <v>265</v>
      </c>
      <c r="C92">
        <v>89</v>
      </c>
      <c r="D92">
        <v>0</v>
      </c>
      <c r="E92">
        <v>1</v>
      </c>
      <c r="F92">
        <v>0</v>
      </c>
      <c r="G92">
        <v>10</v>
      </c>
      <c r="H92">
        <f t="shared" si="4"/>
        <v>0</v>
      </c>
      <c r="I92">
        <v>0</v>
      </c>
      <c r="J92" t="s">
        <v>51</v>
      </c>
      <c r="K92">
        <f t="shared" si="5"/>
        <v>10</v>
      </c>
    </row>
    <row r="93" spans="2:11">
      <c r="B93">
        <v>268</v>
      </c>
      <c r="C93">
        <v>90</v>
      </c>
      <c r="D93">
        <v>0</v>
      </c>
      <c r="E93">
        <v>0</v>
      </c>
      <c r="F93">
        <v>0</v>
      </c>
      <c r="G93">
        <v>10</v>
      </c>
      <c r="H93">
        <f t="shared" si="4"/>
        <v>0</v>
      </c>
      <c r="I93">
        <v>0</v>
      </c>
      <c r="J93" t="s">
        <v>51</v>
      </c>
      <c r="K93">
        <f t="shared" si="5"/>
        <v>10</v>
      </c>
    </row>
    <row r="94" spans="2:11">
      <c r="B94">
        <v>271</v>
      </c>
      <c r="C94">
        <v>91</v>
      </c>
      <c r="D94">
        <v>0</v>
      </c>
      <c r="E94">
        <v>1</v>
      </c>
      <c r="F94">
        <v>0</v>
      </c>
      <c r="G94">
        <v>10</v>
      </c>
      <c r="H94">
        <f t="shared" si="4"/>
        <v>0</v>
      </c>
      <c r="I94">
        <v>0</v>
      </c>
      <c r="J94" t="s">
        <v>51</v>
      </c>
      <c r="K94">
        <f t="shared" si="5"/>
        <v>10</v>
      </c>
    </row>
    <row r="95" spans="2:11">
      <c r="B95">
        <v>274</v>
      </c>
      <c r="C95">
        <v>92</v>
      </c>
      <c r="D95">
        <v>0</v>
      </c>
      <c r="E95">
        <v>0</v>
      </c>
      <c r="F95">
        <v>0</v>
      </c>
      <c r="G95">
        <v>10</v>
      </c>
      <c r="H95">
        <f t="shared" si="4"/>
        <v>0</v>
      </c>
      <c r="I95">
        <v>0</v>
      </c>
      <c r="J95" t="s">
        <v>51</v>
      </c>
      <c r="K95">
        <f t="shared" si="5"/>
        <v>10</v>
      </c>
    </row>
    <row r="96" spans="2:11">
      <c r="B96">
        <v>277</v>
      </c>
      <c r="C96">
        <v>93</v>
      </c>
      <c r="D96">
        <v>0</v>
      </c>
      <c r="E96">
        <v>1</v>
      </c>
      <c r="F96">
        <v>0</v>
      </c>
      <c r="G96">
        <v>10</v>
      </c>
      <c r="H96">
        <f t="shared" si="4"/>
        <v>0</v>
      </c>
      <c r="I96">
        <v>0</v>
      </c>
      <c r="J96" t="s">
        <v>51</v>
      </c>
      <c r="K96">
        <f t="shared" si="5"/>
        <v>10</v>
      </c>
    </row>
    <row r="97" spans="2:11">
      <c r="B97">
        <v>280</v>
      </c>
      <c r="C97">
        <v>94</v>
      </c>
      <c r="D97">
        <v>0</v>
      </c>
      <c r="E97">
        <v>0</v>
      </c>
      <c r="F97">
        <v>0</v>
      </c>
      <c r="G97">
        <v>10</v>
      </c>
      <c r="H97">
        <f t="shared" si="4"/>
        <v>0</v>
      </c>
      <c r="I97">
        <v>0</v>
      </c>
      <c r="J97" t="s">
        <v>51</v>
      </c>
      <c r="K97">
        <f t="shared" si="5"/>
        <v>10</v>
      </c>
    </row>
    <row r="98" spans="2:11">
      <c r="B98">
        <v>283</v>
      </c>
      <c r="C98">
        <v>95</v>
      </c>
      <c r="D98">
        <v>0</v>
      </c>
      <c r="E98">
        <v>1</v>
      </c>
      <c r="F98">
        <v>0</v>
      </c>
      <c r="G98">
        <v>10</v>
      </c>
      <c r="H98">
        <f t="shared" si="4"/>
        <v>0</v>
      </c>
      <c r="I98">
        <v>0</v>
      </c>
      <c r="J98" t="s">
        <v>51</v>
      </c>
      <c r="K98">
        <f t="shared" si="5"/>
        <v>10</v>
      </c>
    </row>
    <row r="99" spans="2:11">
      <c r="B99">
        <v>286</v>
      </c>
      <c r="C99">
        <v>96</v>
      </c>
      <c r="D99">
        <v>0</v>
      </c>
      <c r="E99">
        <v>0</v>
      </c>
      <c r="F99">
        <v>0</v>
      </c>
      <c r="G99">
        <v>10</v>
      </c>
      <c r="H99">
        <f t="shared" si="4"/>
        <v>0</v>
      </c>
      <c r="I99">
        <v>0</v>
      </c>
      <c r="J99" t="s">
        <v>51</v>
      </c>
      <c r="K99">
        <f t="shared" si="5"/>
        <v>10</v>
      </c>
    </row>
    <row r="100" spans="2:11">
      <c r="B100">
        <v>289</v>
      </c>
      <c r="C100">
        <v>97</v>
      </c>
      <c r="D100">
        <v>0</v>
      </c>
      <c r="E100">
        <v>1</v>
      </c>
      <c r="F100">
        <v>0</v>
      </c>
      <c r="G100">
        <v>10</v>
      </c>
      <c r="H100">
        <f t="shared" si="4"/>
        <v>0</v>
      </c>
      <c r="I100">
        <v>0</v>
      </c>
      <c r="J100" t="s">
        <v>51</v>
      </c>
      <c r="K100">
        <f t="shared" si="5"/>
        <v>10</v>
      </c>
    </row>
    <row r="101" spans="2:11">
      <c r="B101">
        <v>292</v>
      </c>
      <c r="C101">
        <v>98</v>
      </c>
      <c r="D101">
        <v>0</v>
      </c>
      <c r="E101">
        <v>0</v>
      </c>
      <c r="F101">
        <v>0</v>
      </c>
      <c r="G101">
        <v>10</v>
      </c>
      <c r="H101">
        <f t="shared" si="4"/>
        <v>0</v>
      </c>
      <c r="I101">
        <v>0</v>
      </c>
      <c r="J101" t="s">
        <v>51</v>
      </c>
      <c r="K101">
        <f t="shared" si="5"/>
        <v>10</v>
      </c>
    </row>
    <row r="102" spans="2:11">
      <c r="B102">
        <v>295</v>
      </c>
      <c r="C102">
        <v>99</v>
      </c>
      <c r="D102">
        <v>0</v>
      </c>
      <c r="E102">
        <v>1</v>
      </c>
      <c r="F102">
        <v>0</v>
      </c>
      <c r="G102">
        <v>10</v>
      </c>
      <c r="H102">
        <f t="shared" si="4"/>
        <v>0</v>
      </c>
      <c r="I102">
        <v>0</v>
      </c>
      <c r="J102" t="s">
        <v>51</v>
      </c>
      <c r="K102">
        <f t="shared" si="5"/>
        <v>10</v>
      </c>
    </row>
    <row r="103" spans="2:11">
      <c r="B103">
        <v>298</v>
      </c>
      <c r="C103">
        <v>100</v>
      </c>
      <c r="D103">
        <v>0</v>
      </c>
      <c r="E103">
        <v>0</v>
      </c>
      <c r="F103">
        <v>0</v>
      </c>
      <c r="G103">
        <v>10</v>
      </c>
      <c r="H103">
        <f t="shared" si="4"/>
        <v>0</v>
      </c>
      <c r="I103">
        <v>0</v>
      </c>
      <c r="J103" t="s">
        <v>51</v>
      </c>
      <c r="K103">
        <f t="shared" si="5"/>
        <v>10</v>
      </c>
    </row>
    <row r="104" spans="2:11">
      <c r="B104">
        <v>301</v>
      </c>
      <c r="C104">
        <v>101</v>
      </c>
      <c r="D104">
        <v>0</v>
      </c>
      <c r="E104">
        <v>1</v>
      </c>
      <c r="F104">
        <v>0</v>
      </c>
      <c r="G104">
        <v>10</v>
      </c>
      <c r="H104">
        <f t="shared" si="4"/>
        <v>0</v>
      </c>
      <c r="I104">
        <v>0</v>
      </c>
      <c r="J104" t="s">
        <v>51</v>
      </c>
      <c r="K104">
        <f t="shared" si="5"/>
        <v>10</v>
      </c>
    </row>
    <row r="105" spans="2:11">
      <c r="B105">
        <v>304</v>
      </c>
      <c r="C105">
        <v>102</v>
      </c>
      <c r="D105">
        <v>0</v>
      </c>
      <c r="E105">
        <v>0</v>
      </c>
      <c r="F105">
        <v>0</v>
      </c>
      <c r="G105">
        <v>10</v>
      </c>
      <c r="H105">
        <f t="shared" si="4"/>
        <v>0</v>
      </c>
      <c r="I105">
        <v>0</v>
      </c>
      <c r="J105" t="s">
        <v>51</v>
      </c>
      <c r="K105">
        <f t="shared" si="5"/>
        <v>10</v>
      </c>
    </row>
    <row r="106" spans="2:11">
      <c r="B106">
        <v>307</v>
      </c>
      <c r="C106">
        <v>103</v>
      </c>
      <c r="D106">
        <v>0</v>
      </c>
      <c r="E106">
        <v>1</v>
      </c>
      <c r="F106">
        <v>0</v>
      </c>
      <c r="G106">
        <v>10</v>
      </c>
      <c r="H106">
        <f t="shared" si="4"/>
        <v>0</v>
      </c>
      <c r="I106">
        <v>0</v>
      </c>
      <c r="J106" t="s">
        <v>51</v>
      </c>
      <c r="K106">
        <f t="shared" si="5"/>
        <v>10</v>
      </c>
    </row>
    <row r="107" spans="2:11">
      <c r="B107">
        <v>310</v>
      </c>
      <c r="C107">
        <v>104</v>
      </c>
      <c r="D107">
        <v>0</v>
      </c>
      <c r="E107">
        <v>0</v>
      </c>
      <c r="F107">
        <v>0</v>
      </c>
      <c r="G107">
        <v>10</v>
      </c>
      <c r="H107">
        <f t="shared" si="4"/>
        <v>0</v>
      </c>
      <c r="I107">
        <v>0</v>
      </c>
      <c r="J107" t="s">
        <v>51</v>
      </c>
      <c r="K107">
        <f t="shared" si="5"/>
        <v>10</v>
      </c>
    </row>
    <row r="108" spans="2:11">
      <c r="B108">
        <v>313</v>
      </c>
      <c r="C108">
        <v>105</v>
      </c>
      <c r="D108">
        <v>0</v>
      </c>
      <c r="E108">
        <v>1</v>
      </c>
      <c r="F108">
        <v>0</v>
      </c>
      <c r="G108">
        <v>10</v>
      </c>
      <c r="H108">
        <f t="shared" si="4"/>
        <v>0</v>
      </c>
      <c r="I108">
        <v>0</v>
      </c>
      <c r="J108" t="s">
        <v>51</v>
      </c>
      <c r="K108">
        <f t="shared" si="5"/>
        <v>10</v>
      </c>
    </row>
    <row r="109" spans="2:11">
      <c r="B109">
        <v>316</v>
      </c>
      <c r="C109">
        <v>106</v>
      </c>
      <c r="D109">
        <v>0</v>
      </c>
      <c r="E109">
        <v>0</v>
      </c>
      <c r="F109">
        <v>0</v>
      </c>
      <c r="G109">
        <v>10</v>
      </c>
      <c r="H109">
        <f t="shared" si="4"/>
        <v>0</v>
      </c>
      <c r="I109">
        <v>0</v>
      </c>
      <c r="J109" t="s">
        <v>51</v>
      </c>
      <c r="K109">
        <f t="shared" si="5"/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Test1-V1</vt:lpstr>
      <vt:lpstr>T1v1-L1A1</vt:lpstr>
      <vt:lpstr>T1v1-L0A2</vt:lpstr>
      <vt:lpstr>T1v1-L0A3</vt:lpstr>
      <vt:lpstr>T1v1-L0A11</vt:lpstr>
      <vt:lpstr>Test1-v2</vt:lpstr>
      <vt:lpstr>T1v2-L1A1</vt:lpstr>
      <vt:lpstr>T1v2-L0A3</vt:lpstr>
      <vt:lpstr>T1v2-L0A2</vt:lpstr>
      <vt:lpstr>T1v2-L0A11</vt:lpstr>
      <vt:lpstr>T1v2-L1SubState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ada</cp:lastModifiedBy>
  <dcterms:created xsi:type="dcterms:W3CDTF">2017-08-17T13:05:28Z</dcterms:created>
  <dcterms:modified xsi:type="dcterms:W3CDTF">2018-03-18T13:55:00Z</dcterms:modified>
</cp:coreProperties>
</file>