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urs 3A\MON\"/>
    </mc:Choice>
  </mc:AlternateContent>
  <xr:revisionPtr revIDLastSave="0" documentId="13_ncr:1_{C3688671-A23E-4B87-AA6B-81C17839C3EB}" xr6:coauthVersionLast="47" xr6:coauthVersionMax="47" xr10:uidLastSave="{00000000-0000-0000-0000-000000000000}"/>
  <bookViews>
    <workbookView xWindow="-108" yWindow="-108" windowWidth="23256" windowHeight="12456" firstSheet="1" activeTab="6" xr2:uid="{964F25C8-6559-4FD9-AD0E-E251A9C49B6C}"/>
  </bookViews>
  <sheets>
    <sheet name="Base de donnée initial" sheetId="1" r:id="rId1"/>
    <sheet name="email" sheetId="2" r:id="rId2"/>
    <sheet name="Numéro de téléphone" sheetId="3" r:id="rId3"/>
    <sheet name="Code Postal" sheetId="4" r:id="rId4"/>
    <sheet name="Nationalité" sheetId="5" r:id="rId5"/>
    <sheet name="Date de Naissance" sheetId="6" r:id="rId6"/>
    <sheet name="Bonu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7" l="1"/>
  <c r="N10" i="7"/>
  <c r="N4" i="7"/>
  <c r="N5" i="7"/>
  <c r="N6" i="7"/>
  <c r="N7" i="7"/>
  <c r="N8" i="7"/>
  <c r="N9" i="7"/>
  <c r="N3" i="7"/>
  <c r="N9" i="6"/>
  <c r="N8" i="6"/>
  <c r="N7" i="6"/>
  <c r="N6" i="6"/>
  <c r="N5" i="6"/>
  <c r="N4" i="6"/>
  <c r="N3" i="6"/>
  <c r="N2" i="6"/>
  <c r="N2" i="3"/>
  <c r="O2" i="3" s="1"/>
  <c r="N2" i="4"/>
  <c r="N3" i="4"/>
  <c r="N4" i="4"/>
  <c r="N5" i="4"/>
  <c r="N6" i="4"/>
  <c r="N7" i="4"/>
  <c r="N8" i="4"/>
  <c r="N9" i="4"/>
  <c r="O4" i="3"/>
  <c r="O5" i="3"/>
  <c r="O6" i="3"/>
  <c r="O7" i="3"/>
  <c r="O8" i="3"/>
  <c r="O9" i="3"/>
  <c r="O3" i="3"/>
  <c r="N3" i="3"/>
  <c r="N4" i="3"/>
  <c r="N5" i="3"/>
  <c r="N6" i="3"/>
  <c r="N7" i="3"/>
  <c r="N8" i="3"/>
  <c r="N9" i="3"/>
  <c r="O2" i="2"/>
  <c r="O3" i="2"/>
  <c r="O4" i="2"/>
  <c r="O5" i="2"/>
  <c r="O6" i="2"/>
  <c r="O7" i="2"/>
  <c r="O8" i="2"/>
  <c r="O9" i="2"/>
  <c r="O10" i="2"/>
  <c r="O11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<sst xmlns="http://schemas.openxmlformats.org/spreadsheetml/2006/main" count="744" uniqueCount="109">
  <si>
    <t xml:space="preserve">Nom </t>
  </si>
  <si>
    <t>Prénom</t>
  </si>
  <si>
    <t>email</t>
  </si>
  <si>
    <t>Numéro de téléphone</t>
  </si>
  <si>
    <t>Numéro de Rue</t>
  </si>
  <si>
    <t xml:space="preserve">Rue </t>
  </si>
  <si>
    <t>Ville</t>
  </si>
  <si>
    <t>Code Postal</t>
  </si>
  <si>
    <t>Pays</t>
  </si>
  <si>
    <t>Numéro de téléphone 2</t>
  </si>
  <si>
    <t>Date de Naissance</t>
  </si>
  <si>
    <t xml:space="preserve">Nationnalité </t>
  </si>
  <si>
    <t>Ville de Naissance</t>
  </si>
  <si>
    <t>Dupont</t>
  </si>
  <si>
    <t>Jean</t>
  </si>
  <si>
    <t>jean.dupont@mail.fr</t>
  </si>
  <si>
    <t>+33 6 12 34 56 78</t>
  </si>
  <si>
    <t>Rue de la Paix</t>
  </si>
  <si>
    <t>Paris</t>
  </si>
  <si>
    <t>France</t>
  </si>
  <si>
    <t>Français</t>
  </si>
  <si>
    <t>Martin</t>
  </si>
  <si>
    <t>Sophie</t>
  </si>
  <si>
    <t>07-12-34-56-78</t>
  </si>
  <si>
    <t>Avenue des Champs</t>
  </si>
  <si>
    <t>Lyon</t>
  </si>
  <si>
    <t>1985-15-02</t>
  </si>
  <si>
    <t>Française</t>
  </si>
  <si>
    <t>Leroy</t>
  </si>
  <si>
    <t>Camille</t>
  </si>
  <si>
    <t>camille.leroy@mail</t>
  </si>
  <si>
    <t>06 12 34 56 789</t>
  </si>
  <si>
    <t>Boulevard Voltaire</t>
  </si>
  <si>
    <t>Marseille</t>
  </si>
  <si>
    <t>Petit</t>
  </si>
  <si>
    <t>Pierre</t>
  </si>
  <si>
    <t>(33) 6 12 34 567</t>
  </si>
  <si>
    <t>06.12.34.56.78</t>
  </si>
  <si>
    <t>Rue Victor Hugo</t>
  </si>
  <si>
    <t>Toulouse</t>
  </si>
  <si>
    <t>17.08.1989</t>
  </si>
  <si>
    <t>Durand</t>
  </si>
  <si>
    <t>Claire</t>
  </si>
  <si>
    <t>06-12-34-56-78</t>
  </si>
  <si>
    <t>0033 6 12 34 56 78</t>
  </si>
  <si>
    <t>Place de la République</t>
  </si>
  <si>
    <t>Nantes</t>
  </si>
  <si>
    <t>Moreau</t>
  </si>
  <si>
    <t>Jacques</t>
  </si>
  <si>
    <t>06 98 76 54 32</t>
  </si>
  <si>
    <t>+33 (0)6 98 76 54 32</t>
  </si>
  <si>
    <t>Avenue Foch</t>
  </si>
  <si>
    <t>Nice</t>
  </si>
  <si>
    <t>Bernard</t>
  </si>
  <si>
    <t>Lucie</t>
  </si>
  <si>
    <t>lucie.bernard@email.fr</t>
  </si>
  <si>
    <t>06-12345678</t>
  </si>
  <si>
    <t>06 12 34 56 78</t>
  </si>
  <si>
    <t>Rue Lafayette</t>
  </si>
  <si>
    <t>Bordeaux</t>
  </si>
  <si>
    <t>Richard</t>
  </si>
  <si>
    <t>Paul</t>
  </si>
  <si>
    <t>07.23.45.67.89</t>
  </si>
  <si>
    <t>07-23-45-67-89</t>
  </si>
  <si>
    <t>Rue Gambetta</t>
  </si>
  <si>
    <t>Lille</t>
  </si>
  <si>
    <t>Laurent</t>
  </si>
  <si>
    <t>Marie</t>
  </si>
  <si>
    <t>marie.laurent@mail.fr</t>
  </si>
  <si>
    <t>07 89 12 34 56</t>
  </si>
  <si>
    <t>+33 7 89 12 34 56</t>
  </si>
  <si>
    <t>Avenue Jean Jaurès</t>
  </si>
  <si>
    <t>Strasbourg</t>
  </si>
  <si>
    <t>1990.07.15</t>
  </si>
  <si>
    <t>Fournier</t>
  </si>
  <si>
    <t>Thomas</t>
  </si>
  <si>
    <t>06 78 12 34 90</t>
  </si>
  <si>
    <t>Rue de la Liberté</t>
  </si>
  <si>
    <t>Grenoble</t>
  </si>
  <si>
    <t>thomas.fournieri</t>
  </si>
  <si>
    <t>jacques.moreau@mail.fr</t>
  </si>
  <si>
    <t>paul.richard@hotmail.com</t>
  </si>
  <si>
    <t>claire.durand@example.com</t>
  </si>
  <si>
    <t>pierre_petit@mail.com</t>
  </si>
  <si>
    <t>sophie.martin@example.fr</t>
  </si>
  <si>
    <t>5 bis</t>
  </si>
  <si>
    <t>camilleleroy@mail</t>
  </si>
  <si>
    <t>33612345678</t>
  </si>
  <si>
    <t>33712345678</t>
  </si>
  <si>
    <t>33361234567</t>
  </si>
  <si>
    <t>33698765432</t>
  </si>
  <si>
    <t>33723456789</t>
  </si>
  <si>
    <t>33789123456</t>
  </si>
  <si>
    <t>330033612345678</t>
  </si>
  <si>
    <t>33330698765432</t>
  </si>
  <si>
    <t>06000</t>
  </si>
  <si>
    <t>59000</t>
  </si>
  <si>
    <t>Calcul 1</t>
  </si>
  <si>
    <t>Calcul 2</t>
  </si>
  <si>
    <t>FR</t>
  </si>
  <si>
    <t>01/01/1980</t>
  </si>
  <si>
    <t>1985/15/02</t>
  </si>
  <si>
    <t>17/08/1989</t>
  </si>
  <si>
    <t>24/11/1992</t>
  </si>
  <si>
    <t>15/12/1980</t>
  </si>
  <si>
    <t>09/05/2000</t>
  </si>
  <si>
    <t>28/03/1993</t>
  </si>
  <si>
    <t>1990/07/15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</si>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</sst>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0" xfId="0" applyBorder="1"/>
    <xf numFmtId="1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phie.martin@example.fr" TargetMode="External"/><Relationship Id="rId3" Type="http://schemas.openxmlformats.org/officeDocument/2006/relationships/hyperlink" Target="mailto:lucie.bernard@email.fr" TargetMode="External"/><Relationship Id="rId7" Type="http://schemas.openxmlformats.org/officeDocument/2006/relationships/hyperlink" Target="mailto:camilleleroy@mail" TargetMode="External"/><Relationship Id="rId2" Type="http://schemas.openxmlformats.org/officeDocument/2006/relationships/hyperlink" Target="mailto:paul.richard@hotmail.com" TargetMode="External"/><Relationship Id="rId1" Type="http://schemas.openxmlformats.org/officeDocument/2006/relationships/hyperlink" Target="mailto:jacques.moreau@mail.fr" TargetMode="External"/><Relationship Id="rId6" Type="http://schemas.openxmlformats.org/officeDocument/2006/relationships/hyperlink" Target="mailto:pierre_petit@mail.com" TargetMode="External"/><Relationship Id="rId5" Type="http://schemas.openxmlformats.org/officeDocument/2006/relationships/hyperlink" Target="mailto:claire.durand@example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arie.laurent@mail.fr" TargetMode="External"/><Relationship Id="rId9" Type="http://schemas.openxmlformats.org/officeDocument/2006/relationships/hyperlink" Target="mailto:jean.dupont@mail.f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phie.martin@example.fr" TargetMode="External"/><Relationship Id="rId3" Type="http://schemas.openxmlformats.org/officeDocument/2006/relationships/hyperlink" Target="mailto:lucie.bernard@email.fr" TargetMode="External"/><Relationship Id="rId7" Type="http://schemas.openxmlformats.org/officeDocument/2006/relationships/hyperlink" Target="mailto:camille.leroy@mail" TargetMode="External"/><Relationship Id="rId2" Type="http://schemas.openxmlformats.org/officeDocument/2006/relationships/hyperlink" Target="mailto:paul.richard@hotmail.com" TargetMode="External"/><Relationship Id="rId1" Type="http://schemas.openxmlformats.org/officeDocument/2006/relationships/hyperlink" Target="mailto:jacques.moreau@mail.fr" TargetMode="External"/><Relationship Id="rId6" Type="http://schemas.openxmlformats.org/officeDocument/2006/relationships/hyperlink" Target="mailto:pierre_petit@mail.com" TargetMode="External"/><Relationship Id="rId5" Type="http://schemas.openxmlformats.org/officeDocument/2006/relationships/hyperlink" Target="mailto:claire.durand@example.com" TargetMode="External"/><Relationship Id="rId4" Type="http://schemas.openxmlformats.org/officeDocument/2006/relationships/hyperlink" Target="mailto:marie.laurent@mail.fr" TargetMode="External"/><Relationship Id="rId9" Type="http://schemas.openxmlformats.org/officeDocument/2006/relationships/hyperlink" Target="mailto:jean.dupont@mail.f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ean.dupont@mail.fr" TargetMode="External"/><Relationship Id="rId3" Type="http://schemas.openxmlformats.org/officeDocument/2006/relationships/hyperlink" Target="mailto:lucie.bernard@email.fr" TargetMode="External"/><Relationship Id="rId7" Type="http://schemas.openxmlformats.org/officeDocument/2006/relationships/hyperlink" Target="mailto:sophie.martin@example.fr" TargetMode="External"/><Relationship Id="rId2" Type="http://schemas.openxmlformats.org/officeDocument/2006/relationships/hyperlink" Target="mailto:paul.richard@hotmail.com" TargetMode="External"/><Relationship Id="rId1" Type="http://schemas.openxmlformats.org/officeDocument/2006/relationships/hyperlink" Target="mailto:jacques.moreau@mail.fr" TargetMode="External"/><Relationship Id="rId6" Type="http://schemas.openxmlformats.org/officeDocument/2006/relationships/hyperlink" Target="mailto:pierre_petit@mail.com" TargetMode="External"/><Relationship Id="rId5" Type="http://schemas.openxmlformats.org/officeDocument/2006/relationships/hyperlink" Target="mailto:claire.durand@example.com" TargetMode="External"/><Relationship Id="rId4" Type="http://schemas.openxmlformats.org/officeDocument/2006/relationships/hyperlink" Target="mailto:marie.laurent@mail.f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ean.dupont@mail.fr" TargetMode="External"/><Relationship Id="rId3" Type="http://schemas.openxmlformats.org/officeDocument/2006/relationships/hyperlink" Target="mailto:lucie.bernard@email.fr" TargetMode="External"/><Relationship Id="rId7" Type="http://schemas.openxmlformats.org/officeDocument/2006/relationships/hyperlink" Target="mailto:sophie.martin@example.fr" TargetMode="External"/><Relationship Id="rId2" Type="http://schemas.openxmlformats.org/officeDocument/2006/relationships/hyperlink" Target="mailto:paul.richard@hotmail.com" TargetMode="External"/><Relationship Id="rId1" Type="http://schemas.openxmlformats.org/officeDocument/2006/relationships/hyperlink" Target="mailto:jacques.moreau@mail.fr" TargetMode="External"/><Relationship Id="rId6" Type="http://schemas.openxmlformats.org/officeDocument/2006/relationships/hyperlink" Target="mailto:pierre_petit@mail.com" TargetMode="External"/><Relationship Id="rId5" Type="http://schemas.openxmlformats.org/officeDocument/2006/relationships/hyperlink" Target="mailto:claire.durand@example.com" TargetMode="External"/><Relationship Id="rId4" Type="http://schemas.openxmlformats.org/officeDocument/2006/relationships/hyperlink" Target="mailto:marie.laurent@mail.f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ean.dupont@mail.fr" TargetMode="External"/><Relationship Id="rId3" Type="http://schemas.openxmlformats.org/officeDocument/2006/relationships/hyperlink" Target="mailto:lucie.bernard@email.fr" TargetMode="External"/><Relationship Id="rId7" Type="http://schemas.openxmlformats.org/officeDocument/2006/relationships/hyperlink" Target="mailto:sophie.martin@example.fr" TargetMode="External"/><Relationship Id="rId2" Type="http://schemas.openxmlformats.org/officeDocument/2006/relationships/hyperlink" Target="mailto:paul.richard@hotmail.com" TargetMode="External"/><Relationship Id="rId1" Type="http://schemas.openxmlformats.org/officeDocument/2006/relationships/hyperlink" Target="mailto:jacques.moreau@mail.fr" TargetMode="External"/><Relationship Id="rId6" Type="http://schemas.openxmlformats.org/officeDocument/2006/relationships/hyperlink" Target="mailto:pierre_petit@mail.com" TargetMode="External"/><Relationship Id="rId5" Type="http://schemas.openxmlformats.org/officeDocument/2006/relationships/hyperlink" Target="mailto:claire.durand@example.com" TargetMode="External"/><Relationship Id="rId4" Type="http://schemas.openxmlformats.org/officeDocument/2006/relationships/hyperlink" Target="mailto:marie.laurent@mail.f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ean.dupont@mail.fr" TargetMode="External"/><Relationship Id="rId3" Type="http://schemas.openxmlformats.org/officeDocument/2006/relationships/hyperlink" Target="mailto:lucie.bernard@email.fr" TargetMode="External"/><Relationship Id="rId7" Type="http://schemas.openxmlformats.org/officeDocument/2006/relationships/hyperlink" Target="mailto:sophie.martin@example.fr" TargetMode="External"/><Relationship Id="rId2" Type="http://schemas.openxmlformats.org/officeDocument/2006/relationships/hyperlink" Target="mailto:paul.richard@hotmail.com" TargetMode="External"/><Relationship Id="rId1" Type="http://schemas.openxmlformats.org/officeDocument/2006/relationships/hyperlink" Target="mailto:jacques.moreau@mail.fr" TargetMode="External"/><Relationship Id="rId6" Type="http://schemas.openxmlformats.org/officeDocument/2006/relationships/hyperlink" Target="mailto:pierre_petit@mail.com" TargetMode="External"/><Relationship Id="rId5" Type="http://schemas.openxmlformats.org/officeDocument/2006/relationships/hyperlink" Target="mailto:claire.durand@example.com" TargetMode="External"/><Relationship Id="rId4" Type="http://schemas.openxmlformats.org/officeDocument/2006/relationships/hyperlink" Target="mailto:marie.laurent@mail.fr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ean.dupont@mail.fr" TargetMode="External"/><Relationship Id="rId3" Type="http://schemas.openxmlformats.org/officeDocument/2006/relationships/hyperlink" Target="mailto:lucie.bernard@email.fr" TargetMode="External"/><Relationship Id="rId7" Type="http://schemas.openxmlformats.org/officeDocument/2006/relationships/hyperlink" Target="mailto:sophie.martin@example.fr" TargetMode="External"/><Relationship Id="rId2" Type="http://schemas.openxmlformats.org/officeDocument/2006/relationships/hyperlink" Target="mailto:paul.richard@hotmail.com" TargetMode="External"/><Relationship Id="rId1" Type="http://schemas.openxmlformats.org/officeDocument/2006/relationships/hyperlink" Target="mailto:jacques.moreau@mail.fr" TargetMode="External"/><Relationship Id="rId6" Type="http://schemas.openxmlformats.org/officeDocument/2006/relationships/hyperlink" Target="mailto:pierre_petit@mail.com" TargetMode="External"/><Relationship Id="rId5" Type="http://schemas.openxmlformats.org/officeDocument/2006/relationships/hyperlink" Target="mailto:claire.durand@example.com" TargetMode="External"/><Relationship Id="rId4" Type="http://schemas.openxmlformats.org/officeDocument/2006/relationships/hyperlink" Target="mailto:marie.laurent@mail.fr" TargetMode="External"/><Relationship Id="rId9" Type="http://schemas.openxmlformats.org/officeDocument/2006/relationships/hyperlink" Target="mailto:jean.dupont@mai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8AF5-8828-4816-80C2-FE854235A54E}">
  <dimension ref="A1:M11"/>
  <sheetViews>
    <sheetView zoomScale="106" zoomScaleNormal="120" workbookViewId="0">
      <selection activeCell="F15" sqref="F15"/>
    </sheetView>
  </sheetViews>
  <sheetFormatPr defaultColWidth="11.5546875" defaultRowHeight="14.4" x14ac:dyDescent="0.3"/>
  <cols>
    <col min="3" max="3" width="25.33203125" customWidth="1"/>
    <col min="4" max="4" width="18.33203125" bestFit="1" customWidth="1"/>
    <col min="5" max="5" width="19.6640625" bestFit="1" customWidth="1"/>
    <col min="6" max="6" width="13.33203125" bestFit="1" customWidth="1"/>
    <col min="11" max="11" width="16.109375" bestFit="1" customWidth="1"/>
    <col min="12" max="12" width="15.66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1" t="s">
        <v>11</v>
      </c>
    </row>
    <row r="2" spans="1:13" ht="28.8" x14ac:dyDescent="0.3">
      <c r="A2" s="2" t="s">
        <v>13</v>
      </c>
      <c r="B2" s="2" t="s">
        <v>14</v>
      </c>
      <c r="C2" s="3" t="s">
        <v>15</v>
      </c>
      <c r="D2" s="2" t="s">
        <v>16</v>
      </c>
      <c r="E2" s="2">
        <v>612345678</v>
      </c>
      <c r="F2" s="2">
        <v>12</v>
      </c>
      <c r="G2" s="2" t="s">
        <v>17</v>
      </c>
      <c r="H2" s="2" t="s">
        <v>18</v>
      </c>
      <c r="I2" s="2">
        <v>75001</v>
      </c>
      <c r="J2" s="2" t="s">
        <v>19</v>
      </c>
      <c r="K2" s="4">
        <v>29221</v>
      </c>
      <c r="L2" s="2" t="s">
        <v>18</v>
      </c>
      <c r="M2" s="2" t="s">
        <v>20</v>
      </c>
    </row>
    <row r="3" spans="1:13" ht="28.8" x14ac:dyDescent="0.3">
      <c r="A3" s="2" t="s">
        <v>21</v>
      </c>
      <c r="B3" s="2" t="s">
        <v>22</v>
      </c>
      <c r="C3" s="3" t="s">
        <v>84</v>
      </c>
      <c r="D3" s="2" t="s">
        <v>23</v>
      </c>
      <c r="E3" s="2">
        <v>33612345678</v>
      </c>
      <c r="F3" s="2">
        <v>24</v>
      </c>
      <c r="G3" s="2" t="s">
        <v>24</v>
      </c>
      <c r="H3" s="2" t="s">
        <v>25</v>
      </c>
      <c r="I3" s="2">
        <v>69002</v>
      </c>
      <c r="J3" s="2" t="s">
        <v>19</v>
      </c>
      <c r="K3" s="2" t="s">
        <v>26</v>
      </c>
      <c r="L3" s="2" t="s">
        <v>25</v>
      </c>
      <c r="M3" s="2" t="s">
        <v>27</v>
      </c>
    </row>
    <row r="4" spans="1:13" ht="28.8" x14ac:dyDescent="0.3">
      <c r="A4" s="2" t="s">
        <v>28</v>
      </c>
      <c r="B4" s="2" t="s">
        <v>29</v>
      </c>
      <c r="C4" s="3" t="s">
        <v>86</v>
      </c>
      <c r="D4" s="2">
        <v>61234567</v>
      </c>
      <c r="E4" s="2" t="s">
        <v>31</v>
      </c>
      <c r="F4" s="2" t="s">
        <v>85</v>
      </c>
      <c r="G4" s="2" t="s">
        <v>32</v>
      </c>
      <c r="H4" s="2" t="s">
        <v>33</v>
      </c>
      <c r="I4" s="2">
        <v>13001</v>
      </c>
      <c r="J4" s="2" t="s">
        <v>19</v>
      </c>
      <c r="K4" s="4">
        <v>33422</v>
      </c>
      <c r="L4" s="2" t="s">
        <v>33</v>
      </c>
      <c r="M4" s="2" t="s">
        <v>19</v>
      </c>
    </row>
    <row r="5" spans="1:13" ht="28.8" x14ac:dyDescent="0.3">
      <c r="A5" s="2" t="s">
        <v>34</v>
      </c>
      <c r="B5" s="2" t="s">
        <v>35</v>
      </c>
      <c r="C5" s="3" t="s">
        <v>83</v>
      </c>
      <c r="D5" s="2" t="s">
        <v>36</v>
      </c>
      <c r="E5" s="2" t="s">
        <v>37</v>
      </c>
      <c r="F5" s="2">
        <v>78</v>
      </c>
      <c r="G5" s="2" t="s">
        <v>38</v>
      </c>
      <c r="H5" s="2" t="s">
        <v>39</v>
      </c>
      <c r="I5" s="2">
        <v>31000</v>
      </c>
      <c r="J5" s="2" t="s">
        <v>19</v>
      </c>
      <c r="K5" s="2" t="s">
        <v>40</v>
      </c>
      <c r="L5" s="2" t="s">
        <v>39</v>
      </c>
      <c r="M5" s="2" t="s">
        <v>20</v>
      </c>
    </row>
    <row r="6" spans="1:13" ht="28.8" x14ac:dyDescent="0.3">
      <c r="A6" s="2" t="s">
        <v>41</v>
      </c>
      <c r="B6" s="2" t="s">
        <v>42</v>
      </c>
      <c r="C6" s="3" t="s">
        <v>82</v>
      </c>
      <c r="D6" s="2" t="s">
        <v>43</v>
      </c>
      <c r="E6" s="2" t="s">
        <v>44</v>
      </c>
      <c r="F6" s="2">
        <v>20</v>
      </c>
      <c r="G6" s="2" t="s">
        <v>45</v>
      </c>
      <c r="H6" s="2" t="s">
        <v>46</v>
      </c>
      <c r="I6" s="2">
        <v>44000</v>
      </c>
      <c r="J6" s="2" t="s">
        <v>19</v>
      </c>
      <c r="K6" s="4">
        <v>33932</v>
      </c>
      <c r="L6" s="2" t="s">
        <v>46</v>
      </c>
      <c r="M6" s="2" t="s">
        <v>27</v>
      </c>
    </row>
    <row r="7" spans="1:13" x14ac:dyDescent="0.3">
      <c r="A7" s="2" t="s">
        <v>47</v>
      </c>
      <c r="B7" s="2" t="s">
        <v>48</v>
      </c>
      <c r="C7" s="3" t="s">
        <v>80</v>
      </c>
      <c r="D7" s="2" t="s">
        <v>49</v>
      </c>
      <c r="E7" s="2" t="s">
        <v>50</v>
      </c>
      <c r="F7" s="2">
        <v>35</v>
      </c>
      <c r="G7" s="2" t="s">
        <v>51</v>
      </c>
      <c r="H7" s="2" t="s">
        <v>52</v>
      </c>
      <c r="I7" s="2">
        <v>6000</v>
      </c>
      <c r="J7" s="2" t="s">
        <v>19</v>
      </c>
      <c r="K7" s="4">
        <v>29570</v>
      </c>
      <c r="L7" s="2" t="s">
        <v>52</v>
      </c>
      <c r="M7" s="2" t="s">
        <v>20</v>
      </c>
    </row>
    <row r="8" spans="1:13" ht="28.8" x14ac:dyDescent="0.3">
      <c r="A8" s="2" t="s">
        <v>53</v>
      </c>
      <c r="B8" s="2" t="s">
        <v>54</v>
      </c>
      <c r="C8" s="3" t="s">
        <v>55</v>
      </c>
      <c r="D8" s="2" t="s">
        <v>56</v>
      </c>
      <c r="E8" s="2" t="s">
        <v>57</v>
      </c>
      <c r="F8" s="2">
        <v>7</v>
      </c>
      <c r="G8" s="2" t="s">
        <v>58</v>
      </c>
      <c r="H8" s="2" t="s">
        <v>59</v>
      </c>
      <c r="I8" s="5">
        <v>33000</v>
      </c>
      <c r="J8" s="2" t="s">
        <v>19</v>
      </c>
      <c r="K8" s="4">
        <v>36655</v>
      </c>
      <c r="L8" s="2" t="s">
        <v>59</v>
      </c>
      <c r="M8" s="2" t="s">
        <v>19</v>
      </c>
    </row>
    <row r="9" spans="1:13" ht="28.8" x14ac:dyDescent="0.3">
      <c r="A9" s="2" t="s">
        <v>60</v>
      </c>
      <c r="B9" s="2" t="s">
        <v>61</v>
      </c>
      <c r="C9" s="3" t="s">
        <v>81</v>
      </c>
      <c r="D9" s="2" t="s">
        <v>62</v>
      </c>
      <c r="E9" s="2" t="s">
        <v>63</v>
      </c>
      <c r="F9" s="2">
        <v>56</v>
      </c>
      <c r="G9" s="2" t="s">
        <v>64</v>
      </c>
      <c r="H9" s="2" t="s">
        <v>65</v>
      </c>
      <c r="I9" s="2">
        <v>59</v>
      </c>
      <c r="J9" s="2" t="s">
        <v>19</v>
      </c>
      <c r="K9" s="4">
        <v>34056</v>
      </c>
      <c r="L9" s="2" t="s">
        <v>65</v>
      </c>
      <c r="M9" s="2" t="s">
        <v>20</v>
      </c>
    </row>
    <row r="10" spans="1:13" ht="28.8" x14ac:dyDescent="0.3">
      <c r="A10" s="2" t="s">
        <v>66</v>
      </c>
      <c r="B10" s="2" t="s">
        <v>67</v>
      </c>
      <c r="C10" s="3" t="s">
        <v>68</v>
      </c>
      <c r="D10" s="2" t="s">
        <v>69</v>
      </c>
      <c r="E10" s="2" t="s">
        <v>70</v>
      </c>
      <c r="F10" s="2">
        <v>12</v>
      </c>
      <c r="G10" s="2" t="s">
        <v>71</v>
      </c>
      <c r="H10" s="2" t="s">
        <v>72</v>
      </c>
      <c r="I10" s="2">
        <v>67000</v>
      </c>
      <c r="J10" s="2" t="s">
        <v>19</v>
      </c>
      <c r="K10" s="2" t="s">
        <v>73</v>
      </c>
      <c r="L10" s="2" t="s">
        <v>72</v>
      </c>
      <c r="M10" s="2" t="s">
        <v>27</v>
      </c>
    </row>
    <row r="11" spans="1:13" ht="28.8" x14ac:dyDescent="0.3">
      <c r="A11" s="2" t="s">
        <v>74</v>
      </c>
      <c r="B11" s="2" t="s">
        <v>75</v>
      </c>
      <c r="C11" s="2" t="s">
        <v>79</v>
      </c>
      <c r="D11" s="2" t="s">
        <v>76</v>
      </c>
      <c r="E11" s="5">
        <v>678123490</v>
      </c>
      <c r="F11" s="2">
        <v>9</v>
      </c>
      <c r="G11" s="2" t="s">
        <v>77</v>
      </c>
      <c r="H11" s="2" t="s">
        <v>78</v>
      </c>
      <c r="I11" s="2">
        <v>38000</v>
      </c>
      <c r="J11" s="2" t="s">
        <v>19</v>
      </c>
      <c r="K11" s="4">
        <v>32041</v>
      </c>
      <c r="L11" s="2" t="s">
        <v>78</v>
      </c>
      <c r="M11" s="2" t="s">
        <v>20</v>
      </c>
    </row>
  </sheetData>
  <hyperlinks>
    <hyperlink ref="C7" r:id="rId1" xr:uid="{A00FC338-9C27-4C98-AF66-BCBAAD86C520}"/>
    <hyperlink ref="C9" r:id="rId2" xr:uid="{1B1F167C-5008-423C-B9E8-4DC33794AB0D}"/>
    <hyperlink ref="C8" r:id="rId3" xr:uid="{8189C530-A84F-4119-A2D8-49059BB0ACEF}"/>
    <hyperlink ref="C10" r:id="rId4" xr:uid="{0908D6B0-B536-4245-B839-A5D92471BEF2}"/>
    <hyperlink ref="C6" r:id="rId5" xr:uid="{3E8FE52D-57FF-4499-9845-F216DEE40EA2}"/>
    <hyperlink ref="C5" r:id="rId6" xr:uid="{C92667C6-ADF5-4A84-988D-D1D4479C0106}"/>
    <hyperlink ref="C4" r:id="rId7" xr:uid="{9D74901D-1558-457A-8A67-E819FD8A0DE0}"/>
    <hyperlink ref="C3" r:id="rId8" xr:uid="{BF1CC1C3-4A43-4485-AE17-743AC2D7B1B7}"/>
    <hyperlink ref="C2" r:id="rId9" xr:uid="{4B0E452E-2EC3-464C-BCA9-64F6B2A451A5}"/>
  </hyperlinks>
  <pageMargins left="0.7" right="0.7" top="0.75" bottom="0.75" header="0.3" footer="0.3"/>
  <pageSetup paperSize="9" orientation="portrait" horizontalDpi="4294967293" verticalDpi="36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82CD-06E3-4080-9100-C6A609248829}">
  <dimension ref="A1:O11"/>
  <sheetViews>
    <sheetView zoomScale="91" workbookViewId="0">
      <selection sqref="A1:O11"/>
    </sheetView>
  </sheetViews>
  <sheetFormatPr defaultColWidth="11.5546875" defaultRowHeight="14.4" x14ac:dyDescent="0.3"/>
  <cols>
    <col min="3" max="3" width="25.33203125" customWidth="1"/>
    <col min="4" max="4" width="18.33203125" bestFit="1" customWidth="1"/>
    <col min="5" max="5" width="19.6640625" bestFit="1" customWidth="1"/>
    <col min="6" max="6" width="13.33203125" bestFit="1" customWidth="1"/>
    <col min="11" max="11" width="16.109375" bestFit="1" customWidth="1"/>
    <col min="12" max="12" width="15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1" t="s">
        <v>11</v>
      </c>
      <c r="N1" s="6" t="s">
        <v>97</v>
      </c>
      <c r="O1" s="7" t="s">
        <v>98</v>
      </c>
    </row>
    <row r="2" spans="1:15" ht="28.8" x14ac:dyDescent="0.3">
      <c r="A2" s="2" t="s">
        <v>13</v>
      </c>
      <c r="B2" s="2" t="s">
        <v>14</v>
      </c>
      <c r="C2" s="3" t="s">
        <v>15</v>
      </c>
      <c r="D2" s="2" t="s">
        <v>16</v>
      </c>
      <c r="E2" s="2">
        <v>612345678</v>
      </c>
      <c r="F2" s="2">
        <v>12</v>
      </c>
      <c r="G2" s="2" t="s">
        <v>17</v>
      </c>
      <c r="H2" s="2" t="s">
        <v>18</v>
      </c>
      <c r="I2" s="2">
        <v>75001</v>
      </c>
      <c r="J2" s="2" t="s">
        <v>19</v>
      </c>
      <c r="K2" s="4">
        <v>29221</v>
      </c>
      <c r="L2" s="2" t="s">
        <v>18</v>
      </c>
      <c r="M2" s="2" t="s">
        <v>20</v>
      </c>
      <c r="N2" s="6" t="str">
        <f>MID(C2, SEARCH("@",C2)+1, LEN(C2) - SEARCH("@",C2))</f>
        <v>mail.fr</v>
      </c>
      <c r="O2" s="7" t="str">
        <f>IF(AND(NOT(ISNUMBER(SEARCH("@",N2))),ISNUMBER(SEARCH(".",N2))),"ok","Wrong")</f>
        <v>ok</v>
      </c>
    </row>
    <row r="3" spans="1:15" ht="28.8" x14ac:dyDescent="0.3">
      <c r="A3" s="2" t="s">
        <v>21</v>
      </c>
      <c r="B3" s="2" t="s">
        <v>22</v>
      </c>
      <c r="C3" s="3" t="s">
        <v>84</v>
      </c>
      <c r="D3" s="2" t="s">
        <v>23</v>
      </c>
      <c r="E3" s="2">
        <v>33612345678</v>
      </c>
      <c r="F3" s="2">
        <v>24</v>
      </c>
      <c r="G3" s="2" t="s">
        <v>24</v>
      </c>
      <c r="H3" s="2" t="s">
        <v>25</v>
      </c>
      <c r="I3" s="2">
        <v>69002</v>
      </c>
      <c r="J3" s="2" t="s">
        <v>19</v>
      </c>
      <c r="K3" s="2" t="s">
        <v>26</v>
      </c>
      <c r="L3" s="2" t="s">
        <v>25</v>
      </c>
      <c r="M3" s="2" t="s">
        <v>27</v>
      </c>
      <c r="N3" s="6" t="str">
        <f t="shared" ref="N3:N11" si="0">MID(C3, SEARCH("@",C3)+1, LEN(C3) - SEARCH("@",C3))</f>
        <v>example.fr</v>
      </c>
      <c r="O3" s="7" t="str">
        <f t="shared" ref="O3:O11" si="1">IF(AND(NOT(ISNUMBER(SEARCH("@",N3))),ISNUMBER(SEARCH(".",N3))),"ok","Wrong")</f>
        <v>ok</v>
      </c>
    </row>
    <row r="4" spans="1:15" ht="28.8" x14ac:dyDescent="0.3">
      <c r="A4" s="2" t="s">
        <v>28</v>
      </c>
      <c r="B4" s="2" t="s">
        <v>29</v>
      </c>
      <c r="C4" s="3" t="s">
        <v>30</v>
      </c>
      <c r="D4" s="2">
        <v>61234567</v>
      </c>
      <c r="E4" s="2" t="s">
        <v>31</v>
      </c>
      <c r="F4" s="2" t="s">
        <v>85</v>
      </c>
      <c r="G4" s="2" t="s">
        <v>32</v>
      </c>
      <c r="H4" s="2" t="s">
        <v>33</v>
      </c>
      <c r="I4" s="2">
        <v>13001</v>
      </c>
      <c r="J4" s="2" t="s">
        <v>19</v>
      </c>
      <c r="K4" s="4">
        <v>33422</v>
      </c>
      <c r="L4" s="2" t="s">
        <v>33</v>
      </c>
      <c r="M4" s="2" t="s">
        <v>19</v>
      </c>
      <c r="N4" s="6" t="str">
        <f t="shared" si="0"/>
        <v>mail</v>
      </c>
      <c r="O4" s="7" t="str">
        <f t="shared" si="1"/>
        <v>Wrong</v>
      </c>
    </row>
    <row r="5" spans="1:15" ht="28.8" x14ac:dyDescent="0.3">
      <c r="A5" s="2" t="s">
        <v>34</v>
      </c>
      <c r="B5" s="2" t="s">
        <v>35</v>
      </c>
      <c r="C5" s="3" t="s">
        <v>83</v>
      </c>
      <c r="D5" s="2" t="s">
        <v>36</v>
      </c>
      <c r="E5" s="2" t="s">
        <v>37</v>
      </c>
      <c r="F5" s="2">
        <v>78</v>
      </c>
      <c r="G5" s="2" t="s">
        <v>38</v>
      </c>
      <c r="H5" s="2" t="s">
        <v>39</v>
      </c>
      <c r="I5" s="2">
        <v>31000</v>
      </c>
      <c r="J5" s="2" t="s">
        <v>19</v>
      </c>
      <c r="K5" s="2" t="s">
        <v>40</v>
      </c>
      <c r="L5" s="2" t="s">
        <v>39</v>
      </c>
      <c r="M5" s="2" t="s">
        <v>20</v>
      </c>
      <c r="N5" s="6" t="str">
        <f t="shared" si="0"/>
        <v>mail.com</v>
      </c>
      <c r="O5" s="7" t="str">
        <f t="shared" si="1"/>
        <v>ok</v>
      </c>
    </row>
    <row r="6" spans="1:15" ht="28.8" x14ac:dyDescent="0.3">
      <c r="A6" s="2" t="s">
        <v>41</v>
      </c>
      <c r="B6" s="2" t="s">
        <v>42</v>
      </c>
      <c r="C6" s="3" t="s">
        <v>82</v>
      </c>
      <c r="D6" s="2" t="s">
        <v>43</v>
      </c>
      <c r="E6" s="2" t="s">
        <v>44</v>
      </c>
      <c r="F6" s="2">
        <v>20</v>
      </c>
      <c r="G6" s="2" t="s">
        <v>45</v>
      </c>
      <c r="H6" s="2" t="s">
        <v>46</v>
      </c>
      <c r="I6" s="2">
        <v>44000</v>
      </c>
      <c r="J6" s="2" t="s">
        <v>19</v>
      </c>
      <c r="K6" s="4">
        <v>33932</v>
      </c>
      <c r="L6" s="2" t="s">
        <v>46</v>
      </c>
      <c r="M6" s="2" t="s">
        <v>27</v>
      </c>
      <c r="N6" s="6" t="str">
        <f t="shared" si="0"/>
        <v>example.com</v>
      </c>
      <c r="O6" s="7" t="str">
        <f t="shared" si="1"/>
        <v>ok</v>
      </c>
    </row>
    <row r="7" spans="1:15" x14ac:dyDescent="0.3">
      <c r="A7" s="2" t="s">
        <v>47</v>
      </c>
      <c r="B7" s="2" t="s">
        <v>48</v>
      </c>
      <c r="C7" s="3" t="s">
        <v>80</v>
      </c>
      <c r="D7" s="2" t="s">
        <v>49</v>
      </c>
      <c r="E7" s="2" t="s">
        <v>50</v>
      </c>
      <c r="F7" s="2">
        <v>35</v>
      </c>
      <c r="G7" s="2" t="s">
        <v>51</v>
      </c>
      <c r="H7" s="2" t="s">
        <v>52</v>
      </c>
      <c r="I7" s="2">
        <v>6000</v>
      </c>
      <c r="J7" s="2" t="s">
        <v>19</v>
      </c>
      <c r="K7" s="4">
        <v>29570</v>
      </c>
      <c r="L7" s="2" t="s">
        <v>52</v>
      </c>
      <c r="M7" s="2" t="s">
        <v>20</v>
      </c>
      <c r="N7" s="6" t="str">
        <f t="shared" si="0"/>
        <v>mail.fr</v>
      </c>
      <c r="O7" s="7" t="str">
        <f t="shared" si="1"/>
        <v>ok</v>
      </c>
    </row>
    <row r="8" spans="1:15" ht="28.8" x14ac:dyDescent="0.3">
      <c r="A8" s="2" t="s">
        <v>53</v>
      </c>
      <c r="B8" s="2" t="s">
        <v>54</v>
      </c>
      <c r="C8" s="3" t="s">
        <v>55</v>
      </c>
      <c r="D8" s="2" t="s">
        <v>56</v>
      </c>
      <c r="E8" s="2" t="s">
        <v>57</v>
      </c>
      <c r="F8" s="2">
        <v>7</v>
      </c>
      <c r="G8" s="2" t="s">
        <v>58</v>
      </c>
      <c r="H8" s="2" t="s">
        <v>59</v>
      </c>
      <c r="I8" s="5">
        <v>33000</v>
      </c>
      <c r="J8" s="2" t="s">
        <v>19</v>
      </c>
      <c r="K8" s="4">
        <v>36655</v>
      </c>
      <c r="L8" s="2" t="s">
        <v>59</v>
      </c>
      <c r="M8" s="2" t="s">
        <v>19</v>
      </c>
      <c r="N8" s="6" t="str">
        <f t="shared" si="0"/>
        <v>email.fr</v>
      </c>
      <c r="O8" s="7" t="str">
        <f t="shared" si="1"/>
        <v>ok</v>
      </c>
    </row>
    <row r="9" spans="1:15" ht="28.8" x14ac:dyDescent="0.3">
      <c r="A9" s="2" t="s">
        <v>60</v>
      </c>
      <c r="B9" s="2" t="s">
        <v>61</v>
      </c>
      <c r="C9" s="3" t="s">
        <v>81</v>
      </c>
      <c r="D9" s="2" t="s">
        <v>62</v>
      </c>
      <c r="E9" s="2" t="s">
        <v>63</v>
      </c>
      <c r="F9" s="2">
        <v>56</v>
      </c>
      <c r="G9" s="2" t="s">
        <v>64</v>
      </c>
      <c r="H9" s="2" t="s">
        <v>65</v>
      </c>
      <c r="I9" s="2">
        <v>59</v>
      </c>
      <c r="J9" s="2" t="s">
        <v>19</v>
      </c>
      <c r="K9" s="4">
        <v>34056</v>
      </c>
      <c r="L9" s="2" t="s">
        <v>65</v>
      </c>
      <c r="M9" s="2" t="s">
        <v>20</v>
      </c>
      <c r="N9" s="6" t="str">
        <f t="shared" si="0"/>
        <v>hotmail.com</v>
      </c>
      <c r="O9" s="7" t="str">
        <f t="shared" si="1"/>
        <v>ok</v>
      </c>
    </row>
    <row r="10" spans="1:15" ht="28.8" x14ac:dyDescent="0.3">
      <c r="A10" s="2" t="s">
        <v>66</v>
      </c>
      <c r="B10" s="2" t="s">
        <v>67</v>
      </c>
      <c r="C10" s="3" t="s">
        <v>68</v>
      </c>
      <c r="D10" s="2" t="s">
        <v>69</v>
      </c>
      <c r="E10" s="2" t="s">
        <v>70</v>
      </c>
      <c r="F10" s="2">
        <v>12</v>
      </c>
      <c r="G10" s="2" t="s">
        <v>71</v>
      </c>
      <c r="H10" s="2" t="s">
        <v>72</v>
      </c>
      <c r="I10" s="2">
        <v>67000</v>
      </c>
      <c r="J10" s="2" t="s">
        <v>19</v>
      </c>
      <c r="K10" s="2" t="s">
        <v>73</v>
      </c>
      <c r="L10" s="2" t="s">
        <v>72</v>
      </c>
      <c r="M10" s="2" t="s">
        <v>27</v>
      </c>
      <c r="N10" s="6" t="str">
        <f t="shared" si="0"/>
        <v>mail.fr</v>
      </c>
      <c r="O10" s="7" t="str">
        <f t="shared" si="1"/>
        <v>ok</v>
      </c>
    </row>
    <row r="11" spans="1:15" ht="28.8" x14ac:dyDescent="0.3">
      <c r="A11" s="2" t="s">
        <v>74</v>
      </c>
      <c r="B11" s="2" t="s">
        <v>75</v>
      </c>
      <c r="C11" s="2" t="s">
        <v>79</v>
      </c>
      <c r="D11" s="2" t="s">
        <v>76</v>
      </c>
      <c r="E11" s="5">
        <v>678123490</v>
      </c>
      <c r="F11" s="2">
        <v>9</v>
      </c>
      <c r="G11" s="2" t="s">
        <v>77</v>
      </c>
      <c r="H11" s="2" t="s">
        <v>78</v>
      </c>
      <c r="I11" s="2">
        <v>38000</v>
      </c>
      <c r="J11" s="2" t="s">
        <v>19</v>
      </c>
      <c r="K11" s="4">
        <v>32041</v>
      </c>
      <c r="L11" s="2" t="s">
        <v>78</v>
      </c>
      <c r="M11" s="2" t="s">
        <v>20</v>
      </c>
      <c r="N11" s="6" t="e">
        <f t="shared" si="0"/>
        <v>#VALUE!</v>
      </c>
      <c r="O11" s="7" t="str">
        <f t="shared" si="1"/>
        <v>Wrong</v>
      </c>
    </row>
  </sheetData>
  <hyperlinks>
    <hyperlink ref="C7" r:id="rId1" xr:uid="{5F20017D-E1D9-4EC6-9B0E-35710FBE59E4}"/>
    <hyperlink ref="C9" r:id="rId2" xr:uid="{CF1EABAC-1BC9-4AF4-9096-A5AFAAD3967B}"/>
    <hyperlink ref="C8" r:id="rId3" xr:uid="{8859545C-410D-4FAA-A7F5-68C614EE7431}"/>
    <hyperlink ref="C10" r:id="rId4" xr:uid="{4D120330-84E9-4B8F-AA2B-06685C7B4434}"/>
    <hyperlink ref="C6" r:id="rId5" xr:uid="{C2DD5A73-B870-44E0-B3F4-EB9EEAD28E89}"/>
    <hyperlink ref="C5" r:id="rId6" xr:uid="{A2E7A4A1-E6B5-4CC8-AC69-A403B3E70642}"/>
    <hyperlink ref="C4" r:id="rId7" xr:uid="{8351E227-CC36-49C9-A032-F0CFA1459AA0}"/>
    <hyperlink ref="C3" r:id="rId8" xr:uid="{87C596FE-B2B3-4C38-B571-A879DCFC2539}"/>
    <hyperlink ref="C2" r:id="rId9" xr:uid="{9D83CE7F-7A17-4AFB-9315-22956B924D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6E4F-8C95-42DE-9DB4-63F5F0491724}">
  <dimension ref="A1:O9"/>
  <sheetViews>
    <sheetView zoomScale="89" workbookViewId="0">
      <selection sqref="A1:O9"/>
    </sheetView>
  </sheetViews>
  <sheetFormatPr defaultColWidth="11.5546875" defaultRowHeight="14.4" x14ac:dyDescent="0.3"/>
  <cols>
    <col min="3" max="3" width="25.33203125" customWidth="1"/>
    <col min="4" max="4" width="18.33203125" bestFit="1" customWidth="1"/>
    <col min="5" max="5" width="19.6640625" bestFit="1" customWidth="1"/>
    <col min="6" max="6" width="13.33203125" bestFit="1" customWidth="1"/>
    <col min="11" max="11" width="16.109375" bestFit="1" customWidth="1"/>
    <col min="12" max="12" width="15.6640625" bestFit="1" customWidth="1"/>
    <col min="14" max="15" width="11.5546875" style="10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8" t="s">
        <v>11</v>
      </c>
      <c r="N1" s="6" t="s">
        <v>97</v>
      </c>
      <c r="O1" s="7" t="s">
        <v>98</v>
      </c>
    </row>
    <row r="2" spans="1:15" ht="28.8" x14ac:dyDescent="0.3">
      <c r="A2" s="2" t="s">
        <v>13</v>
      </c>
      <c r="B2" s="2" t="s">
        <v>14</v>
      </c>
      <c r="C2" s="3" t="s">
        <v>15</v>
      </c>
      <c r="D2" s="2" t="s">
        <v>16</v>
      </c>
      <c r="E2" s="2">
        <v>612345678</v>
      </c>
      <c r="F2" s="2">
        <v>12</v>
      </c>
      <c r="G2" s="2" t="s">
        <v>17</v>
      </c>
      <c r="H2" s="2" t="s">
        <v>18</v>
      </c>
      <c r="I2" s="2">
        <v>75001</v>
      </c>
      <c r="J2" s="2" t="s">
        <v>19</v>
      </c>
      <c r="K2" s="4">
        <v>29221</v>
      </c>
      <c r="L2" s="2" t="s">
        <v>18</v>
      </c>
      <c r="M2" s="9" t="s">
        <v>20</v>
      </c>
      <c r="N2" s="6" t="str">
        <f t="shared" ref="N2:N9" si="0">SUBSTITUTE(SUBSTITUTE(SUBSTITUTE(SUBSTITUTE(SUBSTITUTE(SUBSTITUTE(D2," ",""),"+",""),".",""),"-",""),"(",""),")","")</f>
        <v>33612345678</v>
      </c>
      <c r="O2" s="7" t="str">
        <f>IF(LEN(N2)=11,N2,IF(LEN(N2)=10,"33" &amp; TEXT(RIGHT(N2,9),"0"),"33" &amp; N2))</f>
        <v>33612345678</v>
      </c>
    </row>
    <row r="3" spans="1:15" ht="28.8" x14ac:dyDescent="0.3">
      <c r="A3" s="2" t="s">
        <v>21</v>
      </c>
      <c r="B3" s="2" t="s">
        <v>22</v>
      </c>
      <c r="C3" s="3" t="s">
        <v>84</v>
      </c>
      <c r="D3" s="2" t="s">
        <v>23</v>
      </c>
      <c r="E3" s="2">
        <v>33612345678</v>
      </c>
      <c r="F3" s="2">
        <v>24</v>
      </c>
      <c r="G3" s="2" t="s">
        <v>24</v>
      </c>
      <c r="H3" s="2" t="s">
        <v>25</v>
      </c>
      <c r="I3" s="2">
        <v>69002</v>
      </c>
      <c r="J3" s="2" t="s">
        <v>19</v>
      </c>
      <c r="K3" s="2" t="s">
        <v>26</v>
      </c>
      <c r="L3" s="2" t="s">
        <v>25</v>
      </c>
      <c r="M3" s="9" t="s">
        <v>27</v>
      </c>
      <c r="N3" s="6" t="str">
        <f t="shared" si="0"/>
        <v>0712345678</v>
      </c>
      <c r="O3" s="7" t="str">
        <f>IF(LEN(N3)=11,N3,IF(LEN(N3)=10,"33" &amp; TEXT(RIGHT(N3,9),"0"),"33" &amp; N3))</f>
        <v>33712345678</v>
      </c>
    </row>
    <row r="4" spans="1:15" ht="28.8" x14ac:dyDescent="0.3">
      <c r="A4" s="2" t="s">
        <v>34</v>
      </c>
      <c r="B4" s="2" t="s">
        <v>35</v>
      </c>
      <c r="C4" s="3" t="s">
        <v>83</v>
      </c>
      <c r="D4" s="2" t="s">
        <v>36</v>
      </c>
      <c r="E4" s="2" t="s">
        <v>37</v>
      </c>
      <c r="F4" s="2">
        <v>78</v>
      </c>
      <c r="G4" s="2" t="s">
        <v>38</v>
      </c>
      <c r="H4" s="2" t="s">
        <v>39</v>
      </c>
      <c r="I4" s="2">
        <v>31000</v>
      </c>
      <c r="J4" s="2" t="s">
        <v>19</v>
      </c>
      <c r="K4" s="2" t="s">
        <v>40</v>
      </c>
      <c r="L4" s="2" t="s">
        <v>39</v>
      </c>
      <c r="M4" s="9" t="s">
        <v>20</v>
      </c>
      <c r="N4" s="6" t="str">
        <f t="shared" si="0"/>
        <v>3361234567</v>
      </c>
      <c r="O4" s="7" t="str">
        <f t="shared" ref="O4:O9" si="1">IF(LEN(N4)=11,N4,IF(LEN(N4)=10,"33" &amp; TEXT(RIGHT(N4,9),"0"),"33" &amp; N4))</f>
        <v>33361234567</v>
      </c>
    </row>
    <row r="5" spans="1:15" ht="28.8" x14ac:dyDescent="0.3">
      <c r="A5" s="2" t="s">
        <v>41</v>
      </c>
      <c r="B5" s="2" t="s">
        <v>42</v>
      </c>
      <c r="C5" s="3" t="s">
        <v>82</v>
      </c>
      <c r="D5" s="2" t="s">
        <v>43</v>
      </c>
      <c r="E5" s="2" t="s">
        <v>44</v>
      </c>
      <c r="F5" s="2">
        <v>20</v>
      </c>
      <c r="G5" s="2" t="s">
        <v>45</v>
      </c>
      <c r="H5" s="2" t="s">
        <v>46</v>
      </c>
      <c r="I5" s="2">
        <v>44000</v>
      </c>
      <c r="J5" s="2" t="s">
        <v>19</v>
      </c>
      <c r="K5" s="4">
        <v>33932</v>
      </c>
      <c r="L5" s="2" t="s">
        <v>46</v>
      </c>
      <c r="M5" s="9" t="s">
        <v>27</v>
      </c>
      <c r="N5" s="6" t="str">
        <f t="shared" si="0"/>
        <v>0612345678</v>
      </c>
      <c r="O5" s="7" t="str">
        <f t="shared" si="1"/>
        <v>33612345678</v>
      </c>
    </row>
    <row r="6" spans="1:15" x14ac:dyDescent="0.3">
      <c r="A6" s="2" t="s">
        <v>47</v>
      </c>
      <c r="B6" s="2" t="s">
        <v>48</v>
      </c>
      <c r="C6" s="3" t="s">
        <v>80</v>
      </c>
      <c r="D6" s="2" t="s">
        <v>49</v>
      </c>
      <c r="E6" s="2" t="s">
        <v>50</v>
      </c>
      <c r="F6" s="2">
        <v>35</v>
      </c>
      <c r="G6" s="2" t="s">
        <v>51</v>
      </c>
      <c r="H6" s="2" t="s">
        <v>52</v>
      </c>
      <c r="I6" s="2">
        <v>6000</v>
      </c>
      <c r="J6" s="2" t="s">
        <v>19</v>
      </c>
      <c r="K6" s="4">
        <v>29570</v>
      </c>
      <c r="L6" s="2" t="s">
        <v>52</v>
      </c>
      <c r="M6" s="9" t="s">
        <v>20</v>
      </c>
      <c r="N6" s="6" t="str">
        <f t="shared" si="0"/>
        <v>0698765432</v>
      </c>
      <c r="O6" s="7" t="str">
        <f t="shared" si="1"/>
        <v>33698765432</v>
      </c>
    </row>
    <row r="7" spans="1:15" ht="28.8" x14ac:dyDescent="0.3">
      <c r="A7" s="2" t="s">
        <v>53</v>
      </c>
      <c r="B7" s="2" t="s">
        <v>54</v>
      </c>
      <c r="C7" s="3" t="s">
        <v>55</v>
      </c>
      <c r="D7" s="2" t="s">
        <v>56</v>
      </c>
      <c r="E7" s="2" t="s">
        <v>57</v>
      </c>
      <c r="F7" s="2">
        <v>7</v>
      </c>
      <c r="G7" s="2" t="s">
        <v>58</v>
      </c>
      <c r="H7" s="2" t="s">
        <v>59</v>
      </c>
      <c r="I7" s="5">
        <v>33000</v>
      </c>
      <c r="J7" s="2" t="s">
        <v>19</v>
      </c>
      <c r="K7" s="4">
        <v>36655</v>
      </c>
      <c r="L7" s="2" t="s">
        <v>59</v>
      </c>
      <c r="M7" s="9" t="s">
        <v>19</v>
      </c>
      <c r="N7" s="6" t="str">
        <f t="shared" si="0"/>
        <v>0612345678</v>
      </c>
      <c r="O7" s="7" t="str">
        <f t="shared" si="1"/>
        <v>33612345678</v>
      </c>
    </row>
    <row r="8" spans="1:15" ht="28.8" x14ac:dyDescent="0.3">
      <c r="A8" s="2" t="s">
        <v>60</v>
      </c>
      <c r="B8" s="2" t="s">
        <v>61</v>
      </c>
      <c r="C8" s="3" t="s">
        <v>81</v>
      </c>
      <c r="D8" s="2" t="s">
        <v>62</v>
      </c>
      <c r="E8" s="2" t="s">
        <v>63</v>
      </c>
      <c r="F8" s="2">
        <v>56</v>
      </c>
      <c r="G8" s="2" t="s">
        <v>64</v>
      </c>
      <c r="H8" s="2" t="s">
        <v>65</v>
      </c>
      <c r="I8" s="2">
        <v>59</v>
      </c>
      <c r="J8" s="2" t="s">
        <v>19</v>
      </c>
      <c r="K8" s="4">
        <v>34056</v>
      </c>
      <c r="L8" s="2" t="s">
        <v>65</v>
      </c>
      <c r="M8" s="9" t="s">
        <v>20</v>
      </c>
      <c r="N8" s="6" t="str">
        <f t="shared" si="0"/>
        <v>0723456789</v>
      </c>
      <c r="O8" s="7" t="str">
        <f t="shared" si="1"/>
        <v>33723456789</v>
      </c>
    </row>
    <row r="9" spans="1:15" ht="28.8" x14ac:dyDescent="0.3">
      <c r="A9" s="2" t="s">
        <v>66</v>
      </c>
      <c r="B9" s="2" t="s">
        <v>67</v>
      </c>
      <c r="C9" s="3" t="s">
        <v>68</v>
      </c>
      <c r="D9" s="2" t="s">
        <v>69</v>
      </c>
      <c r="E9" s="2" t="s">
        <v>70</v>
      </c>
      <c r="F9" s="2">
        <v>12</v>
      </c>
      <c r="G9" s="2" t="s">
        <v>71</v>
      </c>
      <c r="H9" s="2" t="s">
        <v>72</v>
      </c>
      <c r="I9" s="2">
        <v>67000</v>
      </c>
      <c r="J9" s="2" t="s">
        <v>19</v>
      </c>
      <c r="K9" s="2" t="s">
        <v>73</v>
      </c>
      <c r="L9" s="2" t="s">
        <v>72</v>
      </c>
      <c r="M9" s="9" t="s">
        <v>27</v>
      </c>
      <c r="N9" s="6" t="str">
        <f t="shared" si="0"/>
        <v>0789123456</v>
      </c>
      <c r="O9" s="7" t="str">
        <f t="shared" si="1"/>
        <v>33789123456</v>
      </c>
    </row>
  </sheetData>
  <hyperlinks>
    <hyperlink ref="C6" r:id="rId1" xr:uid="{C4E0FD1E-6A29-4FC6-AF7D-2D1E456C381A}"/>
    <hyperlink ref="C8" r:id="rId2" xr:uid="{F804DCED-503C-491E-AF30-6E2E524AE3D3}"/>
    <hyperlink ref="C7" r:id="rId3" xr:uid="{6C16D6C1-E3D6-47E4-A42C-3687FF0F08D4}"/>
    <hyperlink ref="C9" r:id="rId4" xr:uid="{FACB4503-B18C-4FBD-AB16-AB467B93C347}"/>
    <hyperlink ref="C5" r:id="rId5" xr:uid="{FE25DB99-6AE7-461B-9527-E8A213DB0E65}"/>
    <hyperlink ref="C4" r:id="rId6" xr:uid="{7E817600-F832-4D90-B907-244B52CE7EFB}"/>
    <hyperlink ref="C3" r:id="rId7" xr:uid="{62D9738B-B36D-435B-9ED0-F3873D78AE90}"/>
    <hyperlink ref="C2" r:id="rId8" xr:uid="{046D4CCF-0C50-4D9E-9595-0E8ECCF59A2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5CE3-4E1B-48B8-BF5C-AAA837CBB9BA}">
  <dimension ref="A1:N9"/>
  <sheetViews>
    <sheetView workbookViewId="0">
      <selection sqref="A1:N9"/>
    </sheetView>
  </sheetViews>
  <sheetFormatPr defaultColWidth="11.5546875" defaultRowHeight="14.4" x14ac:dyDescent="0.3"/>
  <cols>
    <col min="3" max="3" width="25.33203125" customWidth="1"/>
    <col min="4" max="4" width="18.33203125" bestFit="1" customWidth="1"/>
    <col min="5" max="5" width="19.6640625" bestFit="1" customWidth="1"/>
    <col min="6" max="6" width="13.33203125" bestFit="1" customWidth="1"/>
    <col min="11" max="11" width="16.109375" bestFit="1" customWidth="1"/>
    <col min="12" max="12" width="15.6640625" bestFit="1" customWidth="1"/>
    <col min="14" max="14" width="11.5546875" style="10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8" t="s">
        <v>11</v>
      </c>
      <c r="N1" s="6" t="s">
        <v>97</v>
      </c>
    </row>
    <row r="2" spans="1:14" ht="28.8" x14ac:dyDescent="0.3">
      <c r="A2" s="2" t="s">
        <v>13</v>
      </c>
      <c r="B2" s="2" t="s">
        <v>14</v>
      </c>
      <c r="C2" s="3" t="s">
        <v>15</v>
      </c>
      <c r="D2" s="2" t="s">
        <v>87</v>
      </c>
      <c r="E2" s="2" t="s">
        <v>87</v>
      </c>
      <c r="F2" s="2">
        <v>12</v>
      </c>
      <c r="G2" s="2" t="s">
        <v>17</v>
      </c>
      <c r="H2" s="2" t="s">
        <v>18</v>
      </c>
      <c r="I2" s="2">
        <v>75001</v>
      </c>
      <c r="J2" s="2" t="s">
        <v>19</v>
      </c>
      <c r="K2" s="4">
        <v>29221</v>
      </c>
      <c r="L2" s="2" t="s">
        <v>18</v>
      </c>
      <c r="M2" s="9" t="s">
        <v>20</v>
      </c>
      <c r="N2" s="6">
        <f>IF(LEN(I2)=4,"0"&amp;TEXT(I2,"0"),IF(LEN(I2)=2,TEXT(I2,"0")&amp;"000",I2))</f>
        <v>75001</v>
      </c>
    </row>
    <row r="3" spans="1:14" ht="28.8" x14ac:dyDescent="0.3">
      <c r="A3" s="2" t="s">
        <v>21</v>
      </c>
      <c r="B3" s="2" t="s">
        <v>22</v>
      </c>
      <c r="C3" s="3" t="s">
        <v>84</v>
      </c>
      <c r="D3" s="2" t="s">
        <v>88</v>
      </c>
      <c r="E3" s="2" t="s">
        <v>87</v>
      </c>
      <c r="F3" s="2">
        <v>24</v>
      </c>
      <c r="G3" s="2" t="s">
        <v>24</v>
      </c>
      <c r="H3" s="2" t="s">
        <v>25</v>
      </c>
      <c r="I3" s="2">
        <v>69002</v>
      </c>
      <c r="J3" s="2" t="s">
        <v>19</v>
      </c>
      <c r="K3" s="2" t="s">
        <v>26</v>
      </c>
      <c r="L3" s="2" t="s">
        <v>25</v>
      </c>
      <c r="M3" s="9" t="s">
        <v>27</v>
      </c>
      <c r="N3" s="6">
        <f t="shared" ref="N3:N9" si="0">IF(LEN(I3)=4,"0"&amp;TEXT(I3,"0"),IF(LEN(I3)=2,TEXT(I3,"0")&amp;"000",I3))</f>
        <v>69002</v>
      </c>
    </row>
    <row r="4" spans="1:14" ht="28.8" x14ac:dyDescent="0.3">
      <c r="A4" s="2" t="s">
        <v>34</v>
      </c>
      <c r="B4" s="2" t="s">
        <v>35</v>
      </c>
      <c r="C4" s="3" t="s">
        <v>83</v>
      </c>
      <c r="D4" s="2" t="s">
        <v>89</v>
      </c>
      <c r="E4" s="2" t="s">
        <v>87</v>
      </c>
      <c r="F4" s="2">
        <v>78</v>
      </c>
      <c r="G4" s="2" t="s">
        <v>38</v>
      </c>
      <c r="H4" s="2" t="s">
        <v>39</v>
      </c>
      <c r="I4" s="2">
        <v>31000</v>
      </c>
      <c r="J4" s="2" t="s">
        <v>19</v>
      </c>
      <c r="K4" s="2" t="s">
        <v>40</v>
      </c>
      <c r="L4" s="2" t="s">
        <v>39</v>
      </c>
      <c r="M4" s="9" t="s">
        <v>20</v>
      </c>
      <c r="N4" s="6">
        <f t="shared" si="0"/>
        <v>31000</v>
      </c>
    </row>
    <row r="5" spans="1:14" ht="28.8" x14ac:dyDescent="0.3">
      <c r="A5" s="2" t="s">
        <v>41</v>
      </c>
      <c r="B5" s="2" t="s">
        <v>42</v>
      </c>
      <c r="C5" s="3" t="s">
        <v>82</v>
      </c>
      <c r="D5" s="2" t="s">
        <v>87</v>
      </c>
      <c r="E5" s="2" t="s">
        <v>93</v>
      </c>
      <c r="F5" s="2">
        <v>20</v>
      </c>
      <c r="G5" s="2" t="s">
        <v>45</v>
      </c>
      <c r="H5" s="2" t="s">
        <v>46</v>
      </c>
      <c r="I5" s="2">
        <v>44000</v>
      </c>
      <c r="J5" s="2" t="s">
        <v>19</v>
      </c>
      <c r="K5" s="4">
        <v>33932</v>
      </c>
      <c r="L5" s="2" t="s">
        <v>46</v>
      </c>
      <c r="M5" s="9" t="s">
        <v>27</v>
      </c>
      <c r="N5" s="6">
        <f t="shared" si="0"/>
        <v>44000</v>
      </c>
    </row>
    <row r="6" spans="1:14" x14ac:dyDescent="0.3">
      <c r="A6" s="2" t="s">
        <v>47</v>
      </c>
      <c r="B6" s="2" t="s">
        <v>48</v>
      </c>
      <c r="C6" s="3" t="s">
        <v>80</v>
      </c>
      <c r="D6" s="2" t="s">
        <v>90</v>
      </c>
      <c r="E6" s="2" t="s">
        <v>94</v>
      </c>
      <c r="F6" s="2">
        <v>35</v>
      </c>
      <c r="G6" s="2" t="s">
        <v>51</v>
      </c>
      <c r="H6" s="2" t="s">
        <v>52</v>
      </c>
      <c r="I6" s="2">
        <v>6000</v>
      </c>
      <c r="J6" s="2" t="s">
        <v>19</v>
      </c>
      <c r="K6" s="4">
        <v>29570</v>
      </c>
      <c r="L6" s="2" t="s">
        <v>52</v>
      </c>
      <c r="M6" s="9" t="s">
        <v>20</v>
      </c>
      <c r="N6" s="6" t="str">
        <f t="shared" si="0"/>
        <v>06000</v>
      </c>
    </row>
    <row r="7" spans="1:14" ht="28.8" x14ac:dyDescent="0.3">
      <c r="A7" s="2" t="s">
        <v>53</v>
      </c>
      <c r="B7" s="2" t="s">
        <v>54</v>
      </c>
      <c r="C7" s="3" t="s">
        <v>55</v>
      </c>
      <c r="D7" s="2" t="s">
        <v>87</v>
      </c>
      <c r="E7" s="2" t="s">
        <v>87</v>
      </c>
      <c r="F7" s="2">
        <v>7</v>
      </c>
      <c r="G7" s="2" t="s">
        <v>58</v>
      </c>
      <c r="H7" s="2" t="s">
        <v>59</v>
      </c>
      <c r="I7" s="5">
        <v>33000</v>
      </c>
      <c r="J7" s="2" t="s">
        <v>19</v>
      </c>
      <c r="K7" s="4">
        <v>36655</v>
      </c>
      <c r="L7" s="2" t="s">
        <v>59</v>
      </c>
      <c r="M7" s="9" t="s">
        <v>19</v>
      </c>
      <c r="N7" s="6">
        <f t="shared" si="0"/>
        <v>33000</v>
      </c>
    </row>
    <row r="8" spans="1:14" ht="28.8" x14ac:dyDescent="0.3">
      <c r="A8" s="2" t="s">
        <v>60</v>
      </c>
      <c r="B8" s="2" t="s">
        <v>61</v>
      </c>
      <c r="C8" s="3" t="s">
        <v>81</v>
      </c>
      <c r="D8" s="2" t="s">
        <v>91</v>
      </c>
      <c r="E8" s="2" t="s">
        <v>91</v>
      </c>
      <c r="F8" s="2">
        <v>56</v>
      </c>
      <c r="G8" s="2" t="s">
        <v>64</v>
      </c>
      <c r="H8" s="2" t="s">
        <v>65</v>
      </c>
      <c r="I8" s="2">
        <v>59</v>
      </c>
      <c r="J8" s="2" t="s">
        <v>19</v>
      </c>
      <c r="K8" s="4">
        <v>34056</v>
      </c>
      <c r="L8" s="2" t="s">
        <v>65</v>
      </c>
      <c r="M8" s="9" t="s">
        <v>20</v>
      </c>
      <c r="N8" s="6" t="str">
        <f t="shared" si="0"/>
        <v>59000</v>
      </c>
    </row>
    <row r="9" spans="1:14" ht="28.8" x14ac:dyDescent="0.3">
      <c r="A9" s="2" t="s">
        <v>66</v>
      </c>
      <c r="B9" s="2" t="s">
        <v>67</v>
      </c>
      <c r="C9" s="3" t="s">
        <v>68</v>
      </c>
      <c r="D9" s="2" t="s">
        <v>92</v>
      </c>
      <c r="E9" s="2" t="s">
        <v>92</v>
      </c>
      <c r="F9" s="2">
        <v>12</v>
      </c>
      <c r="G9" s="2" t="s">
        <v>71</v>
      </c>
      <c r="H9" s="2" t="s">
        <v>72</v>
      </c>
      <c r="I9" s="2">
        <v>67000</v>
      </c>
      <c r="J9" s="2" t="s">
        <v>19</v>
      </c>
      <c r="K9" s="2" t="s">
        <v>73</v>
      </c>
      <c r="L9" s="2" t="s">
        <v>72</v>
      </c>
      <c r="M9" s="9" t="s">
        <v>27</v>
      </c>
      <c r="N9" s="6">
        <f t="shared" si="0"/>
        <v>67000</v>
      </c>
    </row>
  </sheetData>
  <hyperlinks>
    <hyperlink ref="C6" r:id="rId1" xr:uid="{DEA4337A-F0D6-4767-B5FC-B615C50680B1}"/>
    <hyperlink ref="C8" r:id="rId2" xr:uid="{C2F2EE40-1789-4AD6-92A3-EDBEE4AEFEDF}"/>
    <hyperlink ref="C7" r:id="rId3" xr:uid="{C9F405C2-437A-4AD6-A87F-DE657671377C}"/>
    <hyperlink ref="C9" r:id="rId4" xr:uid="{0B0B39B8-10CA-488D-B53B-2C08CC730A5B}"/>
    <hyperlink ref="C5" r:id="rId5" xr:uid="{BE2C24F6-8B89-4FE7-BC32-48826556A182}"/>
    <hyperlink ref="C4" r:id="rId6" xr:uid="{0A5566E3-EA09-4996-B0AA-844D2C6BEBC2}"/>
    <hyperlink ref="C3" r:id="rId7" xr:uid="{B321855E-266C-456E-BB29-B67AECD0CB80}"/>
    <hyperlink ref="C2" r:id="rId8" xr:uid="{DE76F629-FB0B-413B-A518-0C7A63E82DA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BA3B-16A6-4554-99AC-7D4022F635DD}">
  <dimension ref="A1:N9"/>
  <sheetViews>
    <sheetView workbookViewId="0">
      <selection sqref="A1:N9"/>
    </sheetView>
  </sheetViews>
  <sheetFormatPr defaultColWidth="11.5546875" defaultRowHeight="14.4" x14ac:dyDescent="0.3"/>
  <cols>
    <col min="3" max="3" width="25.33203125" customWidth="1"/>
    <col min="4" max="4" width="18.33203125" bestFit="1" customWidth="1"/>
    <col min="5" max="5" width="19.6640625" bestFit="1" customWidth="1"/>
    <col min="6" max="6" width="13.33203125" bestFit="1" customWidth="1"/>
    <col min="11" max="11" width="16.109375" bestFit="1" customWidth="1"/>
    <col min="12" max="12" width="15.6640625" bestFit="1" customWidth="1"/>
    <col min="14" max="14" width="11.5546875" style="10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8" t="s">
        <v>11</v>
      </c>
      <c r="N1" s="6" t="s">
        <v>97</v>
      </c>
    </row>
    <row r="2" spans="1:14" ht="28.8" x14ac:dyDescent="0.3">
      <c r="A2" s="2" t="s">
        <v>13</v>
      </c>
      <c r="B2" s="2" t="s">
        <v>14</v>
      </c>
      <c r="C2" s="3" t="s">
        <v>15</v>
      </c>
      <c r="D2" s="2" t="s">
        <v>87</v>
      </c>
      <c r="E2" s="2" t="s">
        <v>87</v>
      </c>
      <c r="F2" s="2">
        <v>12</v>
      </c>
      <c r="G2" s="2" t="s">
        <v>17</v>
      </c>
      <c r="H2" s="2" t="s">
        <v>18</v>
      </c>
      <c r="I2" s="2">
        <v>75001</v>
      </c>
      <c r="J2" s="2" t="s">
        <v>19</v>
      </c>
      <c r="K2" s="4">
        <v>29221</v>
      </c>
      <c r="L2" s="2" t="s">
        <v>18</v>
      </c>
      <c r="M2" s="9" t="s">
        <v>20</v>
      </c>
      <c r="N2" s="12" t="s">
        <v>99</v>
      </c>
    </row>
    <row r="3" spans="1:14" ht="28.8" x14ac:dyDescent="0.3">
      <c r="A3" s="2" t="s">
        <v>21</v>
      </c>
      <c r="B3" s="2" t="s">
        <v>22</v>
      </c>
      <c r="C3" s="3" t="s">
        <v>84</v>
      </c>
      <c r="D3" s="2" t="s">
        <v>88</v>
      </c>
      <c r="E3" s="2" t="s">
        <v>87</v>
      </c>
      <c r="F3" s="2">
        <v>24</v>
      </c>
      <c r="G3" s="2" t="s">
        <v>24</v>
      </c>
      <c r="H3" s="2" t="s">
        <v>25</v>
      </c>
      <c r="I3" s="2">
        <v>69002</v>
      </c>
      <c r="J3" s="2" t="s">
        <v>19</v>
      </c>
      <c r="K3" s="2" t="s">
        <v>26</v>
      </c>
      <c r="L3" s="2" t="s">
        <v>25</v>
      </c>
      <c r="M3" s="9" t="s">
        <v>27</v>
      </c>
      <c r="N3" s="12" t="s">
        <v>99</v>
      </c>
    </row>
    <row r="4" spans="1:14" ht="28.8" x14ac:dyDescent="0.3">
      <c r="A4" s="2" t="s">
        <v>34</v>
      </c>
      <c r="B4" s="2" t="s">
        <v>35</v>
      </c>
      <c r="C4" s="3" t="s">
        <v>83</v>
      </c>
      <c r="D4" s="2" t="s">
        <v>89</v>
      </c>
      <c r="E4" s="2" t="s">
        <v>87</v>
      </c>
      <c r="F4" s="2">
        <v>78</v>
      </c>
      <c r="G4" s="2" t="s">
        <v>38</v>
      </c>
      <c r="H4" s="2" t="s">
        <v>39</v>
      </c>
      <c r="I4" s="2">
        <v>31000</v>
      </c>
      <c r="J4" s="2" t="s">
        <v>19</v>
      </c>
      <c r="K4" s="2" t="s">
        <v>40</v>
      </c>
      <c r="L4" s="2" t="s">
        <v>39</v>
      </c>
      <c r="M4" s="9" t="s">
        <v>20</v>
      </c>
      <c r="N4" s="12" t="s">
        <v>99</v>
      </c>
    </row>
    <row r="5" spans="1:14" ht="28.8" x14ac:dyDescent="0.3">
      <c r="A5" s="2" t="s">
        <v>41</v>
      </c>
      <c r="B5" s="2" t="s">
        <v>42</v>
      </c>
      <c r="C5" s="3" t="s">
        <v>82</v>
      </c>
      <c r="D5" s="2" t="s">
        <v>87</v>
      </c>
      <c r="E5" s="2" t="s">
        <v>93</v>
      </c>
      <c r="F5" s="2">
        <v>20</v>
      </c>
      <c r="G5" s="2" t="s">
        <v>45</v>
      </c>
      <c r="H5" s="2" t="s">
        <v>46</v>
      </c>
      <c r="I5" s="2">
        <v>44000</v>
      </c>
      <c r="J5" s="2" t="s">
        <v>19</v>
      </c>
      <c r="K5" s="4">
        <v>33932</v>
      </c>
      <c r="L5" s="2" t="s">
        <v>46</v>
      </c>
      <c r="M5" s="9" t="s">
        <v>27</v>
      </c>
      <c r="N5" s="12" t="s">
        <v>99</v>
      </c>
    </row>
    <row r="6" spans="1:14" x14ac:dyDescent="0.3">
      <c r="A6" s="2" t="s">
        <v>47</v>
      </c>
      <c r="B6" s="2" t="s">
        <v>48</v>
      </c>
      <c r="C6" s="3" t="s">
        <v>80</v>
      </c>
      <c r="D6" s="2" t="s">
        <v>90</v>
      </c>
      <c r="E6" s="2" t="s">
        <v>94</v>
      </c>
      <c r="F6" s="2">
        <v>35</v>
      </c>
      <c r="G6" s="2" t="s">
        <v>51</v>
      </c>
      <c r="H6" s="2" t="s">
        <v>52</v>
      </c>
      <c r="I6" s="2" t="s">
        <v>95</v>
      </c>
      <c r="J6" s="2" t="s">
        <v>19</v>
      </c>
      <c r="K6" s="4">
        <v>29570</v>
      </c>
      <c r="L6" s="2" t="s">
        <v>52</v>
      </c>
      <c r="M6" s="9" t="s">
        <v>20</v>
      </c>
      <c r="N6" s="12" t="s">
        <v>99</v>
      </c>
    </row>
    <row r="7" spans="1:14" ht="28.8" x14ac:dyDescent="0.3">
      <c r="A7" s="2" t="s">
        <v>53</v>
      </c>
      <c r="B7" s="2" t="s">
        <v>54</v>
      </c>
      <c r="C7" s="3" t="s">
        <v>55</v>
      </c>
      <c r="D7" s="2" t="s">
        <v>87</v>
      </c>
      <c r="E7" s="2" t="s">
        <v>87</v>
      </c>
      <c r="F7" s="2">
        <v>7</v>
      </c>
      <c r="G7" s="2" t="s">
        <v>58</v>
      </c>
      <c r="H7" s="2" t="s">
        <v>59</v>
      </c>
      <c r="I7" s="5">
        <v>33000</v>
      </c>
      <c r="J7" s="2" t="s">
        <v>19</v>
      </c>
      <c r="K7" s="4">
        <v>36655</v>
      </c>
      <c r="L7" s="2" t="s">
        <v>59</v>
      </c>
      <c r="M7" s="9" t="s">
        <v>19</v>
      </c>
      <c r="N7" s="12" t="s">
        <v>99</v>
      </c>
    </row>
    <row r="8" spans="1:14" ht="28.8" x14ac:dyDescent="0.3">
      <c r="A8" s="2" t="s">
        <v>60</v>
      </c>
      <c r="B8" s="2" t="s">
        <v>61</v>
      </c>
      <c r="C8" s="3" t="s">
        <v>81</v>
      </c>
      <c r="D8" s="2" t="s">
        <v>91</v>
      </c>
      <c r="E8" s="2" t="s">
        <v>91</v>
      </c>
      <c r="F8" s="2">
        <v>56</v>
      </c>
      <c r="G8" s="2" t="s">
        <v>64</v>
      </c>
      <c r="H8" s="2" t="s">
        <v>65</v>
      </c>
      <c r="I8" s="2" t="s">
        <v>96</v>
      </c>
      <c r="J8" s="2" t="s">
        <v>19</v>
      </c>
      <c r="K8" s="4">
        <v>34056</v>
      </c>
      <c r="L8" s="2" t="s">
        <v>65</v>
      </c>
      <c r="M8" s="9" t="s">
        <v>20</v>
      </c>
      <c r="N8" s="12" t="s">
        <v>99</v>
      </c>
    </row>
    <row r="9" spans="1:14" ht="28.8" x14ac:dyDescent="0.3">
      <c r="A9" s="2" t="s">
        <v>66</v>
      </c>
      <c r="B9" s="2" t="s">
        <v>67</v>
      </c>
      <c r="C9" s="3" t="s">
        <v>68</v>
      </c>
      <c r="D9" s="2" t="s">
        <v>92</v>
      </c>
      <c r="E9" s="2" t="s">
        <v>92</v>
      </c>
      <c r="F9" s="2">
        <v>12</v>
      </c>
      <c r="G9" s="2" t="s">
        <v>71</v>
      </c>
      <c r="H9" s="2" t="s">
        <v>72</v>
      </c>
      <c r="I9" s="2">
        <v>67000</v>
      </c>
      <c r="J9" s="2" t="s">
        <v>19</v>
      </c>
      <c r="K9" s="2" t="s">
        <v>73</v>
      </c>
      <c r="L9" s="2" t="s">
        <v>72</v>
      </c>
      <c r="M9" s="9" t="s">
        <v>27</v>
      </c>
      <c r="N9" s="12" t="s">
        <v>99</v>
      </c>
    </row>
  </sheetData>
  <hyperlinks>
    <hyperlink ref="C6" r:id="rId1" xr:uid="{21E1BF89-9A9A-4B71-8782-8B0539DC88EB}"/>
    <hyperlink ref="C8" r:id="rId2" xr:uid="{E35554CD-1BE4-4371-9E1E-BFC374CE114F}"/>
    <hyperlink ref="C7" r:id="rId3" xr:uid="{121E2A93-5457-41E3-A218-60DC812876CD}"/>
    <hyperlink ref="C9" r:id="rId4" xr:uid="{B852B0FD-83E1-4E9D-AA1F-DFBD1247DE8D}"/>
    <hyperlink ref="C5" r:id="rId5" xr:uid="{BC356D7B-B636-4BA1-A863-F051D3DE1CBD}"/>
    <hyperlink ref="C4" r:id="rId6" xr:uid="{20E01B1A-D03A-4107-B6A2-FE510BC3DCAF}"/>
    <hyperlink ref="C3" r:id="rId7" xr:uid="{D566A7A5-17E5-4280-9F46-F0EBA4B9F51B}"/>
    <hyperlink ref="C2" r:id="rId8" xr:uid="{5F45A20C-F0CF-44D3-87D7-C6EC8C461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3D6D-0EC0-4697-B163-CE638972C662}">
  <dimension ref="A1:N9"/>
  <sheetViews>
    <sheetView workbookViewId="0">
      <selection sqref="A1:XFD1048576"/>
    </sheetView>
  </sheetViews>
  <sheetFormatPr defaultColWidth="11.5546875" defaultRowHeight="14.4" x14ac:dyDescent="0.3"/>
  <cols>
    <col min="3" max="3" width="25.33203125" customWidth="1"/>
    <col min="4" max="4" width="18.33203125" bestFit="1" customWidth="1"/>
    <col min="5" max="5" width="19.6640625" bestFit="1" customWidth="1"/>
    <col min="6" max="6" width="13.33203125" bestFit="1" customWidth="1"/>
    <col min="11" max="11" width="16.109375" bestFit="1" customWidth="1"/>
    <col min="12" max="12" width="15.6640625" bestFit="1" customWidth="1"/>
    <col min="14" max="14" width="11.5546875" style="10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8" t="s">
        <v>11</v>
      </c>
      <c r="N1" s="6" t="s">
        <v>97</v>
      </c>
    </row>
    <row r="2" spans="1:14" ht="28.8" x14ac:dyDescent="0.3">
      <c r="A2" s="2" t="s">
        <v>13</v>
      </c>
      <c r="B2" s="2" t="s">
        <v>14</v>
      </c>
      <c r="C2" s="3" t="s">
        <v>15</v>
      </c>
      <c r="D2" s="2" t="s">
        <v>87</v>
      </c>
      <c r="E2" s="2" t="s">
        <v>87</v>
      </c>
      <c r="F2" s="2">
        <v>12</v>
      </c>
      <c r="G2" s="2" t="s">
        <v>17</v>
      </c>
      <c r="H2" s="2" t="s">
        <v>18</v>
      </c>
      <c r="I2" s="2">
        <v>75001</v>
      </c>
      <c r="J2" s="2" t="s">
        <v>19</v>
      </c>
      <c r="K2" s="11">
        <v>29221</v>
      </c>
      <c r="L2" s="2" t="s">
        <v>18</v>
      </c>
      <c r="M2" s="9" t="s">
        <v>99</v>
      </c>
      <c r="N2" s="6" t="str">
        <f>IF(ISNUMBER(SEARCH("/",TEXT(K2, "jj/mm/yyyy")))=TRUE,TEXT(K2,"jj/mm/aaaa"),SUBSTITUTE(SUBSTITUTE(K2,".","/"),"-","/"))</f>
        <v>01/01/1980</v>
      </c>
    </row>
    <row r="3" spans="1:14" ht="28.8" x14ac:dyDescent="0.3">
      <c r="A3" s="2" t="s">
        <v>21</v>
      </c>
      <c r="B3" s="2" t="s">
        <v>22</v>
      </c>
      <c r="C3" s="3" t="s">
        <v>84</v>
      </c>
      <c r="D3" s="2" t="s">
        <v>88</v>
      </c>
      <c r="E3" s="2" t="s">
        <v>87</v>
      </c>
      <c r="F3" s="2">
        <v>24</v>
      </c>
      <c r="G3" s="2" t="s">
        <v>24</v>
      </c>
      <c r="H3" s="2" t="s">
        <v>25</v>
      </c>
      <c r="I3" s="2">
        <v>69002</v>
      </c>
      <c r="J3" s="2" t="s">
        <v>19</v>
      </c>
      <c r="K3" s="2" t="s">
        <v>26</v>
      </c>
      <c r="L3" s="2" t="s">
        <v>25</v>
      </c>
      <c r="M3" s="9" t="s">
        <v>99</v>
      </c>
      <c r="N3" s="6" t="str">
        <f t="shared" ref="N3:N9" si="0">IF(ISNUMBER(SEARCH("/",TEXT(K3, "jj/mm/yyyy")))=TRUE,TEXT(K3,"jj/mm/aaaa"),SUBSTITUTE(SUBSTITUTE(K3,".","/"),"-","/"))</f>
        <v>1985/15/02</v>
      </c>
    </row>
    <row r="4" spans="1:14" ht="28.8" x14ac:dyDescent="0.3">
      <c r="A4" s="2" t="s">
        <v>34</v>
      </c>
      <c r="B4" s="2" t="s">
        <v>35</v>
      </c>
      <c r="C4" s="3" t="s">
        <v>83</v>
      </c>
      <c r="D4" s="2" t="s">
        <v>89</v>
      </c>
      <c r="E4" s="2" t="s">
        <v>87</v>
      </c>
      <c r="F4" s="2">
        <v>78</v>
      </c>
      <c r="G4" s="2" t="s">
        <v>38</v>
      </c>
      <c r="H4" s="2" t="s">
        <v>39</v>
      </c>
      <c r="I4" s="2">
        <v>31000</v>
      </c>
      <c r="J4" s="2" t="s">
        <v>19</v>
      </c>
      <c r="K4" s="2" t="s">
        <v>40</v>
      </c>
      <c r="L4" s="2" t="s">
        <v>39</v>
      </c>
      <c r="M4" s="9" t="s">
        <v>99</v>
      </c>
      <c r="N4" s="6" t="str">
        <f t="shared" si="0"/>
        <v>17/08/1989</v>
      </c>
    </row>
    <row r="5" spans="1:14" ht="28.8" x14ac:dyDescent="0.3">
      <c r="A5" s="2" t="s">
        <v>41</v>
      </c>
      <c r="B5" s="2" t="s">
        <v>42</v>
      </c>
      <c r="C5" s="3" t="s">
        <v>82</v>
      </c>
      <c r="D5" s="2" t="s">
        <v>87</v>
      </c>
      <c r="E5" s="2" t="s">
        <v>93</v>
      </c>
      <c r="F5" s="2">
        <v>20</v>
      </c>
      <c r="G5" s="2" t="s">
        <v>45</v>
      </c>
      <c r="H5" s="2" t="s">
        <v>46</v>
      </c>
      <c r="I5" s="2">
        <v>44000</v>
      </c>
      <c r="J5" s="2" t="s">
        <v>19</v>
      </c>
      <c r="K5" s="4">
        <v>33932</v>
      </c>
      <c r="L5" s="2" t="s">
        <v>46</v>
      </c>
      <c r="M5" s="9" t="s">
        <v>99</v>
      </c>
      <c r="N5" s="6" t="str">
        <f t="shared" si="0"/>
        <v>24/11/1992</v>
      </c>
    </row>
    <row r="6" spans="1:14" x14ac:dyDescent="0.3">
      <c r="A6" s="2" t="s">
        <v>47</v>
      </c>
      <c r="B6" s="2" t="s">
        <v>48</v>
      </c>
      <c r="C6" s="3" t="s">
        <v>80</v>
      </c>
      <c r="D6" s="2" t="s">
        <v>90</v>
      </c>
      <c r="E6" s="2" t="s">
        <v>94</v>
      </c>
      <c r="F6" s="2">
        <v>35</v>
      </c>
      <c r="G6" s="2" t="s">
        <v>51</v>
      </c>
      <c r="H6" s="2" t="s">
        <v>52</v>
      </c>
      <c r="I6" s="2" t="s">
        <v>95</v>
      </c>
      <c r="J6" s="2" t="s">
        <v>19</v>
      </c>
      <c r="K6" s="4">
        <v>29570</v>
      </c>
      <c r="L6" s="2" t="s">
        <v>52</v>
      </c>
      <c r="M6" s="9" t="s">
        <v>99</v>
      </c>
      <c r="N6" s="6" t="str">
        <f t="shared" si="0"/>
        <v>15/12/1980</v>
      </c>
    </row>
    <row r="7" spans="1:14" ht="28.8" x14ac:dyDescent="0.3">
      <c r="A7" s="2" t="s">
        <v>53</v>
      </c>
      <c r="B7" s="2" t="s">
        <v>54</v>
      </c>
      <c r="C7" s="3" t="s">
        <v>55</v>
      </c>
      <c r="D7" s="2" t="s">
        <v>87</v>
      </c>
      <c r="E7" s="2" t="s">
        <v>87</v>
      </c>
      <c r="F7" s="2">
        <v>7</v>
      </c>
      <c r="G7" s="2" t="s">
        <v>58</v>
      </c>
      <c r="H7" s="2" t="s">
        <v>59</v>
      </c>
      <c r="I7" s="5">
        <v>33000</v>
      </c>
      <c r="J7" s="2" t="s">
        <v>19</v>
      </c>
      <c r="K7" s="4">
        <v>36655</v>
      </c>
      <c r="L7" s="2" t="s">
        <v>59</v>
      </c>
      <c r="M7" s="9" t="s">
        <v>99</v>
      </c>
      <c r="N7" s="6" t="str">
        <f t="shared" si="0"/>
        <v>09/05/2000</v>
      </c>
    </row>
    <row r="8" spans="1:14" ht="28.8" x14ac:dyDescent="0.3">
      <c r="A8" s="2" t="s">
        <v>60</v>
      </c>
      <c r="B8" s="2" t="s">
        <v>61</v>
      </c>
      <c r="C8" s="3" t="s">
        <v>81</v>
      </c>
      <c r="D8" s="2" t="s">
        <v>91</v>
      </c>
      <c r="E8" s="2" t="s">
        <v>91</v>
      </c>
      <c r="F8" s="2">
        <v>56</v>
      </c>
      <c r="G8" s="2" t="s">
        <v>64</v>
      </c>
      <c r="H8" s="2" t="s">
        <v>65</v>
      </c>
      <c r="I8" s="2" t="s">
        <v>96</v>
      </c>
      <c r="J8" s="2" t="s">
        <v>19</v>
      </c>
      <c r="K8" s="4">
        <v>34056</v>
      </c>
      <c r="L8" s="2" t="s">
        <v>65</v>
      </c>
      <c r="M8" s="9" t="s">
        <v>99</v>
      </c>
      <c r="N8" s="6" t="str">
        <f t="shared" si="0"/>
        <v>28/03/1993</v>
      </c>
    </row>
    <row r="9" spans="1:14" ht="28.8" x14ac:dyDescent="0.3">
      <c r="A9" s="2" t="s">
        <v>66</v>
      </c>
      <c r="B9" s="2" t="s">
        <v>67</v>
      </c>
      <c r="C9" s="3" t="s">
        <v>68</v>
      </c>
      <c r="D9" s="2" t="s">
        <v>92</v>
      </c>
      <c r="E9" s="2" t="s">
        <v>92</v>
      </c>
      <c r="F9" s="2">
        <v>12</v>
      </c>
      <c r="G9" s="2" t="s">
        <v>71</v>
      </c>
      <c r="H9" s="2" t="s">
        <v>72</v>
      </c>
      <c r="I9" s="2">
        <v>67000</v>
      </c>
      <c r="J9" s="2" t="s">
        <v>19</v>
      </c>
      <c r="K9" s="2" t="s">
        <v>73</v>
      </c>
      <c r="L9" s="2" t="s">
        <v>72</v>
      </c>
      <c r="M9" s="9" t="s">
        <v>99</v>
      </c>
      <c r="N9" s="6" t="str">
        <f t="shared" si="0"/>
        <v>1990/07/15</v>
      </c>
    </row>
  </sheetData>
  <hyperlinks>
    <hyperlink ref="C6" r:id="rId1" xr:uid="{94C69443-A548-4950-B24C-032E83A7EF0A}"/>
    <hyperlink ref="C8" r:id="rId2" xr:uid="{DFF742B0-75EB-4BC9-87AA-5A45AD3D621B}"/>
    <hyperlink ref="C7" r:id="rId3" xr:uid="{396C30E4-3BDD-4456-90B1-D9652BD1447C}"/>
    <hyperlink ref="C9" r:id="rId4" xr:uid="{59F6D5EF-BDAF-48C6-AE32-92E35764FDFE}"/>
    <hyperlink ref="C5" r:id="rId5" xr:uid="{715EE1AC-BC5F-4607-8B77-76A5FDDCEDBF}"/>
    <hyperlink ref="C4" r:id="rId6" xr:uid="{6EC27E73-0182-44F2-8925-A8C9AA5497A6}"/>
    <hyperlink ref="C3" r:id="rId7" xr:uid="{DCE621BF-AE8A-4131-BFA1-8EA76AB43515}"/>
    <hyperlink ref="C2" r:id="rId8" xr:uid="{75453E7B-FC46-4323-91AB-68743778AD1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5250-9ADF-4A7E-9010-84A02E674A2C}">
  <dimension ref="A1:N10"/>
  <sheetViews>
    <sheetView tabSelected="1" zoomScaleNormal="100" workbookViewId="0">
      <selection activeCell="G15" sqref="G15"/>
    </sheetView>
  </sheetViews>
  <sheetFormatPr defaultColWidth="11.5546875" defaultRowHeight="14.4" x14ac:dyDescent="0.3"/>
  <cols>
    <col min="3" max="3" width="25.33203125" customWidth="1"/>
    <col min="4" max="4" width="18.33203125" bestFit="1" customWidth="1"/>
    <col min="5" max="5" width="19.6640625" bestFit="1" customWidth="1"/>
    <col min="6" max="6" width="13.33203125" bestFit="1" customWidth="1"/>
    <col min="11" max="11" width="16.109375" bestFit="1" customWidth="1"/>
    <col min="12" max="12" width="15.6640625" bestFit="1" customWidth="1"/>
    <col min="14" max="14" width="11.5546875" style="10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12</v>
      </c>
      <c r="M1" s="1" t="s">
        <v>11</v>
      </c>
      <c r="N1" s="6" t="s">
        <v>97</v>
      </c>
    </row>
    <row r="2" spans="1:14" ht="28.8" x14ac:dyDescent="0.3">
      <c r="A2" s="2" t="s">
        <v>13</v>
      </c>
      <c r="B2" s="2" t="s">
        <v>14</v>
      </c>
      <c r="C2" s="3" t="s">
        <v>15</v>
      </c>
      <c r="D2" s="2" t="s">
        <v>87</v>
      </c>
      <c r="E2" s="2" t="s">
        <v>87</v>
      </c>
      <c r="F2" s="2">
        <v>12</v>
      </c>
      <c r="G2" s="2" t="s">
        <v>17</v>
      </c>
      <c r="H2" s="2" t="s">
        <v>18</v>
      </c>
      <c r="I2" s="2">
        <v>75001</v>
      </c>
      <c r="J2" s="2" t="s">
        <v>19</v>
      </c>
      <c r="K2" s="11" t="s">
        <v>100</v>
      </c>
      <c r="L2" s="2" t="s">
        <v>18</v>
      </c>
      <c r="M2" s="2" t="s">
        <v>99</v>
      </c>
      <c r="N2" s="6" t="str">
        <f>VLOOKUP(C2,C3:C10,1,FALSE)</f>
        <v>jean.dupont@mail.fr</v>
      </c>
    </row>
    <row r="3" spans="1:14" ht="28.8" x14ac:dyDescent="0.3">
      <c r="A3" s="2" t="s">
        <v>21</v>
      </c>
      <c r="B3" s="2" t="s">
        <v>22</v>
      </c>
      <c r="C3" s="3" t="s">
        <v>84</v>
      </c>
      <c r="D3" s="2" t="s">
        <v>88</v>
      </c>
      <c r="E3" s="2" t="s">
        <v>87</v>
      </c>
      <c r="F3" s="2">
        <v>24</v>
      </c>
      <c r="G3" s="2" t="s">
        <v>24</v>
      </c>
      <c r="H3" s="2" t="s">
        <v>25</v>
      </c>
      <c r="I3" s="2">
        <v>69002</v>
      </c>
      <c r="J3" s="2" t="s">
        <v>19</v>
      </c>
      <c r="K3" s="2" t="s">
        <v>101</v>
      </c>
      <c r="L3" s="2" t="s">
        <v>25</v>
      </c>
      <c r="M3" s="2" t="s">
        <v>99</v>
      </c>
      <c r="N3" s="6" t="e">
        <f>VLOOKUP(C3,(C2,C4:C10),1,FALSE)</f>
        <v>#N/A</v>
      </c>
    </row>
    <row r="4" spans="1:14" ht="28.8" x14ac:dyDescent="0.3">
      <c r="A4" s="2" t="s">
        <v>34</v>
      </c>
      <c r="B4" s="2" t="s">
        <v>35</v>
      </c>
      <c r="C4" s="3" t="s">
        <v>83</v>
      </c>
      <c r="D4" s="2" t="s">
        <v>89</v>
      </c>
      <c r="E4" s="2" t="s">
        <v>87</v>
      </c>
      <c r="F4" s="2">
        <v>78</v>
      </c>
      <c r="G4" s="2" t="s">
        <v>38</v>
      </c>
      <c r="H4" s="2" t="s">
        <v>39</v>
      </c>
      <c r="I4" s="2">
        <v>31000</v>
      </c>
      <c r="J4" s="2" t="s">
        <v>19</v>
      </c>
      <c r="K4" s="2" t="s">
        <v>102</v>
      </c>
      <c r="L4" s="2" t="s">
        <v>39</v>
      </c>
      <c r="M4" s="2" t="s">
        <v>99</v>
      </c>
      <c r="N4" s="6" t="e">
        <f>VLOOKUP(C4,(C3,C5:C11),1,FALSE)</f>
        <v>#N/A</v>
      </c>
    </row>
    <row r="5" spans="1:14" ht="28.8" x14ac:dyDescent="0.3">
      <c r="A5" s="2" t="s">
        <v>41</v>
      </c>
      <c r="B5" s="2" t="s">
        <v>42</v>
      </c>
      <c r="C5" s="3" t="s">
        <v>82</v>
      </c>
      <c r="D5" s="2" t="s">
        <v>87</v>
      </c>
      <c r="E5" s="2" t="s">
        <v>93</v>
      </c>
      <c r="F5" s="2">
        <v>20</v>
      </c>
      <c r="G5" s="2" t="s">
        <v>45</v>
      </c>
      <c r="H5" s="2" t="s">
        <v>46</v>
      </c>
      <c r="I5" s="2">
        <v>44000</v>
      </c>
      <c r="J5" s="2" t="s">
        <v>19</v>
      </c>
      <c r="K5" s="4" t="s">
        <v>103</v>
      </c>
      <c r="L5" s="2" t="s">
        <v>46</v>
      </c>
      <c r="M5" s="2" t="s">
        <v>99</v>
      </c>
      <c r="N5" s="6" t="e">
        <f>VLOOKUP(C5,(C4,C6:C12),1,FALSE)</f>
        <v>#N/A</v>
      </c>
    </row>
    <row r="6" spans="1:14" x14ac:dyDescent="0.3">
      <c r="A6" s="2" t="s">
        <v>47</v>
      </c>
      <c r="B6" s="2" t="s">
        <v>48</v>
      </c>
      <c r="C6" s="3" t="s">
        <v>80</v>
      </c>
      <c r="D6" s="2" t="s">
        <v>90</v>
      </c>
      <c r="E6" s="2" t="s">
        <v>94</v>
      </c>
      <c r="F6" s="2">
        <v>35</v>
      </c>
      <c r="G6" s="2" t="s">
        <v>51</v>
      </c>
      <c r="H6" s="2" t="s">
        <v>52</v>
      </c>
      <c r="I6" s="2" t="s">
        <v>95</v>
      </c>
      <c r="J6" s="2" t="s">
        <v>19</v>
      </c>
      <c r="K6" s="4" t="s">
        <v>104</v>
      </c>
      <c r="L6" s="2" t="s">
        <v>52</v>
      </c>
      <c r="M6" s="2" t="s">
        <v>99</v>
      </c>
      <c r="N6" s="6" t="e">
        <f>VLOOKUP(C6,(C5,C7:C13),1,FALSE)</f>
        <v>#N/A</v>
      </c>
    </row>
    <row r="7" spans="1:14" ht="28.8" x14ac:dyDescent="0.3">
      <c r="A7" s="2" t="s">
        <v>53</v>
      </c>
      <c r="B7" s="2" t="s">
        <v>54</v>
      </c>
      <c r="C7" s="3" t="s">
        <v>55</v>
      </c>
      <c r="D7" s="2" t="s">
        <v>87</v>
      </c>
      <c r="E7" s="2" t="s">
        <v>87</v>
      </c>
      <c r="F7" s="2">
        <v>7</v>
      </c>
      <c r="G7" s="2" t="s">
        <v>58</v>
      </c>
      <c r="H7" s="2" t="s">
        <v>59</v>
      </c>
      <c r="I7" s="5">
        <v>33000</v>
      </c>
      <c r="J7" s="2" t="s">
        <v>19</v>
      </c>
      <c r="K7" s="4" t="s">
        <v>105</v>
      </c>
      <c r="L7" s="2" t="s">
        <v>59</v>
      </c>
      <c r="M7" s="2" t="s">
        <v>99</v>
      </c>
      <c r="N7" s="6" t="e">
        <f>VLOOKUP(C7,(C6,C8:C14),1,FALSE)</f>
        <v>#N/A</v>
      </c>
    </row>
    <row r="8" spans="1:14" ht="28.8" x14ac:dyDescent="0.3">
      <c r="A8" s="2" t="s">
        <v>60</v>
      </c>
      <c r="B8" s="2" t="s">
        <v>61</v>
      </c>
      <c r="C8" s="3" t="s">
        <v>81</v>
      </c>
      <c r="D8" s="2" t="s">
        <v>91</v>
      </c>
      <c r="E8" s="2" t="s">
        <v>91</v>
      </c>
      <c r="F8" s="2">
        <v>56</v>
      </c>
      <c r="G8" s="2" t="s">
        <v>64</v>
      </c>
      <c r="H8" s="2" t="s">
        <v>65</v>
      </c>
      <c r="I8" s="2" t="s">
        <v>96</v>
      </c>
      <c r="J8" s="2" t="s">
        <v>19</v>
      </c>
      <c r="K8" s="4" t="s">
        <v>106</v>
      </c>
      <c r="L8" s="2" t="s">
        <v>65</v>
      </c>
      <c r="M8" s="2" t="s">
        <v>99</v>
      </c>
      <c r="N8" s="6" t="e">
        <f>VLOOKUP(C8,(C7,C9:C15),1,FALSE)</f>
        <v>#N/A</v>
      </c>
    </row>
    <row r="9" spans="1:14" ht="28.8" x14ac:dyDescent="0.3">
      <c r="A9" s="2" t="s">
        <v>66</v>
      </c>
      <c r="B9" s="2" t="s">
        <v>67</v>
      </c>
      <c r="C9" s="3" t="s">
        <v>68</v>
      </c>
      <c r="D9" s="2" t="s">
        <v>92</v>
      </c>
      <c r="E9" s="2" t="s">
        <v>92</v>
      </c>
      <c r="F9" s="2">
        <v>12</v>
      </c>
      <c r="G9" s="2" t="s">
        <v>71</v>
      </c>
      <c r="H9" s="2" t="s">
        <v>72</v>
      </c>
      <c r="I9" s="2">
        <v>67000</v>
      </c>
      <c r="J9" s="2" t="s">
        <v>19</v>
      </c>
      <c r="K9" s="2" t="s">
        <v>107</v>
      </c>
      <c r="L9" s="2" t="s">
        <v>72</v>
      </c>
      <c r="M9" s="2" t="s">
        <v>99</v>
      </c>
      <c r="N9" s="6" t="e">
        <f>VLOOKUP(C9,(C8,C10:C16),1,FALSE)</f>
        <v>#N/A</v>
      </c>
    </row>
    <row r="10" spans="1:14" x14ac:dyDescent="0.3">
      <c r="A10" s="13" t="s">
        <v>108</v>
      </c>
      <c r="B10" s="13" t="s">
        <v>108</v>
      </c>
      <c r="C10" s="14" t="s">
        <v>15</v>
      </c>
      <c r="D10" s="13" t="s">
        <v>108</v>
      </c>
      <c r="E10" s="13" t="s">
        <v>108</v>
      </c>
      <c r="F10" s="13" t="s">
        <v>108</v>
      </c>
      <c r="G10" s="13" t="s">
        <v>108</v>
      </c>
      <c r="H10" s="13" t="s">
        <v>108</v>
      </c>
      <c r="I10" s="13" t="s">
        <v>108</v>
      </c>
      <c r="J10" s="13" t="s">
        <v>108</v>
      </c>
      <c r="K10" s="13" t="s">
        <v>108</v>
      </c>
      <c r="L10" s="13" t="s">
        <v>108</v>
      </c>
      <c r="M10" s="13" t="s">
        <v>108</v>
      </c>
      <c r="N10" s="6" t="str">
        <f>VLOOKUP(C10,(C2:C9),1,FALSE)</f>
        <v>jean.dupont@mail.fr</v>
      </c>
    </row>
  </sheetData>
  <hyperlinks>
    <hyperlink ref="C6" r:id="rId1" xr:uid="{39E7AA7A-6105-4B98-B7E8-1884FAFBCB7C}"/>
    <hyperlink ref="C8" r:id="rId2" xr:uid="{8063893E-97A8-485C-87DF-8542FCBCB694}"/>
    <hyperlink ref="C7" r:id="rId3" xr:uid="{C9249ECB-BC93-422E-8940-C1FBB3D68FBC}"/>
    <hyperlink ref="C9" r:id="rId4" xr:uid="{AFA07356-B4C1-4C1C-9357-466C28FACC91}"/>
    <hyperlink ref="C5" r:id="rId5" xr:uid="{EEFEF63B-588E-4F35-B814-66C79476BF01}"/>
    <hyperlink ref="C4" r:id="rId6" xr:uid="{131519CC-C3C3-4D04-B4B5-F84B141BA5BE}"/>
    <hyperlink ref="C3" r:id="rId7" xr:uid="{79983F4E-7D40-4F83-BCF6-843473DB581B}"/>
    <hyperlink ref="C2" r:id="rId8" xr:uid="{C0770B2D-804A-49F5-9B81-60B3D998B7C9}"/>
    <hyperlink ref="C10" r:id="rId9" xr:uid="{C73B6F83-1E98-44B2-B1CC-3B3A9ECD8F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de donnée initial</vt:lpstr>
      <vt:lpstr>email</vt:lpstr>
      <vt:lpstr>Numéro de téléphone</vt:lpstr>
      <vt:lpstr>Code Postal</vt:lpstr>
      <vt:lpstr>Nationalité</vt:lpstr>
      <vt:lpstr>Date de Naissance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DUFORT</dc:creator>
  <cp:lastModifiedBy>Matthieu DUFORT</cp:lastModifiedBy>
  <cp:lastPrinted>2024-09-16T22:26:12Z</cp:lastPrinted>
  <dcterms:created xsi:type="dcterms:W3CDTF">2024-09-11T09:56:49Z</dcterms:created>
  <dcterms:modified xsi:type="dcterms:W3CDTF">2024-09-17T15:36:21Z</dcterms:modified>
</cp:coreProperties>
</file>