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202"/>
  <workbookPr showInkAnnotation="0" autoCompressPictures="0"/>
  <bookViews>
    <workbookView xWindow="0" yWindow="0" windowWidth="25600" windowHeight="14680" tabRatio="500" activeTab="3"/>
  </bookViews>
  <sheets>
    <sheet name="Recipe" sheetId="1" r:id="rId1"/>
    <sheet name="Recipe_steps" sheetId="2" r:id="rId2"/>
    <sheet name="Ingredients" sheetId="3" r:id="rId3"/>
    <sheet name="X_Recipe_Ingredient" sheetId="4" r:id="rId4"/>
    <sheet name="Categories"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36" i="4" l="1"/>
  <c r="H37" i="4"/>
  <c r="H38" i="4"/>
  <c r="H23" i="4"/>
  <c r="H24" i="4"/>
  <c r="H25" i="4"/>
  <c r="H26" i="4"/>
  <c r="H27" i="4"/>
  <c r="H28" i="4"/>
  <c r="H29" i="4"/>
  <c r="H30" i="4"/>
  <c r="H31" i="4"/>
  <c r="H32" i="4"/>
  <c r="H33" i="4"/>
  <c r="H34" i="4"/>
  <c r="H35" i="4"/>
  <c r="G33" i="3"/>
  <c r="G32" i="3"/>
  <c r="G31" i="3"/>
  <c r="G30" i="3"/>
  <c r="G29" i="3"/>
  <c r="G28" i="3"/>
  <c r="G27" i="3"/>
  <c r="G26" i="3"/>
  <c r="G25" i="3"/>
  <c r="G24" i="3"/>
  <c r="G23" i="3"/>
  <c r="G22" i="3"/>
  <c r="F11" i="2"/>
  <c r="F10" i="2"/>
  <c r="F9" i="2"/>
  <c r="N5" i="1"/>
  <c r="H22" i="4"/>
  <c r="H21" i="4"/>
  <c r="H20" i="4"/>
  <c r="H19" i="4"/>
  <c r="H18" i="4"/>
  <c r="H17" i="4"/>
  <c r="H16" i="4"/>
  <c r="H15" i="4"/>
  <c r="H14" i="4"/>
  <c r="G19" i="3"/>
  <c r="G20" i="3"/>
  <c r="G21" i="3"/>
  <c r="G18" i="3"/>
  <c r="G17" i="3"/>
  <c r="G16" i="3"/>
  <c r="G15" i="3"/>
  <c r="G14" i="3"/>
  <c r="G13" i="3"/>
  <c r="F8" i="2"/>
  <c r="F7" i="2"/>
  <c r="F6" i="2"/>
  <c r="N4" i="1"/>
  <c r="D13" i="5"/>
  <c r="D12" i="5"/>
  <c r="D11" i="5"/>
  <c r="D10" i="5"/>
  <c r="D9" i="5"/>
  <c r="D8" i="5"/>
  <c r="D7" i="5"/>
  <c r="D6" i="5"/>
  <c r="D5" i="5"/>
  <c r="D4" i="5"/>
  <c r="D3" i="5"/>
  <c r="H4" i="4"/>
  <c r="H5" i="4"/>
  <c r="H6" i="4"/>
  <c r="H7" i="4"/>
  <c r="H8" i="4"/>
  <c r="H9" i="4"/>
  <c r="H10" i="4"/>
  <c r="H11" i="4"/>
  <c r="H12" i="4"/>
  <c r="H13" i="4"/>
  <c r="H3" i="4"/>
  <c r="G4" i="3"/>
  <c r="G5" i="3"/>
  <c r="G6" i="3"/>
  <c r="G7" i="3"/>
  <c r="G8" i="3"/>
  <c r="G9" i="3"/>
  <c r="G10" i="3"/>
  <c r="G11" i="3"/>
  <c r="G12" i="3"/>
  <c r="G3" i="3"/>
  <c r="F5" i="2"/>
  <c r="F4" i="2"/>
  <c r="F3" i="2"/>
  <c r="N3" i="1"/>
</calcChain>
</file>

<file path=xl/sharedStrings.xml><?xml version="1.0" encoding="utf-8"?>
<sst xmlns="http://schemas.openxmlformats.org/spreadsheetml/2006/main" count="204" uniqueCount="144">
  <si>
    <t>recipe_id</t>
  </si>
  <si>
    <t>title</t>
  </si>
  <si>
    <t>description</t>
  </si>
  <si>
    <t>image_url</t>
  </si>
  <si>
    <t>cuisine</t>
  </si>
  <si>
    <t>calories</t>
  </si>
  <si>
    <t>rate</t>
  </si>
  <si>
    <t>servings</t>
  </si>
  <si>
    <t>cook_time</t>
  </si>
  <si>
    <t>skill_level</t>
  </si>
  <si>
    <t>source</t>
  </si>
  <si>
    <t>cat_code</t>
  </si>
  <si>
    <t>Spinach Spaetzle With Bacon and Sage</t>
  </si>
  <si>
    <t>Spaetzle, the delicious little German dumplings (sometimes called batter noodles).These are green spaetzle, made with spinach purée, sizzled with bacon and sage leaves. (Instead of spinach, you could add chopped herbs, but plain spaetzle are divine, too.) Spaetzle take only moments to cook and can be prepared in advance, then sautéed in butter to serve.</t>
  </si>
  <si>
    <t>Delicious</t>
  </si>
  <si>
    <t>1 hour</t>
  </si>
  <si>
    <t>German</t>
  </si>
  <si>
    <t>Pasta</t>
  </si>
  <si>
    <t>M</t>
  </si>
  <si>
    <t>NYT</t>
  </si>
  <si>
    <t>ID</t>
  </si>
  <si>
    <t>RECIPE_FK</t>
  </si>
  <si>
    <t>Pat chicken thighs dry with paper towels. Season well with salt and pepper and place in an earthenware baking dish in one layer, skin side up. Sprinkle with red pepper, garlic, fennel and rosemary and drizzle with olive oil. Rub seasoning into thighs on all sides. Tuck lemon wedges here and there. Let marinate for 15 minutes. Heat oven to 375 degrees.</t>
  </si>
  <si>
    <t>STEP_DESCRIPTION</t>
  </si>
  <si>
    <t>STEP_NUM</t>
  </si>
  <si>
    <t>Put baking dish in oven, uncovered, and roast until skin browns lightly, about 20 minutes. Scatter olives evenly over chicken and add broth. Cover tightly and bake for 1 hour, until meat is very tender when probed with a skewer.</t>
  </si>
  <si>
    <t>Remove thighs and lemon wedges and arrange on a platter. Keep warm. Pour pan juices into a saucepan and quickly skim fat from surface. Over high heat, simmer rapidly until reduced by half. Spoon juices over chicken, sprinkle with parsley and serve.</t>
  </si>
  <si>
    <t>id</t>
  </si>
  <si>
    <t>name</t>
  </si>
  <si>
    <t>pkg_weight</t>
  </si>
  <si>
    <t>cost</t>
  </si>
  <si>
    <t>aisle</t>
  </si>
  <si>
    <t>baby spinach leaves</t>
  </si>
  <si>
    <t>eggs</t>
  </si>
  <si>
    <t>nutmeg</t>
  </si>
  <si>
    <t>pepper</t>
  </si>
  <si>
    <t>flour</t>
  </si>
  <si>
    <t>butter</t>
  </si>
  <si>
    <t>bacon</t>
  </si>
  <si>
    <t>sage</t>
  </si>
  <si>
    <t>Parmesan</t>
  </si>
  <si>
    <t>salt</t>
  </si>
  <si>
    <t>recipe_fk</t>
  </si>
  <si>
    <t>ingredient_name</t>
  </si>
  <si>
    <t>ingredient_info</t>
  </si>
  <si>
    <t>quantity</t>
  </si>
  <si>
    <t>measure</t>
  </si>
  <si>
    <t xml:space="preserve"> or equivalent quantity of larger leaves</t>
  </si>
  <si>
    <t>ounces</t>
  </si>
  <si>
    <t>yolk</t>
  </si>
  <si>
    <t>grated</t>
  </si>
  <si>
    <t>1/4</t>
  </si>
  <si>
    <t>egg</t>
  </si>
  <si>
    <t>cup</t>
  </si>
  <si>
    <t>teaspoon</t>
  </si>
  <si>
    <t>tablespoons</t>
  </si>
  <si>
    <t>3 ¼</t>
  </si>
  <si>
    <t>leaves</t>
  </si>
  <si>
    <t>fresh</t>
  </si>
  <si>
    <t>or pancetta, cut crosswise into thin lardons</t>
  </si>
  <si>
    <t>all-purpose</t>
  </si>
  <si>
    <t>black</t>
  </si>
  <si>
    <t>Spicy Wok-Charred Snow Peas</t>
  </si>
  <si>
    <t>High-heat stir-fries are ideal for peas — either snow peas or the sugar snap variety. Assertive seasoning and the slight charring from the wok complement the peas’ sweetness wonderfully. The method works well for other spring vegetables, too, like asparagus or baby bok choy clusters. Use a wide cast -iron pan if you don’t have a wok. Take care to avoid overcooking; the peas should be a vibrant green color and firm to the bite.</t>
  </si>
  <si>
    <t>Appetizer</t>
  </si>
  <si>
    <t>Soup</t>
  </si>
  <si>
    <t>Salad</t>
  </si>
  <si>
    <t>Vegetable</t>
  </si>
  <si>
    <t>Bean&amp;Grain</t>
  </si>
  <si>
    <t>Holiday</t>
  </si>
  <si>
    <t>Party</t>
  </si>
  <si>
    <t>Meat</t>
  </si>
  <si>
    <t>Vegan</t>
  </si>
  <si>
    <t>Fish</t>
  </si>
  <si>
    <t>Cat_code</t>
  </si>
  <si>
    <t>Cat_name</t>
  </si>
  <si>
    <t>SP</t>
  </si>
  <si>
    <t>SL</t>
  </si>
  <si>
    <t>VG</t>
  </si>
  <si>
    <t>BG</t>
  </si>
  <si>
    <t>PS</t>
  </si>
  <si>
    <t>AP</t>
  </si>
  <si>
    <t>HL</t>
  </si>
  <si>
    <t>PR</t>
  </si>
  <si>
    <t>MT</t>
  </si>
  <si>
    <t>VE</t>
  </si>
  <si>
    <t>FS</t>
  </si>
  <si>
    <t>PS_1.jpg</t>
  </si>
  <si>
    <t>VG_2.jpg</t>
  </si>
  <si>
    <t>American</t>
  </si>
  <si>
    <t>15 minutes</t>
  </si>
  <si>
    <t>E</t>
  </si>
  <si>
    <t>Put vegetable oil in a wok over high heat. When oil looks wavy, add chiles and let sizzle for a few seconds.</t>
  </si>
  <si>
    <t>Add snow peas and scallions and season well with salt and pepper. Cook vegetables over high heat, stirring constantly, until cooked through and lightly charred, 2 to 3 minutes. Peas should be bright green and crisp-tender.</t>
  </si>
  <si>
    <t>Add garlic, ginger and sesame oil, toss well and cook 1 minute more. Transfer to a serving platter and sprinkle with peanuts and cilantro.</t>
  </si>
  <si>
    <t>snow peas</t>
  </si>
  <si>
    <t>scallion</t>
  </si>
  <si>
    <t>garlic</t>
  </si>
  <si>
    <t>ginger</t>
  </si>
  <si>
    <t>toasted sesame oil</t>
  </si>
  <si>
    <t>roasted peanuts</t>
  </si>
  <si>
    <t>cilantro</t>
  </si>
  <si>
    <t>vegetable oil</t>
  </si>
  <si>
    <t>dried red chiles</t>
  </si>
  <si>
    <t>small</t>
  </si>
  <si>
    <t>6 to 8</t>
  </si>
  <si>
    <t>, trimmed</t>
  </si>
  <si>
    <t>pound</t>
  </si>
  <si>
    <t>, trimmed, chopped in 1-inch lengths</t>
  </si>
  <si>
    <t>bunch</t>
  </si>
  <si>
    <t>cloves</t>
  </si>
  <si>
    <t>, minced</t>
  </si>
  <si>
    <t>½</t>
  </si>
  <si>
    <t>crushed</t>
  </si>
  <si>
    <t>Lamb Shank Tagine With Dates</t>
  </si>
  <si>
    <t>For the best stews, use lamb shanks simmered slowly on the bone. Here, Moroccan seasonings mingle for a bright balance of flavors: sweetness comes from dates and onions, and heat and spice from ginger and cumin. This tagine is traditionally accompanied only by warm whole wheat pita or Arab flatbread. But, if you wish, serve with buttered couscous or even mashed potatoes. Roasted parsnips or wilted mustard greens would harmonize well, too.</t>
  </si>
  <si>
    <t>Moroccan</t>
  </si>
  <si>
    <t xml:space="preserve">3 1/2 hours </t>
  </si>
  <si>
    <t>D</t>
  </si>
  <si>
    <t>Trim shanks of excess fat, then season generously with salt and pepper. In a small bowl, combine garlic, fresh ginger, paprika and cumin, and smear over shanks. Leave shanks at room temperature to season for at least an hour. (Or you can wrap and refrigerate several hours, or overnight; return to room temperature before proceeding.)</t>
  </si>
  <si>
    <t>In a Dutch oven or heavy-bottomed soup pot, melt butter over medium-high heat. Add onion, saffron and cayenne, and sprinkle with salt. Cook for 5 minutes, until somewhat softened. Stir in tomato paste and cook 1 minute. Lower heat to medium, add seasoned shanks and let cook with onions, turning occasionally, until meat and onions are lightly browned, about 10 minutes.</t>
  </si>
  <si>
    <t>Heat oven to 400 degrees. Add cinnamon stick, dried ginger, chopped dates and water to barely cover (about 31/2 to 4 cups) to the pot. Bring to a simmer, cover pot with a tightfitting lid and place in oven. Bake for 30 minutes, then turn heat down to 350 degrees. Check sauce and add water if level of liquid is below meat. Continue baking for another hour, checking liquid level occasionally, then test meat by probing with skewer or paring knife. It should be quite tender and almost falling from bone, but cooked no further. (Tagine may be prepared to this point up to two days ahead. Reheat gently in a covered pot on the stovetop, adding a little more water as necessary.)</t>
  </si>
  <si>
    <t>lamb shanks</t>
  </si>
  <si>
    <t xml:space="preserve"> cloves, minced</t>
  </si>
  <si>
    <t>salt and pepper</t>
  </si>
  <si>
    <t>cumin</t>
  </si>
  <si>
    <t>paprika</t>
  </si>
  <si>
    <t>onion</t>
  </si>
  <si>
    <t>saffron</t>
  </si>
  <si>
    <t>cayenn pepper</t>
  </si>
  <si>
    <t>tomato paste</t>
  </si>
  <si>
    <t>cinnamon stick</t>
  </si>
  <si>
    <t>dates</t>
  </si>
  <si>
    <t>golden raisins</t>
  </si>
  <si>
    <t>pomegranate seeds</t>
  </si>
  <si>
    <t>tablespoon</t>
  </si>
  <si>
    <t>ground</t>
  </si>
  <si>
    <t>, sliced, about 2 cups</t>
  </si>
  <si>
    <t>small pinch</t>
  </si>
  <si>
    <t>cayenne pepper</t>
  </si>
  <si>
    <t>dried ginger</t>
  </si>
  <si>
    <t>, chopped</t>
  </si>
  <si>
    <t>, soaked in hot water to soften for 30 minutes and drained</t>
  </si>
  <si>
    <t xml:space="preserve"> Cilantro sprigs, for garnish</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</si>
</sst>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2"/>
      <color theme="0"/>
      <name val="Calibri"/>
      <family val="2"/>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FF6600"/>
        <bgColor indexed="64"/>
      </patternFill>
    </fill>
    <fill>
      <patternFill patternType="solid">
        <fgColor theme="4" tint="0.39997558519241921"/>
        <bgColor indexed="64"/>
      </patternFill>
    </fill>
  </fills>
  <borders count="1">
    <border>
      <left/>
      <right/>
      <top/>
      <bottom/>
      <diagonal/>
    </border>
  </borders>
  <cellStyleXfs count="1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0" fillId="0" borderId="0" xfId="0" applyAlignment="1">
      <alignment vertical="top" wrapText="1"/>
    </xf>
    <xf numFmtId="0" fontId="1" fillId="2" borderId="0" xfId="0" applyFont="1" applyFill="1"/>
    <xf numFmtId="0" fontId="1" fillId="3" borderId="0" xfId="0" applyFont="1" applyFill="1"/>
    <xf numFmtId="0" fontId="1" fillId="3" borderId="0" xfId="0" applyFont="1" applyFill="1" applyAlignment="1">
      <alignment vertical="top" wrapText="1"/>
    </xf>
    <xf numFmtId="49" fontId="0" fillId="0" borderId="0" xfId="0" applyNumberFormat="1"/>
    <xf numFmtId="12" fontId="0" fillId="0" borderId="0" xfId="0" applyNumberFormat="1"/>
    <xf numFmtId="0" fontId="1" fillId="2" borderId="0" xfId="0" applyFont="1" applyFill="1" applyAlignment="1">
      <alignment vertical="top"/>
    </xf>
    <xf numFmtId="0" fontId="0" fillId="0" borderId="0" xfId="0" applyAlignment="1">
      <alignment vertical="top"/>
    </xf>
  </cellXfs>
  <cellStyles count="1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5"/>
  <sheetViews>
    <sheetView zoomScale="125" zoomScaleNormal="125" zoomScalePageLayoutView="125" workbookViewId="0">
      <selection activeCell="N5" sqref="N5"/>
    </sheetView>
  </sheetViews>
  <sheetFormatPr baseColWidth="10" defaultRowHeight="15" x14ac:dyDescent="0"/>
  <cols>
    <col min="4" max="4" width="10.83203125" style="8"/>
    <col min="18" max="18" width="9.33203125" customWidth="1"/>
  </cols>
  <sheetData>
    <row r="2" spans="2:14">
      <c r="B2" s="2" t="s">
        <v>0</v>
      </c>
      <c r="C2" s="2" t="s">
        <v>1</v>
      </c>
      <c r="D2" s="7" t="s">
        <v>2</v>
      </c>
      <c r="E2" s="2" t="s">
        <v>3</v>
      </c>
      <c r="F2" s="2" t="s">
        <v>11</v>
      </c>
      <c r="G2" s="2" t="s">
        <v>4</v>
      </c>
      <c r="H2" s="2" t="s">
        <v>5</v>
      </c>
      <c r="I2" s="2" t="s">
        <v>6</v>
      </c>
      <c r="J2" s="2" t="s">
        <v>7</v>
      </c>
      <c r="K2" s="2" t="s">
        <v>8</v>
      </c>
      <c r="L2" s="2" t="s">
        <v>9</v>
      </c>
      <c r="M2" s="2" t="s">
        <v>10</v>
      </c>
    </row>
    <row r="3" spans="2:14" ht="15" customHeight="1">
      <c r="C3" s="1" t="s">
        <v>12</v>
      </c>
      <c r="D3" s="1" t="s">
        <v>13</v>
      </c>
      <c r="E3" t="s">
        <v>87</v>
      </c>
      <c r="F3" t="s">
        <v>80</v>
      </c>
      <c r="G3" t="s">
        <v>16</v>
      </c>
      <c r="I3" t="s">
        <v>14</v>
      </c>
      <c r="J3">
        <v>6</v>
      </c>
      <c r="K3" t="s">
        <v>15</v>
      </c>
      <c r="L3" t="s">
        <v>18</v>
      </c>
      <c r="M3" t="s">
        <v>19</v>
      </c>
      <c r="N3" t="str">
        <f>CONCATENATE("INSERT into recipes (title, description, image_url, cat_code, cuisine, calories, rate, servings, cook_time, skill_level, source) VALUES ('",C3,"','",D3,"','",E3,"','", F3,"','", G3,"','", H3,"','", I3,"',", J3,",'", K3,"','", L3,"','", M3,"');")</f>
        <v>INSERT into recipes (title, description, image_url, cat_code, cuisine, calories, rate, servings, cook_time, skill_level, source) VALUES ('Spinach Spaetzle With Bacon and Sage','Spaetzle, the delicious little German dumplings (sometimes called batter noodles).These are green spaetzle, made with spinach purée, sizzled with bacon and sage leaves. (Instead of spinach, you could add chopped herbs, but plain spaetzle are divine, too.) Spaetzle take only moments to cook and can be prepared in advance, then sautéed in butter to serve.','PS_1.jpg','PS','German','','Delicious',6,'1 hour','M','NYT');</v>
      </c>
    </row>
    <row r="4" spans="2:14" ht="15" customHeight="1">
      <c r="C4" t="s">
        <v>62</v>
      </c>
      <c r="D4" s="1" t="s">
        <v>63</v>
      </c>
      <c r="E4" t="s">
        <v>88</v>
      </c>
      <c r="F4" t="s">
        <v>78</v>
      </c>
      <c r="G4" t="s">
        <v>89</v>
      </c>
      <c r="I4" t="s">
        <v>14</v>
      </c>
      <c r="J4">
        <v>6</v>
      </c>
      <c r="K4" t="s">
        <v>90</v>
      </c>
      <c r="L4" t="s">
        <v>91</v>
      </c>
      <c r="M4" t="s">
        <v>19</v>
      </c>
      <c r="N4" t="str">
        <f>CONCATENATE("INSERT into recipes (title, description, image_url, cat_code, cuisine, calories, rate, servings, cook_time, skill_level, source) VALUES ('",C4,"','",D4,"','",E4,"','", F4,"','", G4,"','", H4,"','", I4,"',", J4,",'", K4,"','", L4,"','", M4,"');")</f>
        <v>INSERT into recipes (title, description, image_url, cat_code, cuisine, calories, rate, servings, cook_time, skill_level, source) VALUES ('Spicy Wok-Charred Snow Peas','High-heat stir-fries are ideal for peas — either snow peas or the sugar snap variety. Assertive seasoning and the slight charring from the wok complement the peas’ sweetness wonderfully. The method works well for other spring vegetables, too, like asparagus or baby bok choy clusters. Use a wide cast -iron pan if you don’t have a wok. Take care to avoid overcooking; the peas should be a vibrant green color and firm to the bite.','VG_2.jpg','VG','American','','Delicious',6,'15 minutes','E','NYT');</v>
      </c>
    </row>
    <row r="5" spans="2:14">
      <c r="C5" t="s">
        <v>114</v>
      </c>
      <c r="D5" s="8" t="s">
        <v>115</v>
      </c>
      <c r="F5" t="s">
        <v>84</v>
      </c>
      <c r="G5" t="s">
        <v>116</v>
      </c>
      <c r="I5" t="s">
        <v>14</v>
      </c>
      <c r="J5">
        <v>6</v>
      </c>
      <c r="K5" t="s">
        <v>117</v>
      </c>
      <c r="L5" t="s">
        <v>118</v>
      </c>
      <c r="M5" t="s">
        <v>19</v>
      </c>
      <c r="N5" t="str">
        <f>CONCATENATE("INSERT into recipes (title, description, image_url, cat_code, cuisine, calories, rate, servings, cook_time, skill_level, source) VALUES ('",C5,"','",D5,"','",E5,"','", F5,"','", G5,"','", H5,"','", I5,"',", J5,",'", K5,"','", L5,"','", M5,"');")</f>
        <v>INSERT into recipes (title, description, image_url, cat_code, cuisine, calories, rate, servings, cook_time, skill_level, source) VALUES ('Lamb Shank Tagine With Dates','For the best stews, use lamb shanks simmered slowly on the bone. Here, Moroccan seasonings mingle for a bright balance of flavors: sweetness comes from dates and onions, and heat and spice from ginger and cumin. This tagine is traditionally accompanied only by warm whole wheat pita or Arab flatbread. But, if you wish, serve with buttered couscous or even mashed potatoes. Roasted parsnips or wilted mustard greens would harmonize well, too.','','MT','Moroccan','','Delicious',6,'3 1/2 hours ','D','NYT');</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1"/>
  <sheetViews>
    <sheetView topLeftCell="A10" workbookViewId="0">
      <selection activeCell="F10" sqref="F10"/>
    </sheetView>
  </sheetViews>
  <sheetFormatPr baseColWidth="10" defaultRowHeight="15" x14ac:dyDescent="0"/>
  <cols>
    <col min="4" max="4" width="33.83203125" style="1" customWidth="1"/>
  </cols>
  <sheetData>
    <row r="2" spans="2:6">
      <c r="B2" t="s">
        <v>20</v>
      </c>
      <c r="C2" t="s">
        <v>21</v>
      </c>
      <c r="D2" s="1" t="s">
        <v>23</v>
      </c>
      <c r="E2" t="s">
        <v>24</v>
      </c>
    </row>
    <row r="3" spans="2:6" ht="150">
      <c r="C3">
        <v>1</v>
      </c>
      <c r="D3" s="1" t="s">
        <v>22</v>
      </c>
      <c r="E3">
        <v>1</v>
      </c>
      <c r="F3" t="str">
        <f>CONCATENATE("INSERT into recipe_steps (recipe_fk, step_description, step_num) VALUES ('",C3,"','",D3,"','",E3,"');")</f>
        <v>INSERT into recipe_steps (recipe_fk, step_description, step_num) VALUES ('1','Pat chicken thighs dry with paper towels. Season well with salt and pepper and place in an earthenware baking dish in one layer, skin side up. Sprinkle with red pepper, garlic, fennel and rosemary and drizzle with olive oil. Rub seasoning into thighs on all sides. Tuck lemon wedges here and there. Let marinate for 15 minutes. Heat oven to 375 degrees.','1');</v>
      </c>
    </row>
    <row r="4" spans="2:6" ht="90">
      <c r="C4">
        <v>1</v>
      </c>
      <c r="D4" s="1" t="s">
        <v>25</v>
      </c>
      <c r="E4">
        <v>2</v>
      </c>
      <c r="F4" t="str">
        <f t="shared" ref="F4:F11" si="0">CONCATENATE("INSERT into recipe_steps (recipe_fk, step_description, step_num) VALUES ('",C4,"','",D4,"','",E4,"');")</f>
        <v>INSERT into recipe_steps (recipe_fk, step_description, step_num) VALUES ('1','Put baking dish in oven, uncovered, and roast until skin browns lightly, about 20 minutes. Scatter olives evenly over chicken and add broth. Cover tightly and bake for 1 hour, until meat is very tender when probed with a skewer.','2');</v>
      </c>
    </row>
    <row r="5" spans="2:6" ht="105">
      <c r="C5">
        <v>1</v>
      </c>
      <c r="D5" s="1" t="s">
        <v>26</v>
      </c>
      <c r="E5">
        <v>3</v>
      </c>
      <c r="F5" t="str">
        <f t="shared" si="0"/>
        <v>INSERT into recipe_steps (recipe_fk, step_description, step_num) VALUES ('1','Remove thighs and lemon wedges and arrange on a platter. Keep warm. Pour pan juices into a saucepan and quickly skim fat from surface. Over high heat, simmer rapidly until reduced by half. Spoon juices over chicken, sprinkle with parsley and serve.','3');</v>
      </c>
    </row>
    <row r="6" spans="2:6" ht="45">
      <c r="C6">
        <v>2</v>
      </c>
      <c r="D6" s="1" t="s">
        <v>92</v>
      </c>
      <c r="E6">
        <v>1</v>
      </c>
      <c r="F6" t="str">
        <f t="shared" si="0"/>
        <v>INSERT into recipe_steps (recipe_fk, step_description, step_num) VALUES ('2','Put vegetable oil in a wok over high heat. When oil looks wavy, add chiles and let sizzle for a few seconds.','1');</v>
      </c>
    </row>
    <row r="7" spans="2:6" ht="105">
      <c r="C7">
        <v>2</v>
      </c>
      <c r="D7" s="1" t="s">
        <v>93</v>
      </c>
      <c r="E7">
        <v>2</v>
      </c>
      <c r="F7" t="str">
        <f t="shared" si="0"/>
        <v>INSERT into recipe_steps (recipe_fk, step_description, step_num) VALUES ('2','Add snow peas and scallions and season well with salt and pepper. Cook vegetables over high heat, stirring constantly, until cooked through and lightly charred, 2 to 3 minutes. Peas should be bright green and crisp-tender.','2');</v>
      </c>
    </row>
    <row r="8" spans="2:6" ht="60">
      <c r="C8">
        <v>2</v>
      </c>
      <c r="D8" s="1" t="s">
        <v>94</v>
      </c>
      <c r="E8">
        <v>3</v>
      </c>
      <c r="F8" t="str">
        <f t="shared" si="0"/>
        <v>INSERT into recipe_steps (recipe_fk, step_description, step_num) VALUES ('2','Add garlic, ginger and sesame oil, toss well and cook 1 minute more. Transfer to a serving platter and sprinkle with peanuts and cilantro.','3');</v>
      </c>
    </row>
    <row r="9" spans="2:6" ht="135">
      <c r="C9">
        <v>3</v>
      </c>
      <c r="D9" s="1" t="s">
        <v>119</v>
      </c>
      <c r="E9">
        <v>1</v>
      </c>
      <c r="F9" t="str">
        <f t="shared" si="0"/>
        <v>INSERT into recipe_steps (recipe_fk, step_description, step_num) VALUES ('3','Trim shanks of excess fat, then season generously with salt and pepper. In a small bowl, combine garlic, fresh ginger, paprika and cumin, and smear over shanks. Leave shanks at room temperature to season for at least an hour. (Or you can wrap and refrigerate several hours, or overnight; return to room temperature before proceeding.)','1');</v>
      </c>
    </row>
    <row r="10" spans="2:6" ht="165">
      <c r="C10">
        <v>3</v>
      </c>
      <c r="D10" s="1" t="s">
        <v>120</v>
      </c>
      <c r="E10">
        <v>2</v>
      </c>
      <c r="F10" t="str">
        <f t="shared" si="0"/>
        <v>INSERT into recipe_steps (recipe_fk, step_description, step_num) VALUES ('3','In a Dutch oven or heavy-bottomed soup pot, melt butter over medium-high heat. Add onion, saffron and cayenne, and sprinkle with salt. Cook for 5 minutes, until somewhat softened. Stir in tomato paste and cook 1 minute. Lower heat to medium, add seasoned shanks and let cook with onions, turning occasionally, until meat and onions are lightly browned, about 10 minutes.','2');</v>
      </c>
    </row>
    <row r="11" spans="2:6" ht="270">
      <c r="C11">
        <v>3</v>
      </c>
      <c r="D11" s="1" t="s">
        <v>121</v>
      </c>
      <c r="E11">
        <v>3</v>
      </c>
      <c r="F11" t="str">
        <f t="shared" si="0"/>
        <v>INSERT into recipe_steps (recipe_fk, step_description, step_num) VALUES ('3','Heat oven to 400 degrees. Add cinnamon stick, dried ginger, chopped dates and water to barely cover (about 31/2 to 4 cups) to the pot. Bring to a simmer, cover pot with a tightfitting lid and place in oven. Bake for 30 minutes, then turn heat down to 350 degrees. Check sauce and add water if level of liquid is below meat. Continue baking for another hour, checking liquid level occasionally, then test meat by probing with skewer or paring knife. It should be quite tender and almost falling from bone, but cooked no further. (Tagine may be prepared to this point up to two days ahead. Reheat gently in a covered pot on the stovetop, adding a little more water as necessary.)','3');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3"/>
  <sheetViews>
    <sheetView workbookViewId="0">
      <selection activeCell="G22" sqref="G22:G33"/>
    </sheetView>
  </sheetViews>
  <sheetFormatPr baseColWidth="10" defaultRowHeight="15" x14ac:dyDescent="0"/>
  <cols>
    <col min="3" max="3" width="25.33203125" customWidth="1"/>
  </cols>
  <sheetData>
    <row r="2" spans="2:7">
      <c r="B2" t="s">
        <v>27</v>
      </c>
      <c r="C2" t="s">
        <v>28</v>
      </c>
      <c r="D2" t="s">
        <v>29</v>
      </c>
      <c r="E2" t="s">
        <v>30</v>
      </c>
      <c r="F2" t="s">
        <v>31</v>
      </c>
    </row>
    <row r="3" spans="2:7">
      <c r="C3" t="s">
        <v>32</v>
      </c>
      <c r="G3" t="str">
        <f>CONCATENATE("INSERT into ingredients (name) VALUES('",C3,"');")</f>
        <v>INSERT into ingredients (name) VALUES('baby spinach leaves');</v>
      </c>
    </row>
    <row r="4" spans="2:7">
      <c r="C4" t="s">
        <v>33</v>
      </c>
      <c r="G4" t="str">
        <f t="shared" ref="G4:G33" si="0">CONCATENATE("INSERT into ingredients (name) VALUES('",C4,"');")</f>
        <v>INSERT into ingredients (name) VALUES('eggs');</v>
      </c>
    </row>
    <row r="5" spans="2:7">
      <c r="C5" t="s">
        <v>41</v>
      </c>
      <c r="G5" t="str">
        <f t="shared" si="0"/>
        <v>INSERT into ingredients (name) VALUES('salt');</v>
      </c>
    </row>
    <row r="6" spans="2:7">
      <c r="C6" t="s">
        <v>34</v>
      </c>
      <c r="G6" t="str">
        <f t="shared" si="0"/>
        <v>INSERT into ingredients (name) VALUES('nutmeg');</v>
      </c>
    </row>
    <row r="7" spans="2:7">
      <c r="C7" t="s">
        <v>35</v>
      </c>
      <c r="G7" t="str">
        <f t="shared" si="0"/>
        <v>INSERT into ingredients (name) VALUES('pepper');</v>
      </c>
    </row>
    <row r="8" spans="2:7">
      <c r="C8" t="s">
        <v>36</v>
      </c>
      <c r="G8" t="str">
        <f t="shared" si="0"/>
        <v>INSERT into ingredients (name) VALUES('flour');</v>
      </c>
    </row>
    <row r="9" spans="2:7">
      <c r="C9" t="s">
        <v>37</v>
      </c>
      <c r="G9" t="str">
        <f t="shared" si="0"/>
        <v>INSERT into ingredients (name) VALUES('butter');</v>
      </c>
    </row>
    <row r="10" spans="2:7">
      <c r="C10" t="s">
        <v>38</v>
      </c>
      <c r="G10" t="str">
        <f t="shared" si="0"/>
        <v>INSERT into ingredients (name) VALUES('bacon');</v>
      </c>
    </row>
    <row r="11" spans="2:7">
      <c r="C11" t="s">
        <v>39</v>
      </c>
      <c r="G11" t="str">
        <f t="shared" si="0"/>
        <v>INSERT into ingredients (name) VALUES('sage');</v>
      </c>
    </row>
    <row r="12" spans="2:7">
      <c r="C12" t="s">
        <v>40</v>
      </c>
      <c r="G12" t="str">
        <f t="shared" si="0"/>
        <v>INSERT into ingredients (name) VALUES('Parmesan');</v>
      </c>
    </row>
    <row r="13" spans="2:7">
      <c r="C13" t="s">
        <v>102</v>
      </c>
      <c r="G13" t="str">
        <f t="shared" si="0"/>
        <v>INSERT into ingredients (name) VALUES('vegetable oil');</v>
      </c>
    </row>
    <row r="14" spans="2:7">
      <c r="C14" t="s">
        <v>103</v>
      </c>
      <c r="G14" t="str">
        <f t="shared" si="0"/>
        <v>INSERT into ingredients (name) VALUES('dried red chiles');</v>
      </c>
    </row>
    <row r="15" spans="2:7">
      <c r="C15" t="s">
        <v>95</v>
      </c>
      <c r="G15" t="str">
        <f t="shared" si="0"/>
        <v>INSERT into ingredients (name) VALUES('snow peas');</v>
      </c>
    </row>
    <row r="16" spans="2:7">
      <c r="C16" t="s">
        <v>96</v>
      </c>
      <c r="G16" t="str">
        <f t="shared" si="0"/>
        <v>INSERT into ingredients (name) VALUES('scallion');</v>
      </c>
    </row>
    <row r="17" spans="3:7">
      <c r="C17" t="s">
        <v>97</v>
      </c>
      <c r="G17" t="str">
        <f t="shared" si="0"/>
        <v>INSERT into ingredients (name) VALUES('garlic');</v>
      </c>
    </row>
    <row r="18" spans="3:7">
      <c r="C18" t="s">
        <v>98</v>
      </c>
      <c r="G18" t="str">
        <f t="shared" si="0"/>
        <v>INSERT into ingredients (name) VALUES('ginger');</v>
      </c>
    </row>
    <row r="19" spans="3:7">
      <c r="C19" t="s">
        <v>99</v>
      </c>
      <c r="G19" t="str">
        <f t="shared" si="0"/>
        <v>INSERT into ingredients (name) VALUES('toasted sesame oil');</v>
      </c>
    </row>
    <row r="20" spans="3:7">
      <c r="C20" t="s">
        <v>100</v>
      </c>
      <c r="G20" t="str">
        <f t="shared" si="0"/>
        <v>INSERT into ingredients (name) VALUES('roasted peanuts');</v>
      </c>
    </row>
    <row r="21" spans="3:7">
      <c r="C21" t="s">
        <v>101</v>
      </c>
      <c r="G21" t="str">
        <f t="shared" si="0"/>
        <v>INSERT into ingredients (name) VALUES('cilantro');</v>
      </c>
    </row>
    <row r="22" spans="3:7">
      <c r="C22" t="s">
        <v>122</v>
      </c>
      <c r="G22" t="str">
        <f t="shared" si="0"/>
        <v>INSERT into ingredients (name) VALUES('lamb shanks');</v>
      </c>
    </row>
    <row r="23" spans="3:7">
      <c r="C23" t="s">
        <v>35</v>
      </c>
      <c r="G23" t="str">
        <f t="shared" si="0"/>
        <v>INSERT into ingredients (name) VALUES('pepper');</v>
      </c>
    </row>
    <row r="24" spans="3:7">
      <c r="C24" t="s">
        <v>125</v>
      </c>
      <c r="G24" t="str">
        <f t="shared" si="0"/>
        <v>INSERT into ingredients (name) VALUES('cumin');</v>
      </c>
    </row>
    <row r="25" spans="3:7">
      <c r="C25" t="s">
        <v>126</v>
      </c>
      <c r="G25" t="str">
        <f t="shared" si="0"/>
        <v>INSERT into ingredients (name) VALUES('paprika');</v>
      </c>
    </row>
    <row r="26" spans="3:7">
      <c r="C26" t="s">
        <v>127</v>
      </c>
      <c r="G26" t="str">
        <f t="shared" si="0"/>
        <v>INSERT into ingredients (name) VALUES('onion');</v>
      </c>
    </row>
    <row r="27" spans="3:7">
      <c r="C27" t="s">
        <v>128</v>
      </c>
      <c r="G27" t="str">
        <f t="shared" si="0"/>
        <v>INSERT into ingredients (name) VALUES('saffron');</v>
      </c>
    </row>
    <row r="28" spans="3:7">
      <c r="C28" t="s">
        <v>129</v>
      </c>
      <c r="G28" t="str">
        <f t="shared" si="0"/>
        <v>INSERT into ingredients (name) VALUES('cayenn pepper');</v>
      </c>
    </row>
    <row r="29" spans="3:7">
      <c r="C29" t="s">
        <v>130</v>
      </c>
      <c r="G29" t="str">
        <f t="shared" si="0"/>
        <v>INSERT into ingredients (name) VALUES('tomato paste');</v>
      </c>
    </row>
    <row r="30" spans="3:7">
      <c r="C30" t="s">
        <v>131</v>
      </c>
      <c r="G30" t="str">
        <f t="shared" si="0"/>
        <v>INSERT into ingredients (name) VALUES('cinnamon stick');</v>
      </c>
    </row>
    <row r="31" spans="3:7">
      <c r="C31" t="s">
        <v>132</v>
      </c>
      <c r="G31" t="str">
        <f t="shared" si="0"/>
        <v>INSERT into ingredients (name) VALUES('dates');</v>
      </c>
    </row>
    <row r="32" spans="3:7">
      <c r="C32" t="s">
        <v>133</v>
      </c>
      <c r="G32" t="str">
        <f t="shared" si="0"/>
        <v>INSERT into ingredients (name) VALUES('golden raisins');</v>
      </c>
    </row>
    <row r="33" spans="3:7">
      <c r="C33" t="s">
        <v>134</v>
      </c>
      <c r="G33" t="str">
        <f t="shared" si="0"/>
        <v>INSERT into ingredients (name) VALUES('pomegranate seeds');</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8"/>
  <sheetViews>
    <sheetView tabSelected="1" topLeftCell="A13" workbookViewId="0">
      <selection activeCell="H22" sqref="H22:H38"/>
    </sheetView>
  </sheetViews>
  <sheetFormatPr baseColWidth="10" defaultRowHeight="15" x14ac:dyDescent="0"/>
  <cols>
    <col min="3" max="3" width="13.83203125" customWidth="1"/>
    <col min="4" max="4" width="18.83203125" customWidth="1"/>
    <col min="5" max="5" width="10.83203125" style="1"/>
  </cols>
  <sheetData>
    <row r="2" spans="2:8" ht="30">
      <c r="B2" t="s">
        <v>27</v>
      </c>
      <c r="C2" s="3" t="s">
        <v>42</v>
      </c>
      <c r="D2" s="3" t="s">
        <v>43</v>
      </c>
      <c r="E2" s="4" t="s">
        <v>44</v>
      </c>
      <c r="F2" s="3" t="s">
        <v>45</v>
      </c>
      <c r="G2" s="3" t="s">
        <v>46</v>
      </c>
    </row>
    <row r="3" spans="2:8" ht="17" customHeight="1">
      <c r="C3">
        <v>1</v>
      </c>
      <c r="D3" t="s">
        <v>32</v>
      </c>
      <c r="E3" s="1" t="s">
        <v>47</v>
      </c>
      <c r="F3">
        <v>5</v>
      </c>
      <c r="G3" t="s">
        <v>48</v>
      </c>
      <c r="H3" t="str">
        <f>CONCATENATE("insert into x_recipe_ingredient (recipe_fk,ingredient_name,ingredient_info,quantity,measure) VALUES (",C3,",'",D3,"','",E3,"','",F3,"','",G3,"');")</f>
        <v>insert into x_recipe_ingredient (recipe_fk,ingredient_name,ingredient_info,quantity,measure) VALUES (1,'baby spinach leaves',' or equivalent quantity of larger leaves','5','ounces');</v>
      </c>
    </row>
    <row r="4" spans="2:8">
      <c r="C4">
        <v>1</v>
      </c>
      <c r="D4" t="s">
        <v>52</v>
      </c>
      <c r="F4">
        <v>4</v>
      </c>
      <c r="H4" t="str">
        <f t="shared" ref="H4:H38" si="0">CONCATENATE("insert into x_recipe_ingredient (recipe_fk,ingredient_name,ingredient_info,quantity,measure) VALUES (",C4,",'",D4,"','",E4,"','",F4,"','",G4,"');")</f>
        <v>insert into x_recipe_ingredient (recipe_fk,ingredient_name,ingredient_info,quantity,measure) VALUES (1,'egg','','4','');</v>
      </c>
    </row>
    <row r="5" spans="2:8">
      <c r="C5">
        <v>1</v>
      </c>
      <c r="D5" t="s">
        <v>52</v>
      </c>
      <c r="E5" s="1" t="s">
        <v>49</v>
      </c>
      <c r="F5">
        <v>4</v>
      </c>
      <c r="H5" t="str">
        <f t="shared" si="0"/>
        <v>insert into x_recipe_ingredient (recipe_fk,ingredient_name,ingredient_info,quantity,measure) VALUES (1,'egg','yolk','4','');</v>
      </c>
    </row>
    <row r="6" spans="2:8">
      <c r="C6">
        <v>1</v>
      </c>
      <c r="D6" t="s">
        <v>41</v>
      </c>
      <c r="H6" t="str">
        <f t="shared" si="0"/>
        <v>insert into x_recipe_ingredient (recipe_fk,ingredient_name,ingredient_info,quantity,measure) VALUES (1,'salt','','','');</v>
      </c>
    </row>
    <row r="7" spans="2:8">
      <c r="C7">
        <v>1</v>
      </c>
      <c r="D7" t="s">
        <v>34</v>
      </c>
      <c r="E7" s="1" t="s">
        <v>50</v>
      </c>
      <c r="F7" s="5" t="s">
        <v>51</v>
      </c>
      <c r="G7" t="s">
        <v>54</v>
      </c>
      <c r="H7" t="str">
        <f t="shared" si="0"/>
        <v>insert into x_recipe_ingredient (recipe_fk,ingredient_name,ingredient_info,quantity,measure) VALUES (1,'nutmeg','grated','1/4','teaspoon');</v>
      </c>
    </row>
    <row r="8" spans="2:8">
      <c r="C8">
        <v>1</v>
      </c>
      <c r="D8" t="s">
        <v>35</v>
      </c>
      <c r="E8" s="1" t="s">
        <v>61</v>
      </c>
      <c r="F8">
        <v>1</v>
      </c>
      <c r="G8" t="s">
        <v>54</v>
      </c>
      <c r="H8" t="str">
        <f t="shared" si="0"/>
        <v>insert into x_recipe_ingredient (recipe_fk,ingredient_name,ingredient_info,quantity,measure) VALUES (1,'pepper','black','1','teaspoon');</v>
      </c>
    </row>
    <row r="9" spans="2:8">
      <c r="C9">
        <v>1</v>
      </c>
      <c r="D9" t="s">
        <v>36</v>
      </c>
      <c r="E9" s="1" t="s">
        <v>60</v>
      </c>
      <c r="F9" s="6" t="s">
        <v>56</v>
      </c>
      <c r="G9" t="s">
        <v>53</v>
      </c>
      <c r="H9" t="str">
        <f t="shared" si="0"/>
        <v>insert into x_recipe_ingredient (recipe_fk,ingredient_name,ingredient_info,quantity,measure) VALUES (1,'flour','all-purpose','3 ¼','cup');</v>
      </c>
    </row>
    <row r="10" spans="2:8">
      <c r="C10">
        <v>1</v>
      </c>
      <c r="D10" t="s">
        <v>37</v>
      </c>
      <c r="F10">
        <v>4</v>
      </c>
      <c r="G10" t="s">
        <v>55</v>
      </c>
      <c r="H10" t="str">
        <f t="shared" si="0"/>
        <v>insert into x_recipe_ingredient (recipe_fk,ingredient_name,ingredient_info,quantity,measure) VALUES (1,'butter','','4','tablespoons');</v>
      </c>
    </row>
    <row r="11" spans="2:8" ht="20" customHeight="1">
      <c r="C11">
        <v>1</v>
      </c>
      <c r="D11" t="s">
        <v>38</v>
      </c>
      <c r="E11" s="1" t="s">
        <v>59</v>
      </c>
      <c r="F11">
        <v>4</v>
      </c>
      <c r="G11" t="s">
        <v>48</v>
      </c>
      <c r="H11" t="str">
        <f t="shared" si="0"/>
        <v>insert into x_recipe_ingredient (recipe_fk,ingredient_name,ingredient_info,quantity,measure) VALUES (1,'bacon','or pancetta, cut crosswise into thin lardons','4','ounces');</v>
      </c>
    </row>
    <row r="12" spans="2:8">
      <c r="C12">
        <v>1</v>
      </c>
      <c r="D12" t="s">
        <v>39</v>
      </c>
      <c r="E12" s="1" t="s">
        <v>58</v>
      </c>
      <c r="F12">
        <v>12</v>
      </c>
      <c r="G12" t="s">
        <v>57</v>
      </c>
      <c r="H12" t="str">
        <f t="shared" si="0"/>
        <v>insert into x_recipe_ingredient (recipe_fk,ingredient_name,ingredient_info,quantity,measure) VALUES (1,'sage','fresh','12','leaves');</v>
      </c>
    </row>
    <row r="13" spans="2:8">
      <c r="C13">
        <v>1</v>
      </c>
      <c r="D13" t="s">
        <v>40</v>
      </c>
      <c r="E13" s="1" t="s">
        <v>50</v>
      </c>
      <c r="H13" t="str">
        <f t="shared" si="0"/>
        <v>insert into x_recipe_ingredient (recipe_fk,ingredient_name,ingredient_info,quantity,measure) VALUES (1,'Parmesan','grated','','');</v>
      </c>
    </row>
    <row r="14" spans="2:8">
      <c r="C14">
        <v>2</v>
      </c>
      <c r="D14" t="s">
        <v>102</v>
      </c>
      <c r="F14">
        <v>2</v>
      </c>
      <c r="G14" t="s">
        <v>55</v>
      </c>
      <c r="H14" t="str">
        <f t="shared" si="0"/>
        <v>insert into x_recipe_ingredient (recipe_fk,ingredient_name,ingredient_info,quantity,measure) VALUES (2,'vegetable oil','','2','tablespoons');</v>
      </c>
    </row>
    <row r="15" spans="2:8">
      <c r="C15">
        <v>2</v>
      </c>
      <c r="D15" t="s">
        <v>103</v>
      </c>
      <c r="E15" s="1" t="s">
        <v>104</v>
      </c>
      <c r="F15" t="s">
        <v>105</v>
      </c>
      <c r="H15" t="str">
        <f t="shared" si="0"/>
        <v>insert into x_recipe_ingredient (recipe_fk,ingredient_name,ingredient_info,quantity,measure) VALUES (2,'dried red chiles','small','6 to 8','');</v>
      </c>
    </row>
    <row r="16" spans="2:8">
      <c r="C16">
        <v>2</v>
      </c>
      <c r="D16" t="s">
        <v>95</v>
      </c>
      <c r="E16" s="1" t="s">
        <v>106</v>
      </c>
      <c r="F16">
        <v>1</v>
      </c>
      <c r="G16" t="s">
        <v>107</v>
      </c>
      <c r="H16" t="str">
        <f t="shared" si="0"/>
        <v>insert into x_recipe_ingredient (recipe_fk,ingredient_name,ingredient_info,quantity,measure) VALUES (2,'snow peas',', trimmed','1','pound');</v>
      </c>
    </row>
    <row r="17" spans="3:8" ht="13" customHeight="1">
      <c r="C17">
        <v>2</v>
      </c>
      <c r="D17" t="s">
        <v>96</v>
      </c>
      <c r="E17" s="1" t="s">
        <v>108</v>
      </c>
      <c r="F17">
        <v>1</v>
      </c>
      <c r="G17" t="s">
        <v>109</v>
      </c>
      <c r="H17" t="str">
        <f t="shared" si="0"/>
        <v>insert into x_recipe_ingredient (recipe_fk,ingredient_name,ingredient_info,quantity,measure) VALUES (2,'scallion',', trimmed, chopped in 1-inch lengths','1','bunch');</v>
      </c>
    </row>
    <row r="18" spans="3:8">
      <c r="C18">
        <v>2</v>
      </c>
      <c r="D18" t="s">
        <v>97</v>
      </c>
      <c r="E18" s="1" t="s">
        <v>111</v>
      </c>
      <c r="F18">
        <v>4</v>
      </c>
      <c r="G18" t="s">
        <v>110</v>
      </c>
      <c r="H18" t="str">
        <f t="shared" si="0"/>
        <v>insert into x_recipe_ingredient (recipe_fk,ingredient_name,ingredient_info,quantity,measure) VALUES (2,'garlic',', minced','4','cloves');</v>
      </c>
    </row>
    <row r="19" spans="3:8">
      <c r="C19">
        <v>2</v>
      </c>
      <c r="D19" t="s">
        <v>98</v>
      </c>
      <c r="E19" s="1" t="s">
        <v>50</v>
      </c>
      <c r="F19" t="s">
        <v>112</v>
      </c>
      <c r="G19" t="s">
        <v>54</v>
      </c>
      <c r="H19" t="str">
        <f t="shared" si="0"/>
        <v>insert into x_recipe_ingredient (recipe_fk,ingredient_name,ingredient_info,quantity,measure) VALUES (2,'ginger','grated','½','teaspoon');</v>
      </c>
    </row>
    <row r="20" spans="3:8">
      <c r="C20">
        <v>2</v>
      </c>
      <c r="D20" t="s">
        <v>99</v>
      </c>
      <c r="F20" t="s">
        <v>112</v>
      </c>
      <c r="G20" t="s">
        <v>54</v>
      </c>
      <c r="H20" t="str">
        <f t="shared" si="0"/>
        <v>insert into x_recipe_ingredient (recipe_fk,ingredient_name,ingredient_info,quantity,measure) VALUES (2,'toasted sesame oil','','½','teaspoon');</v>
      </c>
    </row>
    <row r="21" spans="3:8">
      <c r="C21">
        <v>2</v>
      </c>
      <c r="D21" t="s">
        <v>100</v>
      </c>
      <c r="E21" s="1" t="s">
        <v>113</v>
      </c>
      <c r="F21">
        <v>3</v>
      </c>
      <c r="G21" t="s">
        <v>55</v>
      </c>
      <c r="H21" t="str">
        <f t="shared" si="0"/>
        <v>insert into x_recipe_ingredient (recipe_fk,ingredient_name,ingredient_info,quantity,measure) VALUES (2,'roasted peanuts','crushed','3','tablespoons');</v>
      </c>
    </row>
    <row r="22" spans="3:8">
      <c r="C22">
        <v>2</v>
      </c>
      <c r="D22" t="s">
        <v>101</v>
      </c>
      <c r="H22" t="str">
        <f t="shared" si="0"/>
        <v>insert into x_recipe_ingredient (recipe_fk,ingredient_name,ingredient_info,quantity,measure) VALUES (2,'cilantro','','','');</v>
      </c>
    </row>
    <row r="23" spans="3:8">
      <c r="C23">
        <v>3</v>
      </c>
      <c r="D23" t="s">
        <v>122</v>
      </c>
      <c r="F23">
        <v>3</v>
      </c>
      <c r="H23" t="str">
        <f t="shared" si="0"/>
        <v>insert into x_recipe_ingredient (recipe_fk,ingredient_name,ingredient_info,quantity,measure) VALUES (3,'lamb shanks','','3','');</v>
      </c>
    </row>
    <row r="24" spans="3:8">
      <c r="C24">
        <v>3</v>
      </c>
      <c r="D24" t="s">
        <v>124</v>
      </c>
      <c r="H24" t="str">
        <f t="shared" si="0"/>
        <v>insert into x_recipe_ingredient (recipe_fk,ingredient_name,ingredient_info,quantity,measure) VALUES (3,'salt and pepper','','','');</v>
      </c>
    </row>
    <row r="25" spans="3:8" ht="30">
      <c r="C25">
        <v>3</v>
      </c>
      <c r="D25" t="s">
        <v>97</v>
      </c>
      <c r="E25" s="1" t="s">
        <v>123</v>
      </c>
      <c r="F25">
        <v>6</v>
      </c>
      <c r="H25" t="str">
        <f t="shared" si="0"/>
        <v>insert into x_recipe_ingredient (recipe_fk,ingredient_name,ingredient_info,quantity,measure) VALUES (3,'garlic',' cloves, minced','6','');</v>
      </c>
    </row>
    <row r="26" spans="3:8">
      <c r="C26">
        <v>3</v>
      </c>
      <c r="D26" t="s">
        <v>126</v>
      </c>
      <c r="F26">
        <v>1</v>
      </c>
      <c r="G26" t="s">
        <v>135</v>
      </c>
      <c r="H26" t="str">
        <f t="shared" si="0"/>
        <v>insert into x_recipe_ingredient (recipe_fk,ingredient_name,ingredient_info,quantity,measure) VALUES (3,'paprika','','1','tablespoon');</v>
      </c>
    </row>
    <row r="27" spans="3:8">
      <c r="C27">
        <v>3</v>
      </c>
      <c r="D27" t="s">
        <v>125</v>
      </c>
      <c r="E27" s="1" t="s">
        <v>136</v>
      </c>
      <c r="H27" t="str">
        <f t="shared" si="0"/>
        <v>insert into x_recipe_ingredient (recipe_fk,ingredient_name,ingredient_info,quantity,measure) VALUES (3,'cumin','ground','','');</v>
      </c>
    </row>
    <row r="28" spans="3:8">
      <c r="C28">
        <v>3</v>
      </c>
      <c r="D28" t="s">
        <v>37</v>
      </c>
      <c r="F28">
        <v>2</v>
      </c>
      <c r="G28" t="s">
        <v>55</v>
      </c>
      <c r="H28" t="str">
        <f t="shared" si="0"/>
        <v>insert into x_recipe_ingredient (recipe_fk,ingredient_name,ingredient_info,quantity,measure) VALUES (3,'butter','','2','tablespoons');</v>
      </c>
    </row>
    <row r="29" spans="3:8" ht="45">
      <c r="C29">
        <v>3</v>
      </c>
      <c r="D29" t="s">
        <v>127</v>
      </c>
      <c r="E29" s="1" t="s">
        <v>137</v>
      </c>
      <c r="F29">
        <v>1</v>
      </c>
      <c r="H29" t="str">
        <f t="shared" si="0"/>
        <v>insert into x_recipe_ingredient (recipe_fk,ingredient_name,ingredient_info,quantity,measure) VALUES (3,'onion',', sliced, about 2 cups','1','');</v>
      </c>
    </row>
    <row r="30" spans="3:8">
      <c r="C30">
        <v>3</v>
      </c>
      <c r="D30" t="s">
        <v>128</v>
      </c>
      <c r="F30">
        <v>1</v>
      </c>
      <c r="G30" t="s">
        <v>138</v>
      </c>
      <c r="H30" t="str">
        <f t="shared" si="0"/>
        <v>insert into x_recipe_ingredient (recipe_fk,ingredient_name,ingredient_info,quantity,measure) VALUES (3,'saffron','','1','small pinch');</v>
      </c>
    </row>
    <row r="31" spans="3:8">
      <c r="C31">
        <v>3</v>
      </c>
      <c r="D31" t="s">
        <v>139</v>
      </c>
      <c r="F31" t="s">
        <v>112</v>
      </c>
      <c r="G31" t="s">
        <v>54</v>
      </c>
      <c r="H31" t="str">
        <f t="shared" si="0"/>
        <v>insert into x_recipe_ingredient (recipe_fk,ingredient_name,ingredient_info,quantity,measure) VALUES (3,'cayenne pepper','','½','teaspoon');</v>
      </c>
    </row>
    <row r="32" spans="3:8">
      <c r="C32">
        <v>3</v>
      </c>
      <c r="D32" t="s">
        <v>130</v>
      </c>
      <c r="F32">
        <v>1</v>
      </c>
      <c r="G32" t="s">
        <v>135</v>
      </c>
      <c r="H32" t="str">
        <f t="shared" si="0"/>
        <v>insert into x_recipe_ingredient (recipe_fk,ingredient_name,ingredient_info,quantity,measure) VALUES (3,'tomato paste','','1','tablespoon');</v>
      </c>
    </row>
    <row r="33" spans="3:8">
      <c r="C33">
        <v>3</v>
      </c>
      <c r="D33" t="s">
        <v>131</v>
      </c>
      <c r="F33">
        <v>1</v>
      </c>
      <c r="H33" t="str">
        <f t="shared" si="0"/>
        <v>insert into x_recipe_ingredient (recipe_fk,ingredient_name,ingredient_info,quantity,measure) VALUES (3,'cinnamon stick','','1','');</v>
      </c>
    </row>
    <row r="34" spans="3:8">
      <c r="C34">
        <v>3</v>
      </c>
      <c r="D34" t="s">
        <v>140</v>
      </c>
      <c r="F34">
        <v>2</v>
      </c>
      <c r="G34" t="s">
        <v>55</v>
      </c>
      <c r="H34" t="str">
        <f t="shared" si="0"/>
        <v>insert into x_recipe_ingredient (recipe_fk,ingredient_name,ingredient_info,quantity,measure) VALUES (3,'dried ginger','','2','tablespoons');</v>
      </c>
    </row>
    <row r="35" spans="3:8">
      <c r="C35">
        <v>3</v>
      </c>
      <c r="D35" t="s">
        <v>132</v>
      </c>
      <c r="E35" s="1" t="s">
        <v>141</v>
      </c>
      <c r="F35" t="s">
        <v>112</v>
      </c>
      <c r="G35" t="s">
        <v>53</v>
      </c>
      <c r="H35" t="str">
        <f t="shared" si="0"/>
        <v>insert into x_recipe_ingredient (recipe_fk,ingredient_name,ingredient_info,quantity,measure) VALUES (3,'dates',', chopped','½','cup');</v>
      </c>
    </row>
    <row r="36" spans="3:8" ht="15" customHeight="1">
      <c r="C36">
        <v>3</v>
      </c>
      <c r="D36" t="s">
        <v>133</v>
      </c>
      <c r="E36" s="1" t="s">
        <v>142</v>
      </c>
      <c r="F36" t="s">
        <v>112</v>
      </c>
      <c r="G36" t="s">
        <v>53</v>
      </c>
      <c r="H36" t="str">
        <f t="shared" si="0"/>
        <v>insert into x_recipe_ingredient (recipe_fk,ingredient_name,ingredient_info,quantity,measure) VALUES (3,'golden raisins',', soaked in hot water to soften for 30 minutes and drained','½','cup');</v>
      </c>
    </row>
    <row r="37" spans="3:8">
      <c r="C37">
        <v>3</v>
      </c>
      <c r="D37" t="s">
        <v>134</v>
      </c>
      <c r="F37" t="s">
        <v>112</v>
      </c>
      <c r="G37" t="s">
        <v>53</v>
      </c>
      <c r="H37" t="str">
        <f t="shared" si="0"/>
        <v>insert into x_recipe_ingredient (recipe_fk,ingredient_name,ingredient_info,quantity,measure) VALUES (3,'pomegranate seeds','','½','cup');</v>
      </c>
    </row>
    <row r="38" spans="3:8">
      <c r="D38" t="s">
        <v>143</v>
      </c>
      <c r="H38" t="str">
        <f t="shared" si="0"/>
        <v>insert into x_recipe_ingredient (recipe_fk,ingredient_name,ingredient_info,quantity,measure) VALUES (,' Cilantro sprigs, for garnish','','','');</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3"/>
  <sheetViews>
    <sheetView workbookViewId="0">
      <selection activeCell="D3" sqref="D3:D13"/>
    </sheetView>
  </sheetViews>
  <sheetFormatPr baseColWidth="10" defaultRowHeight="15" x14ac:dyDescent="0"/>
  <sheetData>
    <row r="2" spans="2:4">
      <c r="B2" t="s">
        <v>74</v>
      </c>
      <c r="C2" t="s">
        <v>75</v>
      </c>
    </row>
    <row r="3" spans="2:4">
      <c r="B3" t="s">
        <v>81</v>
      </c>
      <c r="C3" t="s">
        <v>64</v>
      </c>
      <c r="D3" t="str">
        <f>CONCATENATE("INSERT into categories (cat_code, cat_name) VALUES ('",B3,"','",C3,"');")</f>
        <v>INSERT into categories (cat_code, cat_name) VALUES ('AP','Appetizer');</v>
      </c>
    </row>
    <row r="4" spans="2:4">
      <c r="B4" t="s">
        <v>76</v>
      </c>
      <c r="C4" t="s">
        <v>65</v>
      </c>
      <c r="D4" t="str">
        <f t="shared" ref="D4:D13" si="0">CONCATENATE("INSERT into categories (cat_code, cat_name) VALUES ('",B4,"','",C4,"');")</f>
        <v>INSERT into categories (cat_code, cat_name) VALUES ('SP','Soup');</v>
      </c>
    </row>
    <row r="5" spans="2:4">
      <c r="B5" t="s">
        <v>77</v>
      </c>
      <c r="C5" t="s">
        <v>66</v>
      </c>
      <c r="D5" t="str">
        <f t="shared" si="0"/>
        <v>INSERT into categories (cat_code, cat_name) VALUES ('SL','Salad');</v>
      </c>
    </row>
    <row r="6" spans="2:4">
      <c r="B6" t="s">
        <v>78</v>
      </c>
      <c r="C6" t="s">
        <v>67</v>
      </c>
      <c r="D6" t="str">
        <f t="shared" si="0"/>
        <v>INSERT into categories (cat_code, cat_name) VALUES ('VG','Vegetable');</v>
      </c>
    </row>
    <row r="7" spans="2:4">
      <c r="B7" t="s">
        <v>79</v>
      </c>
      <c r="C7" t="s">
        <v>68</v>
      </c>
      <c r="D7" t="str">
        <f t="shared" si="0"/>
        <v>INSERT into categories (cat_code, cat_name) VALUES ('BG','Bean&amp;Grain');</v>
      </c>
    </row>
    <row r="8" spans="2:4">
      <c r="B8" t="s">
        <v>80</v>
      </c>
      <c r="C8" t="s">
        <v>17</v>
      </c>
      <c r="D8" t="str">
        <f t="shared" si="0"/>
        <v>INSERT into categories (cat_code, cat_name) VALUES ('PS','Pasta');</v>
      </c>
    </row>
    <row r="9" spans="2:4">
      <c r="B9" t="s">
        <v>82</v>
      </c>
      <c r="C9" t="s">
        <v>69</v>
      </c>
      <c r="D9" t="str">
        <f t="shared" si="0"/>
        <v>INSERT into categories (cat_code, cat_name) VALUES ('HL','Holiday');</v>
      </c>
    </row>
    <row r="10" spans="2:4">
      <c r="B10" t="s">
        <v>83</v>
      </c>
      <c r="C10" t="s">
        <v>70</v>
      </c>
      <c r="D10" t="str">
        <f t="shared" si="0"/>
        <v>INSERT into categories (cat_code, cat_name) VALUES ('PR','Party');</v>
      </c>
    </row>
    <row r="11" spans="2:4">
      <c r="B11" t="s">
        <v>84</v>
      </c>
      <c r="C11" t="s">
        <v>71</v>
      </c>
      <c r="D11" t="str">
        <f t="shared" si="0"/>
        <v>INSERT into categories (cat_code, cat_name) VALUES ('MT','Meat');</v>
      </c>
    </row>
    <row r="12" spans="2:4">
      <c r="B12" t="s">
        <v>85</v>
      </c>
      <c r="C12" t="s">
        <v>72</v>
      </c>
      <c r="D12" t="str">
        <f t="shared" si="0"/>
        <v>INSERT into categories (cat_code, cat_name) VALUES ('VE','Vegan');</v>
      </c>
    </row>
    <row r="13" spans="2:4">
      <c r="B13" t="s">
        <v>86</v>
      </c>
      <c r="C13" t="s">
        <v>73</v>
      </c>
      <c r="D13" t="str">
        <f t="shared" si="0"/>
        <v>INSERT into categories (cat_code, cat_name) VALUES ('FS','Fish');</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Recipe</vt:lpstr>
      <vt:lpstr>Recipe_steps</vt:lpstr>
      <vt:lpstr>Ingredients</vt:lpstr>
      <vt:lpstr>X_Recipe_Ingredient</vt:lpstr>
      <vt:lpstr>Categories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Graham</dc:creator>
  <cp:lastModifiedBy>Karl Graham</cp:lastModifiedBy>
  <dcterms:created xsi:type="dcterms:W3CDTF">2015-10-27T21:02:16Z</dcterms:created>
  <dcterms:modified xsi:type="dcterms:W3CDTF">2015-10-30T06:03:00Z</dcterms:modified>
</cp:coreProperties>
</file>