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s28520\Desktop\"/>
    </mc:Choice>
  </mc:AlternateContent>
  <xr:revisionPtr revIDLastSave="0" documentId="13_ncr:1_{72114549-D071-49FA-8CFD-24EFF29E74EB}" xr6:coauthVersionLast="36" xr6:coauthVersionMax="36" xr10:uidLastSave="{00000000-0000-0000-0000-000000000000}"/>
  <bookViews>
    <workbookView xWindow="0" yWindow="0" windowWidth="28800" windowHeight="12225" activeTab="12" xr2:uid="{00000000-000D-0000-FFFF-FFFF00000000}"/>
  </bookViews>
  <sheets>
    <sheet name="Liczby wylosowane" sheetId="13" r:id="rId1"/>
    <sheet name="Schemat blokowy 1" sheetId="1" r:id="rId2"/>
    <sheet name="Schemat blokowy 2" sheetId="2" r:id="rId3"/>
    <sheet name="Schemat blokowy 3" sheetId="3" r:id="rId4"/>
    <sheet name="1" sheetId="4" r:id="rId5"/>
    <sheet name="2" sheetId="5" r:id="rId6"/>
    <sheet name="3" sheetId="6" r:id="rId7"/>
    <sheet name="4" sheetId="7" r:id="rId8"/>
    <sheet name="5" sheetId="8" r:id="rId9"/>
    <sheet name="6" sheetId="9" r:id="rId10"/>
    <sheet name="7" sheetId="10" r:id="rId11"/>
    <sheet name="8" sheetId="11" r:id="rId12"/>
    <sheet name="9" sheetId="1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2" l="1"/>
  <c r="G10" i="12"/>
  <c r="G11" i="12"/>
  <c r="G12" i="12"/>
  <c r="G13" i="12"/>
  <c r="G14" i="12"/>
  <c r="G8" i="12"/>
  <c r="H13" i="11"/>
  <c r="H14" i="11"/>
  <c r="H15" i="11"/>
  <c r="H16" i="11"/>
  <c r="H17" i="11"/>
  <c r="H18" i="11"/>
  <c r="H12" i="11"/>
  <c r="F11" i="10"/>
  <c r="F12" i="10"/>
  <c r="F13" i="10"/>
  <c r="F14" i="10"/>
  <c r="F15" i="10"/>
  <c r="F16" i="10"/>
  <c r="F10" i="10"/>
  <c r="G9" i="9"/>
  <c r="G10" i="9"/>
  <c r="G11" i="9"/>
  <c r="G12" i="9"/>
  <c r="G13" i="9"/>
  <c r="G14" i="9"/>
  <c r="G15" i="9"/>
  <c r="G16" i="9"/>
  <c r="G17" i="9"/>
  <c r="G18" i="9"/>
  <c r="G8" i="9"/>
  <c r="F10" i="6"/>
  <c r="F9" i="9"/>
  <c r="F10" i="9"/>
  <c r="F11" i="9"/>
  <c r="F12" i="9"/>
  <c r="F13" i="9"/>
  <c r="F14" i="9"/>
  <c r="F15" i="9"/>
  <c r="F16" i="9"/>
  <c r="F17" i="9"/>
  <c r="F18" i="9"/>
  <c r="F8" i="9"/>
  <c r="E8" i="9"/>
  <c r="E9" i="9"/>
  <c r="E10" i="9"/>
  <c r="E11" i="9"/>
  <c r="E12" i="9"/>
  <c r="E13" i="9"/>
  <c r="E14" i="9"/>
  <c r="E15" i="9"/>
  <c r="E16" i="9"/>
  <c r="E17" i="9"/>
  <c r="E18" i="9"/>
  <c r="C10" i="8"/>
  <c r="C11" i="8"/>
  <c r="C12" i="8"/>
  <c r="C13" i="8"/>
  <c r="C14" i="8"/>
  <c r="C9" i="8"/>
  <c r="D10" i="7"/>
  <c r="D11" i="7"/>
  <c r="D12" i="7"/>
  <c r="D13" i="7"/>
  <c r="D14" i="7"/>
  <c r="D9" i="7"/>
  <c r="F11" i="6"/>
  <c r="F12" i="6"/>
  <c r="F13" i="6"/>
  <c r="F14" i="6"/>
  <c r="C8" i="5"/>
  <c r="C9" i="5"/>
  <c r="C10" i="5"/>
  <c r="C11" i="5"/>
  <c r="C12" i="5"/>
  <c r="C13" i="5"/>
  <c r="F10" i="4"/>
  <c r="F11" i="4"/>
  <c r="F12" i="4"/>
  <c r="F13" i="4"/>
  <c r="F14" i="4"/>
  <c r="F15" i="4"/>
  <c r="F9" i="4"/>
  <c r="P7" i="3"/>
  <c r="P5" i="2"/>
  <c r="C7" i="1"/>
  <c r="A2" i="13" l="1"/>
  <c r="A3" i="13"/>
  <c r="B3" i="13" s="1"/>
  <c r="A4" i="13"/>
  <c r="B4" i="13" s="1"/>
  <c r="A5" i="13"/>
  <c r="B5" i="13" s="1"/>
  <c r="A6" i="13"/>
  <c r="B6" i="13" s="1"/>
  <c r="A7" i="13"/>
  <c r="B7" i="13" s="1"/>
  <c r="A8" i="13"/>
  <c r="B8" i="13" s="1"/>
  <c r="A9" i="13"/>
  <c r="B9" i="13" s="1"/>
  <c r="A10" i="13"/>
  <c r="B10" i="13" s="1"/>
  <c r="A11" i="13"/>
  <c r="B11" i="13" s="1"/>
  <c r="A12" i="13"/>
  <c r="B12" i="13" s="1"/>
  <c r="A13" i="13"/>
  <c r="B13" i="13" s="1"/>
  <c r="A14" i="13"/>
  <c r="B14" i="13" s="1"/>
  <c r="A15" i="13"/>
  <c r="B15" i="13" s="1"/>
  <c r="A16" i="13"/>
  <c r="B16" i="13" s="1"/>
  <c r="A17" i="13"/>
  <c r="B17" i="13" s="1"/>
  <c r="A18" i="13"/>
  <c r="B18" i="13" s="1"/>
  <c r="A19" i="13"/>
  <c r="B19" i="13" s="1"/>
  <c r="A20" i="13"/>
  <c r="B20" i="13" s="1"/>
  <c r="A21" i="13"/>
  <c r="B21" i="13" s="1"/>
  <c r="A22" i="13"/>
  <c r="B22" i="13" s="1"/>
  <c r="A23" i="13"/>
  <c r="B23" i="13" s="1"/>
  <c r="A24" i="13"/>
  <c r="B24" i="13" s="1"/>
  <c r="A25" i="13"/>
  <c r="B25" i="13" s="1"/>
  <c r="A26" i="13"/>
  <c r="B26" i="13" s="1"/>
  <c r="A27" i="13"/>
  <c r="B27" i="13" s="1"/>
  <c r="A28" i="13"/>
  <c r="B28" i="13" s="1"/>
  <c r="A29" i="13"/>
  <c r="B29" i="13" s="1"/>
  <c r="A30" i="13"/>
  <c r="B30" i="13" s="1"/>
  <c r="A31" i="13"/>
  <c r="B31" i="13" s="1"/>
  <c r="A32" i="13"/>
  <c r="B32" i="13" s="1"/>
  <c r="A33" i="13"/>
  <c r="B33" i="13" s="1"/>
  <c r="A34" i="13"/>
  <c r="B34" i="13" s="1"/>
  <c r="A35" i="13"/>
  <c r="B35" i="13" s="1"/>
  <c r="A36" i="13"/>
  <c r="B36" i="13" s="1"/>
  <c r="A37" i="13"/>
  <c r="B37" i="13" s="1"/>
  <c r="A38" i="13"/>
  <c r="B38" i="13" s="1"/>
  <c r="A39" i="13"/>
  <c r="B39" i="13" s="1"/>
  <c r="A40" i="13"/>
  <c r="B40" i="13" s="1"/>
  <c r="A41" i="13"/>
  <c r="B41" i="13" s="1"/>
  <c r="A42" i="13"/>
  <c r="B42" i="13" s="1"/>
  <c r="A43" i="13"/>
  <c r="B43" i="13" s="1"/>
  <c r="A44" i="13"/>
  <c r="B44" i="13" s="1"/>
  <c r="A45" i="13"/>
  <c r="B45" i="13" s="1"/>
  <c r="A46" i="13"/>
  <c r="B46" i="13" s="1"/>
  <c r="A47" i="13"/>
  <c r="B47" i="13" s="1"/>
  <c r="A48" i="13"/>
  <c r="B48" i="13" s="1"/>
  <c r="A49" i="13"/>
  <c r="B49" i="13" s="1"/>
  <c r="A50" i="13"/>
  <c r="B50" i="13" s="1"/>
  <c r="A51" i="13"/>
  <c r="B51" i="13" s="1"/>
  <c r="D2" i="13" l="1"/>
  <c r="B2" i="13"/>
</calcChain>
</file>

<file path=xl/sharedStrings.xml><?xml version="1.0" encoding="utf-8"?>
<sst xmlns="http://schemas.openxmlformats.org/spreadsheetml/2006/main" count="234" uniqueCount="122">
  <si>
    <t>Przedstaw w tym arkuszu</t>
  </si>
  <si>
    <t xml:space="preserve">rozwiązanie zgodne ze schematem blokowym </t>
  </si>
  <si>
    <t>Podaj N:</t>
  </si>
  <si>
    <t>Pisz wynik:</t>
  </si>
  <si>
    <t>rozwiązanie zgodne ze schematem blokowym</t>
  </si>
  <si>
    <t xml:space="preserve">Zaprojektuj formułę. </t>
  </si>
  <si>
    <r>
      <t xml:space="preserve">Jeżeli uczeń ma średnią 4,5 lub więcej arkusz musi wypisywać w kolumnie Świadectwo informację: </t>
    </r>
    <r>
      <rPr>
        <b/>
        <sz val="10"/>
        <rFont val="Arial"/>
        <family val="2"/>
        <charset val="238"/>
      </rPr>
      <t>z wyróżnieniem</t>
    </r>
    <r>
      <rPr>
        <sz val="10"/>
        <rFont val="Arial CE"/>
        <charset val="238"/>
      </rPr>
      <t xml:space="preserve">. </t>
    </r>
  </si>
  <si>
    <r>
      <t xml:space="preserve">Jeśli warunek ten nie jest spełniony wypisuje słowo </t>
    </r>
    <r>
      <rPr>
        <b/>
        <sz val="10"/>
        <rFont val="Arial"/>
        <family val="2"/>
        <charset val="238"/>
      </rPr>
      <t>zwykłe</t>
    </r>
    <r>
      <rPr>
        <sz val="10"/>
        <rFont val="Arial CE"/>
        <charset val="238"/>
      </rPr>
      <t xml:space="preserve">. </t>
    </r>
  </si>
  <si>
    <t>klasa 1 b</t>
  </si>
  <si>
    <t>Nazwisko</t>
  </si>
  <si>
    <t>Imię</t>
  </si>
  <si>
    <t>Średnia</t>
  </si>
  <si>
    <t>Świadectwo</t>
  </si>
  <si>
    <t>Kaczor</t>
  </si>
  <si>
    <t>Adam</t>
  </si>
  <si>
    <t>Belka</t>
  </si>
  <si>
    <t>Janina</t>
  </si>
  <si>
    <t>Zuber</t>
  </si>
  <si>
    <t>Grzegorz</t>
  </si>
  <si>
    <t>Grubecki</t>
  </si>
  <si>
    <t>Piotr</t>
  </si>
  <si>
    <t>Makuch</t>
  </si>
  <si>
    <t>Ewa</t>
  </si>
  <si>
    <t>Gawęda</t>
  </si>
  <si>
    <t>Maria</t>
  </si>
  <si>
    <t>Zbych</t>
  </si>
  <si>
    <t>Julia</t>
  </si>
  <si>
    <t>W hotelu „Dla VIP-ów” są dwa standardy pokojów:</t>
  </si>
  <si>
    <t>a) Apartament z ceną 5000 euro za dobę</t>
  </si>
  <si>
    <t>b) Pierwszy z ceną 200 euro za dobę</t>
  </si>
  <si>
    <t>Zaprojektuj formułę wyświetlającą cenę w zależności od podanego standardu pokoju w którym nocował gość</t>
  </si>
  <si>
    <t>Gość</t>
  </si>
  <si>
    <t>Standard</t>
  </si>
  <si>
    <t>Cena</t>
  </si>
  <si>
    <t>Zagłoba</t>
  </si>
  <si>
    <t>apartament</t>
  </si>
  <si>
    <t>Skrzetuski</t>
  </si>
  <si>
    <t>pierwszy</t>
  </si>
  <si>
    <t>Bohun</t>
  </si>
  <si>
    <t>Wołodyjowski</t>
  </si>
  <si>
    <t>Wiśniowiecki</t>
  </si>
  <si>
    <t>Helena</t>
  </si>
  <si>
    <t>Stwórz formułę w której na podstawie kolumny Dodatek do pensji dodawana jest wartość dodatku z odpowiedniego pola.</t>
  </si>
  <si>
    <t>Jeśli komórka jest pusta wówczas pensja jest przepisywana bez zmian.</t>
  </si>
  <si>
    <t>dodatek:</t>
  </si>
  <si>
    <t>Pensja</t>
  </si>
  <si>
    <t>Dodatek</t>
  </si>
  <si>
    <t>Pensja po uwzl. dodatku</t>
  </si>
  <si>
    <t>Jarczyk</t>
  </si>
  <si>
    <t>Monika</t>
  </si>
  <si>
    <t>TAK</t>
  </si>
  <si>
    <t>Kilian</t>
  </si>
  <si>
    <t>Milena</t>
  </si>
  <si>
    <t>Smerek</t>
  </si>
  <si>
    <t>Szymon</t>
  </si>
  <si>
    <t>Zbiegień</t>
  </si>
  <si>
    <t>Jacek</t>
  </si>
  <si>
    <t>Walasek</t>
  </si>
  <si>
    <t>Antoni</t>
  </si>
  <si>
    <t xml:space="preserve">Zaprojektuj arkusz obliczający marżę według dwóch stawek 20% i 10%.  </t>
  </si>
  <si>
    <r>
      <t xml:space="preserve">Jeżeli wartość </t>
    </r>
    <r>
      <rPr>
        <b/>
        <sz val="10"/>
        <rFont val="Arial"/>
        <family val="2"/>
        <charset val="238"/>
      </rPr>
      <t>jest większa niż 1000 zł</t>
    </r>
    <r>
      <rPr>
        <sz val="10"/>
        <rFont val="Arial CE"/>
        <charset val="238"/>
      </rPr>
      <t xml:space="preserve"> marża jest obliczana </t>
    </r>
    <r>
      <rPr>
        <b/>
        <sz val="10"/>
        <rFont val="Arial"/>
        <family val="2"/>
        <charset val="238"/>
      </rPr>
      <t>według niższej stawki 10%</t>
    </r>
    <r>
      <rPr>
        <sz val="10"/>
        <rFont val="Arial CE"/>
        <charset val="238"/>
      </rPr>
      <t>.</t>
    </r>
  </si>
  <si>
    <r>
      <t xml:space="preserve">W przeciwnym razie jeśli wartość </t>
    </r>
    <r>
      <rPr>
        <b/>
        <sz val="10"/>
        <rFont val="Arial"/>
        <family val="2"/>
        <charset val="238"/>
      </rPr>
      <t>nie przekroczy 1000 zł</t>
    </r>
    <r>
      <rPr>
        <sz val="10"/>
        <rFont val="Arial CE"/>
        <charset val="238"/>
      </rPr>
      <t xml:space="preserve"> marża wyliczana jest </t>
    </r>
    <r>
      <rPr>
        <b/>
        <sz val="10"/>
        <rFont val="Arial"/>
        <family val="2"/>
        <charset val="238"/>
      </rPr>
      <t>według stawki 20%</t>
    </r>
    <r>
      <rPr>
        <sz val="10"/>
        <rFont val="Arial CE"/>
        <charset val="238"/>
      </rPr>
      <t>.</t>
    </r>
  </si>
  <si>
    <t>Jeśli w kolumnie Wartość pojawi się liczba ujemna program powinien wyświetlać komunikat: błąd.</t>
  </si>
  <si>
    <t>Zakup</t>
  </si>
  <si>
    <t>Wartość</t>
  </si>
  <si>
    <t>Marża</t>
  </si>
  <si>
    <t>farba</t>
  </si>
  <si>
    <t> </t>
  </si>
  <si>
    <t>tapeta</t>
  </si>
  <si>
    <t>gips</t>
  </si>
  <si>
    <t>cement</t>
  </si>
  <si>
    <t>lakier</t>
  </si>
  <si>
    <t>pianka</t>
  </si>
  <si>
    <t>suma</t>
  </si>
  <si>
    <t>b) Pierwszy z ceną 2000 euro za dobę</t>
  </si>
  <si>
    <t>c) Drugi z ceną 1000 euro za dobę</t>
  </si>
  <si>
    <t>drugi</t>
  </si>
  <si>
    <t>W poniższej tabeli przedstawione są dane dotyczące obywatelstwa kilku osób. Pewne osoby posiadają dodatkowe obywatelstwo oprócz polskiego.</t>
  </si>
  <si>
    <r>
      <t xml:space="preserve">Skorzystaj z wartości funkcji logicznych </t>
    </r>
    <r>
      <rPr>
        <b/>
        <sz val="10"/>
        <rFont val="Arial"/>
        <family val="2"/>
        <charset val="238"/>
      </rPr>
      <t>I</t>
    </r>
    <r>
      <rPr>
        <sz val="10"/>
        <rFont val="Arial CE"/>
        <charset val="238"/>
      </rPr>
      <t xml:space="preserve">, </t>
    </r>
    <r>
      <rPr>
        <b/>
        <sz val="10"/>
        <rFont val="Arial"/>
        <family val="2"/>
        <charset val="238"/>
      </rPr>
      <t>Lub</t>
    </r>
    <r>
      <rPr>
        <sz val="10"/>
        <rFont val="Arial CE"/>
        <charset val="238"/>
      </rPr>
      <t xml:space="preserve"> oraz </t>
    </r>
    <r>
      <rPr>
        <b/>
        <sz val="10"/>
        <rFont val="Arial"/>
        <family val="2"/>
        <charset val="238"/>
      </rPr>
      <t>Nie</t>
    </r>
    <r>
      <rPr>
        <sz val="10"/>
        <rFont val="Arial CE"/>
        <charset val="238"/>
      </rPr>
      <t xml:space="preserve"> dla podanych kolumn z danymi</t>
    </r>
  </si>
  <si>
    <t>Obywatelstwo</t>
  </si>
  <si>
    <t>Obywatel Polski i USA</t>
  </si>
  <si>
    <t>Obywatel Polski lub USA</t>
  </si>
  <si>
    <t>Nie jest obywatelem USA</t>
  </si>
  <si>
    <t>pierwsze</t>
  </si>
  <si>
    <t>drugie</t>
  </si>
  <si>
    <t>Kowalski</t>
  </si>
  <si>
    <t>polskie</t>
  </si>
  <si>
    <t>amerykańskie</t>
  </si>
  <si>
    <t>Greń</t>
  </si>
  <si>
    <t>niemieckie</t>
  </si>
  <si>
    <t>Barna</t>
  </si>
  <si>
    <t>francuskie</t>
  </si>
  <si>
    <t>Wójcik</t>
  </si>
  <si>
    <t>Smoleń</t>
  </si>
  <si>
    <t>Hajduk</t>
  </si>
  <si>
    <t>kanadyjskie</t>
  </si>
  <si>
    <t>brytyjskie</t>
  </si>
  <si>
    <t>Rybicki</t>
  </si>
  <si>
    <t>Pałuk</t>
  </si>
  <si>
    <t>Karaś</t>
  </si>
  <si>
    <t>Załęski</t>
  </si>
  <si>
    <t>Stwórz formułę, która będzie przyznawała zniżkę na bilety miesięczne lub nie przy następujących założeniach:</t>
  </si>
  <si>
    <r>
      <t xml:space="preserve">Zniżka przysługuje osobom, które spełniają </t>
    </r>
    <r>
      <rPr>
        <b/>
        <sz val="10"/>
        <rFont val="Arial"/>
        <family val="2"/>
        <charset val="238"/>
      </rPr>
      <t>jednocześnie</t>
    </r>
    <r>
      <rPr>
        <sz val="10"/>
        <rFont val="Arial CE"/>
        <charset val="238"/>
      </rPr>
      <t xml:space="preserve"> dwa warunki:</t>
    </r>
  </si>
  <si>
    <t>a) są na emeryturze</t>
  </si>
  <si>
    <t>b) ich dochód miesięczny na osobę nie przekracza 600 zł</t>
  </si>
  <si>
    <t>emeryt</t>
  </si>
  <si>
    <t>dochód</t>
  </si>
  <si>
    <t>zniżka tak/nie</t>
  </si>
  <si>
    <t>tak</t>
  </si>
  <si>
    <t>Stwórz formułę, która będzie przyznawała zniżkę na bilety miesięczne przy następujących założeniach:</t>
  </si>
  <si>
    <t>Zniżka przysługuje osobom, które spełniają następujące warunki:</t>
  </si>
  <si>
    <t>a) są na emeryturze lub są studentami</t>
  </si>
  <si>
    <t>student</t>
  </si>
  <si>
    <t>W pewną niedzielę centrum handlowe przyznało rabat w wysokości 10% wydanej kwoty osobom, które spełniły jeden z dwóch warunków:</t>
  </si>
  <si>
    <t>a) wydały co najmniej 200 zł  i mają kartę stałego klienta</t>
  </si>
  <si>
    <t>lub b) wydały co najmniej 500 zł</t>
  </si>
  <si>
    <t>wydana kwota</t>
  </si>
  <si>
    <t>karta stałego klienta</t>
  </si>
  <si>
    <t>Wysokość przyznanego rabatu</t>
  </si>
  <si>
    <t>Ilość liczb &lt;20</t>
  </si>
  <si>
    <t xml:space="preserve">Liczby &lt;20 </t>
  </si>
  <si>
    <t>Wylosowane liczby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</si>
</sst>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zł-415];[Red]\-#,##0.00\ [$zł-415]"/>
    <numFmt numFmtId="167" formatCode="_-[$€-2]\ * #,##0.00_-;\-[$€-2]\ * #,##0.00_-;_-[$€-2]\ * &quot;-&quot;??_-;_-@_-"/>
    <numFmt numFmtId="168" formatCode="_-* #,##0.00\ [$zł-415]_-;\-* #,##0.00\ [$zł-415]_-;_-* &quot;-&quot;??\ [$zł-415]_-;_-@_-"/>
  </numFmts>
  <fonts count="7" x14ac:knownFonts="1">
    <font>
      <sz val="10"/>
      <name val="Arial CE"/>
      <charset val="238"/>
    </font>
    <font>
      <sz val="18"/>
      <name val="Arial CE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2"/>
      <name val="Arial CE"/>
      <charset val="238"/>
    </font>
    <font>
      <sz val="14"/>
      <name val="Arial CE"/>
      <charset val="238"/>
    </font>
    <font>
      <b/>
      <sz val="12"/>
      <name val="Arial CE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5" borderId="0" xfId="1" applyFont="1" applyFill="1"/>
    <xf numFmtId="0" fontId="2" fillId="5" borderId="0" xfId="1" applyFill="1"/>
    <xf numFmtId="0" fontId="2" fillId="0" borderId="0" xfId="1"/>
    <xf numFmtId="0" fontId="3" fillId="0" borderId="2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Border="1" applyAlignment="1">
      <alignment horizontal="right"/>
    </xf>
    <xf numFmtId="0" fontId="2" fillId="0" borderId="3" xfId="1" applyFont="1" applyBorder="1" applyAlignment="1">
      <alignment horizontal="center"/>
    </xf>
    <xf numFmtId="0" fontId="2" fillId="0" borderId="0" xfId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0" fontId="2" fillId="0" borderId="0" xfId="1" applyFont="1" applyBorder="1"/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4" xfId="1" applyFont="1" applyBorder="1"/>
    <xf numFmtId="0" fontId="2" fillId="0" borderId="0" xfId="1" applyFill="1"/>
    <xf numFmtId="0" fontId="3" fillId="0" borderId="1" xfId="1" applyFont="1" applyBorder="1" applyAlignment="1">
      <alignment horizontal="center"/>
    </xf>
    <xf numFmtId="164" fontId="2" fillId="0" borderId="3" xfId="1" applyNumberFormat="1" applyFont="1" applyBorder="1" applyAlignment="1">
      <alignment horizontal="right"/>
    </xf>
    <xf numFmtId="0" fontId="2" fillId="0" borderId="1" xfId="1" applyFont="1" applyBorder="1"/>
    <xf numFmtId="0" fontId="2" fillId="0" borderId="2" xfId="1" applyFont="1" applyBorder="1"/>
    <xf numFmtId="0" fontId="2" fillId="0" borderId="0" xfId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164" fontId="2" fillId="0" borderId="1" xfId="1" applyNumberFormat="1" applyBorder="1"/>
    <xf numFmtId="0" fontId="0" fillId="0" borderId="0" xfId="0" applyAlignment="1">
      <alignment horizontal="center"/>
    </xf>
    <xf numFmtId="0" fontId="0" fillId="0" borderId="5" xfId="0" applyBorder="1"/>
    <xf numFmtId="0" fontId="4" fillId="0" borderId="6" xfId="0" applyFont="1" applyBorder="1" applyAlignment="1">
      <alignment horizontal="center"/>
    </xf>
    <xf numFmtId="0" fontId="5" fillId="6" borderId="7" xfId="0" applyFont="1" applyFill="1" applyBorder="1"/>
    <xf numFmtId="0" fontId="4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3" fillId="0" borderId="1" xfId="1" applyFont="1" applyBorder="1" applyAlignment="1">
      <alignment horizontal="center" vertical="center" textRotation="90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167" fontId="2" fillId="0" borderId="0" xfId="1" applyNumberFormat="1"/>
    <xf numFmtId="168" fontId="2" fillId="0" borderId="3" xfId="1" applyNumberFormat="1" applyFont="1" applyBorder="1" applyAlignment="1">
      <alignment horizontal="center"/>
    </xf>
  </cellXfs>
  <cellStyles count="2">
    <cellStyle name="Normalny" xfId="0" builtinId="0"/>
    <cellStyle name="Normalny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180975</xdr:rowOff>
    </xdr:from>
    <xdr:to>
      <xdr:col>7</xdr:col>
      <xdr:colOff>171450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24000" y="501015"/>
          <a:ext cx="2914650" cy="1381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pl-PL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Wylosowano 50 liczb naturalnych z przedziału od 1 do 99.</a:t>
          </a:r>
        </a:p>
        <a:p>
          <a:pPr algn="l" rtl="0">
            <a:defRPr sz="1000"/>
          </a:pPr>
          <a:r>
            <a:rPr lang="pl-PL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 kolumnie B zaznacz liczbą 1 liczby z kolumny A mniejsze od 20.</a:t>
          </a:r>
        </a:p>
        <a:p>
          <a:pPr algn="l" rtl="0">
            <a:defRPr sz="1000"/>
          </a:pPr>
          <a:r>
            <a:rPr lang="pl-PL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Oblicz, ile jest liczb mniejszych od 20.</a:t>
          </a:r>
        </a:p>
        <a:p>
          <a:pPr algn="l" rtl="0">
            <a:defRPr sz="1000"/>
          </a:pPr>
          <a:r>
            <a:rPr lang="pl-PL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Oblicz też ile jest większych od 50.</a:t>
          </a:r>
        </a:p>
        <a:p>
          <a:pPr algn="l" rtl="0">
            <a:defRPr sz="1000"/>
          </a:pPr>
          <a:r>
            <a:rPr lang="pl-PL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Skorzystaj z "LICZ.JEŻELI"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47625</xdr:rowOff>
    </xdr:from>
    <xdr:to>
      <xdr:col>5</xdr:col>
      <xdr:colOff>171450</xdr:colOff>
      <xdr:row>30</xdr:row>
      <xdr:rowOff>0</xdr:rowOff>
    </xdr:to>
    <xdr:grpSp>
      <xdr:nvGrpSpPr>
        <xdr:cNvPr id="2" name="Group 2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95250" y="2047875"/>
          <a:ext cx="3344008" cy="3015029"/>
          <a:chOff x="252" y="68"/>
          <a:chExt cx="286" cy="250"/>
        </a:xfrm>
      </xdr:grpSpPr>
      <xdr:sp macro="" textlink="">
        <xdr:nvSpPr>
          <xdr:cNvPr id="3" name="Oval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352" y="68"/>
            <a:ext cx="88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START</a:t>
            </a:r>
          </a:p>
        </xdr:txBody>
      </xdr:sp>
      <xdr:sp macro="" textlink="">
        <xdr:nvSpPr>
          <xdr:cNvPr id="4" name="Line 2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397" y="156"/>
            <a:ext cx="0" cy="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AutoShape 3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358" y="183"/>
            <a:ext cx="76" cy="46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N&gt;20</a:t>
            </a:r>
          </a:p>
        </xdr:txBody>
      </xdr:sp>
      <xdr:sp macro="" textlink="">
        <xdr:nvSpPr>
          <xdr:cNvPr id="6" name="Line 4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>
            <a:spLocks noChangeShapeType="1"/>
          </xdr:cNvSpPr>
        </xdr:nvSpPr>
        <xdr:spPr bwMode="auto">
          <a:xfrm>
            <a:off x="449" y="207"/>
            <a:ext cx="0" cy="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5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342" y="205"/>
            <a:ext cx="0" cy="3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6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433" y="206"/>
            <a:ext cx="1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7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1" y="206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Text Box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8" y="182"/>
            <a:ext cx="29" cy="2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</a:p>
        </xdr:txBody>
      </xdr:sp>
      <xdr:sp macro="" textlink="">
        <xdr:nvSpPr>
          <xdr:cNvPr id="11" name="AutoShap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389" y="236"/>
            <a:ext cx="149" cy="35"/>
          </a:xfrm>
          <a:prstGeom prst="parallelogram">
            <a:avLst>
              <a:gd name="adj" fmla="val 103472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"Duże"</a:t>
            </a:r>
          </a:p>
        </xdr:txBody>
      </xdr:sp>
      <xdr:sp macro="" textlink="">
        <xdr:nvSpPr>
          <xdr:cNvPr id="12" name="AutoShap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252" y="239"/>
            <a:ext cx="149" cy="35"/>
          </a:xfrm>
          <a:prstGeom prst="parallelogram">
            <a:avLst>
              <a:gd name="adj" fmla="val 103472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N+50</a:t>
            </a:r>
          </a:p>
        </xdr:txBody>
      </xdr:sp>
      <xdr:sp macro="" textlink="">
        <xdr:nvSpPr>
          <xdr:cNvPr id="13" name="Text Box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34" y="180"/>
            <a:ext cx="30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</a:p>
        </xdr:txBody>
      </xdr:sp>
      <xdr:sp macro="" textlink="">
        <xdr:nvSpPr>
          <xdr:cNvPr id="14" name="AutoShape 14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305" y="119"/>
            <a:ext cx="178" cy="35"/>
          </a:xfrm>
          <a:prstGeom prst="parallelogram">
            <a:avLst>
              <a:gd name="adj" fmla="val 12714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Wczytaj N</a:t>
            </a:r>
          </a:p>
        </xdr:txBody>
      </xdr:sp>
      <xdr:sp macro="" textlink="">
        <xdr:nvSpPr>
          <xdr:cNvPr id="15" name="Oval 16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281" y="290"/>
            <a:ext cx="59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16" name="Oval 18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428" y="290"/>
            <a:ext cx="59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17" name="Line 19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>
            <a:spLocks noChangeShapeType="1"/>
          </xdr:cNvSpPr>
        </xdr:nvSpPr>
        <xdr:spPr bwMode="auto">
          <a:xfrm>
            <a:off x="454" y="27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8" name="Line 20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 noChangeShapeType="1"/>
          </xdr:cNvSpPr>
        </xdr:nvSpPr>
        <xdr:spPr bwMode="auto">
          <a:xfrm>
            <a:off x="397" y="97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9" name="Line 22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>
            <a:spLocks noChangeShapeType="1"/>
          </xdr:cNvSpPr>
        </xdr:nvSpPr>
        <xdr:spPr bwMode="auto">
          <a:xfrm>
            <a:off x="309" y="275"/>
            <a:ext cx="0" cy="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3</xdr:row>
      <xdr:rowOff>85725</xdr:rowOff>
    </xdr:from>
    <xdr:to>
      <xdr:col>10</xdr:col>
      <xdr:colOff>304800</xdr:colOff>
      <xdr:row>5</xdr:row>
      <xdr:rowOff>104775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5623560" y="794385"/>
          <a:ext cx="1028700" cy="35433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START</a:t>
          </a:r>
        </a:p>
      </xdr:txBody>
    </xdr:sp>
    <xdr:clientData/>
  </xdr:twoCellAnchor>
  <xdr:twoCellAnchor>
    <xdr:from>
      <xdr:col>9</xdr:col>
      <xdr:colOff>409575</xdr:colOff>
      <xdr:row>10</xdr:row>
      <xdr:rowOff>19050</xdr:rowOff>
    </xdr:from>
    <xdr:to>
      <xdr:col>9</xdr:col>
      <xdr:colOff>409575</xdr:colOff>
      <xdr:row>12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6147435" y="1901190"/>
          <a:ext cx="0" cy="3162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7</xdr:row>
      <xdr:rowOff>57150</xdr:rowOff>
    </xdr:from>
    <xdr:to>
      <xdr:col>11</xdr:col>
      <xdr:colOff>200025</xdr:colOff>
      <xdr:row>9</xdr:row>
      <xdr:rowOff>152400</xdr:rowOff>
    </xdr:to>
    <xdr:sp macro="" textlink="">
      <xdr:nvSpPr>
        <xdr:cNvPr id="4" name="AutoShape 1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5071110" y="1436370"/>
          <a:ext cx="2085975" cy="430530"/>
        </a:xfrm>
        <a:prstGeom prst="parallelogram">
          <a:avLst>
            <a:gd name="adj" fmla="val 124432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Wczytaj N</a:t>
          </a:r>
        </a:p>
      </xdr:txBody>
    </xdr:sp>
    <xdr:clientData/>
  </xdr:twoCellAnchor>
  <xdr:twoCellAnchor>
    <xdr:from>
      <xdr:col>10</xdr:col>
      <xdr:colOff>190500</xdr:colOff>
      <xdr:row>18</xdr:row>
      <xdr:rowOff>123825</xdr:rowOff>
    </xdr:from>
    <xdr:to>
      <xdr:col>11</xdr:col>
      <xdr:colOff>266700</xdr:colOff>
      <xdr:row>21</xdr:row>
      <xdr:rowOff>123825</xdr:rowOff>
    </xdr:to>
    <xdr:grpSp>
      <xdr:nvGrpSpPr>
        <xdr:cNvPr id="5" name="Group 7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>
          <a:grpSpLocks/>
        </xdr:cNvGrpSpPr>
      </xdr:nvGrpSpPr>
      <xdr:grpSpPr bwMode="auto">
        <a:xfrm>
          <a:off x="6515100" y="3267075"/>
          <a:ext cx="685800" cy="485775"/>
          <a:chOff x="719" y="343"/>
          <a:chExt cx="72" cy="51"/>
        </a:xfrm>
      </xdr:grpSpPr>
      <xdr:sp macro="" textlink="">
        <xdr:nvSpPr>
          <xdr:cNvPr id="6" name="Oval 18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7" name="Line 19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9</xdr:col>
      <xdr:colOff>409575</xdr:colOff>
      <xdr:row>5</xdr:row>
      <xdr:rowOff>114300</xdr:rowOff>
    </xdr:from>
    <xdr:to>
      <xdr:col>9</xdr:col>
      <xdr:colOff>409575</xdr:colOff>
      <xdr:row>7</xdr:row>
      <xdr:rowOff>19050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6147435" y="1158240"/>
          <a:ext cx="0" cy="2400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304800</xdr:colOff>
      <xdr:row>13</xdr:row>
      <xdr:rowOff>123825</xdr:rowOff>
    </xdr:from>
    <xdr:to>
      <xdr:col>8</xdr:col>
      <xdr:colOff>533400</xdr:colOff>
      <xdr:row>13</xdr:row>
      <xdr:rowOff>123825</xdr:rowOff>
    </xdr:to>
    <xdr:sp macro="" textlink="">
      <xdr:nvSpPr>
        <xdr:cNvPr id="9" name="Line 37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 flipH="1">
          <a:off x="5433060" y="250888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13</xdr:row>
      <xdr:rowOff>123825</xdr:rowOff>
    </xdr:from>
    <xdr:to>
      <xdr:col>8</xdr:col>
      <xdr:colOff>304800</xdr:colOff>
      <xdr:row>18</xdr:row>
      <xdr:rowOff>95250</xdr:rowOff>
    </xdr:to>
    <xdr:sp macro="" textlink="">
      <xdr:nvSpPr>
        <xdr:cNvPr id="10" name="Line 3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 bwMode="auto">
        <a:xfrm>
          <a:off x="5433060" y="2508885"/>
          <a:ext cx="0" cy="809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228600</xdr:colOff>
      <xdr:row>12</xdr:row>
      <xdr:rowOff>0</xdr:rowOff>
    </xdr:from>
    <xdr:to>
      <xdr:col>12</xdr:col>
      <xdr:colOff>428625</xdr:colOff>
      <xdr:row>18</xdr:row>
      <xdr:rowOff>104775</xdr:rowOff>
    </xdr:to>
    <xdr:grpSp>
      <xdr:nvGrpSpPr>
        <xdr:cNvPr id="11" name="Group 5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>
          <a:grpSpLocks/>
        </xdr:cNvGrpSpPr>
      </xdr:nvGrpSpPr>
      <xdr:grpSpPr bwMode="auto">
        <a:xfrm>
          <a:off x="5334000" y="2171700"/>
          <a:ext cx="2638425" cy="1076325"/>
          <a:chOff x="560" y="228"/>
          <a:chExt cx="277" cy="113"/>
        </a:xfrm>
      </xdr:grpSpPr>
      <xdr:sp macro="" textlink="">
        <xdr:nvSpPr>
          <xdr:cNvPr id="12" name="Text Box 9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</a:p>
        </xdr:txBody>
      </xdr:sp>
      <xdr:sp macro="" textlink="">
        <xdr:nvSpPr>
          <xdr:cNvPr id="13" name="AutoShape 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N&gt;100</a:t>
            </a:r>
          </a:p>
        </xdr:txBody>
      </xdr:sp>
      <xdr:sp macro="" textlink="">
        <xdr:nvSpPr>
          <xdr:cNvPr id="14" name="AutoShape 10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33" y="296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"Duże"</a:t>
            </a:r>
          </a:p>
        </xdr:txBody>
      </xdr:sp>
      <xdr:sp macro="" textlink="">
        <xdr:nvSpPr>
          <xdr:cNvPr id="15" name="Text Box 12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</a:p>
        </xdr:txBody>
      </xdr:sp>
      <xdr:sp macro="" textlink="">
        <xdr:nvSpPr>
          <xdr:cNvPr id="16" name="Line 3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3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49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50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114300</xdr:colOff>
      <xdr:row>18</xdr:row>
      <xdr:rowOff>104775</xdr:rowOff>
    </xdr:from>
    <xdr:to>
      <xdr:col>11</xdr:col>
      <xdr:colOff>314325</xdr:colOff>
      <xdr:row>25</xdr:row>
      <xdr:rowOff>47625</xdr:rowOff>
    </xdr:to>
    <xdr:grpSp>
      <xdr:nvGrpSpPr>
        <xdr:cNvPr id="20" name="Group 5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>
          <a:grpSpLocks/>
        </xdr:cNvGrpSpPr>
      </xdr:nvGrpSpPr>
      <xdr:grpSpPr bwMode="auto">
        <a:xfrm>
          <a:off x="4610100" y="3248025"/>
          <a:ext cx="2638425" cy="1076325"/>
          <a:chOff x="560" y="228"/>
          <a:chExt cx="277" cy="113"/>
        </a:xfrm>
      </xdr:grpSpPr>
      <xdr:sp macro="" textlink="">
        <xdr:nvSpPr>
          <xdr:cNvPr id="21" name="Text Box 53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</a:p>
        </xdr:txBody>
      </xdr:sp>
      <xdr:sp macro="" textlink="">
        <xdr:nvSpPr>
          <xdr:cNvPr id="22" name="AutoShape 54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N&gt;0</a:t>
            </a:r>
          </a:p>
        </xdr:txBody>
      </xdr:sp>
      <xdr:sp macro="" textlink="">
        <xdr:nvSpPr>
          <xdr:cNvPr id="23" name="AutoShape 55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633" y="296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"dodatnie"</a:t>
            </a:r>
          </a:p>
        </xdr:txBody>
      </xdr:sp>
      <xdr:sp macro="" textlink="">
        <xdr:nvSpPr>
          <xdr:cNvPr id="24" name="Text Box 56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</a:p>
        </xdr:txBody>
      </xdr:sp>
      <xdr:sp macro="" textlink="">
        <xdr:nvSpPr>
          <xdr:cNvPr id="25" name="Line 57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" name="Line 58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" name="Line 59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" name="Line 60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0</xdr:colOff>
      <xdr:row>25</xdr:row>
      <xdr:rowOff>28575</xdr:rowOff>
    </xdr:from>
    <xdr:to>
      <xdr:col>10</xdr:col>
      <xdr:colOff>200025</xdr:colOff>
      <xdr:row>31</xdr:row>
      <xdr:rowOff>133350</xdr:rowOff>
    </xdr:to>
    <xdr:grpSp>
      <xdr:nvGrpSpPr>
        <xdr:cNvPr id="29" name="Group 6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pSpPr>
          <a:grpSpLocks/>
        </xdr:cNvGrpSpPr>
      </xdr:nvGrpSpPr>
      <xdr:grpSpPr bwMode="auto">
        <a:xfrm>
          <a:off x="3886200" y="4305300"/>
          <a:ext cx="2638425" cy="1076325"/>
          <a:chOff x="560" y="228"/>
          <a:chExt cx="277" cy="113"/>
        </a:xfrm>
      </xdr:grpSpPr>
      <xdr:sp macro="" textlink="">
        <xdr:nvSpPr>
          <xdr:cNvPr id="30" name="Text Box 62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</a:p>
        </xdr:txBody>
      </xdr:sp>
      <xdr:sp macro="" textlink="">
        <xdr:nvSpPr>
          <xdr:cNvPr id="31" name="AutoShape 63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N=0</a:t>
            </a:r>
          </a:p>
        </xdr:txBody>
      </xdr:sp>
      <xdr:sp macro="" textlink="">
        <xdr:nvSpPr>
          <xdr:cNvPr id="32" name="AutoShape 64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633" y="296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"ZERO"</a:t>
            </a:r>
          </a:p>
        </xdr:txBody>
      </xdr:sp>
      <xdr:sp macro="" textlink="">
        <xdr:nvSpPr>
          <xdr:cNvPr id="33" name="Text Box 65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</a:p>
        </xdr:txBody>
      </xdr:sp>
      <xdr:sp macro="" textlink="">
        <xdr:nvSpPr>
          <xdr:cNvPr id="34" name="Line 66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" name="Line 67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Line 68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" name="Line 69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66675</xdr:colOff>
      <xdr:row>25</xdr:row>
      <xdr:rowOff>66675</xdr:rowOff>
    </xdr:from>
    <xdr:to>
      <xdr:col>10</xdr:col>
      <xdr:colOff>142875</xdr:colOff>
      <xdr:row>28</xdr:row>
      <xdr:rowOff>66675</xdr:rowOff>
    </xdr:to>
    <xdr:grpSp>
      <xdr:nvGrpSpPr>
        <xdr:cNvPr id="38" name="Group 7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pSpPr>
          <a:grpSpLocks/>
        </xdr:cNvGrpSpPr>
      </xdr:nvGrpSpPr>
      <xdr:grpSpPr bwMode="auto">
        <a:xfrm>
          <a:off x="5781675" y="4343400"/>
          <a:ext cx="685800" cy="485775"/>
          <a:chOff x="719" y="343"/>
          <a:chExt cx="72" cy="51"/>
        </a:xfrm>
      </xdr:grpSpPr>
      <xdr:sp macro="" textlink="">
        <xdr:nvSpPr>
          <xdr:cNvPr id="39" name="Oval 72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40" name="Line 73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7</xdr:col>
      <xdr:colOff>581025</xdr:colOff>
      <xdr:row>32</xdr:row>
      <xdr:rowOff>0</xdr:rowOff>
    </xdr:from>
    <xdr:to>
      <xdr:col>9</xdr:col>
      <xdr:colOff>47625</xdr:colOff>
      <xdr:row>35</xdr:row>
      <xdr:rowOff>0</xdr:rowOff>
    </xdr:to>
    <xdr:grpSp>
      <xdr:nvGrpSpPr>
        <xdr:cNvPr id="41" name="Group 7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pSpPr>
          <a:grpSpLocks/>
        </xdr:cNvGrpSpPr>
      </xdr:nvGrpSpPr>
      <xdr:grpSpPr bwMode="auto">
        <a:xfrm>
          <a:off x="5076825" y="5410200"/>
          <a:ext cx="685800" cy="485775"/>
          <a:chOff x="719" y="343"/>
          <a:chExt cx="72" cy="51"/>
        </a:xfrm>
      </xdr:grpSpPr>
      <xdr:sp macro="" textlink="">
        <xdr:nvSpPr>
          <xdr:cNvPr id="42" name="Oval 75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43" name="Line 76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4</xdr:col>
      <xdr:colOff>504825</xdr:colOff>
      <xdr:row>31</xdr:row>
      <xdr:rowOff>142875</xdr:rowOff>
    </xdr:from>
    <xdr:to>
      <xdr:col>9</xdr:col>
      <xdr:colOff>95250</xdr:colOff>
      <xdr:row>38</xdr:row>
      <xdr:rowOff>85725</xdr:rowOff>
    </xdr:to>
    <xdr:grpSp>
      <xdr:nvGrpSpPr>
        <xdr:cNvPr id="44" name="Group 77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pSpPr>
          <a:grpSpLocks/>
        </xdr:cNvGrpSpPr>
      </xdr:nvGrpSpPr>
      <xdr:grpSpPr bwMode="auto">
        <a:xfrm>
          <a:off x="3171825" y="5391150"/>
          <a:ext cx="2638425" cy="1076325"/>
          <a:chOff x="560" y="228"/>
          <a:chExt cx="277" cy="113"/>
        </a:xfrm>
      </xdr:grpSpPr>
      <xdr:sp macro="" textlink="">
        <xdr:nvSpPr>
          <xdr:cNvPr id="45" name="Text Box 7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</a:p>
        </xdr:txBody>
      </xdr:sp>
      <xdr:sp macro="" textlink="">
        <xdr:nvSpPr>
          <xdr:cNvPr id="46" name="AutoShape 79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 -50</a:t>
            </a:r>
          </a:p>
        </xdr:txBody>
      </xdr:sp>
      <xdr:sp macro="" textlink="">
        <xdr:nvSpPr>
          <xdr:cNvPr id="47" name="AutoShape 80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633" y="296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"ujemne"</a:t>
            </a:r>
          </a:p>
        </xdr:txBody>
      </xdr:sp>
      <xdr:sp macro="" textlink="">
        <xdr:nvSpPr>
          <xdr:cNvPr id="48" name="Text Box 81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</a:p>
        </xdr:txBody>
      </xdr:sp>
      <xdr:sp macro="" textlink="">
        <xdr:nvSpPr>
          <xdr:cNvPr id="49" name="Line 82">
            <a:extLst>
              <a:ext uri="{FF2B5EF4-FFF2-40B4-BE49-F238E27FC236}">
                <a16:creationId xmlns:a16="http://schemas.microsoft.com/office/drawing/2014/main" id="{00000000-0008-0000-0200-000031000000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" name="Line 83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" name="Line 84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" name="Line 85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523875</xdr:colOff>
      <xdr:row>38</xdr:row>
      <xdr:rowOff>95250</xdr:rowOff>
    </xdr:from>
    <xdr:to>
      <xdr:col>7</xdr:col>
      <xdr:colOff>600075</xdr:colOff>
      <xdr:row>41</xdr:row>
      <xdr:rowOff>95250</xdr:rowOff>
    </xdr:to>
    <xdr:grpSp>
      <xdr:nvGrpSpPr>
        <xdr:cNvPr id="53" name="Group 86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pSpPr>
          <a:grpSpLocks/>
        </xdr:cNvGrpSpPr>
      </xdr:nvGrpSpPr>
      <xdr:grpSpPr bwMode="auto">
        <a:xfrm>
          <a:off x="4410075" y="6477000"/>
          <a:ext cx="685800" cy="485775"/>
          <a:chOff x="719" y="343"/>
          <a:chExt cx="72" cy="51"/>
        </a:xfrm>
      </xdr:grpSpPr>
      <xdr:sp macro="" textlink="">
        <xdr:nvSpPr>
          <xdr:cNvPr id="54" name="Oval 87">
            <a:extLst>
              <a:ext uri="{FF2B5EF4-FFF2-40B4-BE49-F238E27FC236}">
                <a16:creationId xmlns:a16="http://schemas.microsoft.com/office/drawing/2014/main" id="{00000000-0008-0000-0200-000036000000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55" name="Line 88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4</xdr:col>
      <xdr:colOff>38100</xdr:colOff>
      <xdr:row>41</xdr:row>
      <xdr:rowOff>47625</xdr:rowOff>
    </xdr:from>
    <xdr:to>
      <xdr:col>5</xdr:col>
      <xdr:colOff>114300</xdr:colOff>
      <xdr:row>44</xdr:row>
      <xdr:rowOff>47625</xdr:rowOff>
    </xdr:to>
    <xdr:grpSp>
      <xdr:nvGrpSpPr>
        <xdr:cNvPr id="56" name="Group 89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pSpPr>
          <a:grpSpLocks/>
        </xdr:cNvGrpSpPr>
      </xdr:nvGrpSpPr>
      <xdr:grpSpPr bwMode="auto">
        <a:xfrm>
          <a:off x="2705100" y="6915150"/>
          <a:ext cx="685800" cy="485775"/>
          <a:chOff x="719" y="343"/>
          <a:chExt cx="72" cy="51"/>
        </a:xfrm>
      </xdr:grpSpPr>
      <xdr:sp macro="" textlink="">
        <xdr:nvSpPr>
          <xdr:cNvPr id="57" name="Oval 90">
            <a:extLst>
              <a:ext uri="{FF2B5EF4-FFF2-40B4-BE49-F238E27FC236}">
                <a16:creationId xmlns:a16="http://schemas.microsoft.com/office/drawing/2014/main" id="{00000000-0008-0000-0200-000039000000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58" name="Line 91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3</xdr:col>
      <xdr:colOff>228600</xdr:colOff>
      <xdr:row>38</xdr:row>
      <xdr:rowOff>76200</xdr:rowOff>
    </xdr:from>
    <xdr:to>
      <xdr:col>5</xdr:col>
      <xdr:colOff>447675</xdr:colOff>
      <xdr:row>41</xdr:row>
      <xdr:rowOff>38100</xdr:rowOff>
    </xdr:to>
    <xdr:sp macro="" textlink="">
      <xdr:nvSpPr>
        <xdr:cNvPr id="59" name="AutoShape 92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2308860" y="6652260"/>
          <a:ext cx="1438275" cy="46482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l-PL" sz="11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Pisz: "B UJEMNE"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3</xdr:row>
      <xdr:rowOff>85725</xdr:rowOff>
    </xdr:from>
    <xdr:to>
      <xdr:col>10</xdr:col>
      <xdr:colOff>304800</xdr:colOff>
      <xdr:row>5</xdr:row>
      <xdr:rowOff>104775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5623560" y="794385"/>
          <a:ext cx="1028700" cy="35433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START</a:t>
          </a:r>
        </a:p>
      </xdr:txBody>
    </xdr:sp>
    <xdr:clientData/>
  </xdr:twoCellAnchor>
  <xdr:twoCellAnchor>
    <xdr:from>
      <xdr:col>9</xdr:col>
      <xdr:colOff>409575</xdr:colOff>
      <xdr:row>10</xdr:row>
      <xdr:rowOff>19050</xdr:rowOff>
    </xdr:from>
    <xdr:to>
      <xdr:col>9</xdr:col>
      <xdr:colOff>409575</xdr:colOff>
      <xdr:row>12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6147435" y="1901190"/>
          <a:ext cx="0" cy="3162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7</xdr:row>
      <xdr:rowOff>57150</xdr:rowOff>
    </xdr:from>
    <xdr:to>
      <xdr:col>11</xdr:col>
      <xdr:colOff>200025</xdr:colOff>
      <xdr:row>9</xdr:row>
      <xdr:rowOff>152400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5071110" y="1436370"/>
          <a:ext cx="2085975" cy="430530"/>
        </a:xfrm>
        <a:prstGeom prst="parallelogram">
          <a:avLst>
            <a:gd name="adj" fmla="val 124432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Wczytaj N</a:t>
          </a:r>
        </a:p>
      </xdr:txBody>
    </xdr:sp>
    <xdr:clientData/>
  </xdr:twoCellAnchor>
  <xdr:twoCellAnchor>
    <xdr:from>
      <xdr:col>7</xdr:col>
      <xdr:colOff>400050</xdr:colOff>
      <xdr:row>18</xdr:row>
      <xdr:rowOff>76200</xdr:rowOff>
    </xdr:from>
    <xdr:to>
      <xdr:col>8</xdr:col>
      <xdr:colOff>476250</xdr:colOff>
      <xdr:row>21</xdr:row>
      <xdr:rowOff>76200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>
          <a:grpSpLocks/>
        </xdr:cNvGrpSpPr>
      </xdr:nvGrpSpPr>
      <xdr:grpSpPr bwMode="auto">
        <a:xfrm>
          <a:off x="4895850" y="3219450"/>
          <a:ext cx="685800" cy="485775"/>
          <a:chOff x="719" y="343"/>
          <a:chExt cx="72" cy="51"/>
        </a:xfrm>
      </xdr:grpSpPr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9</xdr:col>
      <xdr:colOff>409575</xdr:colOff>
      <xdr:row>5</xdr:row>
      <xdr:rowOff>114300</xdr:rowOff>
    </xdr:from>
    <xdr:to>
      <xdr:col>9</xdr:col>
      <xdr:colOff>409575</xdr:colOff>
      <xdr:row>7</xdr:row>
      <xdr:rowOff>19050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>
          <a:off x="6147435" y="1158240"/>
          <a:ext cx="0" cy="2400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361950</xdr:colOff>
      <xdr:row>12</xdr:row>
      <xdr:rowOff>9525</xdr:rowOff>
    </xdr:from>
    <xdr:to>
      <xdr:col>11</xdr:col>
      <xdr:colOff>57150</xdr:colOff>
      <xdr:row>18</xdr:row>
      <xdr:rowOff>95250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>
          <a:grpSpLocks/>
        </xdr:cNvGrpSpPr>
      </xdr:nvGrpSpPr>
      <xdr:grpSpPr bwMode="auto">
        <a:xfrm>
          <a:off x="4248150" y="2181225"/>
          <a:ext cx="2743200" cy="1057275"/>
          <a:chOff x="425" y="332"/>
          <a:chExt cx="288" cy="111"/>
        </a:xfrm>
      </xdr:grpSpPr>
      <xdr:sp macro="" textlink="">
        <xdr:nvSpPr>
          <xdr:cNvPr id="10" name="Text Box 11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8" y="343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</a:p>
        </xdr:txBody>
      </xdr:sp>
      <xdr:sp macro="" textlink="">
        <xdr:nvSpPr>
          <xdr:cNvPr id="11" name="AutoShape 12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568" y="332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9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 -500</a:t>
            </a:r>
          </a:p>
        </xdr:txBody>
      </xdr:sp>
      <xdr:sp macro="" textlink="">
        <xdr:nvSpPr>
          <xdr:cNvPr id="12" name="AutoShape 13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25" y="395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- N</a:t>
            </a:r>
          </a:p>
        </xdr:txBody>
      </xdr:sp>
      <xdr:sp macro="" textlink="">
        <xdr:nvSpPr>
          <xdr:cNvPr id="13" name="Text Box 14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2" y="342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</a:p>
        </xdr:txBody>
      </xdr:sp>
      <xdr:sp macro="" textlink="">
        <xdr:nvSpPr>
          <xdr:cNvPr id="14" name="Line 15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>
            <a:spLocks noChangeShapeType="1"/>
          </xdr:cNvSpPr>
        </xdr:nvSpPr>
        <xdr:spPr bwMode="auto">
          <a:xfrm>
            <a:off x="693" y="363"/>
            <a:ext cx="2" cy="8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" name="Line 16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>
            <a:spLocks noChangeShapeType="1"/>
          </xdr:cNvSpPr>
        </xdr:nvSpPr>
        <xdr:spPr bwMode="auto">
          <a:xfrm>
            <a:off x="672" y="362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" name="Line 17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46" y="362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8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>
            <a:spLocks noChangeShapeType="1"/>
          </xdr:cNvSpPr>
        </xdr:nvSpPr>
        <xdr:spPr bwMode="auto">
          <a:xfrm>
            <a:off x="546" y="362"/>
            <a:ext cx="2" cy="3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285750</xdr:colOff>
      <xdr:row>25</xdr:row>
      <xdr:rowOff>0</xdr:rowOff>
    </xdr:from>
    <xdr:to>
      <xdr:col>9</xdr:col>
      <xdr:colOff>361950</xdr:colOff>
      <xdr:row>28</xdr:row>
      <xdr:rowOff>0</xdr:rowOff>
    </xdr:to>
    <xdr:grpSp>
      <xdr:nvGrpSpPr>
        <xdr:cNvPr id="18" name="Group 3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>
          <a:grpSpLocks/>
        </xdr:cNvGrpSpPr>
      </xdr:nvGrpSpPr>
      <xdr:grpSpPr bwMode="auto">
        <a:xfrm>
          <a:off x="5391150" y="4276725"/>
          <a:ext cx="685800" cy="485775"/>
          <a:chOff x="719" y="343"/>
          <a:chExt cx="72" cy="51"/>
        </a:xfrm>
      </xdr:grpSpPr>
      <xdr:sp macro="" textlink="">
        <xdr:nvSpPr>
          <xdr:cNvPr id="19" name="Oval 3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20" name="Line 3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10</xdr:col>
      <xdr:colOff>0</xdr:colOff>
      <xdr:row>31</xdr:row>
      <xdr:rowOff>95250</xdr:rowOff>
    </xdr:from>
    <xdr:to>
      <xdr:col>11</xdr:col>
      <xdr:colOff>76200</xdr:colOff>
      <xdr:row>34</xdr:row>
      <xdr:rowOff>95250</xdr:rowOff>
    </xdr:to>
    <xdr:grpSp>
      <xdr:nvGrpSpPr>
        <xdr:cNvPr id="21" name="Group 4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>
          <a:grpSpLocks/>
        </xdr:cNvGrpSpPr>
      </xdr:nvGrpSpPr>
      <xdr:grpSpPr bwMode="auto">
        <a:xfrm>
          <a:off x="6324600" y="5343525"/>
          <a:ext cx="685800" cy="485775"/>
          <a:chOff x="719" y="343"/>
          <a:chExt cx="72" cy="51"/>
        </a:xfrm>
      </xdr:grpSpPr>
      <xdr:sp macro="" textlink="">
        <xdr:nvSpPr>
          <xdr:cNvPr id="22" name="Oval 4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23" name="Line 4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10</xdr:col>
      <xdr:colOff>542925</xdr:colOff>
      <xdr:row>38</xdr:row>
      <xdr:rowOff>0</xdr:rowOff>
    </xdr:from>
    <xdr:to>
      <xdr:col>12</xdr:col>
      <xdr:colOff>9525</xdr:colOff>
      <xdr:row>41</xdr:row>
      <xdr:rowOff>0</xdr:rowOff>
    </xdr:to>
    <xdr:grpSp>
      <xdr:nvGrpSpPr>
        <xdr:cNvPr id="24" name="Group 5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>
          <a:grpSpLocks/>
        </xdr:cNvGrpSpPr>
      </xdr:nvGrpSpPr>
      <xdr:grpSpPr bwMode="auto">
        <a:xfrm>
          <a:off x="6867525" y="6381750"/>
          <a:ext cx="685800" cy="485775"/>
          <a:chOff x="719" y="343"/>
          <a:chExt cx="72" cy="51"/>
        </a:xfrm>
      </xdr:grpSpPr>
      <xdr:sp macro="" textlink="">
        <xdr:nvSpPr>
          <xdr:cNvPr id="25" name="Oval 53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26" name="Line 54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12</xdr:col>
      <xdr:colOff>28575</xdr:colOff>
      <xdr:row>44</xdr:row>
      <xdr:rowOff>85725</xdr:rowOff>
    </xdr:from>
    <xdr:to>
      <xdr:col>13</xdr:col>
      <xdr:colOff>104775</xdr:colOff>
      <xdr:row>47</xdr:row>
      <xdr:rowOff>85725</xdr:rowOff>
    </xdr:to>
    <xdr:grpSp>
      <xdr:nvGrpSpPr>
        <xdr:cNvPr id="27" name="Group 5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>
          <a:grpSpLocks/>
        </xdr:cNvGrpSpPr>
      </xdr:nvGrpSpPr>
      <xdr:grpSpPr bwMode="auto">
        <a:xfrm>
          <a:off x="7572375" y="7439025"/>
          <a:ext cx="685800" cy="485775"/>
          <a:chOff x="719" y="343"/>
          <a:chExt cx="72" cy="51"/>
        </a:xfrm>
      </xdr:grpSpPr>
      <xdr:sp macro="" textlink="">
        <xdr:nvSpPr>
          <xdr:cNvPr id="28" name="Oval 56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29" name="Line 57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7</xdr:col>
      <xdr:colOff>457200</xdr:colOff>
      <xdr:row>18</xdr:row>
      <xdr:rowOff>85725</xdr:rowOff>
    </xdr:from>
    <xdr:to>
      <xdr:col>12</xdr:col>
      <xdr:colOff>152400</xdr:colOff>
      <xdr:row>25</xdr:row>
      <xdr:rowOff>9525</xdr:rowOff>
    </xdr:to>
    <xdr:grpSp>
      <xdr:nvGrpSpPr>
        <xdr:cNvPr id="30" name="Group 60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>
          <a:grpSpLocks/>
        </xdr:cNvGrpSpPr>
      </xdr:nvGrpSpPr>
      <xdr:grpSpPr bwMode="auto">
        <a:xfrm>
          <a:off x="4953000" y="3228975"/>
          <a:ext cx="2743200" cy="1057275"/>
          <a:chOff x="425" y="332"/>
          <a:chExt cx="288" cy="111"/>
        </a:xfrm>
      </xdr:grpSpPr>
      <xdr:sp macro="" textlink="">
        <xdr:nvSpPr>
          <xdr:cNvPr id="31" name="Text Box 61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8" y="343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</a:p>
        </xdr:txBody>
      </xdr:sp>
      <xdr:sp macro="" textlink="">
        <xdr:nvSpPr>
          <xdr:cNvPr id="32" name="AutoShape 62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568" y="332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9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 -10</a:t>
            </a:r>
          </a:p>
        </xdr:txBody>
      </xdr:sp>
      <xdr:sp macro="" textlink="">
        <xdr:nvSpPr>
          <xdr:cNvPr id="33" name="AutoShape 63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425" y="395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2N + 100</a:t>
            </a:r>
          </a:p>
        </xdr:txBody>
      </xdr:sp>
      <xdr:sp macro="" textlink="">
        <xdr:nvSpPr>
          <xdr:cNvPr id="34" name="Text Box 64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2" y="342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</a:p>
        </xdr:txBody>
      </xdr:sp>
      <xdr:sp macro="" textlink="">
        <xdr:nvSpPr>
          <xdr:cNvPr id="35" name="Line 65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693" y="363"/>
            <a:ext cx="2" cy="8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Line 66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672" y="362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" name="Line 67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46" y="362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" name="Line 68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546" y="362"/>
            <a:ext cx="2" cy="3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209550</xdr:colOff>
      <xdr:row>25</xdr:row>
      <xdr:rowOff>0</xdr:rowOff>
    </xdr:from>
    <xdr:to>
      <xdr:col>13</xdr:col>
      <xdr:colOff>133350</xdr:colOff>
      <xdr:row>31</xdr:row>
      <xdr:rowOff>85725</xdr:rowOff>
    </xdr:to>
    <xdr:grpSp>
      <xdr:nvGrpSpPr>
        <xdr:cNvPr id="39" name="Group 69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pSpPr>
          <a:grpSpLocks/>
        </xdr:cNvGrpSpPr>
      </xdr:nvGrpSpPr>
      <xdr:grpSpPr bwMode="auto">
        <a:xfrm>
          <a:off x="5924550" y="4276725"/>
          <a:ext cx="2362200" cy="1057275"/>
          <a:chOff x="425" y="332"/>
          <a:chExt cx="288" cy="111"/>
        </a:xfrm>
      </xdr:grpSpPr>
      <xdr:sp macro="" textlink="">
        <xdr:nvSpPr>
          <xdr:cNvPr id="40" name="Text Box 70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8" y="343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</a:p>
        </xdr:txBody>
      </xdr:sp>
      <xdr:sp macro="" textlink="">
        <xdr:nvSpPr>
          <xdr:cNvPr id="41" name="AutoShape 71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568" y="332"/>
            <a:ext cx="106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9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N&gt;= 0</a:t>
            </a:r>
          </a:p>
        </xdr:txBody>
      </xdr:sp>
      <xdr:sp macro="" textlink="">
        <xdr:nvSpPr>
          <xdr:cNvPr id="42" name="AutoShape 72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425" y="395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"ujemne"</a:t>
            </a:r>
          </a:p>
        </xdr:txBody>
      </xdr:sp>
      <xdr:sp macro="" textlink="">
        <xdr:nvSpPr>
          <xdr:cNvPr id="43" name="Text Box 73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2" y="342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</a:p>
        </xdr:txBody>
      </xdr:sp>
      <xdr:sp macro="" textlink="">
        <xdr:nvSpPr>
          <xdr:cNvPr id="44" name="Line 74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>
            <a:spLocks noChangeShapeType="1"/>
          </xdr:cNvSpPr>
        </xdr:nvSpPr>
        <xdr:spPr bwMode="auto">
          <a:xfrm>
            <a:off x="693" y="363"/>
            <a:ext cx="2" cy="8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" name="Line 75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SpPr>
            <a:spLocks noChangeShapeType="1"/>
          </xdr:cNvSpPr>
        </xdr:nvSpPr>
        <xdr:spPr bwMode="auto">
          <a:xfrm>
            <a:off x="672" y="362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" name="Line 76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46" y="362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" name="Line 77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>
            <a:spLocks noChangeShapeType="1"/>
          </xdr:cNvSpPr>
        </xdr:nvSpPr>
        <xdr:spPr bwMode="auto">
          <a:xfrm>
            <a:off x="546" y="362"/>
            <a:ext cx="2" cy="3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561975</xdr:colOff>
      <xdr:row>31</xdr:row>
      <xdr:rowOff>76200</xdr:rowOff>
    </xdr:from>
    <xdr:to>
      <xdr:col>14</xdr:col>
      <xdr:colOff>257175</xdr:colOff>
      <xdr:row>38</xdr:row>
      <xdr:rowOff>0</xdr:rowOff>
    </xdr:to>
    <xdr:grpSp>
      <xdr:nvGrpSpPr>
        <xdr:cNvPr id="48" name="Group 7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>
          <a:grpSpLocks/>
        </xdr:cNvGrpSpPr>
      </xdr:nvGrpSpPr>
      <xdr:grpSpPr bwMode="auto">
        <a:xfrm>
          <a:off x="6276975" y="5324475"/>
          <a:ext cx="2743200" cy="1057275"/>
          <a:chOff x="425" y="332"/>
          <a:chExt cx="288" cy="111"/>
        </a:xfrm>
      </xdr:grpSpPr>
      <xdr:sp macro="" textlink="">
        <xdr:nvSpPr>
          <xdr:cNvPr id="49" name="Text Box 79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8" y="343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</a:p>
        </xdr:txBody>
      </xdr:sp>
      <xdr:sp macro="" textlink="">
        <xdr:nvSpPr>
          <xdr:cNvPr id="50" name="AutoShape 80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568" y="332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9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N&gt;9</a:t>
            </a:r>
          </a:p>
        </xdr:txBody>
      </xdr:sp>
      <xdr:sp macro="" textlink="">
        <xdr:nvSpPr>
          <xdr:cNvPr id="51" name="AutoShape 81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>
            <a:spLocks noChangeArrowheads="1"/>
          </xdr:cNvSpPr>
        </xdr:nvSpPr>
        <xdr:spPr bwMode="auto">
          <a:xfrm>
            <a:off x="425" y="395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"cyfra"</a:t>
            </a:r>
          </a:p>
        </xdr:txBody>
      </xdr:sp>
      <xdr:sp macro="" textlink="">
        <xdr:nvSpPr>
          <xdr:cNvPr id="52" name="Text Box 82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2" y="342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</a:p>
        </xdr:txBody>
      </xdr:sp>
      <xdr:sp macro="" textlink="">
        <xdr:nvSpPr>
          <xdr:cNvPr id="53" name="Line 83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>
            <a:spLocks noChangeShapeType="1"/>
          </xdr:cNvSpPr>
        </xdr:nvSpPr>
        <xdr:spPr bwMode="auto">
          <a:xfrm>
            <a:off x="693" y="363"/>
            <a:ext cx="2" cy="8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" name="Line 84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>
            <a:spLocks noChangeShapeType="1"/>
          </xdr:cNvSpPr>
        </xdr:nvSpPr>
        <xdr:spPr bwMode="auto">
          <a:xfrm>
            <a:off x="672" y="362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" name="Line 85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46" y="362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" name="Line 86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>
            <a:spLocks noChangeShapeType="1"/>
          </xdr:cNvSpPr>
        </xdr:nvSpPr>
        <xdr:spPr bwMode="auto">
          <a:xfrm>
            <a:off x="546" y="362"/>
            <a:ext cx="2" cy="3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28575</xdr:colOff>
      <xdr:row>37</xdr:row>
      <xdr:rowOff>152400</xdr:rowOff>
    </xdr:from>
    <xdr:to>
      <xdr:col>15</xdr:col>
      <xdr:colOff>333375</xdr:colOff>
      <xdr:row>44</xdr:row>
      <xdr:rowOff>76200</xdr:rowOff>
    </xdr:to>
    <xdr:grpSp>
      <xdr:nvGrpSpPr>
        <xdr:cNvPr id="57" name="Group 8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pSpPr>
          <a:grpSpLocks/>
        </xdr:cNvGrpSpPr>
      </xdr:nvGrpSpPr>
      <xdr:grpSpPr bwMode="auto">
        <a:xfrm>
          <a:off x="6962775" y="6372225"/>
          <a:ext cx="3028950" cy="1057275"/>
          <a:chOff x="425" y="332"/>
          <a:chExt cx="288" cy="111"/>
        </a:xfrm>
      </xdr:grpSpPr>
      <xdr:sp macro="" textlink="">
        <xdr:nvSpPr>
          <xdr:cNvPr id="58" name="Text Box 88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8" y="343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</a:p>
        </xdr:txBody>
      </xdr:sp>
      <xdr:sp macro="" textlink="">
        <xdr:nvSpPr>
          <xdr:cNvPr id="59" name="AutoShape 89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>
            <a:spLocks noChangeArrowheads="1"/>
          </xdr:cNvSpPr>
        </xdr:nvSpPr>
        <xdr:spPr bwMode="auto">
          <a:xfrm>
            <a:off x="568" y="332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9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 100</a:t>
            </a:r>
          </a:p>
        </xdr:txBody>
      </xdr:sp>
      <xdr:sp macro="" textlink="">
        <xdr:nvSpPr>
          <xdr:cNvPr id="60" name="AutoShape 90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>
            <a:spLocks noChangeArrowheads="1"/>
          </xdr:cNvSpPr>
        </xdr:nvSpPr>
        <xdr:spPr bwMode="auto">
          <a:xfrm>
            <a:off x="425" y="395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"dodatnie"</a:t>
            </a:r>
          </a:p>
        </xdr:txBody>
      </xdr:sp>
      <xdr:sp macro="" textlink="">
        <xdr:nvSpPr>
          <xdr:cNvPr id="61" name="Text Box 91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2" y="342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</a:p>
        </xdr:txBody>
      </xdr:sp>
      <xdr:sp macro="" textlink="">
        <xdr:nvSpPr>
          <xdr:cNvPr id="62" name="Line 92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>
            <a:spLocks noChangeShapeType="1"/>
          </xdr:cNvSpPr>
        </xdr:nvSpPr>
        <xdr:spPr bwMode="auto">
          <a:xfrm>
            <a:off x="693" y="363"/>
            <a:ext cx="2" cy="8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" name="Line 93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672" y="362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" name="Line 94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46" y="362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" name="Line 9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46" y="362"/>
            <a:ext cx="2" cy="3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400050</xdr:colOff>
      <xdr:row>47</xdr:row>
      <xdr:rowOff>85725</xdr:rowOff>
    </xdr:from>
    <xdr:to>
      <xdr:col>15</xdr:col>
      <xdr:colOff>476250</xdr:colOff>
      <xdr:row>50</xdr:row>
      <xdr:rowOff>85725</xdr:rowOff>
    </xdr:to>
    <xdr:grpSp>
      <xdr:nvGrpSpPr>
        <xdr:cNvPr id="66" name="Group 96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GrpSpPr>
          <a:grpSpLocks/>
        </xdr:cNvGrpSpPr>
      </xdr:nvGrpSpPr>
      <xdr:grpSpPr bwMode="auto">
        <a:xfrm>
          <a:off x="9163050" y="7924800"/>
          <a:ext cx="971550" cy="485775"/>
          <a:chOff x="719" y="343"/>
          <a:chExt cx="72" cy="51"/>
        </a:xfrm>
      </xdr:grpSpPr>
      <xdr:sp macro="" textlink="">
        <xdr:nvSpPr>
          <xdr:cNvPr id="67" name="Oval 9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68" name="Line 9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14</xdr:col>
      <xdr:colOff>28575</xdr:colOff>
      <xdr:row>44</xdr:row>
      <xdr:rowOff>95250</xdr:rowOff>
    </xdr:from>
    <xdr:to>
      <xdr:col>16</xdr:col>
      <xdr:colOff>342900</xdr:colOff>
      <xdr:row>47</xdr:row>
      <xdr:rowOff>76200</xdr:rowOff>
    </xdr:to>
    <xdr:sp macro="" textlink="">
      <xdr:nvSpPr>
        <xdr:cNvPr id="69" name="AutoShape 9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rrowheads="1"/>
        </xdr:cNvSpPr>
      </xdr:nvSpPr>
      <xdr:spPr bwMode="auto">
        <a:xfrm>
          <a:off x="8814435" y="7677150"/>
          <a:ext cx="2242185" cy="48387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ctr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"DUŻE"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workbookViewId="0">
      <selection activeCell="B2" sqref="B2"/>
    </sheetView>
  </sheetViews>
  <sheetFormatPr defaultRowHeight="12.75" x14ac:dyDescent="0.2"/>
  <cols>
    <col min="1" max="1" width="15.42578125" style="28" customWidth="1"/>
    <col min="4" max="4" width="12.7109375" customWidth="1"/>
  </cols>
  <sheetData>
    <row r="1" spans="1:4" ht="33.75" customHeight="1" thickBot="1" x14ac:dyDescent="0.3">
      <c r="A1" s="35" t="s">
        <v>121</v>
      </c>
      <c r="B1" s="34" t="s">
        <v>120</v>
      </c>
      <c r="D1" s="33" t="s">
        <v>119</v>
      </c>
    </row>
    <row r="2" spans="1:4" ht="18.75" thickBot="1" x14ac:dyDescent="0.3">
      <c r="A2" s="32">
        <f t="shared" ref="A2:A33" ca="1" si="0">INT(99*RAND())+1</f>
        <v>35</v>
      </c>
      <c r="B2" s="29">
        <f ca="1">IF(A2&lt;20, 1, 0)</f>
        <v>0</v>
      </c>
      <c r="D2" s="31">
        <f ca="1">COUNTIF(A2:A51, "&lt;20")</f>
        <v>9</v>
      </c>
    </row>
    <row r="3" spans="1:4" ht="15" x14ac:dyDescent="0.2">
      <c r="A3" s="30">
        <f t="shared" ca="1" si="0"/>
        <v>22</v>
      </c>
      <c r="B3" s="29">
        <f t="shared" ref="B3:B51" ca="1" si="1">IF(A3&lt;20, 1, 0)</f>
        <v>0</v>
      </c>
    </row>
    <row r="4" spans="1:4" ht="15" x14ac:dyDescent="0.2">
      <c r="A4" s="30">
        <f t="shared" ca="1" si="0"/>
        <v>9</v>
      </c>
      <c r="B4" s="29">
        <f t="shared" ca="1" si="1"/>
        <v>1</v>
      </c>
    </row>
    <row r="5" spans="1:4" ht="15" x14ac:dyDescent="0.2">
      <c r="A5" s="30">
        <f t="shared" ca="1" si="0"/>
        <v>77</v>
      </c>
      <c r="B5" s="29">
        <f t="shared" ca="1" si="1"/>
        <v>0</v>
      </c>
    </row>
    <row r="6" spans="1:4" ht="15" x14ac:dyDescent="0.2">
      <c r="A6" s="30">
        <f t="shared" ca="1" si="0"/>
        <v>87</v>
      </c>
      <c r="B6" s="29">
        <f t="shared" ca="1" si="1"/>
        <v>0</v>
      </c>
    </row>
    <row r="7" spans="1:4" ht="15" x14ac:dyDescent="0.2">
      <c r="A7" s="30">
        <f t="shared" ca="1" si="0"/>
        <v>55</v>
      </c>
      <c r="B7" s="29">
        <f t="shared" ca="1" si="1"/>
        <v>0</v>
      </c>
    </row>
    <row r="8" spans="1:4" ht="15" x14ac:dyDescent="0.2">
      <c r="A8" s="30">
        <f t="shared" ca="1" si="0"/>
        <v>37</v>
      </c>
      <c r="B8" s="29">
        <f t="shared" ca="1" si="1"/>
        <v>0</v>
      </c>
    </row>
    <row r="9" spans="1:4" ht="15" x14ac:dyDescent="0.2">
      <c r="A9" s="30">
        <f t="shared" ca="1" si="0"/>
        <v>69</v>
      </c>
      <c r="B9" s="29">
        <f t="shared" ca="1" si="1"/>
        <v>0</v>
      </c>
    </row>
    <row r="10" spans="1:4" ht="15" x14ac:dyDescent="0.2">
      <c r="A10" s="30">
        <f t="shared" ca="1" si="0"/>
        <v>12</v>
      </c>
      <c r="B10" s="29">
        <f t="shared" ca="1" si="1"/>
        <v>1</v>
      </c>
    </row>
    <row r="11" spans="1:4" ht="15" x14ac:dyDescent="0.2">
      <c r="A11" s="30">
        <f t="shared" ca="1" si="0"/>
        <v>92</v>
      </c>
      <c r="B11" s="29">
        <f t="shared" ca="1" si="1"/>
        <v>0</v>
      </c>
    </row>
    <row r="12" spans="1:4" ht="15" x14ac:dyDescent="0.2">
      <c r="A12" s="30">
        <f t="shared" ca="1" si="0"/>
        <v>59</v>
      </c>
      <c r="B12" s="29">
        <f t="shared" ca="1" si="1"/>
        <v>0</v>
      </c>
    </row>
    <row r="13" spans="1:4" ht="15" x14ac:dyDescent="0.2">
      <c r="A13" s="30">
        <f t="shared" ca="1" si="0"/>
        <v>39</v>
      </c>
      <c r="B13" s="29">
        <f t="shared" ca="1" si="1"/>
        <v>0</v>
      </c>
    </row>
    <row r="14" spans="1:4" ht="15" x14ac:dyDescent="0.2">
      <c r="A14" s="30">
        <f t="shared" ca="1" si="0"/>
        <v>8</v>
      </c>
      <c r="B14" s="29">
        <f t="shared" ca="1" si="1"/>
        <v>1</v>
      </c>
    </row>
    <row r="15" spans="1:4" ht="15" x14ac:dyDescent="0.2">
      <c r="A15" s="30">
        <f t="shared" ca="1" si="0"/>
        <v>19</v>
      </c>
      <c r="B15" s="29">
        <f t="shared" ca="1" si="1"/>
        <v>1</v>
      </c>
    </row>
    <row r="16" spans="1:4" ht="15" x14ac:dyDescent="0.2">
      <c r="A16" s="30">
        <f t="shared" ca="1" si="0"/>
        <v>69</v>
      </c>
      <c r="B16" s="29">
        <f t="shared" ca="1" si="1"/>
        <v>0</v>
      </c>
    </row>
    <row r="17" spans="1:2" ht="15" x14ac:dyDescent="0.2">
      <c r="A17" s="30">
        <f t="shared" ca="1" si="0"/>
        <v>73</v>
      </c>
      <c r="B17" s="29">
        <f t="shared" ca="1" si="1"/>
        <v>0</v>
      </c>
    </row>
    <row r="18" spans="1:2" ht="15" x14ac:dyDescent="0.2">
      <c r="A18" s="30">
        <f t="shared" ca="1" si="0"/>
        <v>97</v>
      </c>
      <c r="B18" s="29">
        <f t="shared" ca="1" si="1"/>
        <v>0</v>
      </c>
    </row>
    <row r="19" spans="1:2" ht="15" x14ac:dyDescent="0.2">
      <c r="A19" s="30">
        <f t="shared" ca="1" si="0"/>
        <v>77</v>
      </c>
      <c r="B19" s="29">
        <f t="shared" ca="1" si="1"/>
        <v>0</v>
      </c>
    </row>
    <row r="20" spans="1:2" ht="15" x14ac:dyDescent="0.2">
      <c r="A20" s="30">
        <f t="shared" ca="1" si="0"/>
        <v>38</v>
      </c>
      <c r="B20" s="29">
        <f t="shared" ca="1" si="1"/>
        <v>0</v>
      </c>
    </row>
    <row r="21" spans="1:2" ht="15" x14ac:dyDescent="0.2">
      <c r="A21" s="30">
        <f t="shared" ca="1" si="0"/>
        <v>91</v>
      </c>
      <c r="B21" s="29">
        <f t="shared" ca="1" si="1"/>
        <v>0</v>
      </c>
    </row>
    <row r="22" spans="1:2" ht="15" x14ac:dyDescent="0.2">
      <c r="A22" s="30">
        <f t="shared" ca="1" si="0"/>
        <v>17</v>
      </c>
      <c r="B22" s="29">
        <f t="shared" ca="1" si="1"/>
        <v>1</v>
      </c>
    </row>
    <row r="23" spans="1:2" ht="15" x14ac:dyDescent="0.2">
      <c r="A23" s="30">
        <f t="shared" ca="1" si="0"/>
        <v>66</v>
      </c>
      <c r="B23" s="29">
        <f t="shared" ca="1" si="1"/>
        <v>0</v>
      </c>
    </row>
    <row r="24" spans="1:2" ht="15" x14ac:dyDescent="0.2">
      <c r="A24" s="30">
        <f t="shared" ca="1" si="0"/>
        <v>32</v>
      </c>
      <c r="B24" s="29">
        <f t="shared" ca="1" si="1"/>
        <v>0</v>
      </c>
    </row>
    <row r="25" spans="1:2" ht="15" x14ac:dyDescent="0.2">
      <c r="A25" s="30">
        <f t="shared" ca="1" si="0"/>
        <v>73</v>
      </c>
      <c r="B25" s="29">
        <f t="shared" ca="1" si="1"/>
        <v>0</v>
      </c>
    </row>
    <row r="26" spans="1:2" ht="15" x14ac:dyDescent="0.2">
      <c r="A26" s="30">
        <f t="shared" ca="1" si="0"/>
        <v>47</v>
      </c>
      <c r="B26" s="29">
        <f t="shared" ca="1" si="1"/>
        <v>0</v>
      </c>
    </row>
    <row r="27" spans="1:2" ht="15" x14ac:dyDescent="0.2">
      <c r="A27" s="30">
        <f t="shared" ca="1" si="0"/>
        <v>16</v>
      </c>
      <c r="B27" s="29">
        <f t="shared" ca="1" si="1"/>
        <v>1</v>
      </c>
    </row>
    <row r="28" spans="1:2" ht="15" x14ac:dyDescent="0.2">
      <c r="A28" s="30">
        <f t="shared" ca="1" si="0"/>
        <v>89</v>
      </c>
      <c r="B28" s="29">
        <f t="shared" ca="1" si="1"/>
        <v>0</v>
      </c>
    </row>
    <row r="29" spans="1:2" ht="15" x14ac:dyDescent="0.2">
      <c r="A29" s="30">
        <f t="shared" ca="1" si="0"/>
        <v>77</v>
      </c>
      <c r="B29" s="29">
        <f t="shared" ca="1" si="1"/>
        <v>0</v>
      </c>
    </row>
    <row r="30" spans="1:2" ht="15" x14ac:dyDescent="0.2">
      <c r="A30" s="30">
        <f t="shared" ca="1" si="0"/>
        <v>57</v>
      </c>
      <c r="B30" s="29">
        <f t="shared" ca="1" si="1"/>
        <v>0</v>
      </c>
    </row>
    <row r="31" spans="1:2" ht="15" x14ac:dyDescent="0.2">
      <c r="A31" s="30">
        <f t="shared" ca="1" si="0"/>
        <v>11</v>
      </c>
      <c r="B31" s="29">
        <f t="shared" ca="1" si="1"/>
        <v>1</v>
      </c>
    </row>
    <row r="32" spans="1:2" ht="15" x14ac:dyDescent="0.2">
      <c r="A32" s="30">
        <f t="shared" ca="1" si="0"/>
        <v>89</v>
      </c>
      <c r="B32" s="29">
        <f t="shared" ca="1" si="1"/>
        <v>0</v>
      </c>
    </row>
    <row r="33" spans="1:2" ht="15" x14ac:dyDescent="0.2">
      <c r="A33" s="30">
        <f t="shared" ca="1" si="0"/>
        <v>72</v>
      </c>
      <c r="B33" s="29">
        <f t="shared" ca="1" si="1"/>
        <v>0</v>
      </c>
    </row>
    <row r="34" spans="1:2" ht="15" x14ac:dyDescent="0.2">
      <c r="A34" s="30">
        <f t="shared" ref="A34:A51" ca="1" si="2">INT(99*RAND())+1</f>
        <v>93</v>
      </c>
      <c r="B34" s="29">
        <f t="shared" ca="1" si="1"/>
        <v>0</v>
      </c>
    </row>
    <row r="35" spans="1:2" ht="15" x14ac:dyDescent="0.2">
      <c r="A35" s="30">
        <f t="shared" ca="1" si="2"/>
        <v>95</v>
      </c>
      <c r="B35" s="29">
        <f t="shared" ca="1" si="1"/>
        <v>0</v>
      </c>
    </row>
    <row r="36" spans="1:2" ht="15" x14ac:dyDescent="0.2">
      <c r="A36" s="30">
        <f t="shared" ca="1" si="2"/>
        <v>80</v>
      </c>
      <c r="B36" s="29">
        <f t="shared" ca="1" si="1"/>
        <v>0</v>
      </c>
    </row>
    <row r="37" spans="1:2" ht="15" x14ac:dyDescent="0.2">
      <c r="A37" s="30">
        <f t="shared" ca="1" si="2"/>
        <v>33</v>
      </c>
      <c r="B37" s="29">
        <f t="shared" ca="1" si="1"/>
        <v>0</v>
      </c>
    </row>
    <row r="38" spans="1:2" ht="15" x14ac:dyDescent="0.2">
      <c r="A38" s="30">
        <f t="shared" ca="1" si="2"/>
        <v>93</v>
      </c>
      <c r="B38" s="29">
        <f t="shared" ca="1" si="1"/>
        <v>0</v>
      </c>
    </row>
    <row r="39" spans="1:2" ht="15" x14ac:dyDescent="0.2">
      <c r="A39" s="30">
        <f t="shared" ca="1" si="2"/>
        <v>42</v>
      </c>
      <c r="B39" s="29">
        <f t="shared" ca="1" si="1"/>
        <v>0</v>
      </c>
    </row>
    <row r="40" spans="1:2" ht="15" x14ac:dyDescent="0.2">
      <c r="A40" s="30">
        <f t="shared" ca="1" si="2"/>
        <v>68</v>
      </c>
      <c r="B40" s="29">
        <f t="shared" ca="1" si="1"/>
        <v>0</v>
      </c>
    </row>
    <row r="41" spans="1:2" ht="15" x14ac:dyDescent="0.2">
      <c r="A41" s="30">
        <f t="shared" ca="1" si="2"/>
        <v>20</v>
      </c>
      <c r="B41" s="29">
        <f t="shared" ca="1" si="1"/>
        <v>0</v>
      </c>
    </row>
    <row r="42" spans="1:2" ht="15" x14ac:dyDescent="0.2">
      <c r="A42" s="30">
        <f t="shared" ca="1" si="2"/>
        <v>74</v>
      </c>
      <c r="B42" s="29">
        <f t="shared" ca="1" si="1"/>
        <v>0</v>
      </c>
    </row>
    <row r="43" spans="1:2" ht="15" x14ac:dyDescent="0.2">
      <c r="A43" s="30">
        <f t="shared" ca="1" si="2"/>
        <v>13</v>
      </c>
      <c r="B43" s="29">
        <f t="shared" ca="1" si="1"/>
        <v>1</v>
      </c>
    </row>
    <row r="44" spans="1:2" ht="15" x14ac:dyDescent="0.2">
      <c r="A44" s="30">
        <f t="shared" ca="1" si="2"/>
        <v>73</v>
      </c>
      <c r="B44" s="29">
        <f t="shared" ca="1" si="1"/>
        <v>0</v>
      </c>
    </row>
    <row r="45" spans="1:2" ht="15" x14ac:dyDescent="0.2">
      <c r="A45" s="30">
        <f t="shared" ca="1" si="2"/>
        <v>16</v>
      </c>
      <c r="B45" s="29">
        <f t="shared" ca="1" si="1"/>
        <v>1</v>
      </c>
    </row>
    <row r="46" spans="1:2" ht="15" x14ac:dyDescent="0.2">
      <c r="A46" s="30">
        <f t="shared" ca="1" si="2"/>
        <v>20</v>
      </c>
      <c r="B46" s="29">
        <f t="shared" ca="1" si="1"/>
        <v>0</v>
      </c>
    </row>
    <row r="47" spans="1:2" ht="15" x14ac:dyDescent="0.2">
      <c r="A47" s="30">
        <f t="shared" ca="1" si="2"/>
        <v>30</v>
      </c>
      <c r="B47" s="29">
        <f t="shared" ca="1" si="1"/>
        <v>0</v>
      </c>
    </row>
    <row r="48" spans="1:2" ht="15" x14ac:dyDescent="0.2">
      <c r="A48" s="30">
        <f t="shared" ca="1" si="2"/>
        <v>51</v>
      </c>
      <c r="B48" s="29">
        <f t="shared" ca="1" si="1"/>
        <v>0</v>
      </c>
    </row>
    <row r="49" spans="1:2" ht="15" x14ac:dyDescent="0.2">
      <c r="A49" s="30">
        <f t="shared" ca="1" si="2"/>
        <v>82</v>
      </c>
      <c r="B49" s="29">
        <f t="shared" ca="1" si="1"/>
        <v>0</v>
      </c>
    </row>
    <row r="50" spans="1:2" ht="15" x14ac:dyDescent="0.2">
      <c r="A50" s="30">
        <f t="shared" ca="1" si="2"/>
        <v>51</v>
      </c>
      <c r="B50" s="29">
        <f t="shared" ca="1" si="1"/>
        <v>0</v>
      </c>
    </row>
    <row r="51" spans="1:2" ht="15" x14ac:dyDescent="0.2">
      <c r="A51" s="30">
        <f t="shared" ca="1" si="2"/>
        <v>87</v>
      </c>
      <c r="B51" s="29">
        <f t="shared" ca="1" si="1"/>
        <v>0</v>
      </c>
    </row>
  </sheetData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8"/>
  <sheetViews>
    <sheetView zoomScale="175" zoomScaleNormal="175" workbookViewId="0">
      <selection activeCell="H9" sqref="H9"/>
    </sheetView>
  </sheetViews>
  <sheetFormatPr defaultColWidth="11.5703125" defaultRowHeight="12.75" x14ac:dyDescent="0.2"/>
  <cols>
    <col min="1" max="2" width="11.5703125" style="8"/>
    <col min="3" max="3" width="14.7109375" style="8" customWidth="1"/>
    <col min="4" max="4" width="15.5703125" style="8" customWidth="1"/>
    <col min="5" max="5" width="23.28515625" style="8" customWidth="1"/>
    <col min="6" max="6" width="24" style="8" customWidth="1"/>
    <col min="7" max="7" width="27.140625" style="8" customWidth="1"/>
    <col min="8" max="16384" width="11.5703125" style="8"/>
  </cols>
  <sheetData>
    <row r="1" spans="1:7" x14ac:dyDescent="0.2">
      <c r="A1" s="7" t="s">
        <v>77</v>
      </c>
      <c r="B1" s="7"/>
      <c r="C1" s="7"/>
      <c r="D1" s="7"/>
      <c r="E1" s="7"/>
      <c r="F1" s="7"/>
      <c r="G1" s="7"/>
    </row>
    <row r="2" spans="1:7" x14ac:dyDescent="0.2">
      <c r="A2" s="7" t="s">
        <v>78</v>
      </c>
      <c r="B2" s="7"/>
      <c r="C2" s="7"/>
      <c r="D2" s="7"/>
      <c r="E2" s="7"/>
      <c r="F2" s="7"/>
      <c r="G2" s="7"/>
    </row>
    <row r="3" spans="1:7" x14ac:dyDescent="0.2">
      <c r="A3" s="7"/>
      <c r="B3" s="7"/>
      <c r="C3" s="7"/>
      <c r="D3" s="7"/>
      <c r="E3" s="7"/>
      <c r="F3" s="7"/>
      <c r="G3" s="7"/>
    </row>
    <row r="6" spans="1:7" x14ac:dyDescent="0.2">
      <c r="B6" s="24"/>
      <c r="C6" s="37" t="s">
        <v>79</v>
      </c>
      <c r="D6" s="37"/>
      <c r="E6" s="38" t="s">
        <v>80</v>
      </c>
      <c r="F6" s="38" t="s">
        <v>81</v>
      </c>
      <c r="G6" s="38" t="s">
        <v>82</v>
      </c>
    </row>
    <row r="7" spans="1:7" x14ac:dyDescent="0.2">
      <c r="B7" s="20" t="s">
        <v>9</v>
      </c>
      <c r="C7" s="20" t="s">
        <v>83</v>
      </c>
      <c r="D7" s="20" t="s">
        <v>84</v>
      </c>
      <c r="E7" s="38"/>
      <c r="F7" s="38"/>
      <c r="G7" s="38"/>
    </row>
    <row r="8" spans="1:7" x14ac:dyDescent="0.2">
      <c r="B8" s="22" t="s">
        <v>85</v>
      </c>
      <c r="C8" s="22" t="s">
        <v>86</v>
      </c>
      <c r="D8" s="22" t="s">
        <v>87</v>
      </c>
      <c r="E8" s="22" t="str">
        <f>IF(AND(C8="polskie", D8="amerykańskie"), "TAK", "NIE")</f>
        <v>TAK</v>
      </c>
      <c r="F8" s="22" t="str">
        <f>IF(OR(C8="polskie", D8="amerykańskie"), "TAK", "NIE")</f>
        <v>TAK</v>
      </c>
      <c r="G8" s="22" t="str">
        <f>IF(NOT(D8="amerykańskie"), "TAK", "NIE")</f>
        <v>NIE</v>
      </c>
    </row>
    <row r="9" spans="1:7" x14ac:dyDescent="0.2">
      <c r="B9" s="22" t="s">
        <v>88</v>
      </c>
      <c r="C9" s="22" t="s">
        <v>86</v>
      </c>
      <c r="D9" s="22" t="s">
        <v>89</v>
      </c>
      <c r="E9" s="22" t="str">
        <f t="shared" ref="E9:E18" si="0">IF(AND(C9="polskie", D9="amerykańskie"), "TAK", "NIE")</f>
        <v>NIE</v>
      </c>
      <c r="F9" s="22" t="str">
        <f t="shared" ref="F9:F18" si="1">IF(OR(C9="polskie", D9="amerykańskie"), "TAK", "NIE")</f>
        <v>TAK</v>
      </c>
      <c r="G9" s="22" t="str">
        <f t="shared" ref="G9:G18" si="2">IF(NOT(D9="amerykańskie"), "TAK", "NIE")</f>
        <v>TAK</v>
      </c>
    </row>
    <row r="10" spans="1:7" x14ac:dyDescent="0.2">
      <c r="B10" s="22" t="s">
        <v>90</v>
      </c>
      <c r="C10" s="22" t="s">
        <v>86</v>
      </c>
      <c r="D10" s="22" t="s">
        <v>91</v>
      </c>
      <c r="E10" s="22" t="str">
        <f t="shared" si="0"/>
        <v>NIE</v>
      </c>
      <c r="F10" s="22" t="str">
        <f t="shared" si="1"/>
        <v>TAK</v>
      </c>
      <c r="G10" s="22" t="str">
        <f t="shared" si="2"/>
        <v>TAK</v>
      </c>
    </row>
    <row r="11" spans="1:7" x14ac:dyDescent="0.2">
      <c r="B11" s="22" t="s">
        <v>92</v>
      </c>
      <c r="C11" s="22" t="s">
        <v>86</v>
      </c>
      <c r="D11" s="22" t="s">
        <v>87</v>
      </c>
      <c r="E11" s="22" t="str">
        <f t="shared" si="0"/>
        <v>TAK</v>
      </c>
      <c r="F11" s="22" t="str">
        <f t="shared" si="1"/>
        <v>TAK</v>
      </c>
      <c r="G11" s="22" t="str">
        <f t="shared" si="2"/>
        <v>NIE</v>
      </c>
    </row>
    <row r="12" spans="1:7" x14ac:dyDescent="0.2">
      <c r="B12" s="22" t="s">
        <v>93</v>
      </c>
      <c r="C12" s="22" t="s">
        <v>86</v>
      </c>
      <c r="D12" s="22"/>
      <c r="E12" s="22" t="str">
        <f t="shared" si="0"/>
        <v>NIE</v>
      </c>
      <c r="F12" s="22" t="str">
        <f t="shared" si="1"/>
        <v>TAK</v>
      </c>
      <c r="G12" s="22" t="str">
        <f t="shared" si="2"/>
        <v>TAK</v>
      </c>
    </row>
    <row r="13" spans="1:7" x14ac:dyDescent="0.2">
      <c r="B13" s="22" t="s">
        <v>94</v>
      </c>
      <c r="C13" s="22" t="s">
        <v>86</v>
      </c>
      <c r="D13" s="22" t="s">
        <v>95</v>
      </c>
      <c r="E13" s="22" t="str">
        <f t="shared" si="0"/>
        <v>NIE</v>
      </c>
      <c r="F13" s="22" t="str">
        <f t="shared" si="1"/>
        <v>TAK</v>
      </c>
      <c r="G13" s="22" t="str">
        <f t="shared" si="2"/>
        <v>TAK</v>
      </c>
    </row>
    <row r="14" spans="1:7" x14ac:dyDescent="0.2">
      <c r="B14" s="22" t="s">
        <v>55</v>
      </c>
      <c r="C14" s="22" t="s">
        <v>86</v>
      </c>
      <c r="D14" s="22" t="s">
        <v>96</v>
      </c>
      <c r="E14" s="22" t="str">
        <f t="shared" si="0"/>
        <v>NIE</v>
      </c>
      <c r="F14" s="22" t="str">
        <f t="shared" si="1"/>
        <v>TAK</v>
      </c>
      <c r="G14" s="22" t="str">
        <f t="shared" si="2"/>
        <v>TAK</v>
      </c>
    </row>
    <row r="15" spans="1:7" x14ac:dyDescent="0.2">
      <c r="B15" s="22" t="s">
        <v>97</v>
      </c>
      <c r="C15" s="22" t="s">
        <v>86</v>
      </c>
      <c r="D15" s="22" t="s">
        <v>95</v>
      </c>
      <c r="E15" s="22" t="str">
        <f t="shared" si="0"/>
        <v>NIE</v>
      </c>
      <c r="F15" s="22" t="str">
        <f t="shared" si="1"/>
        <v>TAK</v>
      </c>
      <c r="G15" s="22" t="str">
        <f t="shared" si="2"/>
        <v>TAK</v>
      </c>
    </row>
    <row r="16" spans="1:7" x14ac:dyDescent="0.2">
      <c r="B16" s="22" t="s">
        <v>98</v>
      </c>
      <c r="C16" s="22" t="s">
        <v>86</v>
      </c>
      <c r="D16" s="22" t="s">
        <v>89</v>
      </c>
      <c r="E16" s="22" t="str">
        <f t="shared" si="0"/>
        <v>NIE</v>
      </c>
      <c r="F16" s="22" t="str">
        <f t="shared" si="1"/>
        <v>TAK</v>
      </c>
      <c r="G16" s="22" t="str">
        <f t="shared" si="2"/>
        <v>TAK</v>
      </c>
    </row>
    <row r="17" spans="2:7" x14ac:dyDescent="0.2">
      <c r="B17" s="22" t="s">
        <v>99</v>
      </c>
      <c r="C17" s="22" t="s">
        <v>86</v>
      </c>
      <c r="D17" s="22"/>
      <c r="E17" s="22" t="str">
        <f t="shared" si="0"/>
        <v>NIE</v>
      </c>
      <c r="F17" s="22" t="str">
        <f t="shared" si="1"/>
        <v>TAK</v>
      </c>
      <c r="G17" s="22" t="str">
        <f t="shared" si="2"/>
        <v>TAK</v>
      </c>
    </row>
    <row r="18" spans="2:7" x14ac:dyDescent="0.2">
      <c r="B18" s="22" t="s">
        <v>100</v>
      </c>
      <c r="C18" s="22" t="s">
        <v>86</v>
      </c>
      <c r="D18" s="22" t="s">
        <v>95</v>
      </c>
      <c r="E18" s="22" t="str">
        <f t="shared" si="0"/>
        <v>NIE</v>
      </c>
      <c r="F18" s="22" t="str">
        <f t="shared" si="1"/>
        <v>TAK</v>
      </c>
      <c r="G18" s="22" t="str">
        <f t="shared" si="2"/>
        <v>TAK</v>
      </c>
    </row>
  </sheetData>
  <mergeCells count="4">
    <mergeCell ref="C6:D6"/>
    <mergeCell ref="E6:E7"/>
    <mergeCell ref="F6:F7"/>
    <mergeCell ref="G6:G7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zoomScale="220" zoomScaleNormal="220" workbookViewId="0">
      <selection activeCell="G11" sqref="G11"/>
    </sheetView>
  </sheetViews>
  <sheetFormatPr defaultColWidth="11.5703125" defaultRowHeight="12.75" x14ac:dyDescent="0.2"/>
  <cols>
    <col min="1" max="5" width="11.5703125" style="8"/>
    <col min="6" max="6" width="16.28515625" style="8" customWidth="1"/>
    <col min="7" max="16384" width="11.5703125" style="8"/>
  </cols>
  <sheetData>
    <row r="1" spans="1:8" x14ac:dyDescent="0.2">
      <c r="A1" s="7"/>
      <c r="B1" s="7"/>
      <c r="C1" s="7"/>
      <c r="D1" s="7"/>
      <c r="E1" s="7"/>
      <c r="F1" s="7"/>
      <c r="G1" s="7"/>
      <c r="H1" s="7"/>
    </row>
    <row r="2" spans="1:8" x14ac:dyDescent="0.2">
      <c r="A2" s="7" t="s">
        <v>101</v>
      </c>
      <c r="B2" s="7"/>
      <c r="C2" s="7"/>
      <c r="D2" s="7"/>
      <c r="E2" s="7"/>
      <c r="F2" s="7"/>
      <c r="G2" s="7"/>
      <c r="H2" s="7"/>
    </row>
    <row r="3" spans="1:8" x14ac:dyDescent="0.2">
      <c r="A3" s="7" t="s">
        <v>102</v>
      </c>
      <c r="B3" s="7"/>
      <c r="C3" s="7"/>
      <c r="D3" s="7"/>
      <c r="E3" s="7"/>
      <c r="F3" s="7"/>
      <c r="G3" s="7"/>
      <c r="H3" s="7"/>
    </row>
    <row r="4" spans="1:8" x14ac:dyDescent="0.2">
      <c r="A4" s="7" t="s">
        <v>103</v>
      </c>
      <c r="B4" s="7"/>
      <c r="C4" s="7"/>
      <c r="D4" s="7"/>
      <c r="E4" s="7"/>
      <c r="F4" s="7"/>
      <c r="G4" s="7"/>
      <c r="H4" s="7"/>
    </row>
    <row r="5" spans="1:8" x14ac:dyDescent="0.2">
      <c r="A5" s="7" t="s">
        <v>104</v>
      </c>
      <c r="B5" s="7"/>
      <c r="C5" s="7"/>
      <c r="D5" s="7"/>
      <c r="E5" s="7"/>
      <c r="F5" s="7"/>
      <c r="G5" s="7"/>
      <c r="H5" s="7"/>
    </row>
    <row r="6" spans="1:8" x14ac:dyDescent="0.2">
      <c r="A6" s="7"/>
      <c r="B6" s="7"/>
      <c r="C6" s="7"/>
      <c r="D6" s="7"/>
      <c r="E6" s="7"/>
      <c r="F6" s="7"/>
      <c r="G6" s="7"/>
      <c r="H6" s="7"/>
    </row>
    <row r="9" spans="1:8" x14ac:dyDescent="0.2">
      <c r="B9" s="20" t="s">
        <v>9</v>
      </c>
      <c r="C9" s="20" t="s">
        <v>10</v>
      </c>
      <c r="D9" s="9" t="s">
        <v>105</v>
      </c>
      <c r="E9" s="9" t="s">
        <v>106</v>
      </c>
      <c r="F9" s="20" t="s">
        <v>107</v>
      </c>
    </row>
    <row r="10" spans="1:8" x14ac:dyDescent="0.2">
      <c r="B10" s="22" t="s">
        <v>13</v>
      </c>
      <c r="C10" s="22" t="s">
        <v>14</v>
      </c>
      <c r="D10" s="22" t="s">
        <v>108</v>
      </c>
      <c r="E10" s="21">
        <v>571</v>
      </c>
      <c r="F10" s="22" t="str">
        <f>IF(AND(D10="tak", E10&lt;= 600), "tak", "nie")</f>
        <v>tak</v>
      </c>
    </row>
    <row r="11" spans="1:8" x14ac:dyDescent="0.2">
      <c r="B11" s="22" t="s">
        <v>15</v>
      </c>
      <c r="C11" s="22" t="s">
        <v>16</v>
      </c>
      <c r="D11" s="22"/>
      <c r="E11" s="21">
        <v>351</v>
      </c>
      <c r="F11" s="22" t="str">
        <f t="shared" ref="F11:F16" si="0">IF(AND(D11="tak", E11&lt;= 600), "tak", "nie")</f>
        <v>nie</v>
      </c>
    </row>
    <row r="12" spans="1:8" x14ac:dyDescent="0.2">
      <c r="B12" s="22" t="s">
        <v>17</v>
      </c>
      <c r="C12" s="22" t="s">
        <v>18</v>
      </c>
      <c r="D12" s="22" t="s">
        <v>108</v>
      </c>
      <c r="E12" s="21">
        <v>400</v>
      </c>
      <c r="F12" s="22" t="str">
        <f t="shared" si="0"/>
        <v>tak</v>
      </c>
    </row>
    <row r="13" spans="1:8" x14ac:dyDescent="0.2">
      <c r="B13" s="22" t="s">
        <v>19</v>
      </c>
      <c r="C13" s="22" t="s">
        <v>20</v>
      </c>
      <c r="D13" s="22" t="s">
        <v>108</v>
      </c>
      <c r="E13" s="21">
        <v>905.35</v>
      </c>
      <c r="F13" s="22" t="str">
        <f t="shared" si="0"/>
        <v>nie</v>
      </c>
    </row>
    <row r="14" spans="1:8" x14ac:dyDescent="0.2">
      <c r="B14" s="22" t="s">
        <v>21</v>
      </c>
      <c r="C14" s="22" t="s">
        <v>22</v>
      </c>
      <c r="D14" s="22"/>
      <c r="E14" s="21">
        <v>800</v>
      </c>
      <c r="F14" s="22" t="str">
        <f t="shared" si="0"/>
        <v>nie</v>
      </c>
    </row>
    <row r="15" spans="1:8" x14ac:dyDescent="0.2">
      <c r="B15" s="22" t="s">
        <v>23</v>
      </c>
      <c r="C15" s="22" t="s">
        <v>24</v>
      </c>
      <c r="D15" s="22" t="s">
        <v>108</v>
      </c>
      <c r="E15" s="21">
        <v>405</v>
      </c>
      <c r="F15" s="22" t="str">
        <f t="shared" si="0"/>
        <v>tak</v>
      </c>
    </row>
    <row r="16" spans="1:8" x14ac:dyDescent="0.2">
      <c r="B16" s="22" t="s">
        <v>25</v>
      </c>
      <c r="C16" s="22" t="s">
        <v>26</v>
      </c>
      <c r="D16" s="22"/>
      <c r="E16" s="21">
        <v>1958.28</v>
      </c>
      <c r="F16" s="22" t="str">
        <f t="shared" si="0"/>
        <v>nie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8"/>
  <sheetViews>
    <sheetView zoomScale="175" zoomScaleNormal="175" workbookViewId="0">
      <selection activeCell="I16" sqref="I16"/>
    </sheetView>
  </sheetViews>
  <sheetFormatPr defaultColWidth="11.5703125" defaultRowHeight="12.75" x14ac:dyDescent="0.2"/>
  <cols>
    <col min="1" max="7" width="11.5703125" style="8"/>
    <col min="8" max="8" width="16.5703125" style="8" customWidth="1"/>
    <col min="9" max="16384" width="11.5703125" style="8"/>
  </cols>
  <sheetData>
    <row r="2" spans="1:8" x14ac:dyDescent="0.2">
      <c r="A2" s="7"/>
      <c r="B2" s="7"/>
      <c r="C2" s="7"/>
      <c r="D2" s="7"/>
      <c r="E2" s="7"/>
      <c r="F2" s="7"/>
      <c r="G2" s="7"/>
      <c r="H2" s="7"/>
    </row>
    <row r="3" spans="1:8" x14ac:dyDescent="0.2">
      <c r="A3" s="7" t="s">
        <v>109</v>
      </c>
      <c r="B3" s="7"/>
      <c r="C3" s="7"/>
      <c r="D3" s="7"/>
      <c r="E3" s="7"/>
      <c r="F3" s="7"/>
      <c r="G3" s="7"/>
      <c r="H3" s="7"/>
    </row>
    <row r="4" spans="1:8" x14ac:dyDescent="0.2">
      <c r="A4" s="7" t="s">
        <v>110</v>
      </c>
      <c r="B4" s="7"/>
      <c r="C4" s="7"/>
      <c r="D4" s="7"/>
      <c r="E4" s="7"/>
      <c r="F4" s="7"/>
      <c r="G4" s="7"/>
      <c r="H4" s="7"/>
    </row>
    <row r="5" spans="1:8" x14ac:dyDescent="0.2">
      <c r="A5" s="7" t="s">
        <v>111</v>
      </c>
      <c r="B5" s="7"/>
      <c r="C5" s="7"/>
      <c r="D5" s="7"/>
      <c r="E5" s="7"/>
      <c r="F5" s="7"/>
      <c r="G5" s="7"/>
      <c r="H5" s="7"/>
    </row>
    <row r="6" spans="1:8" x14ac:dyDescent="0.2">
      <c r="A6" s="7" t="s">
        <v>104</v>
      </c>
      <c r="B6" s="7"/>
      <c r="C6" s="7"/>
      <c r="D6" s="7"/>
      <c r="E6" s="7"/>
      <c r="F6" s="7"/>
      <c r="G6" s="7"/>
      <c r="H6" s="7"/>
    </row>
    <row r="7" spans="1:8" x14ac:dyDescent="0.2">
      <c r="A7" s="7"/>
      <c r="B7" s="7"/>
      <c r="C7" s="7"/>
      <c r="D7" s="7"/>
      <c r="E7" s="7"/>
      <c r="F7" s="7"/>
      <c r="G7" s="7"/>
      <c r="H7" s="7"/>
    </row>
    <row r="11" spans="1:8" x14ac:dyDescent="0.2">
      <c r="C11" s="20" t="s">
        <v>9</v>
      </c>
      <c r="D11" s="20" t="s">
        <v>10</v>
      </c>
      <c r="E11" s="9" t="s">
        <v>105</v>
      </c>
      <c r="F11" s="9" t="s">
        <v>112</v>
      </c>
      <c r="G11" s="9" t="s">
        <v>106</v>
      </c>
      <c r="H11" s="20" t="s">
        <v>107</v>
      </c>
    </row>
    <row r="12" spans="1:8" x14ac:dyDescent="0.2">
      <c r="C12" s="22" t="s">
        <v>13</v>
      </c>
      <c r="D12" s="22" t="s">
        <v>14</v>
      </c>
      <c r="E12" s="22" t="s">
        <v>108</v>
      </c>
      <c r="F12" s="22"/>
      <c r="G12" s="21">
        <v>571</v>
      </c>
      <c r="H12" s="22" t="str">
        <f>IF(AND(OR(E12="tak", F12="tak"), G12&lt;=600), "tak", "nie")</f>
        <v>tak</v>
      </c>
    </row>
    <row r="13" spans="1:8" x14ac:dyDescent="0.2">
      <c r="C13" s="22" t="s">
        <v>15</v>
      </c>
      <c r="D13" s="22" t="s">
        <v>16</v>
      </c>
      <c r="E13" s="22"/>
      <c r="F13" s="22" t="s">
        <v>108</v>
      </c>
      <c r="G13" s="21">
        <v>351</v>
      </c>
      <c r="H13" s="22" t="str">
        <f t="shared" ref="H13:H18" si="0">IF(AND(OR(E13="tak", F13="tak"), G13&lt;=600), "tak", "nie")</f>
        <v>tak</v>
      </c>
    </row>
    <row r="14" spans="1:8" x14ac:dyDescent="0.2">
      <c r="C14" s="22" t="s">
        <v>17</v>
      </c>
      <c r="D14" s="22" t="s">
        <v>18</v>
      </c>
      <c r="E14" s="22" t="s">
        <v>108</v>
      </c>
      <c r="F14" s="22"/>
      <c r="G14" s="21">
        <v>400</v>
      </c>
      <c r="H14" s="22" t="str">
        <f t="shared" si="0"/>
        <v>tak</v>
      </c>
    </row>
    <row r="15" spans="1:8" x14ac:dyDescent="0.2">
      <c r="C15" s="22" t="s">
        <v>19</v>
      </c>
      <c r="D15" s="22" t="s">
        <v>20</v>
      </c>
      <c r="E15" s="22" t="s">
        <v>108</v>
      </c>
      <c r="F15" s="22"/>
      <c r="G15" s="21">
        <v>905.35</v>
      </c>
      <c r="H15" s="22" t="str">
        <f t="shared" si="0"/>
        <v>nie</v>
      </c>
    </row>
    <row r="16" spans="1:8" x14ac:dyDescent="0.2">
      <c r="C16" s="22" t="s">
        <v>21</v>
      </c>
      <c r="D16" s="22" t="s">
        <v>22</v>
      </c>
      <c r="E16" s="22"/>
      <c r="F16" s="22" t="s">
        <v>108</v>
      </c>
      <c r="G16" s="21">
        <v>800</v>
      </c>
      <c r="H16" s="22" t="str">
        <f t="shared" si="0"/>
        <v>nie</v>
      </c>
    </row>
    <row r="17" spans="3:8" x14ac:dyDescent="0.2">
      <c r="C17" s="22" t="s">
        <v>23</v>
      </c>
      <c r="D17" s="22" t="s">
        <v>24</v>
      </c>
      <c r="E17" s="22"/>
      <c r="F17" s="22"/>
      <c r="G17" s="21">
        <v>405</v>
      </c>
      <c r="H17" s="22" t="str">
        <f t="shared" si="0"/>
        <v>nie</v>
      </c>
    </row>
    <row r="18" spans="3:8" x14ac:dyDescent="0.2">
      <c r="C18" s="22" t="s">
        <v>25</v>
      </c>
      <c r="D18" s="22" t="s">
        <v>26</v>
      </c>
      <c r="E18" s="22"/>
      <c r="F18" s="22"/>
      <c r="G18" s="21">
        <v>1958.28</v>
      </c>
      <c r="H18" s="22" t="str">
        <f t="shared" si="0"/>
        <v>nie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14"/>
  <sheetViews>
    <sheetView tabSelected="1" zoomScale="190" zoomScaleNormal="190" workbookViewId="0">
      <selection activeCell="E15" sqref="E15"/>
    </sheetView>
  </sheetViews>
  <sheetFormatPr defaultColWidth="11.5703125" defaultRowHeight="12.75" x14ac:dyDescent="0.2"/>
  <cols>
    <col min="1" max="3" width="11.5703125" style="8"/>
    <col min="4" max="4" width="11.140625" style="8" customWidth="1"/>
    <col min="5" max="6" width="11.5703125" style="8"/>
    <col min="7" max="7" width="14.7109375" style="8" customWidth="1"/>
    <col min="8" max="16384" width="11.5703125" style="8"/>
  </cols>
  <sheetData>
    <row r="2" spans="1:1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19"/>
    </row>
    <row r="3" spans="1:11" x14ac:dyDescent="0.2">
      <c r="A3" s="7" t="s">
        <v>113</v>
      </c>
      <c r="B3" s="7"/>
      <c r="C3" s="7"/>
      <c r="D3" s="7"/>
      <c r="E3" s="7"/>
      <c r="F3" s="7"/>
      <c r="G3" s="7"/>
      <c r="H3" s="7"/>
      <c r="I3" s="7"/>
      <c r="J3" s="7"/>
      <c r="K3" s="19"/>
    </row>
    <row r="4" spans="1:11" x14ac:dyDescent="0.2">
      <c r="A4" s="7" t="s">
        <v>114</v>
      </c>
      <c r="B4" s="7"/>
      <c r="C4" s="7"/>
      <c r="D4" s="7"/>
      <c r="E4" s="7"/>
      <c r="F4" s="7"/>
      <c r="G4" s="7"/>
      <c r="H4" s="7"/>
      <c r="I4" s="7"/>
      <c r="J4" s="7"/>
      <c r="K4" s="19"/>
    </row>
    <row r="5" spans="1:11" x14ac:dyDescent="0.2">
      <c r="A5" s="7" t="s">
        <v>115</v>
      </c>
      <c r="B5" s="7"/>
      <c r="C5" s="7"/>
      <c r="D5" s="7"/>
      <c r="E5" s="7"/>
      <c r="F5" s="7"/>
      <c r="G5" s="7"/>
      <c r="H5" s="7"/>
      <c r="I5" s="7"/>
      <c r="J5" s="7"/>
      <c r="K5" s="19"/>
    </row>
    <row r="6" spans="1:1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19"/>
    </row>
    <row r="7" spans="1:11" ht="38.25" x14ac:dyDescent="0.2">
      <c r="C7" s="25" t="s">
        <v>9</v>
      </c>
      <c r="D7" s="25" t="s">
        <v>10</v>
      </c>
      <c r="E7" s="26" t="s">
        <v>116</v>
      </c>
      <c r="F7" s="26" t="s">
        <v>117</v>
      </c>
      <c r="G7" s="25" t="s">
        <v>118</v>
      </c>
    </row>
    <row r="8" spans="1:11" x14ac:dyDescent="0.2">
      <c r="C8" s="22" t="s">
        <v>13</v>
      </c>
      <c r="D8" s="22" t="s">
        <v>14</v>
      </c>
      <c r="E8" s="27">
        <v>387</v>
      </c>
      <c r="F8" s="21"/>
      <c r="G8" s="22" t="str">
        <f>IF(OR(AND(E8&gt;=200, F8="tak"), E8 &gt;= 500), "tak", "nie")</f>
        <v>nie</v>
      </c>
    </row>
    <row r="9" spans="1:11" x14ac:dyDescent="0.2">
      <c r="C9" s="22" t="s">
        <v>15</v>
      </c>
      <c r="D9" s="22" t="s">
        <v>16</v>
      </c>
      <c r="E9" s="27">
        <v>50</v>
      </c>
      <c r="F9" s="21" t="s">
        <v>108</v>
      </c>
      <c r="G9" s="22" t="str">
        <f t="shared" ref="G9:G14" si="0">IF(OR(AND(E9&gt;=200, F9="tak"), E9 &gt;= 500), "tak", "nie")</f>
        <v>nie</v>
      </c>
    </row>
    <row r="10" spans="1:11" x14ac:dyDescent="0.2">
      <c r="C10" s="22" t="s">
        <v>17</v>
      </c>
      <c r="D10" s="22" t="s">
        <v>18</v>
      </c>
      <c r="E10" s="27">
        <v>450</v>
      </c>
      <c r="F10" s="21"/>
      <c r="G10" s="22" t="str">
        <f t="shared" si="0"/>
        <v>nie</v>
      </c>
    </row>
    <row r="11" spans="1:11" x14ac:dyDescent="0.2">
      <c r="C11" s="22" t="s">
        <v>19</v>
      </c>
      <c r="D11" s="22" t="s">
        <v>20</v>
      </c>
      <c r="E11" s="27">
        <v>500</v>
      </c>
      <c r="F11" s="21"/>
      <c r="G11" s="22" t="str">
        <f t="shared" si="0"/>
        <v>tak</v>
      </c>
    </row>
    <row r="12" spans="1:11" x14ac:dyDescent="0.2">
      <c r="C12" s="22" t="s">
        <v>21</v>
      </c>
      <c r="D12" s="22" t="s">
        <v>22</v>
      </c>
      <c r="E12" s="27">
        <v>800</v>
      </c>
      <c r="F12" s="21" t="s">
        <v>108</v>
      </c>
      <c r="G12" s="22" t="str">
        <f t="shared" si="0"/>
        <v>tak</v>
      </c>
    </row>
    <row r="13" spans="1:11" x14ac:dyDescent="0.2">
      <c r="C13" s="22" t="s">
        <v>23</v>
      </c>
      <c r="D13" s="22" t="s">
        <v>24</v>
      </c>
      <c r="E13" s="27">
        <v>250</v>
      </c>
      <c r="F13" s="21" t="s">
        <v>108</v>
      </c>
      <c r="G13" s="22" t="str">
        <f t="shared" si="0"/>
        <v>tak</v>
      </c>
    </row>
    <row r="14" spans="1:11" x14ac:dyDescent="0.2">
      <c r="C14" s="22" t="s">
        <v>25</v>
      </c>
      <c r="D14" s="22" t="s">
        <v>26</v>
      </c>
      <c r="E14" s="27">
        <v>900</v>
      </c>
      <c r="F14" s="21"/>
      <c r="G14" s="22" t="str">
        <f t="shared" si="0"/>
        <v>tak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7"/>
  <sheetViews>
    <sheetView zoomScale="130" zoomScaleNormal="130" workbookViewId="0">
      <selection activeCell="D8" sqref="D8"/>
    </sheetView>
  </sheetViews>
  <sheetFormatPr defaultRowHeight="12.75" x14ac:dyDescent="0.2"/>
  <cols>
    <col min="2" max="2" width="12.5703125" customWidth="1"/>
  </cols>
  <sheetData>
    <row r="2" spans="1:10" ht="23.25" x14ac:dyDescent="0.35">
      <c r="A2" s="1" t="s">
        <v>0</v>
      </c>
      <c r="B2" s="2"/>
      <c r="C2" s="2"/>
      <c r="D2" s="2"/>
      <c r="E2" s="2"/>
      <c r="F2" s="2"/>
      <c r="G2" s="2"/>
      <c r="H2" s="2"/>
      <c r="I2" s="3"/>
      <c r="J2" s="3"/>
    </row>
    <row r="3" spans="1:10" ht="20.25" customHeight="1" x14ac:dyDescent="0.35">
      <c r="A3" s="1" t="s">
        <v>1</v>
      </c>
      <c r="B3" s="1"/>
      <c r="C3" s="2"/>
      <c r="D3" s="2"/>
      <c r="E3" s="2"/>
      <c r="F3" s="2"/>
      <c r="G3" s="2"/>
      <c r="H3" s="2"/>
      <c r="I3" s="3"/>
      <c r="J3" s="3"/>
    </row>
    <row r="5" spans="1:10" x14ac:dyDescent="0.2">
      <c r="B5" t="s">
        <v>2</v>
      </c>
      <c r="C5" s="4">
        <v>5</v>
      </c>
    </row>
    <row r="7" spans="1:10" x14ac:dyDescent="0.2">
      <c r="B7" t="s">
        <v>3</v>
      </c>
      <c r="C7" s="5">
        <f>IF(C5&gt;20, "DUŻE", C5+50)</f>
        <v>55</v>
      </c>
    </row>
  </sheetData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8"/>
  <sheetViews>
    <sheetView workbookViewId="0">
      <selection activeCell="P4" sqref="P4"/>
    </sheetView>
  </sheetViews>
  <sheetFormatPr defaultRowHeight="12.75" x14ac:dyDescent="0.2"/>
  <cols>
    <col min="2" max="2" width="12.5703125" customWidth="1"/>
    <col min="15" max="15" width="13.5703125" customWidth="1"/>
    <col min="16" max="16" width="16.85546875" customWidth="1"/>
  </cols>
  <sheetData>
    <row r="2" spans="1:16" ht="23.25" x14ac:dyDescent="0.3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6" ht="20.25" customHeight="1" x14ac:dyDescent="0.35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O3" t="s">
        <v>2</v>
      </c>
      <c r="P3" s="4">
        <v>236</v>
      </c>
    </row>
    <row r="5" spans="1:16" x14ac:dyDescent="0.2">
      <c r="A5" s="3"/>
      <c r="B5" s="3"/>
      <c r="C5" s="3"/>
      <c r="D5" s="3"/>
      <c r="O5" t="s">
        <v>3</v>
      </c>
      <c r="P5" s="5" t="str">
        <f>IF(P3&gt;100, "Duże", IF(P3 &gt; 0, "dodatnie", IF(P3 = 0, "ZERO", IF(P3 &gt; -50, "ujemne", "B UJEMNE"))))</f>
        <v>Duże</v>
      </c>
    </row>
    <row r="6" spans="1:16" x14ac:dyDescent="0.2">
      <c r="A6" s="3"/>
      <c r="B6" s="3"/>
      <c r="C6" s="3"/>
      <c r="D6" s="3"/>
    </row>
    <row r="7" spans="1:16" x14ac:dyDescent="0.2">
      <c r="A7" s="3"/>
      <c r="B7" s="3"/>
      <c r="C7" s="3"/>
      <c r="D7" s="3"/>
    </row>
    <row r="8" spans="1:16" x14ac:dyDescent="0.2">
      <c r="A8" s="3"/>
      <c r="B8" s="3"/>
      <c r="C8" s="3"/>
      <c r="D8" s="3"/>
    </row>
  </sheetData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8"/>
  <sheetViews>
    <sheetView topLeftCell="A4" workbookViewId="0">
      <selection activeCell="P6" sqref="P6"/>
    </sheetView>
  </sheetViews>
  <sheetFormatPr defaultRowHeight="12.75" x14ac:dyDescent="0.2"/>
  <cols>
    <col min="2" max="2" width="12.5703125" customWidth="1"/>
    <col min="15" max="15" width="13.42578125" customWidth="1"/>
    <col min="16" max="16" width="14.7109375" customWidth="1"/>
  </cols>
  <sheetData>
    <row r="2" spans="1:16" ht="23.25" x14ac:dyDescent="0.3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6" ht="20.25" customHeight="1" x14ac:dyDescent="0.3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</row>
    <row r="5" spans="1:16" x14ac:dyDescent="0.2">
      <c r="A5" s="3"/>
      <c r="B5" s="3"/>
      <c r="C5" s="3"/>
      <c r="D5" s="3"/>
      <c r="O5" t="s">
        <v>2</v>
      </c>
      <c r="P5" s="4">
        <v>-600</v>
      </c>
    </row>
    <row r="6" spans="1:16" x14ac:dyDescent="0.2">
      <c r="A6" s="3"/>
      <c r="B6" s="3"/>
      <c r="C6" s="3"/>
      <c r="D6" s="3"/>
    </row>
    <row r="7" spans="1:16" x14ac:dyDescent="0.2">
      <c r="A7" s="3"/>
      <c r="B7" s="3"/>
      <c r="C7" s="3"/>
      <c r="D7" s="3"/>
      <c r="O7" t="s">
        <v>3</v>
      </c>
      <c r="P7" s="5">
        <f>IF(P5&gt;-500, IF(P5&gt;-10, IF(P5 &gt;= 0, IF(P5  &gt; 9, IF(P5 &gt; 100, "DUŻE", "dodatnie"), "cyfra"), "ujemne"), P5 * 2  + 100), -P5)</f>
        <v>600</v>
      </c>
    </row>
    <row r="8" spans="1:16" x14ac:dyDescent="0.2">
      <c r="A8" s="3"/>
      <c r="B8" s="3"/>
      <c r="C8" s="3"/>
      <c r="D8" s="3"/>
    </row>
  </sheetData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"/>
  <sheetViews>
    <sheetView zoomScale="175" zoomScaleNormal="175" workbookViewId="0">
      <selection activeCell="G15" sqref="G15"/>
    </sheetView>
  </sheetViews>
  <sheetFormatPr defaultColWidth="11.5703125" defaultRowHeight="12.75" x14ac:dyDescent="0.2"/>
  <cols>
    <col min="1" max="5" width="11.5703125" style="8"/>
    <col min="6" max="6" width="14" style="8" bestFit="1" customWidth="1"/>
    <col min="7" max="16384" width="11.5703125" style="8"/>
  </cols>
  <sheetData>
    <row r="1" spans="1:9" x14ac:dyDescent="0.2">
      <c r="A1" s="6" t="s">
        <v>5</v>
      </c>
      <c r="B1" s="7"/>
      <c r="C1" s="7"/>
      <c r="D1" s="7"/>
      <c r="E1" s="7"/>
      <c r="F1" s="7"/>
      <c r="G1" s="7"/>
      <c r="H1" s="7"/>
      <c r="I1" s="7"/>
    </row>
    <row r="2" spans="1:9" x14ac:dyDescent="0.2">
      <c r="A2" s="7" t="s">
        <v>6</v>
      </c>
      <c r="B2" s="7"/>
      <c r="C2" s="7"/>
      <c r="D2" s="7"/>
      <c r="E2" s="7"/>
      <c r="F2" s="7"/>
      <c r="G2" s="7"/>
      <c r="H2" s="7"/>
      <c r="I2" s="7"/>
    </row>
    <row r="3" spans="1:9" x14ac:dyDescent="0.2">
      <c r="A3" s="7" t="s">
        <v>7</v>
      </c>
      <c r="B3" s="7"/>
      <c r="C3" s="7"/>
      <c r="D3" s="7"/>
      <c r="E3" s="7"/>
      <c r="F3" s="7"/>
      <c r="G3" s="7"/>
      <c r="H3" s="7"/>
      <c r="I3" s="7"/>
    </row>
    <row r="4" spans="1:9" x14ac:dyDescent="0.2">
      <c r="A4" s="7"/>
      <c r="B4" s="7"/>
      <c r="C4" s="7"/>
      <c r="D4" s="7"/>
      <c r="E4" s="7"/>
      <c r="F4" s="7"/>
      <c r="G4" s="7"/>
      <c r="H4" s="7"/>
      <c r="I4" s="7"/>
    </row>
    <row r="5" spans="1:9" x14ac:dyDescent="0.2">
      <c r="A5" s="7"/>
      <c r="B5" s="7"/>
      <c r="C5" s="7"/>
      <c r="D5" s="7"/>
      <c r="E5" s="7"/>
      <c r="F5" s="7"/>
      <c r="G5" s="7"/>
      <c r="H5" s="7"/>
      <c r="I5" s="7"/>
    </row>
    <row r="8" spans="1:9" x14ac:dyDescent="0.2">
      <c r="B8" s="36" t="s">
        <v>8</v>
      </c>
      <c r="C8" s="9" t="s">
        <v>9</v>
      </c>
      <c r="D8" s="9" t="s">
        <v>10</v>
      </c>
      <c r="E8" s="9" t="s">
        <v>11</v>
      </c>
      <c r="F8" s="9" t="s">
        <v>12</v>
      </c>
    </row>
    <row r="9" spans="1:9" x14ac:dyDescent="0.2">
      <c r="B9" s="36"/>
      <c r="C9" s="10" t="s">
        <v>13</v>
      </c>
      <c r="D9" s="10" t="s">
        <v>14</v>
      </c>
      <c r="E9" s="11">
        <v>3.75</v>
      </c>
      <c r="F9" s="12" t="str">
        <f>IF(E9&gt;=4.5, "z wyróżnieniem", "zwykłe")</f>
        <v>zwykłe</v>
      </c>
    </row>
    <row r="10" spans="1:9" x14ac:dyDescent="0.2">
      <c r="B10" s="36"/>
      <c r="C10" s="10" t="s">
        <v>15</v>
      </c>
      <c r="D10" s="10" t="s">
        <v>16</v>
      </c>
      <c r="E10" s="11">
        <v>4.9000000000000004</v>
      </c>
      <c r="F10" s="12" t="str">
        <f t="shared" ref="F10:F15" si="0">IF(E10&gt;=4.5, "z wyróżnieniem", "zwykłe")</f>
        <v>z wyróżnieniem</v>
      </c>
    </row>
    <row r="11" spans="1:9" x14ac:dyDescent="0.2">
      <c r="B11" s="36"/>
      <c r="C11" s="10" t="s">
        <v>17</v>
      </c>
      <c r="D11" s="10" t="s">
        <v>18</v>
      </c>
      <c r="E11" s="11">
        <v>4.01</v>
      </c>
      <c r="F11" s="12" t="str">
        <f t="shared" si="0"/>
        <v>zwykłe</v>
      </c>
    </row>
    <row r="12" spans="1:9" x14ac:dyDescent="0.2">
      <c r="B12" s="36"/>
      <c r="C12" s="10" t="s">
        <v>19</v>
      </c>
      <c r="D12" s="10" t="s">
        <v>20</v>
      </c>
      <c r="E12" s="11">
        <v>4.3</v>
      </c>
      <c r="F12" s="12" t="str">
        <f t="shared" si="0"/>
        <v>zwykłe</v>
      </c>
    </row>
    <row r="13" spans="1:9" x14ac:dyDescent="0.2">
      <c r="B13" s="36"/>
      <c r="C13" s="10" t="s">
        <v>21</v>
      </c>
      <c r="D13" s="10" t="s">
        <v>22</v>
      </c>
      <c r="E13" s="11">
        <v>4.5</v>
      </c>
      <c r="F13" s="12" t="str">
        <f t="shared" si="0"/>
        <v>z wyróżnieniem</v>
      </c>
    </row>
    <row r="14" spans="1:9" x14ac:dyDescent="0.2">
      <c r="B14" s="36"/>
      <c r="C14" s="10" t="s">
        <v>23</v>
      </c>
      <c r="D14" s="10" t="s">
        <v>24</v>
      </c>
      <c r="E14" s="11">
        <v>4.2</v>
      </c>
      <c r="F14" s="12" t="str">
        <f t="shared" si="0"/>
        <v>zwykłe</v>
      </c>
    </row>
    <row r="15" spans="1:9" x14ac:dyDescent="0.2">
      <c r="B15" s="36"/>
      <c r="C15" s="10" t="s">
        <v>25</v>
      </c>
      <c r="D15" s="10" t="s">
        <v>26</v>
      </c>
      <c r="E15" s="11">
        <v>4.4000000000000004</v>
      </c>
      <c r="F15" s="12" t="str">
        <f t="shared" si="0"/>
        <v>zwykłe</v>
      </c>
    </row>
  </sheetData>
  <mergeCells count="1">
    <mergeCell ref="B8:B15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zoomScale="190" zoomScaleNormal="190" workbookViewId="0">
      <selection activeCell="D9" sqref="D9"/>
    </sheetView>
  </sheetViews>
  <sheetFormatPr defaultColWidth="11.5703125" defaultRowHeight="12.75" x14ac:dyDescent="0.2"/>
  <cols>
    <col min="1" max="1" width="14" style="8" customWidth="1"/>
    <col min="2" max="16384" width="11.5703125" style="8"/>
  </cols>
  <sheetData>
    <row r="1" spans="1:8" x14ac:dyDescent="0.2">
      <c r="A1" s="7" t="s">
        <v>27</v>
      </c>
      <c r="B1" s="7"/>
      <c r="C1" s="7"/>
      <c r="D1" s="7"/>
      <c r="E1" s="7"/>
      <c r="F1" s="7"/>
      <c r="G1" s="7"/>
      <c r="H1" s="7"/>
    </row>
    <row r="2" spans="1:8" x14ac:dyDescent="0.2">
      <c r="A2" s="7" t="s">
        <v>28</v>
      </c>
      <c r="B2" s="7"/>
      <c r="C2" s="7"/>
      <c r="D2" s="7"/>
      <c r="E2" s="7"/>
      <c r="F2" s="7"/>
      <c r="G2" s="7"/>
      <c r="H2" s="7"/>
    </row>
    <row r="3" spans="1:8" x14ac:dyDescent="0.2">
      <c r="A3" s="7" t="s">
        <v>29</v>
      </c>
      <c r="B3" s="7"/>
      <c r="C3" s="7"/>
      <c r="D3" s="7"/>
      <c r="E3" s="7"/>
      <c r="F3" s="7"/>
      <c r="G3" s="7"/>
      <c r="H3" s="7"/>
    </row>
    <row r="4" spans="1:8" x14ac:dyDescent="0.2">
      <c r="A4" s="7" t="s">
        <v>30</v>
      </c>
      <c r="B4" s="7"/>
      <c r="C4" s="7"/>
      <c r="D4" s="7"/>
      <c r="E4" s="7"/>
      <c r="F4" s="7"/>
      <c r="G4" s="7"/>
      <c r="H4" s="7"/>
    </row>
    <row r="5" spans="1:8" x14ac:dyDescent="0.2">
      <c r="A5" s="7"/>
      <c r="B5" s="7"/>
      <c r="C5" s="7"/>
      <c r="D5" s="7"/>
      <c r="E5" s="7"/>
      <c r="F5" s="7"/>
      <c r="G5" s="7"/>
      <c r="H5" s="7"/>
    </row>
    <row r="7" spans="1:8" x14ac:dyDescent="0.2">
      <c r="A7" s="8" t="s">
        <v>31</v>
      </c>
      <c r="B7" s="8" t="s">
        <v>32</v>
      </c>
      <c r="C7" s="8" t="s">
        <v>33</v>
      </c>
    </row>
    <row r="8" spans="1:8" x14ac:dyDescent="0.2">
      <c r="A8" s="8" t="s">
        <v>34</v>
      </c>
      <c r="B8" s="8" t="s">
        <v>35</v>
      </c>
      <c r="C8" s="39">
        <f>IF(B8="apartament", 5000, 200)</f>
        <v>5000</v>
      </c>
    </row>
    <row r="9" spans="1:8" x14ac:dyDescent="0.2">
      <c r="A9" s="8" t="s">
        <v>36</v>
      </c>
      <c r="B9" s="8" t="s">
        <v>37</v>
      </c>
      <c r="C9" s="39">
        <f t="shared" ref="C9:C13" si="0">IF(B9="apartament", 5000, 200)</f>
        <v>200</v>
      </c>
    </row>
    <row r="10" spans="1:8" x14ac:dyDescent="0.2">
      <c r="A10" s="8" t="s">
        <v>38</v>
      </c>
      <c r="B10" s="8" t="s">
        <v>37</v>
      </c>
      <c r="C10" s="39">
        <f t="shared" si="0"/>
        <v>200</v>
      </c>
    </row>
    <row r="11" spans="1:8" x14ac:dyDescent="0.2">
      <c r="A11" s="8" t="s">
        <v>39</v>
      </c>
      <c r="B11" s="8" t="s">
        <v>37</v>
      </c>
      <c r="C11" s="39">
        <f t="shared" si="0"/>
        <v>200</v>
      </c>
    </row>
    <row r="12" spans="1:8" x14ac:dyDescent="0.2">
      <c r="A12" s="8" t="s">
        <v>40</v>
      </c>
      <c r="B12" s="8" t="s">
        <v>35</v>
      </c>
      <c r="C12" s="39">
        <f t="shared" si="0"/>
        <v>5000</v>
      </c>
    </row>
    <row r="13" spans="1:8" x14ac:dyDescent="0.2">
      <c r="A13" s="8" t="s">
        <v>41</v>
      </c>
      <c r="B13" s="8" t="s">
        <v>35</v>
      </c>
      <c r="C13" s="39">
        <f t="shared" si="0"/>
        <v>5000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zoomScale="175" zoomScaleNormal="175" workbookViewId="0">
      <selection activeCell="F11" sqref="F11"/>
    </sheetView>
  </sheetViews>
  <sheetFormatPr defaultColWidth="11.5703125" defaultRowHeight="12.75" x14ac:dyDescent="0.2"/>
  <cols>
    <col min="1" max="16384" width="11.5703125" style="8"/>
  </cols>
  <sheetData>
    <row r="1" spans="1:9" x14ac:dyDescent="0.2">
      <c r="A1" s="6" t="s">
        <v>42</v>
      </c>
      <c r="B1" s="7"/>
      <c r="C1" s="7"/>
      <c r="D1" s="7"/>
      <c r="E1" s="7"/>
      <c r="F1" s="7"/>
      <c r="G1" s="7"/>
      <c r="H1" s="7"/>
      <c r="I1" s="7"/>
    </row>
    <row r="2" spans="1:9" x14ac:dyDescent="0.2">
      <c r="A2" s="6" t="s">
        <v>43</v>
      </c>
      <c r="B2" s="7"/>
      <c r="C2" s="7"/>
      <c r="D2" s="7"/>
      <c r="E2" s="7"/>
      <c r="F2" s="7"/>
      <c r="G2" s="7"/>
      <c r="H2" s="7"/>
      <c r="I2" s="7"/>
    </row>
    <row r="3" spans="1:9" x14ac:dyDescent="0.2">
      <c r="A3" s="7"/>
      <c r="B3" s="7"/>
      <c r="C3" s="7"/>
      <c r="D3" s="7"/>
      <c r="E3" s="7"/>
      <c r="F3" s="7"/>
      <c r="G3" s="7"/>
      <c r="H3" s="7"/>
      <c r="I3" s="7"/>
    </row>
    <row r="7" spans="1:9" x14ac:dyDescent="0.2">
      <c r="B7" s="13" t="s">
        <v>44</v>
      </c>
      <c r="C7" s="14">
        <v>100</v>
      </c>
      <c r="D7" s="15"/>
      <c r="E7" s="15"/>
      <c r="F7" s="15"/>
    </row>
    <row r="8" spans="1:9" x14ac:dyDescent="0.2">
      <c r="B8" s="15"/>
      <c r="C8" s="15"/>
      <c r="D8" s="15"/>
      <c r="E8" s="15"/>
      <c r="F8" s="15"/>
    </row>
    <row r="9" spans="1:9" ht="38.25" x14ac:dyDescent="0.2">
      <c r="B9" s="16" t="s">
        <v>9</v>
      </c>
      <c r="C9" s="17" t="s">
        <v>10</v>
      </c>
      <c r="D9" s="17" t="s">
        <v>45</v>
      </c>
      <c r="E9" s="17" t="s">
        <v>46</v>
      </c>
      <c r="F9" s="17" t="s">
        <v>47</v>
      </c>
    </row>
    <row r="10" spans="1:9" x14ac:dyDescent="0.2">
      <c r="B10" s="18" t="s">
        <v>48</v>
      </c>
      <c r="C10" s="10" t="s">
        <v>49</v>
      </c>
      <c r="D10" s="12">
        <v>1500</v>
      </c>
      <c r="E10" s="12" t="s">
        <v>50</v>
      </c>
      <c r="F10" s="12">
        <f>IF(E10="TAK", D10+$C$7, D10)</f>
        <v>1600</v>
      </c>
    </row>
    <row r="11" spans="1:9" x14ac:dyDescent="0.2">
      <c r="B11" s="18" t="s">
        <v>51</v>
      </c>
      <c r="C11" s="10" t="s">
        <v>52</v>
      </c>
      <c r="D11" s="12">
        <v>900</v>
      </c>
      <c r="E11" s="12"/>
      <c r="F11" s="12">
        <f t="shared" ref="F11:F14" si="0">IF(E11="TAK", D11+$C$7, D11)</f>
        <v>900</v>
      </c>
    </row>
    <row r="12" spans="1:9" x14ac:dyDescent="0.2">
      <c r="B12" s="18" t="s">
        <v>53</v>
      </c>
      <c r="C12" s="10" t="s">
        <v>54</v>
      </c>
      <c r="D12" s="12">
        <v>1100</v>
      </c>
      <c r="E12" s="12" t="s">
        <v>50</v>
      </c>
      <c r="F12" s="12">
        <f t="shared" si="0"/>
        <v>1200</v>
      </c>
    </row>
    <row r="13" spans="1:9" x14ac:dyDescent="0.2">
      <c r="B13" s="18" t="s">
        <v>55</v>
      </c>
      <c r="C13" s="10" t="s">
        <v>56</v>
      </c>
      <c r="D13" s="12">
        <v>800</v>
      </c>
      <c r="E13" s="12" t="s">
        <v>50</v>
      </c>
      <c r="F13" s="12">
        <f t="shared" si="0"/>
        <v>900</v>
      </c>
    </row>
    <row r="14" spans="1:9" x14ac:dyDescent="0.2">
      <c r="B14" s="18" t="s">
        <v>57</v>
      </c>
      <c r="C14" s="10" t="s">
        <v>58</v>
      </c>
      <c r="D14" s="12">
        <v>1300</v>
      </c>
      <c r="E14" s="12"/>
      <c r="F14" s="12">
        <f t="shared" si="0"/>
        <v>1300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16"/>
  <sheetViews>
    <sheetView zoomScale="205" zoomScaleNormal="205" workbookViewId="0">
      <selection activeCell="G15" sqref="G15"/>
    </sheetView>
  </sheetViews>
  <sheetFormatPr defaultColWidth="11.5703125" defaultRowHeight="12.75" x14ac:dyDescent="0.2"/>
  <cols>
    <col min="1" max="1" width="12.7109375" style="8" customWidth="1"/>
    <col min="2" max="16384" width="11.5703125" style="8"/>
  </cols>
  <sheetData>
    <row r="2" spans="1:9" x14ac:dyDescent="0.2">
      <c r="A2" s="6" t="s">
        <v>59</v>
      </c>
      <c r="B2" s="7"/>
      <c r="C2" s="7"/>
      <c r="D2" s="7"/>
      <c r="E2" s="7"/>
      <c r="F2" s="7"/>
      <c r="G2" s="7"/>
      <c r="H2" s="7"/>
    </row>
    <row r="3" spans="1:9" x14ac:dyDescent="0.2">
      <c r="A3" s="7" t="s">
        <v>60</v>
      </c>
      <c r="B3" s="7"/>
      <c r="C3" s="7"/>
      <c r="D3" s="7"/>
      <c r="E3" s="7"/>
      <c r="F3" s="7"/>
      <c r="G3" s="7"/>
      <c r="H3" s="7"/>
    </row>
    <row r="4" spans="1:9" x14ac:dyDescent="0.2">
      <c r="A4" s="7" t="s">
        <v>61</v>
      </c>
      <c r="B4" s="7"/>
      <c r="C4" s="7"/>
      <c r="D4" s="7"/>
      <c r="E4" s="7"/>
      <c r="F4" s="7"/>
      <c r="G4" s="7"/>
      <c r="H4" s="7"/>
    </row>
    <row r="5" spans="1:9" x14ac:dyDescent="0.2">
      <c r="A5" s="7" t="s">
        <v>62</v>
      </c>
      <c r="B5" s="7"/>
      <c r="C5" s="7"/>
      <c r="D5" s="7"/>
      <c r="E5" s="7"/>
      <c r="F5" s="7"/>
      <c r="G5" s="7"/>
      <c r="H5" s="7"/>
      <c r="I5" s="19"/>
    </row>
    <row r="6" spans="1:9" x14ac:dyDescent="0.2">
      <c r="A6" s="19"/>
      <c r="B6" s="19"/>
      <c r="C6" s="19"/>
      <c r="D6" s="19"/>
      <c r="E6" s="19"/>
      <c r="F6" s="19"/>
      <c r="G6" s="19"/>
      <c r="H6" s="19"/>
      <c r="I6" s="19"/>
    </row>
    <row r="7" spans="1:9" x14ac:dyDescent="0.2">
      <c r="A7" s="19"/>
      <c r="B7" s="19"/>
      <c r="C7" s="19"/>
      <c r="D7" s="19"/>
      <c r="E7" s="19"/>
      <c r="F7" s="19"/>
      <c r="G7" s="19"/>
      <c r="H7" s="19"/>
      <c r="I7" s="19"/>
    </row>
    <row r="8" spans="1:9" x14ac:dyDescent="0.2">
      <c r="B8" s="20" t="s">
        <v>63</v>
      </c>
      <c r="C8" s="9" t="s">
        <v>64</v>
      </c>
      <c r="D8" s="9" t="s">
        <v>65</v>
      </c>
    </row>
    <row r="9" spans="1:9" x14ac:dyDescent="0.2">
      <c r="B9" s="18" t="s">
        <v>66</v>
      </c>
      <c r="C9" s="21">
        <v>1500</v>
      </c>
      <c r="D9" s="40">
        <f>IF(C9&lt;0, "błąd", IF(C9&gt;1000, C9*10%, C9*20%))</f>
        <v>150</v>
      </c>
    </row>
    <row r="10" spans="1:9" x14ac:dyDescent="0.2">
      <c r="B10" s="18" t="s">
        <v>68</v>
      </c>
      <c r="C10" s="21">
        <v>-20</v>
      </c>
      <c r="D10" s="40" t="str">
        <f t="shared" ref="D10:D14" si="0">IF(C10&lt;0, "błąd", IF(C10&gt;1000, C10*10%, C10*20%))</f>
        <v>błąd</v>
      </c>
    </row>
    <row r="11" spans="1:9" x14ac:dyDescent="0.2">
      <c r="B11" s="18" t="s">
        <v>69</v>
      </c>
      <c r="C11" s="21">
        <v>500</v>
      </c>
      <c r="D11" s="40">
        <f t="shared" si="0"/>
        <v>100</v>
      </c>
    </row>
    <row r="12" spans="1:9" x14ac:dyDescent="0.2">
      <c r="B12" s="18" t="s">
        <v>70</v>
      </c>
      <c r="C12" s="21">
        <v>2000</v>
      </c>
      <c r="D12" s="40">
        <f t="shared" si="0"/>
        <v>200</v>
      </c>
    </row>
    <row r="13" spans="1:9" x14ac:dyDescent="0.2">
      <c r="B13" s="18" t="s">
        <v>71</v>
      </c>
      <c r="C13" s="21">
        <v>300</v>
      </c>
      <c r="D13" s="40">
        <f t="shared" si="0"/>
        <v>60</v>
      </c>
    </row>
    <row r="14" spans="1:9" x14ac:dyDescent="0.2">
      <c r="B14" s="18" t="s">
        <v>72</v>
      </c>
      <c r="C14" s="21">
        <v>1100</v>
      </c>
      <c r="D14" s="40">
        <f t="shared" si="0"/>
        <v>110</v>
      </c>
    </row>
    <row r="15" spans="1:9" x14ac:dyDescent="0.2">
      <c r="B15" s="15"/>
      <c r="C15" s="15"/>
      <c r="D15" s="15"/>
    </row>
    <row r="16" spans="1:9" x14ac:dyDescent="0.2">
      <c r="B16" s="22" t="s">
        <v>73</v>
      </c>
      <c r="C16" s="23" t="s">
        <v>67</v>
      </c>
      <c r="D16" s="23" t="s">
        <v>67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4"/>
  <sheetViews>
    <sheetView zoomScale="235" zoomScaleNormal="235" workbookViewId="0">
      <selection activeCell="D7" sqref="D7"/>
    </sheetView>
  </sheetViews>
  <sheetFormatPr defaultColWidth="11.5703125" defaultRowHeight="12.75" x14ac:dyDescent="0.2"/>
  <cols>
    <col min="1" max="1" width="14.85546875" style="8" customWidth="1"/>
    <col min="2" max="16384" width="11.5703125" style="8"/>
  </cols>
  <sheetData>
    <row r="1" spans="1:8" x14ac:dyDescent="0.2">
      <c r="A1" s="7" t="s">
        <v>27</v>
      </c>
      <c r="B1" s="7"/>
      <c r="C1" s="7"/>
      <c r="D1" s="7"/>
      <c r="E1" s="7"/>
      <c r="F1" s="7"/>
      <c r="G1" s="7"/>
      <c r="H1" s="7"/>
    </row>
    <row r="2" spans="1:8" x14ac:dyDescent="0.2">
      <c r="A2" s="7" t="s">
        <v>28</v>
      </c>
      <c r="B2" s="7"/>
      <c r="C2" s="7"/>
      <c r="D2" s="7"/>
      <c r="E2" s="7"/>
      <c r="F2" s="7"/>
      <c r="G2" s="7"/>
      <c r="H2" s="7"/>
    </row>
    <row r="3" spans="1:8" x14ac:dyDescent="0.2">
      <c r="A3" s="7" t="s">
        <v>74</v>
      </c>
      <c r="B3" s="7"/>
      <c r="C3" s="7"/>
      <c r="D3" s="7"/>
      <c r="E3" s="7"/>
      <c r="F3" s="7"/>
      <c r="G3" s="7"/>
      <c r="H3" s="7"/>
    </row>
    <row r="4" spans="1:8" x14ac:dyDescent="0.2">
      <c r="A4" s="7" t="s">
        <v>75</v>
      </c>
      <c r="B4" s="7"/>
      <c r="C4" s="7"/>
      <c r="D4" s="7"/>
      <c r="E4" s="7"/>
      <c r="F4" s="7"/>
      <c r="G4" s="7"/>
      <c r="H4" s="7"/>
    </row>
    <row r="5" spans="1:8" x14ac:dyDescent="0.2">
      <c r="A5" s="7" t="s">
        <v>30</v>
      </c>
      <c r="B5" s="7"/>
      <c r="C5" s="7"/>
      <c r="D5" s="7"/>
      <c r="E5" s="7"/>
      <c r="F5" s="7"/>
      <c r="G5" s="7"/>
      <c r="H5" s="7"/>
    </row>
    <row r="6" spans="1:8" x14ac:dyDescent="0.2">
      <c r="A6" s="7"/>
      <c r="B6" s="7"/>
      <c r="C6" s="7"/>
      <c r="D6" s="7"/>
      <c r="E6" s="7"/>
      <c r="F6" s="7"/>
      <c r="G6" s="7"/>
      <c r="H6" s="7"/>
    </row>
    <row r="8" spans="1:8" x14ac:dyDescent="0.2">
      <c r="A8" s="8" t="s">
        <v>31</v>
      </c>
      <c r="B8" s="8" t="s">
        <v>32</v>
      </c>
      <c r="C8" s="8" t="s">
        <v>33</v>
      </c>
    </row>
    <row r="9" spans="1:8" x14ac:dyDescent="0.2">
      <c r="A9" s="8" t="s">
        <v>34</v>
      </c>
      <c r="B9" s="8" t="s">
        <v>35</v>
      </c>
      <c r="C9" s="39">
        <f>IF(B9="apartament", 5000, IF(B9="pierwszy", 2000, 1000))</f>
        <v>5000</v>
      </c>
    </row>
    <row r="10" spans="1:8" x14ac:dyDescent="0.2">
      <c r="A10" s="8" t="s">
        <v>36</v>
      </c>
      <c r="B10" s="8" t="s">
        <v>37</v>
      </c>
      <c r="C10" s="39">
        <f t="shared" ref="C10:C14" si="0">IF(B10="apartament", 5000, IF(B10="pierwszy", 2000, 1000))</f>
        <v>2000</v>
      </c>
    </row>
    <row r="11" spans="1:8" x14ac:dyDescent="0.2">
      <c r="A11" s="8" t="s">
        <v>38</v>
      </c>
      <c r="B11" s="8" t="s">
        <v>37</v>
      </c>
      <c r="C11" s="39">
        <f t="shared" si="0"/>
        <v>2000</v>
      </c>
    </row>
    <row r="12" spans="1:8" x14ac:dyDescent="0.2">
      <c r="A12" s="8" t="s">
        <v>39</v>
      </c>
      <c r="B12" s="8" t="s">
        <v>76</v>
      </c>
      <c r="C12" s="39">
        <f t="shared" si="0"/>
        <v>1000</v>
      </c>
    </row>
    <row r="13" spans="1:8" x14ac:dyDescent="0.2">
      <c r="A13" s="8" t="s">
        <v>40</v>
      </c>
      <c r="B13" s="8" t="s">
        <v>35</v>
      </c>
      <c r="C13" s="39">
        <f t="shared" si="0"/>
        <v>5000</v>
      </c>
    </row>
    <row r="14" spans="1:8" x14ac:dyDescent="0.2">
      <c r="A14" s="8" t="s">
        <v>41</v>
      </c>
      <c r="B14" s="8" t="s">
        <v>35</v>
      </c>
      <c r="C14" s="39">
        <f t="shared" si="0"/>
        <v>5000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5964951-d4c4-41b3-b6b5-3c08e3d174f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8DD3AF69D9B04286FD27EBE806A225" ma:contentTypeVersion="3" ma:contentTypeDescription="Create a new document." ma:contentTypeScope="" ma:versionID="2970382ce44c5a28604169928ed45a4f">
  <xsd:schema xmlns:xsd="http://www.w3.org/2001/XMLSchema" xmlns:xs="http://www.w3.org/2001/XMLSchema" xmlns:p="http://schemas.microsoft.com/office/2006/metadata/properties" xmlns:ns2="d5964951-d4c4-41b3-b6b5-3c08e3d174fe" targetNamespace="http://schemas.microsoft.com/office/2006/metadata/properties" ma:root="true" ma:fieldsID="99141dbba27fcc31e699e9e8d950c330" ns2:_="">
    <xsd:import namespace="d5964951-d4c4-41b3-b6b5-3c08e3d174f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64951-d4c4-41b3-b6b5-3c08e3d174f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9BCE1A-B3B9-4C8F-8AB5-2294976D2D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95A8D1-823D-43A9-8FD1-D2AE31285DF0}">
  <ds:schemaRefs>
    <ds:schemaRef ds:uri="http://schemas.microsoft.com/office/infopath/2007/PartnerControls"/>
    <ds:schemaRef ds:uri="http://schemas.openxmlformats.org/package/2006/metadata/core-properties"/>
    <ds:schemaRef ds:uri="52afcf47-1b70-4472-bd30-80833039da7c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10A593-69AD-490A-923B-7E968492FD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Liczby wylosowane</vt:lpstr>
      <vt:lpstr>Schemat blokowy 1</vt:lpstr>
      <vt:lpstr>Schemat blokowy 2</vt:lpstr>
      <vt:lpstr>Schemat blokowy 3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cassio</dc:creator>
  <cp:lastModifiedBy>Franciszek Antoniak</cp:lastModifiedBy>
  <dcterms:created xsi:type="dcterms:W3CDTF">2015-08-17T17:12:54Z</dcterms:created>
  <dcterms:modified xsi:type="dcterms:W3CDTF">2022-11-06T17:52:28Z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0x0101004F6D313EFEDC314585FE590EAA68160F</vt:lpwstr>
  </property>
  <property fmtid="{D5CDD505-2E9C-101B-9397-08002B2CF9AE}" pid="3" name="Order">
    <vt:r8>1000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