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esktop/manual check/"/>
    </mc:Choice>
  </mc:AlternateContent>
  <xr:revisionPtr revIDLastSave="0" documentId="13_ncr:1_{25BF2D69-0FE6-7E4D-9211-AEC0AAC8F53E}" xr6:coauthVersionLast="36" xr6:coauthVersionMax="36" xr10:uidLastSave="{00000000-0000-0000-0000-000000000000}"/>
  <bookViews>
    <workbookView xWindow="160" yWindow="820" windowWidth="25440" windowHeight="14220" xr2:uid="{00000000-000D-0000-FFFF-FFFF00000000}"/>
  </bookViews>
  <sheets>
    <sheet name="particleRateStudy" sheetId="1" r:id="rId1"/>
  </sheets>
  <calcPr calcId="181029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BD10" i="1" s="1"/>
  <c r="AZ11" i="1"/>
  <c r="AZ12" i="1"/>
  <c r="AZ13" i="1"/>
  <c r="AZ14" i="1"/>
  <c r="AZ15" i="1"/>
  <c r="AZ16" i="1"/>
  <c r="AZ17" i="1"/>
  <c r="AZ18" i="1"/>
  <c r="BD18" i="1" s="1"/>
  <c r="AZ19" i="1"/>
  <c r="AZ20" i="1"/>
  <c r="AZ21" i="1"/>
  <c r="AZ22" i="1"/>
  <c r="BD22" i="1" s="1"/>
  <c r="AZ23" i="1"/>
  <c r="AZ24" i="1"/>
  <c r="AZ25" i="1"/>
  <c r="AZ26" i="1"/>
  <c r="BD26" i="1" s="1"/>
  <c r="AZ27" i="1"/>
  <c r="AZ28" i="1"/>
  <c r="AZ29" i="1"/>
  <c r="AZ30" i="1"/>
  <c r="BD30" i="1" s="1"/>
  <c r="AZ31" i="1"/>
  <c r="AZ32" i="1"/>
  <c r="AZ33" i="1"/>
  <c r="AZ34" i="1"/>
  <c r="BD34" i="1" s="1"/>
  <c r="AZ35" i="1"/>
  <c r="AZ36" i="1"/>
  <c r="AZ37" i="1"/>
  <c r="AZ38" i="1"/>
  <c r="BD38" i="1" s="1"/>
  <c r="AZ39" i="1"/>
  <c r="AZ40" i="1"/>
  <c r="AZ41" i="1"/>
  <c r="AZ42" i="1"/>
  <c r="BD42" i="1" s="1"/>
  <c r="AZ43" i="1"/>
  <c r="AZ44" i="1"/>
  <c r="AZ45" i="1"/>
  <c r="AZ46" i="1"/>
  <c r="BD46" i="1" s="1"/>
  <c r="AZ47" i="1"/>
  <c r="AZ48" i="1"/>
  <c r="AZ49" i="1"/>
  <c r="AZ50" i="1"/>
  <c r="BD50" i="1" s="1"/>
  <c r="AZ51" i="1"/>
  <c r="AZ52" i="1"/>
  <c r="AZ53" i="1"/>
  <c r="AZ54" i="1"/>
  <c r="BD54" i="1" s="1"/>
  <c r="AZ55" i="1"/>
  <c r="AZ56" i="1"/>
  <c r="AZ57" i="1"/>
  <c r="AZ58" i="1"/>
  <c r="BD58" i="1" s="1"/>
  <c r="AZ59" i="1"/>
  <c r="AZ60" i="1"/>
  <c r="AZ61" i="1"/>
  <c r="AZ62" i="1"/>
  <c r="BD62" i="1" s="1"/>
  <c r="AZ63" i="1"/>
  <c r="AZ64" i="1"/>
  <c r="AZ65" i="1"/>
  <c r="AZ66" i="1"/>
  <c r="BD66" i="1" s="1"/>
  <c r="AZ67" i="1"/>
  <c r="AZ68" i="1"/>
  <c r="AZ69" i="1"/>
  <c r="AZ70" i="1"/>
  <c r="BD70" i="1" s="1"/>
  <c r="AZ71" i="1"/>
  <c r="AZ72" i="1"/>
  <c r="AZ73" i="1"/>
  <c r="AZ74" i="1"/>
  <c r="BD74" i="1" s="1"/>
  <c r="AZ75" i="1"/>
  <c r="AZ76" i="1"/>
  <c r="AZ77" i="1"/>
  <c r="AZ78" i="1"/>
  <c r="AZ79" i="1"/>
  <c r="AZ80" i="1"/>
  <c r="AZ81" i="1"/>
  <c r="AZ82" i="1"/>
  <c r="BD82" i="1" s="1"/>
  <c r="AZ83" i="1"/>
  <c r="AZ84" i="1"/>
  <c r="AZ85" i="1"/>
  <c r="AZ86" i="1"/>
  <c r="BD86" i="1" s="1"/>
  <c r="AZ87" i="1"/>
  <c r="AZ88" i="1"/>
  <c r="AZ89" i="1"/>
  <c r="AZ90" i="1"/>
  <c r="BD90" i="1" s="1"/>
  <c r="AZ91" i="1"/>
  <c r="AZ92" i="1"/>
  <c r="AZ93" i="1"/>
  <c r="AZ94" i="1"/>
  <c r="BD94" i="1" s="1"/>
  <c r="AZ95" i="1"/>
  <c r="BD95" i="1" s="1"/>
  <c r="AZ96" i="1"/>
  <c r="AZ97" i="1"/>
  <c r="BD5" i="1"/>
  <c r="BD9" i="1"/>
  <c r="BD14" i="1"/>
  <c r="BD28" i="1"/>
  <c r="BD29" i="1"/>
  <c r="BD37" i="1"/>
  <c r="BD41" i="1"/>
  <c r="BD45" i="1"/>
  <c r="BD49" i="1"/>
  <c r="BD60" i="1"/>
  <c r="BD61" i="1"/>
  <c r="BD68" i="1"/>
  <c r="BD69" i="1"/>
  <c r="BD76" i="1"/>
  <c r="BD78" i="1"/>
  <c r="BD81" i="1"/>
  <c r="BD85" i="1"/>
  <c r="BD89" i="1"/>
  <c r="BD97" i="1"/>
  <c r="BD6" i="1"/>
  <c r="BD73" i="1"/>
  <c r="BD25" i="1"/>
  <c r="BD33" i="1"/>
  <c r="BD53" i="1"/>
  <c r="BD77" i="1"/>
  <c r="BD17" i="1"/>
  <c r="BD57" i="1"/>
  <c r="BD65" i="1"/>
  <c r="BD2" i="1"/>
  <c r="BD8" i="1"/>
  <c r="BD21" i="1"/>
  <c r="BD40" i="1"/>
  <c r="BD44" i="1"/>
  <c r="BD84" i="1"/>
  <c r="BD88" i="1"/>
  <c r="BD93" i="1"/>
  <c r="BD4" i="1"/>
  <c r="BD32" i="1"/>
  <c r="BD72" i="1"/>
  <c r="BD92" i="1"/>
  <c r="BD13" i="1"/>
  <c r="BD36" i="1"/>
  <c r="BD12" i="1"/>
  <c r="BD24" i="1"/>
  <c r="BD91" i="1"/>
  <c r="BD52" i="1"/>
  <c r="BD80" i="1"/>
  <c r="BD96" i="1"/>
  <c r="BD3" i="1"/>
  <c r="BD7" i="1"/>
  <c r="BD11" i="1"/>
  <c r="BD15" i="1"/>
  <c r="BD16" i="1"/>
  <c r="BD19" i="1"/>
  <c r="BD20" i="1"/>
  <c r="BD23" i="1"/>
  <c r="BD27" i="1"/>
  <c r="BD31" i="1"/>
  <c r="BD35" i="1"/>
  <c r="BD39" i="1"/>
  <c r="BD43" i="1"/>
  <c r="BD47" i="1"/>
  <c r="BD48" i="1"/>
  <c r="BD51" i="1"/>
  <c r="BD55" i="1"/>
  <c r="BD56" i="1"/>
  <c r="BD59" i="1"/>
  <c r="BD63" i="1"/>
  <c r="BD64" i="1"/>
  <c r="BD67" i="1"/>
  <c r="BD71" i="1"/>
  <c r="BD75" i="1"/>
  <c r="BD79" i="1"/>
  <c r="BD83" i="1"/>
  <c r="BD8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3" i="1"/>
  <c r="AI4" i="1"/>
  <c r="AI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2" i="1"/>
  <c r="AM2" i="1" s="1"/>
  <c r="BE2" i="1" l="1"/>
  <c r="AN3" i="1"/>
  <c r="AU3" i="1" s="1"/>
  <c r="AN4" i="1"/>
  <c r="AU4" i="1" s="1"/>
  <c r="AN5" i="1"/>
  <c r="AU5" i="1" s="1"/>
  <c r="AN6" i="1"/>
  <c r="AU6" i="1" s="1"/>
  <c r="AN7" i="1"/>
  <c r="AU7" i="1" s="1"/>
  <c r="AN8" i="1"/>
  <c r="AU8" i="1" s="1"/>
  <c r="AN9" i="1"/>
  <c r="AU9" i="1" s="1"/>
  <c r="AN10" i="1"/>
  <c r="AU10" i="1" s="1"/>
  <c r="AN11" i="1"/>
  <c r="AU11" i="1" s="1"/>
  <c r="AN12" i="1"/>
  <c r="AU12" i="1" s="1"/>
  <c r="AN13" i="1"/>
  <c r="AU13" i="1" s="1"/>
  <c r="AN14" i="1"/>
  <c r="AU14" i="1" s="1"/>
  <c r="AN15" i="1"/>
  <c r="AU15" i="1" s="1"/>
  <c r="AN16" i="1"/>
  <c r="AU16" i="1" s="1"/>
  <c r="AN17" i="1"/>
  <c r="AU17" i="1" s="1"/>
  <c r="AN18" i="1"/>
  <c r="AU18" i="1" s="1"/>
  <c r="AN19" i="1"/>
  <c r="AU19" i="1" s="1"/>
  <c r="AN20" i="1"/>
  <c r="AU20" i="1" s="1"/>
  <c r="AN21" i="1"/>
  <c r="AU21" i="1" s="1"/>
  <c r="AN22" i="1"/>
  <c r="AU22" i="1" s="1"/>
  <c r="AN23" i="1"/>
  <c r="AU23" i="1" s="1"/>
  <c r="AN24" i="1"/>
  <c r="AU24" i="1" s="1"/>
  <c r="AN25" i="1"/>
  <c r="AU25" i="1" s="1"/>
  <c r="AN26" i="1"/>
  <c r="AU26" i="1" s="1"/>
  <c r="AN27" i="1"/>
  <c r="AU27" i="1" s="1"/>
  <c r="AN28" i="1"/>
  <c r="AU28" i="1" s="1"/>
  <c r="AN29" i="1"/>
  <c r="AU29" i="1" s="1"/>
  <c r="AN30" i="1"/>
  <c r="AU30" i="1" s="1"/>
  <c r="AN31" i="1"/>
  <c r="AU31" i="1" s="1"/>
  <c r="AN32" i="1"/>
  <c r="AU32" i="1" s="1"/>
  <c r="AN33" i="1"/>
  <c r="AU33" i="1" s="1"/>
  <c r="AN34" i="1"/>
  <c r="AU34" i="1" s="1"/>
  <c r="AN35" i="1"/>
  <c r="AU35" i="1" s="1"/>
  <c r="AN36" i="1"/>
  <c r="AU36" i="1" s="1"/>
  <c r="AN37" i="1"/>
  <c r="AU37" i="1" s="1"/>
  <c r="AN38" i="1"/>
  <c r="AU38" i="1" s="1"/>
  <c r="AN39" i="1"/>
  <c r="AU39" i="1" s="1"/>
  <c r="AN40" i="1"/>
  <c r="AU40" i="1" s="1"/>
  <c r="AN41" i="1"/>
  <c r="AU41" i="1" s="1"/>
  <c r="AN42" i="1"/>
  <c r="AU42" i="1" s="1"/>
  <c r="AN43" i="1"/>
  <c r="AU43" i="1" s="1"/>
  <c r="AN44" i="1"/>
  <c r="AU44" i="1" s="1"/>
  <c r="AN45" i="1"/>
  <c r="AU45" i="1" s="1"/>
  <c r="AN46" i="1"/>
  <c r="AU46" i="1" s="1"/>
  <c r="AN47" i="1"/>
  <c r="AU47" i="1" s="1"/>
  <c r="AN48" i="1"/>
  <c r="AU48" i="1" s="1"/>
  <c r="AN49" i="1"/>
  <c r="AU49" i="1" s="1"/>
  <c r="AN50" i="1"/>
  <c r="AU50" i="1" s="1"/>
  <c r="AN51" i="1"/>
  <c r="AU51" i="1" s="1"/>
  <c r="AN52" i="1"/>
  <c r="AU52" i="1" s="1"/>
  <c r="AN53" i="1"/>
  <c r="AU53" i="1" s="1"/>
  <c r="AN54" i="1"/>
  <c r="AU54" i="1" s="1"/>
  <c r="AN55" i="1"/>
  <c r="AU55" i="1" s="1"/>
  <c r="AN56" i="1"/>
  <c r="AU56" i="1" s="1"/>
  <c r="AN57" i="1"/>
  <c r="AU57" i="1" s="1"/>
  <c r="AN58" i="1"/>
  <c r="AU58" i="1" s="1"/>
  <c r="AN59" i="1"/>
  <c r="AU59" i="1" s="1"/>
  <c r="AN60" i="1"/>
  <c r="AU60" i="1" s="1"/>
  <c r="AN61" i="1"/>
  <c r="AU61" i="1" s="1"/>
  <c r="AN62" i="1"/>
  <c r="AU62" i="1" s="1"/>
  <c r="AN63" i="1"/>
  <c r="AU63" i="1" s="1"/>
  <c r="AN64" i="1"/>
  <c r="AU64" i="1" s="1"/>
  <c r="AN65" i="1"/>
  <c r="AU65" i="1" s="1"/>
  <c r="AN66" i="1"/>
  <c r="AU66" i="1" s="1"/>
  <c r="AN67" i="1"/>
  <c r="AU67" i="1" s="1"/>
  <c r="AN68" i="1"/>
  <c r="AU68" i="1" s="1"/>
  <c r="AN69" i="1"/>
  <c r="AU69" i="1" s="1"/>
  <c r="AN70" i="1"/>
  <c r="AU70" i="1" s="1"/>
  <c r="AN71" i="1"/>
  <c r="AU71" i="1" s="1"/>
  <c r="AN72" i="1"/>
  <c r="AU72" i="1" s="1"/>
  <c r="AN73" i="1"/>
  <c r="AU73" i="1" s="1"/>
  <c r="AN74" i="1"/>
  <c r="AU74" i="1" s="1"/>
  <c r="AN75" i="1"/>
  <c r="AU75" i="1" s="1"/>
  <c r="AN76" i="1"/>
  <c r="AU76" i="1" s="1"/>
  <c r="AN77" i="1"/>
  <c r="AU77" i="1" s="1"/>
  <c r="AN78" i="1"/>
  <c r="AU78" i="1" s="1"/>
  <c r="AN79" i="1"/>
  <c r="AU79" i="1" s="1"/>
  <c r="AN80" i="1"/>
  <c r="AU80" i="1" s="1"/>
  <c r="AN81" i="1"/>
  <c r="AU81" i="1" s="1"/>
  <c r="AN82" i="1"/>
  <c r="AU82" i="1" s="1"/>
  <c r="AN83" i="1"/>
  <c r="AU83" i="1" s="1"/>
  <c r="AN84" i="1"/>
  <c r="AU84" i="1" s="1"/>
  <c r="AN85" i="1"/>
  <c r="AU85" i="1" s="1"/>
  <c r="AN86" i="1"/>
  <c r="AU86" i="1" s="1"/>
  <c r="AN87" i="1"/>
  <c r="AU87" i="1" s="1"/>
  <c r="AN88" i="1"/>
  <c r="AU88" i="1" s="1"/>
  <c r="AN89" i="1"/>
  <c r="AU89" i="1" s="1"/>
  <c r="AN90" i="1"/>
  <c r="AU90" i="1" s="1"/>
  <c r="AN91" i="1"/>
  <c r="AU91" i="1" s="1"/>
  <c r="AN92" i="1"/>
  <c r="AU92" i="1" s="1"/>
  <c r="AN93" i="1"/>
  <c r="AU93" i="1" s="1"/>
  <c r="AN94" i="1"/>
  <c r="AU94" i="1" s="1"/>
  <c r="AN95" i="1"/>
  <c r="AU95" i="1" s="1"/>
  <c r="AN96" i="1"/>
  <c r="AU96" i="1" s="1"/>
  <c r="AN97" i="1"/>
  <c r="AU97" i="1" s="1"/>
  <c r="AN2" i="1"/>
  <c r="AU2" i="1" s="1"/>
  <c r="AO3" i="1"/>
  <c r="AV3" i="1" s="1"/>
  <c r="AO4" i="1"/>
  <c r="AV4" i="1" s="1"/>
  <c r="AO5" i="1"/>
  <c r="AV5" i="1" s="1"/>
  <c r="AO6" i="1"/>
  <c r="AV6" i="1" s="1"/>
  <c r="AO7" i="1"/>
  <c r="AV7" i="1" s="1"/>
  <c r="AO8" i="1"/>
  <c r="AV8" i="1" s="1"/>
  <c r="AO9" i="1"/>
  <c r="AV9" i="1" s="1"/>
  <c r="AO10" i="1"/>
  <c r="AV10" i="1" s="1"/>
  <c r="AO11" i="1"/>
  <c r="AV11" i="1" s="1"/>
  <c r="AO12" i="1"/>
  <c r="AV12" i="1" s="1"/>
  <c r="AO13" i="1"/>
  <c r="AV13" i="1" s="1"/>
  <c r="AO14" i="1"/>
  <c r="AV14" i="1" s="1"/>
  <c r="AO15" i="1"/>
  <c r="AV15" i="1" s="1"/>
  <c r="AO16" i="1"/>
  <c r="AV16" i="1" s="1"/>
  <c r="AO17" i="1"/>
  <c r="AV17" i="1" s="1"/>
  <c r="AO18" i="1"/>
  <c r="AV18" i="1" s="1"/>
  <c r="AO19" i="1"/>
  <c r="AV19" i="1" s="1"/>
  <c r="AO20" i="1"/>
  <c r="AV20" i="1" s="1"/>
  <c r="AO21" i="1"/>
  <c r="AV21" i="1" s="1"/>
  <c r="AO22" i="1"/>
  <c r="AV22" i="1" s="1"/>
  <c r="AO23" i="1"/>
  <c r="AV23" i="1" s="1"/>
  <c r="AO24" i="1"/>
  <c r="AV24" i="1" s="1"/>
  <c r="AO25" i="1"/>
  <c r="AV25" i="1" s="1"/>
  <c r="AO26" i="1"/>
  <c r="AV26" i="1" s="1"/>
  <c r="AO27" i="1"/>
  <c r="AV27" i="1" s="1"/>
  <c r="AO28" i="1"/>
  <c r="AV28" i="1" s="1"/>
  <c r="AO29" i="1"/>
  <c r="AV29" i="1" s="1"/>
  <c r="AO30" i="1"/>
  <c r="AV30" i="1" s="1"/>
  <c r="AO31" i="1"/>
  <c r="AV31" i="1" s="1"/>
  <c r="AO32" i="1"/>
  <c r="AV32" i="1" s="1"/>
  <c r="AO33" i="1"/>
  <c r="AV33" i="1" s="1"/>
  <c r="AO34" i="1"/>
  <c r="AV34" i="1" s="1"/>
  <c r="AO35" i="1"/>
  <c r="AV35" i="1" s="1"/>
  <c r="AO36" i="1"/>
  <c r="AV36" i="1" s="1"/>
  <c r="AO37" i="1"/>
  <c r="AV37" i="1" s="1"/>
  <c r="AO38" i="1"/>
  <c r="AV38" i="1" s="1"/>
  <c r="AO39" i="1"/>
  <c r="AV39" i="1" s="1"/>
  <c r="AO40" i="1"/>
  <c r="AV40" i="1" s="1"/>
  <c r="AO41" i="1"/>
  <c r="AV41" i="1" s="1"/>
  <c r="AO42" i="1"/>
  <c r="AV42" i="1" s="1"/>
  <c r="AO43" i="1"/>
  <c r="AV43" i="1" s="1"/>
  <c r="AO44" i="1"/>
  <c r="AV44" i="1" s="1"/>
  <c r="AO45" i="1"/>
  <c r="AV45" i="1" s="1"/>
  <c r="AO46" i="1"/>
  <c r="AV46" i="1" s="1"/>
  <c r="AO47" i="1"/>
  <c r="AV47" i="1" s="1"/>
  <c r="AO48" i="1"/>
  <c r="AV48" i="1" s="1"/>
  <c r="AO49" i="1"/>
  <c r="AV49" i="1" s="1"/>
  <c r="AO50" i="1"/>
  <c r="AV50" i="1" s="1"/>
  <c r="AO51" i="1"/>
  <c r="AV51" i="1" s="1"/>
  <c r="AO52" i="1"/>
  <c r="AV52" i="1" s="1"/>
  <c r="AO53" i="1"/>
  <c r="AV53" i="1" s="1"/>
  <c r="AO54" i="1"/>
  <c r="AV54" i="1" s="1"/>
  <c r="AO55" i="1"/>
  <c r="AV55" i="1" s="1"/>
  <c r="AO56" i="1"/>
  <c r="AV56" i="1" s="1"/>
  <c r="AO57" i="1"/>
  <c r="AV57" i="1" s="1"/>
  <c r="AO58" i="1"/>
  <c r="AV58" i="1" s="1"/>
  <c r="AO59" i="1"/>
  <c r="AV59" i="1" s="1"/>
  <c r="AO60" i="1"/>
  <c r="AV60" i="1" s="1"/>
  <c r="AO61" i="1"/>
  <c r="AV61" i="1" s="1"/>
  <c r="AO62" i="1"/>
  <c r="AV62" i="1" s="1"/>
  <c r="AO63" i="1"/>
  <c r="AV63" i="1" s="1"/>
  <c r="AO64" i="1"/>
  <c r="AV64" i="1" s="1"/>
  <c r="AO65" i="1"/>
  <c r="AV65" i="1" s="1"/>
  <c r="AO66" i="1"/>
  <c r="AV66" i="1" s="1"/>
  <c r="AO67" i="1"/>
  <c r="AV67" i="1" s="1"/>
  <c r="AO68" i="1"/>
  <c r="AV68" i="1" s="1"/>
  <c r="AO69" i="1"/>
  <c r="AV69" i="1" s="1"/>
  <c r="AO70" i="1"/>
  <c r="AV70" i="1" s="1"/>
  <c r="AO71" i="1"/>
  <c r="AV71" i="1" s="1"/>
  <c r="AO72" i="1"/>
  <c r="AV72" i="1" s="1"/>
  <c r="AO73" i="1"/>
  <c r="AV73" i="1" s="1"/>
  <c r="AO74" i="1"/>
  <c r="AV74" i="1" s="1"/>
  <c r="AO75" i="1"/>
  <c r="AV75" i="1" s="1"/>
  <c r="AO76" i="1"/>
  <c r="AV76" i="1" s="1"/>
  <c r="AO77" i="1"/>
  <c r="AV77" i="1" s="1"/>
  <c r="AO78" i="1"/>
  <c r="AV78" i="1" s="1"/>
  <c r="AO79" i="1"/>
  <c r="AV79" i="1" s="1"/>
  <c r="AO80" i="1"/>
  <c r="AV80" i="1" s="1"/>
  <c r="AO81" i="1"/>
  <c r="AV81" i="1" s="1"/>
  <c r="AO82" i="1"/>
  <c r="AV82" i="1" s="1"/>
  <c r="AO83" i="1"/>
  <c r="AV83" i="1" s="1"/>
  <c r="AO84" i="1"/>
  <c r="AV84" i="1" s="1"/>
  <c r="AO85" i="1"/>
  <c r="AV85" i="1" s="1"/>
  <c r="AO86" i="1"/>
  <c r="AV86" i="1" s="1"/>
  <c r="AO87" i="1"/>
  <c r="AV87" i="1" s="1"/>
  <c r="AO88" i="1"/>
  <c r="AV88" i="1" s="1"/>
  <c r="AO89" i="1"/>
  <c r="AV89" i="1" s="1"/>
  <c r="AO90" i="1"/>
  <c r="AV90" i="1" s="1"/>
  <c r="AO91" i="1"/>
  <c r="AV91" i="1" s="1"/>
  <c r="AO92" i="1"/>
  <c r="AV92" i="1" s="1"/>
  <c r="AO93" i="1"/>
  <c r="AV93" i="1" s="1"/>
  <c r="AO94" i="1"/>
  <c r="AV94" i="1" s="1"/>
  <c r="AO95" i="1"/>
  <c r="AV95" i="1" s="1"/>
  <c r="AO96" i="1"/>
  <c r="AV96" i="1" s="1"/>
  <c r="AO97" i="1"/>
  <c r="AV97" i="1" s="1"/>
  <c r="AO2" i="1"/>
  <c r="AV2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K3" i="1"/>
  <c r="AR3" i="1" s="1"/>
  <c r="AK4" i="1"/>
  <c r="AR4" i="1" s="1"/>
  <c r="AK5" i="1"/>
  <c r="AR5" i="1" s="1"/>
  <c r="AK6" i="1"/>
  <c r="AR6" i="1" s="1"/>
  <c r="AK7" i="1"/>
  <c r="AR7" i="1" s="1"/>
  <c r="AK8" i="1"/>
  <c r="AR8" i="1" s="1"/>
  <c r="AK9" i="1"/>
  <c r="AR9" i="1" s="1"/>
  <c r="AK10" i="1"/>
  <c r="AR10" i="1" s="1"/>
  <c r="AK11" i="1"/>
  <c r="AR11" i="1" s="1"/>
  <c r="AK12" i="1"/>
  <c r="AR12" i="1" s="1"/>
  <c r="AK13" i="1"/>
  <c r="AR13" i="1" s="1"/>
  <c r="AK14" i="1"/>
  <c r="AR14" i="1" s="1"/>
  <c r="AK15" i="1"/>
  <c r="AR15" i="1" s="1"/>
  <c r="AK16" i="1"/>
  <c r="AR16" i="1" s="1"/>
  <c r="AK17" i="1"/>
  <c r="AR17" i="1" s="1"/>
  <c r="AK18" i="1"/>
  <c r="AR18" i="1" s="1"/>
  <c r="AK19" i="1"/>
  <c r="AR19" i="1" s="1"/>
  <c r="AK20" i="1"/>
  <c r="AR20" i="1" s="1"/>
  <c r="AK21" i="1"/>
  <c r="AR21" i="1" s="1"/>
  <c r="AK22" i="1"/>
  <c r="AR22" i="1" s="1"/>
  <c r="AK23" i="1"/>
  <c r="AR23" i="1" s="1"/>
  <c r="AK24" i="1"/>
  <c r="AR24" i="1" s="1"/>
  <c r="AK25" i="1"/>
  <c r="AR25" i="1" s="1"/>
  <c r="AK26" i="1"/>
  <c r="AR26" i="1" s="1"/>
  <c r="AK27" i="1"/>
  <c r="AR27" i="1" s="1"/>
  <c r="AK28" i="1"/>
  <c r="AR28" i="1" s="1"/>
  <c r="AK29" i="1"/>
  <c r="AR29" i="1" s="1"/>
  <c r="AK30" i="1"/>
  <c r="AR30" i="1" s="1"/>
  <c r="AK31" i="1"/>
  <c r="AR31" i="1" s="1"/>
  <c r="AK32" i="1"/>
  <c r="AR32" i="1" s="1"/>
  <c r="AK33" i="1"/>
  <c r="AR33" i="1" s="1"/>
  <c r="AK34" i="1"/>
  <c r="AR34" i="1" s="1"/>
  <c r="AK35" i="1"/>
  <c r="AR35" i="1" s="1"/>
  <c r="AK36" i="1"/>
  <c r="AR36" i="1" s="1"/>
  <c r="AK37" i="1"/>
  <c r="AR37" i="1" s="1"/>
  <c r="AK38" i="1"/>
  <c r="AR38" i="1" s="1"/>
  <c r="AK39" i="1"/>
  <c r="AR39" i="1" s="1"/>
  <c r="AK40" i="1"/>
  <c r="AR40" i="1" s="1"/>
  <c r="AK41" i="1"/>
  <c r="AR41" i="1" s="1"/>
  <c r="AK42" i="1"/>
  <c r="AR42" i="1" s="1"/>
  <c r="AK43" i="1"/>
  <c r="AR43" i="1" s="1"/>
  <c r="AK44" i="1"/>
  <c r="AR44" i="1" s="1"/>
  <c r="AK45" i="1"/>
  <c r="AR45" i="1" s="1"/>
  <c r="AK46" i="1"/>
  <c r="AR46" i="1" s="1"/>
  <c r="AK47" i="1"/>
  <c r="AR47" i="1" s="1"/>
  <c r="AK48" i="1"/>
  <c r="AR48" i="1" s="1"/>
  <c r="AK49" i="1"/>
  <c r="AR49" i="1" s="1"/>
  <c r="AK50" i="1"/>
  <c r="AR50" i="1" s="1"/>
  <c r="AK51" i="1"/>
  <c r="AR51" i="1" s="1"/>
  <c r="AK52" i="1"/>
  <c r="AR52" i="1" s="1"/>
  <c r="AK53" i="1"/>
  <c r="AR53" i="1" s="1"/>
  <c r="AK54" i="1"/>
  <c r="AR54" i="1" s="1"/>
  <c r="AK55" i="1"/>
  <c r="AR55" i="1" s="1"/>
  <c r="AK56" i="1"/>
  <c r="AR56" i="1" s="1"/>
  <c r="AK57" i="1"/>
  <c r="AR57" i="1" s="1"/>
  <c r="AK58" i="1"/>
  <c r="AR58" i="1" s="1"/>
  <c r="AK59" i="1"/>
  <c r="AR59" i="1" s="1"/>
  <c r="AK60" i="1"/>
  <c r="AR60" i="1" s="1"/>
  <c r="AK61" i="1"/>
  <c r="AR61" i="1" s="1"/>
  <c r="AK62" i="1"/>
  <c r="AR62" i="1" s="1"/>
  <c r="AK63" i="1"/>
  <c r="AR63" i="1" s="1"/>
  <c r="AK64" i="1"/>
  <c r="AR64" i="1" s="1"/>
  <c r="AK65" i="1"/>
  <c r="AR65" i="1" s="1"/>
  <c r="AK66" i="1"/>
  <c r="AR66" i="1" s="1"/>
  <c r="AK67" i="1"/>
  <c r="AR67" i="1" s="1"/>
  <c r="AK68" i="1"/>
  <c r="AR68" i="1" s="1"/>
  <c r="AK69" i="1"/>
  <c r="AR69" i="1" s="1"/>
  <c r="AK70" i="1"/>
  <c r="AR70" i="1" s="1"/>
  <c r="AK71" i="1"/>
  <c r="AR71" i="1" s="1"/>
  <c r="AK72" i="1"/>
  <c r="AR72" i="1" s="1"/>
  <c r="AK73" i="1"/>
  <c r="AR73" i="1" s="1"/>
  <c r="AK74" i="1"/>
  <c r="AR74" i="1" s="1"/>
  <c r="AK75" i="1"/>
  <c r="AR75" i="1" s="1"/>
  <c r="AK76" i="1"/>
  <c r="AR76" i="1" s="1"/>
  <c r="AK77" i="1"/>
  <c r="AR77" i="1" s="1"/>
  <c r="AK78" i="1"/>
  <c r="AR78" i="1" s="1"/>
  <c r="AK79" i="1"/>
  <c r="AR79" i="1" s="1"/>
  <c r="AK80" i="1"/>
  <c r="AR80" i="1" s="1"/>
  <c r="AK81" i="1"/>
  <c r="AR81" i="1" s="1"/>
  <c r="AK82" i="1"/>
  <c r="AR82" i="1" s="1"/>
  <c r="AK83" i="1"/>
  <c r="AR83" i="1" s="1"/>
  <c r="AK84" i="1"/>
  <c r="AR84" i="1" s="1"/>
  <c r="AK85" i="1"/>
  <c r="AR85" i="1" s="1"/>
  <c r="AK86" i="1"/>
  <c r="AR86" i="1" s="1"/>
  <c r="AK87" i="1"/>
  <c r="AR87" i="1" s="1"/>
  <c r="AK88" i="1"/>
  <c r="AR88" i="1" s="1"/>
  <c r="AK89" i="1"/>
  <c r="AR89" i="1" s="1"/>
  <c r="AK90" i="1"/>
  <c r="AR90" i="1" s="1"/>
  <c r="AK91" i="1"/>
  <c r="AR91" i="1" s="1"/>
  <c r="AK92" i="1"/>
  <c r="AR92" i="1" s="1"/>
  <c r="AK93" i="1"/>
  <c r="AR93" i="1" s="1"/>
  <c r="AK94" i="1"/>
  <c r="AR94" i="1" s="1"/>
  <c r="AK95" i="1"/>
  <c r="AR95" i="1" s="1"/>
  <c r="AK96" i="1"/>
  <c r="AR96" i="1" s="1"/>
  <c r="AK97" i="1"/>
  <c r="AR97" i="1" s="1"/>
  <c r="AK2" i="1"/>
  <c r="AR2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2" i="1"/>
</calcChain>
</file>

<file path=xl/sharedStrings.xml><?xml version="1.0" encoding="utf-8"?>
<sst xmlns="http://schemas.openxmlformats.org/spreadsheetml/2006/main" count="175" uniqueCount="154">
  <si>
    <t>Solid_Volume_Fraction</t>
  </si>
  <si>
    <t>Average_Pore_Size</t>
  </si>
  <si>
    <t>Pore_Size_Std</t>
  </si>
  <si>
    <t>Average_Sphere_Radius</t>
  </si>
  <si>
    <t>Sphere_Radius_Std</t>
  </si>
  <si>
    <t>Particle_Radius</t>
  </si>
  <si>
    <t>Particle_Rate</t>
  </si>
  <si>
    <t>Atom_Atom_CohesiveEnergy</t>
  </si>
  <si>
    <t>Atom_Wall_CohesiveEnergy</t>
  </si>
  <si>
    <t>Thickness</t>
  </si>
  <si>
    <t>Fluid_Velocity</t>
  </si>
  <si>
    <t>Umedian</t>
  </si>
  <si>
    <t>Umean</t>
  </si>
  <si>
    <t>Skew</t>
  </si>
  <si>
    <t>Kurt</t>
  </si>
  <si>
    <t>Mean_Min_Dist10</t>
  </si>
  <si>
    <t>Mean_Min_Dist25</t>
  </si>
  <si>
    <t>Mean_Min_Dist33</t>
  </si>
  <si>
    <t>Mean_Min_Dist50</t>
  </si>
  <si>
    <t>Mean_Min_Dist66</t>
  </si>
  <si>
    <t>Mean_Min_Dist75</t>
  </si>
  <si>
    <t>Mean_Min_Dist100</t>
  </si>
  <si>
    <t>Names</t>
  </si>
  <si>
    <t>EndTime</t>
  </si>
  <si>
    <t>Clogged?</t>
  </si>
  <si>
    <t>Real Clogged?</t>
  </si>
  <si>
    <t>different?</t>
  </si>
  <si>
    <t>umedian/umean</t>
  </si>
  <si>
    <t>D33</t>
  </si>
  <si>
    <t>D50</t>
  </si>
  <si>
    <t>D66</t>
  </si>
  <si>
    <t>D75</t>
  </si>
  <si>
    <t>D100</t>
  </si>
  <si>
    <t>test33</t>
  </si>
  <si>
    <t>test33^2</t>
  </si>
  <si>
    <t>test55</t>
  </si>
  <si>
    <t>result 33</t>
  </si>
  <si>
    <t>result 33^2</t>
  </si>
  <si>
    <t>result 55</t>
  </si>
  <si>
    <t>result66</t>
  </si>
  <si>
    <t>result 75</t>
  </si>
  <si>
    <t>resut 100</t>
  </si>
  <si>
    <t>C1000D0.1d.066Case</t>
  </si>
  <si>
    <t>little</t>
  </si>
  <si>
    <t>C500D0.1d.066Case</t>
  </si>
  <si>
    <t>C5000D0.25d.125Case</t>
  </si>
  <si>
    <t>C10000D0.5d.25Case</t>
  </si>
  <si>
    <t>C100D0.5d.330Case</t>
  </si>
  <si>
    <t>very little</t>
  </si>
  <si>
    <t>C2500D0.5d.165Case</t>
  </si>
  <si>
    <t>C500D0.25d.1650Case</t>
  </si>
  <si>
    <t>some</t>
  </si>
  <si>
    <t>C2500D0.1d.05Case</t>
  </si>
  <si>
    <t xml:space="preserve">very little </t>
  </si>
  <si>
    <t>C5000D0.5d.25Case</t>
  </si>
  <si>
    <t>C1000D0.25d.25Case</t>
  </si>
  <si>
    <t>C100D0.25d.25Case</t>
  </si>
  <si>
    <t>C10000D0.25d.1650Case</t>
  </si>
  <si>
    <t>C2500D0.25d.25Case</t>
  </si>
  <si>
    <t>C2500D0.75d.2475Case</t>
  </si>
  <si>
    <t>C2500D0.5d.330Case</t>
  </si>
  <si>
    <t>C100D0.5d.5Case</t>
  </si>
  <si>
    <t>C100D0.25d.0825Case</t>
  </si>
  <si>
    <t>C1000D0.5d.165Case</t>
  </si>
  <si>
    <t>C500D0.1d.1Case</t>
  </si>
  <si>
    <t>C10000D0.1d.033Case</t>
  </si>
  <si>
    <t>C1000D0.5d.330Case</t>
  </si>
  <si>
    <t>C10000D0.5d.330Case</t>
  </si>
  <si>
    <t>C1000D0.1d.1Case</t>
  </si>
  <si>
    <t>C1000D0.75d.2475Case</t>
  </si>
  <si>
    <t>C10000D0.5d.165Case</t>
  </si>
  <si>
    <t>very little (kind of like reloj de arena, so still flow</t>
  </si>
  <si>
    <t>C10000D0.75d.2475Case</t>
  </si>
  <si>
    <t>C10000D0.5d.5Case</t>
  </si>
  <si>
    <t>C5000D0.1d.1Case</t>
  </si>
  <si>
    <t>C10000D0.1d.1Case</t>
  </si>
  <si>
    <t>C1000D0.1d.05Case</t>
  </si>
  <si>
    <t>C100D0.5d.165Case</t>
  </si>
  <si>
    <t>C2500D0.1d.1Case</t>
  </si>
  <si>
    <t>C100D0.1d.033Case</t>
  </si>
  <si>
    <t>C500D0.75d.4950Case</t>
  </si>
  <si>
    <t>C500D0.5d.25Case</t>
  </si>
  <si>
    <t>C5000D0.75d.375Case</t>
  </si>
  <si>
    <t>C2500D0.25d.1650Case</t>
  </si>
  <si>
    <t>C1000D0.25d.125Case</t>
  </si>
  <si>
    <t>C500D0.75d.75Case</t>
  </si>
  <si>
    <t>C500D0.5d.165Case</t>
  </si>
  <si>
    <t>C5000D0.75d.75Case</t>
  </si>
  <si>
    <t>C100D0.5d.25Case</t>
  </si>
  <si>
    <t>C1000D0.75d.4950Case</t>
  </si>
  <si>
    <t>C500D0.1d.033Case</t>
  </si>
  <si>
    <t>C100D0.75d.4950Case</t>
  </si>
  <si>
    <t>C2500D0.1d.033Case</t>
  </si>
  <si>
    <t>C1000D0.1d.033Case</t>
  </si>
  <si>
    <t>C100D0.75d.2475Case</t>
  </si>
  <si>
    <t>C1000D0.25d.0825Case</t>
  </si>
  <si>
    <t>C1000D0.75d.75Case</t>
  </si>
  <si>
    <t>C500D0.25d.25Case</t>
  </si>
  <si>
    <t>C10000D0.25d.125Case</t>
  </si>
  <si>
    <t>C500D0.75d.375Case</t>
  </si>
  <si>
    <t>C5000D0.5d.330Case</t>
  </si>
  <si>
    <t>C5000D0.75d.2475Case</t>
  </si>
  <si>
    <t>C100D0.25d.1650Case</t>
  </si>
  <si>
    <t>C5000D0.75d.4950Case</t>
  </si>
  <si>
    <t>C2500D0.1d.066Case</t>
  </si>
  <si>
    <t>C5000D0.1d.05Case</t>
  </si>
  <si>
    <t>C500D0.25d.0825Case</t>
  </si>
  <si>
    <t>C5000D0.1d.066Case</t>
  </si>
  <si>
    <t>C2500D0.75d.375Case</t>
  </si>
  <si>
    <t>like sand clock</t>
  </si>
  <si>
    <t>C10000D0.75d.75Case</t>
  </si>
  <si>
    <t>C100D0.75d.375Case</t>
  </si>
  <si>
    <t>C2500D0.75d.75Case</t>
  </si>
  <si>
    <t>C5000D0.5d.165Case</t>
  </si>
  <si>
    <t>C500D0.25d.125Case</t>
  </si>
  <si>
    <t>C10000D0.75d.375Case</t>
  </si>
  <si>
    <t>C2500D0.25d.0825Case</t>
  </si>
  <si>
    <t>C5000D0.25d.0825Case</t>
  </si>
  <si>
    <t>C5000D0.5d.5Case</t>
  </si>
  <si>
    <t>C10000D0.1d.066Case</t>
  </si>
  <si>
    <t>C10000D0.25d.0825Case</t>
  </si>
  <si>
    <t>sandClock</t>
  </si>
  <si>
    <t>C100D0.1d.05Case</t>
  </si>
  <si>
    <t>C10000D0.1d.05Case</t>
  </si>
  <si>
    <t>C5000D0.25d.25Case</t>
  </si>
  <si>
    <t>C100D0.75d.75Case</t>
  </si>
  <si>
    <t>C100D0.1d.1Case</t>
  </si>
  <si>
    <t>C500D0.75d.2475Case</t>
  </si>
  <si>
    <t>C500D0.5d.330Case</t>
  </si>
  <si>
    <t>C5000D0.1d.033Case</t>
  </si>
  <si>
    <t>C2500D0.5d.5Case</t>
  </si>
  <si>
    <t>C100D0.25d.125Case</t>
  </si>
  <si>
    <t>C2500D0.5d.25Case</t>
  </si>
  <si>
    <t>C1000D0.5d.25Case</t>
  </si>
  <si>
    <t>C10000D0.75d.4950Case</t>
  </si>
  <si>
    <t>C5000D0.25d.1650Case</t>
  </si>
  <si>
    <t>C2500D0.75d.4950Case</t>
  </si>
  <si>
    <t>C100D0.1d.066Case</t>
  </si>
  <si>
    <t>C1000D0.75d.375Case</t>
  </si>
  <si>
    <t>C500D0.1d.05Case</t>
  </si>
  <si>
    <t>C10000D0.25d.25Case</t>
  </si>
  <si>
    <t>C500D0.5d.5Case</t>
  </si>
  <si>
    <t>C1000D0.25d.1650Case</t>
  </si>
  <si>
    <t>C1000D0.5d.5Case</t>
  </si>
  <si>
    <t>C2500D0.25d.125Case</t>
  </si>
  <si>
    <t>sand clock</t>
  </si>
  <si>
    <t>D^2</t>
  </si>
  <si>
    <t>result 55^2</t>
  </si>
  <si>
    <t>test55^2</t>
  </si>
  <si>
    <t>result 55^3</t>
  </si>
  <si>
    <t>test55^3</t>
  </si>
  <si>
    <t>test</t>
  </si>
  <si>
    <t>weighted sum</t>
  </si>
  <si>
    <t>weighted multp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</si>
</sst>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7"/>
  <sheetViews>
    <sheetView tabSelected="1" topLeftCell="AQ1" workbookViewId="0">
      <selection activeCell="BB2" sqref="BB2"/>
    </sheetView>
  </sheetViews>
  <sheetFormatPr baseColWidth="10" defaultRowHeight="16"/>
  <cols>
    <col min="54" max="54" width="20.5" customWidth="1"/>
    <col min="55" max="55" width="14" customWidth="1"/>
  </cols>
  <sheetData>
    <row r="1" spans="1:6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146</v>
      </c>
      <c r="AL1" t="s">
        <v>35</v>
      </c>
      <c r="AM1" t="s">
        <v>148</v>
      </c>
      <c r="AN1" t="s">
        <v>150</v>
      </c>
      <c r="AO1" t="s">
        <v>146</v>
      </c>
      <c r="AP1" t="s">
        <v>36</v>
      </c>
      <c r="AQ1" t="s">
        <v>37</v>
      </c>
      <c r="AR1" t="s">
        <v>146</v>
      </c>
      <c r="AS1" t="s">
        <v>38</v>
      </c>
      <c r="AT1" t="s">
        <v>147</v>
      </c>
      <c r="AU1" t="s">
        <v>149</v>
      </c>
      <c r="AV1" t="s">
        <v>146</v>
      </c>
      <c r="AW1" t="s">
        <v>39</v>
      </c>
      <c r="AX1" t="s">
        <v>40</v>
      </c>
      <c r="AY1" t="s">
        <v>41</v>
      </c>
      <c r="AZ1" t="s">
        <v>151</v>
      </c>
      <c r="BA1" t="s">
        <v>152</v>
      </c>
      <c r="BB1" t="s">
        <v>153</v>
      </c>
      <c r="BC1" t="s">
        <v>25</v>
      </c>
    </row>
    <row r="2" spans="1:60">
      <c r="A2">
        <v>0</v>
      </c>
      <c r="B2">
        <v>0.66601972200000004</v>
      </c>
      <c r="C2">
        <v>1.149445E-3</v>
      </c>
      <c r="D2">
        <v>1.036552E-3</v>
      </c>
      <c r="E2">
        <v>8.1590120000000002E-3</v>
      </c>
      <c r="F2">
        <v>6.3875579999999998E-3</v>
      </c>
      <c r="G2">
        <v>3.3E-4</v>
      </c>
      <c r="H2">
        <v>1000</v>
      </c>
      <c r="I2">
        <v>0</v>
      </c>
      <c r="J2">
        <v>0</v>
      </c>
      <c r="K2">
        <v>1E-3</v>
      </c>
      <c r="L2">
        <v>0.01</v>
      </c>
      <c r="M2">
        <v>6.6151170000000002E-3</v>
      </c>
      <c r="N2">
        <v>0.113562539</v>
      </c>
      <c r="O2">
        <v>2.0209360119999999</v>
      </c>
      <c r="P2">
        <v>3.7139699080000002</v>
      </c>
      <c r="Q2">
        <v>9.1770199999999995E-4</v>
      </c>
      <c r="R2">
        <v>1.111515E-3</v>
      </c>
      <c r="S2">
        <v>1.289789E-3</v>
      </c>
      <c r="T2">
        <v>2.3901700000000001E-3</v>
      </c>
      <c r="U2">
        <v>4.3896910000000003E-3</v>
      </c>
      <c r="V2">
        <v>5.7281349999999997E-3</v>
      </c>
      <c r="W2">
        <v>1.3944764E-2</v>
      </c>
      <c r="X2" t="s">
        <v>42</v>
      </c>
      <c r="Y2">
        <v>500000</v>
      </c>
      <c r="Z2" t="b">
        <v>1</v>
      </c>
      <c r="AA2" t="s">
        <v>43</v>
      </c>
      <c r="AB2">
        <v>0</v>
      </c>
      <c r="AC2">
        <v>5.8250873000000002E-2</v>
      </c>
      <c r="AD2">
        <v>3.9084515149999999</v>
      </c>
      <c r="AE2">
        <v>7.2429393940000004</v>
      </c>
      <c r="AF2">
        <v>13.302093940000001</v>
      </c>
      <c r="AG2">
        <v>17.357984850000001</v>
      </c>
      <c r="AH2">
        <v>42.256860609999997</v>
      </c>
      <c r="AI2">
        <f>AC2*AD2</f>
        <v>0.22767071282692258</v>
      </c>
      <c r="AJ2">
        <v>5.1833953000000002E-2</v>
      </c>
      <c r="AK2">
        <f>AI2*AD2</f>
        <v>0.88983994246951548</v>
      </c>
      <c r="AL2">
        <f>AC2*AE2</f>
        <v>0.42190754278659098</v>
      </c>
      <c r="AM2">
        <f>AL2^2</f>
        <v>0.17800597466021911</v>
      </c>
      <c r="AN2">
        <f>AL2^3</f>
        <v>7.5102063370225222E-2</v>
      </c>
      <c r="AO2">
        <f>AL2*AE2</f>
        <v>3.0558507622747406</v>
      </c>
      <c r="AP2" t="b">
        <f>IF(AI2&lt;2,TRUE,FALSE)</f>
        <v>1</v>
      </c>
      <c r="AQ2" t="b">
        <f>IF(AI2&lt;2.5,TRUE,FALSE)</f>
        <v>1</v>
      </c>
      <c r="AR2" t="b">
        <f t="shared" ref="AR2:AR33" si="0">IF(AK2&lt;4.2,TRUE,FALSE)</f>
        <v>1</v>
      </c>
      <c r="AS2" t="b">
        <f>IF(AL2&lt;2.5,TRUE,FALSE)</f>
        <v>1</v>
      </c>
      <c r="AT2" t="b">
        <f t="shared" ref="AT2:AT66" si="1">IF(AM2&lt;7.5,TRUE,FALSE)</f>
        <v>1</v>
      </c>
      <c r="AU2" t="b">
        <f>IF(AN2&lt;30,TRUE,FALSE)</f>
        <v>1</v>
      </c>
      <c r="AV2" t="b">
        <f>IF(AO2&lt;10,TRUE,FALSE)</f>
        <v>1</v>
      </c>
      <c r="AW2" t="b">
        <f>IF(AF2*AC2&lt;0.8,TRUE,FALSE)</f>
        <v>1</v>
      </c>
      <c r="AX2" t="b">
        <v>1</v>
      </c>
      <c r="AY2" t="b">
        <v>1</v>
      </c>
      <c r="AZ2" t="b">
        <f>IF((AD2*AG2*(AC2)^2)&lt;5,TRUE,FALSE)</f>
        <v>1</v>
      </c>
      <c r="BC2" t="b">
        <v>1</v>
      </c>
      <c r="BD2">
        <f>IF(AZ2=BC2,0,1)</f>
        <v>0</v>
      </c>
      <c r="BE2">
        <f>SUM(BD2:BD122)-7</f>
        <v>0</v>
      </c>
      <c r="BH2" t="b">
        <v>1</v>
      </c>
    </row>
    <row r="3" spans="1:60">
      <c r="A3">
        <v>0</v>
      </c>
      <c r="B3">
        <v>0.66601972200000004</v>
      </c>
      <c r="C3">
        <v>1.149445E-3</v>
      </c>
      <c r="D3">
        <v>1.036552E-3</v>
      </c>
      <c r="E3">
        <v>8.1590120000000002E-3</v>
      </c>
      <c r="F3">
        <v>6.3875579999999998E-3</v>
      </c>
      <c r="G3">
        <v>3.3E-4</v>
      </c>
      <c r="H3">
        <v>500</v>
      </c>
      <c r="I3">
        <v>0</v>
      </c>
      <c r="J3">
        <v>0</v>
      </c>
      <c r="K3">
        <v>1E-3</v>
      </c>
      <c r="L3">
        <v>0.01</v>
      </c>
      <c r="M3">
        <v>7.6647709999999999E-3</v>
      </c>
      <c r="N3">
        <v>0.113968611</v>
      </c>
      <c r="O3">
        <v>2.1561203</v>
      </c>
      <c r="P3">
        <v>4.6724766190000002</v>
      </c>
      <c r="Q3">
        <v>9.7459599999999999E-4</v>
      </c>
      <c r="R3">
        <v>1.29799E-3</v>
      </c>
      <c r="S3">
        <v>1.8013689999999999E-3</v>
      </c>
      <c r="T3">
        <v>4.8232129999999998E-3</v>
      </c>
      <c r="U3">
        <v>8.0906139999999994E-3</v>
      </c>
      <c r="V3">
        <v>1.0078891E-2</v>
      </c>
      <c r="W3">
        <v>2.1523701999999999E-2</v>
      </c>
      <c r="X3" t="s">
        <v>44</v>
      </c>
      <c r="Y3">
        <v>500000</v>
      </c>
      <c r="Z3" t="b">
        <v>1</v>
      </c>
      <c r="AA3" t="s">
        <v>43</v>
      </c>
      <c r="AB3">
        <v>0</v>
      </c>
      <c r="AC3">
        <v>6.7253351000000003E-2</v>
      </c>
      <c r="AD3">
        <v>5.4586939389999998</v>
      </c>
      <c r="AE3">
        <v>14.61579697</v>
      </c>
      <c r="AF3">
        <v>24.51701212</v>
      </c>
      <c r="AG3">
        <v>30.542093940000001</v>
      </c>
      <c r="AH3">
        <v>65.223339390000007</v>
      </c>
      <c r="AI3">
        <f t="shared" ref="AI3:AI66" si="2">AC3*AD3</f>
        <v>0.36711545948113961</v>
      </c>
      <c r="AJ3">
        <v>0.13477376099999999</v>
      </c>
      <c r="AK3">
        <f t="shared" ref="AK3:AK66" si="3">AI3*AD3</f>
        <v>2.0039709335828966</v>
      </c>
      <c r="AL3">
        <f t="shared" ref="AL3:AL66" si="4">AC3*AE3</f>
        <v>0.98296132376814649</v>
      </c>
      <c r="AM3">
        <f t="shared" ref="AM3:AM66" si="5">AL3^2</f>
        <v>0.9662129640240269</v>
      </c>
      <c r="AN3">
        <f t="shared" ref="AN3:AN66" si="6">AL3^3</f>
        <v>0.94974997415900198</v>
      </c>
      <c r="AO3">
        <f t="shared" ref="AO3:AO66" si="7">AL3*AE3</f>
        <v>14.366763137557664</v>
      </c>
      <c r="AP3" t="b">
        <f t="shared" ref="AP3:AP66" si="8">IF(AI3&lt;2,TRUE,FALSE)</f>
        <v>1</v>
      </c>
      <c r="AQ3" t="b">
        <f t="shared" ref="AQ3:AQ66" si="9">IF(AI3&lt;2.5,TRUE,FALSE)</f>
        <v>1</v>
      </c>
      <c r="AR3" t="b">
        <f t="shared" si="0"/>
        <v>1</v>
      </c>
      <c r="AS3" t="b">
        <f t="shared" ref="AS3:AS66" si="10">IF(AL3&lt;2.5,TRUE,FALSE)</f>
        <v>1</v>
      </c>
      <c r="AT3" t="b">
        <f t="shared" si="1"/>
        <v>1</v>
      </c>
      <c r="AU3" t="b">
        <f t="shared" ref="AU3:AU66" si="11">IF(AN3&lt;30,TRUE,FALSE)</f>
        <v>1</v>
      </c>
      <c r="AV3" t="b">
        <f t="shared" ref="AV3:AV66" si="12">IF(AO3&lt;10,TRUE,FALSE)</f>
        <v>0</v>
      </c>
      <c r="AW3" t="b">
        <f t="shared" ref="AW3:AW66" si="13">IF(AF3*AC3&lt;0.8,TRUE,FALSE)</f>
        <v>0</v>
      </c>
      <c r="AX3" t="b">
        <v>1</v>
      </c>
      <c r="AY3" t="b">
        <v>1</v>
      </c>
      <c r="AZ3" t="b">
        <f>IF((AD3*AG3*(AC3)^2)&lt;5,TRUE,FALSE)</f>
        <v>1</v>
      </c>
      <c r="BC3" t="b">
        <v>1</v>
      </c>
      <c r="BD3">
        <f t="shared" ref="BD3:BD66" si="14">IF(AZ3=BC3,0,1)</f>
        <v>0</v>
      </c>
      <c r="BH3" t="b">
        <v>1</v>
      </c>
    </row>
    <row r="4" spans="1:60">
      <c r="A4">
        <v>0</v>
      </c>
      <c r="B4">
        <v>0.56402002200000001</v>
      </c>
      <c r="C4">
        <v>2.6602069999999999E-3</v>
      </c>
      <c r="D4">
        <v>1.1576690000000001E-3</v>
      </c>
      <c r="E4">
        <v>8.3353469999999999E-3</v>
      </c>
      <c r="F4">
        <v>6.3106229999999996E-3</v>
      </c>
      <c r="G4">
        <v>6.2E-4</v>
      </c>
      <c r="H4">
        <v>5000</v>
      </c>
      <c r="I4">
        <v>0</v>
      </c>
      <c r="J4">
        <v>0</v>
      </c>
      <c r="K4">
        <v>2.5000000000000001E-3</v>
      </c>
      <c r="L4">
        <v>0.01</v>
      </c>
      <c r="M4">
        <v>6.3868433000000002E-2</v>
      </c>
      <c r="N4">
        <v>0.16626583</v>
      </c>
      <c r="O4">
        <v>1.5249409679999999</v>
      </c>
      <c r="P4">
        <v>1.7512290740000001</v>
      </c>
      <c r="Q4">
        <v>1.506042E-3</v>
      </c>
      <c r="R4">
        <v>1.7253150000000001E-3</v>
      </c>
      <c r="S4">
        <v>1.8694250000000001E-3</v>
      </c>
      <c r="T4">
        <v>2.3241149999999999E-3</v>
      </c>
      <c r="U4">
        <v>3.0592200000000001E-3</v>
      </c>
      <c r="V4">
        <v>3.6603489999999998E-3</v>
      </c>
      <c r="W4">
        <v>8.4867090000000003E-3</v>
      </c>
      <c r="X4" t="s">
        <v>45</v>
      </c>
      <c r="Y4">
        <v>259000</v>
      </c>
      <c r="Z4" t="b">
        <v>0</v>
      </c>
      <c r="AA4" t="b">
        <v>1</v>
      </c>
      <c r="AB4">
        <v>1</v>
      </c>
      <c r="AC4">
        <v>0.38413444899999999</v>
      </c>
      <c r="AD4">
        <v>3.0152016129999999</v>
      </c>
      <c r="AE4">
        <v>3.7485725809999999</v>
      </c>
      <c r="AF4">
        <v>4.9342258059999997</v>
      </c>
      <c r="AG4">
        <v>5.9037887099999997</v>
      </c>
      <c r="AH4">
        <v>13.68824032</v>
      </c>
      <c r="AI4">
        <f t="shared" si="2"/>
        <v>1.1582428102336662</v>
      </c>
      <c r="AJ4">
        <v>1.3415264069999999</v>
      </c>
      <c r="AK4">
        <f t="shared" si="3"/>
        <v>3.4923355896622028</v>
      </c>
      <c r="AL4">
        <f t="shared" si="4"/>
        <v>1.4399558629389428</v>
      </c>
      <c r="AM4">
        <f t="shared" si="5"/>
        <v>2.0734728872122354</v>
      </c>
      <c r="AN4">
        <f t="shared" si="6"/>
        <v>2.9857094405861959</v>
      </c>
      <c r="AO4">
        <f t="shared" si="7"/>
        <v>5.3977790656631148</v>
      </c>
      <c r="AP4" t="b">
        <f t="shared" si="8"/>
        <v>1</v>
      </c>
      <c r="AQ4" t="b">
        <f t="shared" si="9"/>
        <v>1</v>
      </c>
      <c r="AR4" t="b">
        <f t="shared" si="0"/>
        <v>1</v>
      </c>
      <c r="AS4" t="b">
        <f t="shared" si="10"/>
        <v>1</v>
      </c>
      <c r="AT4" t="b">
        <f t="shared" si="1"/>
        <v>1</v>
      </c>
      <c r="AU4" t="b">
        <f t="shared" si="11"/>
        <v>1</v>
      </c>
      <c r="AV4" t="b">
        <f t="shared" si="12"/>
        <v>1</v>
      </c>
      <c r="AW4" t="b">
        <f t="shared" si="13"/>
        <v>0</v>
      </c>
      <c r="AX4" t="b">
        <v>1</v>
      </c>
      <c r="AY4" t="b">
        <v>0</v>
      </c>
      <c r="AZ4" t="b">
        <f t="shared" ref="AZ3:AZ66" si="15">IF((AD4*AG4*(AC4)^2)&lt;5,TRUE,FALSE)</f>
        <v>1</v>
      </c>
      <c r="BC4" t="b">
        <v>1</v>
      </c>
      <c r="BD4">
        <f t="shared" si="14"/>
        <v>0</v>
      </c>
    </row>
    <row r="5" spans="1:60">
      <c r="A5">
        <v>0</v>
      </c>
      <c r="B5">
        <v>0.51039214600000005</v>
      </c>
      <c r="C5">
        <v>5.2548860000000003E-3</v>
      </c>
      <c r="D5">
        <v>2.417453E-3</v>
      </c>
      <c r="E5">
        <v>8.6970510000000008E-3</v>
      </c>
      <c r="F5">
        <v>6.8168880000000001E-3</v>
      </c>
      <c r="G5">
        <v>1.25E-3</v>
      </c>
      <c r="H5">
        <v>10000</v>
      </c>
      <c r="I5">
        <v>0</v>
      </c>
      <c r="J5">
        <v>0</v>
      </c>
      <c r="K5">
        <v>5.0000000000000001E-3</v>
      </c>
      <c r="L5">
        <v>0.01</v>
      </c>
      <c r="M5">
        <v>1.9592699000000002E-2</v>
      </c>
      <c r="N5">
        <v>0.11076621</v>
      </c>
      <c r="O5">
        <v>2.2459781169999999</v>
      </c>
      <c r="P5">
        <v>4.5810119419999999</v>
      </c>
      <c r="Q5">
        <v>2.7905629999999998E-3</v>
      </c>
      <c r="R5">
        <v>2.9701770000000001E-3</v>
      </c>
      <c r="S5">
        <v>3.0733150000000001E-3</v>
      </c>
      <c r="T5">
        <v>3.3361799999999998E-3</v>
      </c>
      <c r="U5">
        <v>3.7166289999999999E-3</v>
      </c>
      <c r="V5">
        <v>4.0819009999999998E-3</v>
      </c>
      <c r="W5">
        <v>8.0695179999999995E-3</v>
      </c>
      <c r="X5" t="s">
        <v>46</v>
      </c>
      <c r="Y5">
        <v>150000</v>
      </c>
      <c r="Z5" t="b">
        <v>1</v>
      </c>
      <c r="AA5" t="b">
        <v>1</v>
      </c>
      <c r="AB5">
        <v>0</v>
      </c>
      <c r="AC5">
        <v>0.17688335599999999</v>
      </c>
      <c r="AD5">
        <v>2.4586519999999998</v>
      </c>
      <c r="AE5">
        <v>2.6689440000000002</v>
      </c>
      <c r="AF5">
        <v>2.9733032000000001</v>
      </c>
      <c r="AG5">
        <v>3.2655208</v>
      </c>
      <c r="AH5">
        <v>6.4556144</v>
      </c>
      <c r="AI5">
        <f t="shared" si="2"/>
        <v>0.43489461699611193</v>
      </c>
      <c r="AJ5">
        <v>0.18913332899999999</v>
      </c>
      <c r="AK5">
        <f t="shared" si="3"/>
        <v>1.0692545198667245</v>
      </c>
      <c r="AL5">
        <f t="shared" si="4"/>
        <v>0.47209177169606403</v>
      </c>
      <c r="AM5">
        <f t="shared" si="5"/>
        <v>0.22287064090312864</v>
      </c>
      <c r="AN5">
        <f t="shared" si="6"/>
        <v>0.10521539572299528</v>
      </c>
      <c r="AO5">
        <f t="shared" si="7"/>
        <v>1.25998650151758</v>
      </c>
      <c r="AP5" t="b">
        <f t="shared" si="8"/>
        <v>1</v>
      </c>
      <c r="AQ5" t="b">
        <f t="shared" si="9"/>
        <v>1</v>
      </c>
      <c r="AR5" t="b">
        <f t="shared" si="0"/>
        <v>1</v>
      </c>
      <c r="AS5" t="b">
        <f t="shared" si="10"/>
        <v>1</v>
      </c>
      <c r="AT5" t="b">
        <f t="shared" si="1"/>
        <v>1</v>
      </c>
      <c r="AU5" t="b">
        <f t="shared" si="11"/>
        <v>1</v>
      </c>
      <c r="AV5" t="b">
        <f t="shared" si="12"/>
        <v>1</v>
      </c>
      <c r="AW5" t="b">
        <f t="shared" si="13"/>
        <v>1</v>
      </c>
      <c r="AX5" t="b">
        <v>1</v>
      </c>
      <c r="AY5" t="b">
        <v>1</v>
      </c>
      <c r="AZ5" t="b">
        <f t="shared" si="15"/>
        <v>1</v>
      </c>
      <c r="BC5" t="b">
        <v>1</v>
      </c>
      <c r="BD5">
        <f t="shared" si="14"/>
        <v>0</v>
      </c>
    </row>
    <row r="6" spans="1:60">
      <c r="A6">
        <v>0</v>
      </c>
      <c r="B6">
        <v>0.51039214600000005</v>
      </c>
      <c r="C6">
        <v>5.2548860000000003E-3</v>
      </c>
      <c r="D6">
        <v>2.417453E-3</v>
      </c>
      <c r="E6">
        <v>8.6970510000000008E-3</v>
      </c>
      <c r="F6">
        <v>6.8168880000000001E-3</v>
      </c>
      <c r="G6">
        <v>1.65E-3</v>
      </c>
      <c r="H6">
        <v>100</v>
      </c>
      <c r="I6">
        <v>0</v>
      </c>
      <c r="J6">
        <v>0</v>
      </c>
      <c r="K6">
        <v>5.0000000000000001E-3</v>
      </c>
      <c r="L6">
        <v>0.01</v>
      </c>
      <c r="M6">
        <v>0.238031194</v>
      </c>
      <c r="N6">
        <v>0.30334293800000001</v>
      </c>
      <c r="O6">
        <v>0.879305899</v>
      </c>
      <c r="P6">
        <v>0.21332268500000001</v>
      </c>
      <c r="Q6">
        <v>1.6695675E-2</v>
      </c>
      <c r="R6">
        <v>2.8636693000000001E-2</v>
      </c>
      <c r="S6">
        <v>3.2094137000000002E-2</v>
      </c>
      <c r="T6">
        <v>3.8445493999999997E-2</v>
      </c>
      <c r="U6">
        <v>4.4295126999999997E-2</v>
      </c>
      <c r="V6">
        <v>4.8407140000000001E-2</v>
      </c>
      <c r="W6">
        <v>7.3954675999999997E-2</v>
      </c>
      <c r="X6" t="s">
        <v>47</v>
      </c>
      <c r="Y6">
        <v>500000</v>
      </c>
      <c r="Z6" t="b">
        <v>0</v>
      </c>
      <c r="AA6" t="s">
        <v>48</v>
      </c>
      <c r="AB6">
        <v>1</v>
      </c>
      <c r="AC6">
        <v>0.784693376</v>
      </c>
      <c r="AD6">
        <v>19.450992119999999</v>
      </c>
      <c r="AE6">
        <v>23.300299389999999</v>
      </c>
      <c r="AF6">
        <v>26.845531520000002</v>
      </c>
      <c r="AG6">
        <v>29.33766061</v>
      </c>
      <c r="AH6">
        <v>44.821015760000002</v>
      </c>
      <c r="AI6">
        <f t="shared" si="2"/>
        <v>15.263064673192195</v>
      </c>
      <c r="AJ6">
        <v>232.96114309999999</v>
      </c>
      <c r="AK6">
        <f t="shared" si="3"/>
        <v>296.88175068531177</v>
      </c>
      <c r="AL6">
        <f t="shared" si="4"/>
        <v>18.283590590149839</v>
      </c>
      <c r="AM6">
        <f t="shared" si="5"/>
        <v>334.28968486821572</v>
      </c>
      <c r="AN6">
        <f t="shared" si="6"/>
        <v>6112.0157366406638</v>
      </c>
      <c r="AO6">
        <f t="shared" si="7"/>
        <v>426.01313467467799</v>
      </c>
      <c r="AP6" t="b">
        <f t="shared" si="8"/>
        <v>0</v>
      </c>
      <c r="AQ6" t="b">
        <f t="shared" si="9"/>
        <v>0</v>
      </c>
      <c r="AR6" t="b">
        <f t="shared" si="0"/>
        <v>0</v>
      </c>
      <c r="AS6" t="b">
        <f t="shared" si="10"/>
        <v>0</v>
      </c>
      <c r="AT6" t="b">
        <f t="shared" si="1"/>
        <v>0</v>
      </c>
      <c r="AU6" t="b">
        <f t="shared" si="11"/>
        <v>0</v>
      </c>
      <c r="AV6" t="b">
        <f t="shared" si="12"/>
        <v>0</v>
      </c>
      <c r="AW6" t="b">
        <f t="shared" si="13"/>
        <v>0</v>
      </c>
      <c r="AX6" t="b">
        <v>0</v>
      </c>
      <c r="AY6" t="b">
        <v>0</v>
      </c>
      <c r="AZ6" t="b">
        <f t="shared" si="15"/>
        <v>0</v>
      </c>
      <c r="BC6" t="b">
        <v>0</v>
      </c>
      <c r="BD6">
        <f t="shared" si="14"/>
        <v>0</v>
      </c>
      <c r="BE6" t="s">
        <v>48</v>
      </c>
    </row>
    <row r="7" spans="1:60">
      <c r="A7">
        <v>0</v>
      </c>
      <c r="B7">
        <v>0.51039214600000005</v>
      </c>
      <c r="C7">
        <v>5.2548860000000003E-3</v>
      </c>
      <c r="D7">
        <v>2.417453E-3</v>
      </c>
      <c r="E7">
        <v>8.6970510000000008E-3</v>
      </c>
      <c r="F7">
        <v>6.8168880000000001E-3</v>
      </c>
      <c r="G7">
        <v>8.1999999999999998E-4</v>
      </c>
      <c r="H7">
        <v>2500</v>
      </c>
      <c r="I7">
        <v>0</v>
      </c>
      <c r="J7">
        <v>0</v>
      </c>
      <c r="K7">
        <v>5.0000000000000001E-3</v>
      </c>
      <c r="L7">
        <v>0.01</v>
      </c>
      <c r="M7">
        <v>0.25598162400000002</v>
      </c>
      <c r="N7">
        <v>0.31052917200000002</v>
      </c>
      <c r="O7">
        <v>0.77386105100000002</v>
      </c>
      <c r="P7">
        <v>-8.1772927999999995E-2</v>
      </c>
      <c r="Q7">
        <v>3.1876890000000001E-3</v>
      </c>
      <c r="R7">
        <v>4.331873E-3</v>
      </c>
      <c r="S7">
        <v>4.9029649999999996E-3</v>
      </c>
      <c r="T7">
        <v>6.1277279999999998E-3</v>
      </c>
      <c r="U7">
        <v>7.4623980000000003E-3</v>
      </c>
      <c r="V7">
        <v>8.3733929999999998E-3</v>
      </c>
      <c r="W7">
        <v>1.5165638E-2</v>
      </c>
      <c r="X7" t="s">
        <v>49</v>
      </c>
      <c r="Y7">
        <v>463000</v>
      </c>
      <c r="Z7" t="b">
        <v>0</v>
      </c>
      <c r="AA7" t="b">
        <v>0</v>
      </c>
      <c r="AB7">
        <v>0</v>
      </c>
      <c r="AC7">
        <v>0.82434001999999995</v>
      </c>
      <c r="AD7">
        <v>5.9792256100000003</v>
      </c>
      <c r="AE7">
        <v>7.4728390239999998</v>
      </c>
      <c r="AF7">
        <v>9.1004853659999991</v>
      </c>
      <c r="AG7">
        <v>10.21145488</v>
      </c>
      <c r="AH7">
        <v>18.49468049</v>
      </c>
      <c r="AI7">
        <f t="shared" si="2"/>
        <v>4.9289149589319123</v>
      </c>
      <c r="AJ7">
        <v>24.294202689999999</v>
      </c>
      <c r="AK7">
        <f t="shared" si="3"/>
        <v>29.47109455195779</v>
      </c>
      <c r="AL7">
        <f t="shared" si="4"/>
        <v>6.1601602705009402</v>
      </c>
      <c r="AM7">
        <f t="shared" si="5"/>
        <v>37.947574558258218</v>
      </c>
      <c r="AN7">
        <f t="shared" si="6"/>
        <v>233.76314115565455</v>
      </c>
      <c r="AO7">
        <f t="shared" si="7"/>
        <v>46.033886063493817</v>
      </c>
      <c r="AP7" t="b">
        <f t="shared" si="8"/>
        <v>0</v>
      </c>
      <c r="AQ7" t="b">
        <f t="shared" si="9"/>
        <v>0</v>
      </c>
      <c r="AR7" t="b">
        <f t="shared" si="0"/>
        <v>0</v>
      </c>
      <c r="AS7" t="b">
        <f t="shared" si="10"/>
        <v>0</v>
      </c>
      <c r="AT7" t="b">
        <f t="shared" si="1"/>
        <v>0</v>
      </c>
      <c r="AU7" t="b">
        <f t="shared" si="11"/>
        <v>0</v>
      </c>
      <c r="AV7" t="b">
        <f t="shared" si="12"/>
        <v>0</v>
      </c>
      <c r="AW7" t="b">
        <f t="shared" si="13"/>
        <v>0</v>
      </c>
      <c r="AX7" t="b">
        <v>0</v>
      </c>
      <c r="AY7" t="b">
        <v>0</v>
      </c>
      <c r="AZ7" t="b">
        <f t="shared" si="15"/>
        <v>0</v>
      </c>
      <c r="BC7" t="b">
        <v>0</v>
      </c>
      <c r="BD7">
        <f t="shared" si="14"/>
        <v>0</v>
      </c>
    </row>
    <row r="8" spans="1:60">
      <c r="A8">
        <v>0</v>
      </c>
      <c r="B8">
        <v>0.56402002200000001</v>
      </c>
      <c r="C8">
        <v>2.6602069999999999E-3</v>
      </c>
      <c r="D8">
        <v>1.1576690000000001E-3</v>
      </c>
      <c r="E8">
        <v>8.3353469999999999E-3</v>
      </c>
      <c r="F8">
        <v>6.3106229999999996E-3</v>
      </c>
      <c r="G8">
        <v>8.1999999999999998E-4</v>
      </c>
      <c r="H8">
        <v>500</v>
      </c>
      <c r="I8">
        <v>0</v>
      </c>
      <c r="J8">
        <v>0</v>
      </c>
      <c r="K8">
        <v>2.5000000000000001E-3</v>
      </c>
      <c r="L8">
        <v>0.01</v>
      </c>
      <c r="M8">
        <v>3.8279759999999999E-3</v>
      </c>
      <c r="N8">
        <v>0.115460463</v>
      </c>
      <c r="O8">
        <v>2.0558223720000002</v>
      </c>
      <c r="P8">
        <v>4.1918908879999996</v>
      </c>
      <c r="Q8">
        <v>2.240522E-3</v>
      </c>
      <c r="R8">
        <v>2.6339929999999998E-3</v>
      </c>
      <c r="S8">
        <v>2.9352110000000001E-3</v>
      </c>
      <c r="T8">
        <v>4.5638420000000002E-3</v>
      </c>
      <c r="U8">
        <v>7.8008349999999999E-3</v>
      </c>
      <c r="V8">
        <v>9.9119450000000001E-3</v>
      </c>
      <c r="W8">
        <v>2.2074929E-2</v>
      </c>
      <c r="X8" t="s">
        <v>50</v>
      </c>
      <c r="Y8">
        <v>500000</v>
      </c>
      <c r="Z8" t="b">
        <v>1</v>
      </c>
      <c r="AA8" t="s">
        <v>51</v>
      </c>
      <c r="AB8">
        <v>0</v>
      </c>
      <c r="AC8">
        <v>3.3153997999999997E-2</v>
      </c>
      <c r="AD8">
        <v>3.5795256100000001</v>
      </c>
      <c r="AE8">
        <v>5.5656609760000002</v>
      </c>
      <c r="AF8">
        <v>9.5132134149999992</v>
      </c>
      <c r="AG8">
        <v>12.087737799999999</v>
      </c>
      <c r="AH8">
        <v>26.92064512</v>
      </c>
      <c r="AI8">
        <f t="shared" si="2"/>
        <v>0.11867558491488878</v>
      </c>
      <c r="AJ8">
        <v>1.4083895000000001E-2</v>
      </c>
      <c r="AK8">
        <f t="shared" si="3"/>
        <v>0.42480229548457404</v>
      </c>
      <c r="AL8">
        <f t="shared" si="4"/>
        <v>0.18452391286698203</v>
      </c>
      <c r="AM8">
        <f t="shared" si="5"/>
        <v>3.4049074419741573E-2</v>
      </c>
      <c r="AN8">
        <f t="shared" si="6"/>
        <v>6.2828684414297804E-3</v>
      </c>
      <c r="AO8">
        <f t="shared" si="7"/>
        <v>1.0269975409825862</v>
      </c>
      <c r="AP8" t="b">
        <f t="shared" si="8"/>
        <v>1</v>
      </c>
      <c r="AQ8" t="b">
        <f t="shared" si="9"/>
        <v>1</v>
      </c>
      <c r="AR8" t="b">
        <f t="shared" si="0"/>
        <v>1</v>
      </c>
      <c r="AS8" t="b">
        <f t="shared" si="10"/>
        <v>1</v>
      </c>
      <c r="AT8" t="b">
        <f t="shared" si="1"/>
        <v>1</v>
      </c>
      <c r="AU8" t="b">
        <f t="shared" si="11"/>
        <v>1</v>
      </c>
      <c r="AV8" t="b">
        <f t="shared" si="12"/>
        <v>1</v>
      </c>
      <c r="AW8" t="b">
        <f t="shared" si="13"/>
        <v>1</v>
      </c>
      <c r="AX8" t="b">
        <v>1</v>
      </c>
      <c r="AY8" t="b">
        <v>1</v>
      </c>
      <c r="AZ8" t="b">
        <f t="shared" si="15"/>
        <v>1</v>
      </c>
      <c r="BC8" t="b">
        <v>1</v>
      </c>
      <c r="BD8">
        <f t="shared" si="14"/>
        <v>0</v>
      </c>
    </row>
    <row r="9" spans="1:60">
      <c r="A9">
        <v>0</v>
      </c>
      <c r="B9">
        <v>0.66601972200000004</v>
      </c>
      <c r="C9">
        <v>1.149445E-3</v>
      </c>
      <c r="D9">
        <v>1.036552E-3</v>
      </c>
      <c r="E9">
        <v>8.1590120000000002E-3</v>
      </c>
      <c r="F9">
        <v>6.3875579999999998E-3</v>
      </c>
      <c r="G9">
        <v>2.5000000000000001E-4</v>
      </c>
      <c r="H9">
        <v>2500</v>
      </c>
      <c r="I9">
        <v>0</v>
      </c>
      <c r="J9">
        <v>0</v>
      </c>
      <c r="K9">
        <v>1E-3</v>
      </c>
      <c r="L9">
        <v>0.01</v>
      </c>
      <c r="M9">
        <v>3.2142345000000003E-2</v>
      </c>
      <c r="N9">
        <v>0.136074364</v>
      </c>
      <c r="O9">
        <v>1.8041166070000001</v>
      </c>
      <c r="P9">
        <v>2.8216219929999999</v>
      </c>
      <c r="Q9">
        <v>6.3699500000000001E-4</v>
      </c>
      <c r="R9">
        <v>8.3074500000000003E-4</v>
      </c>
      <c r="S9">
        <v>1.033717E-3</v>
      </c>
      <c r="T9">
        <v>1.819254E-3</v>
      </c>
      <c r="U9">
        <v>2.938796E-3</v>
      </c>
      <c r="V9">
        <v>3.7367419999999999E-3</v>
      </c>
      <c r="W9">
        <v>9.4316239999999996E-3</v>
      </c>
      <c r="X9" t="s">
        <v>52</v>
      </c>
      <c r="Y9">
        <v>438000</v>
      </c>
      <c r="Z9" t="b">
        <v>0</v>
      </c>
      <c r="AA9" t="s">
        <v>53</v>
      </c>
      <c r="AB9">
        <v>1</v>
      </c>
      <c r="AC9">
        <v>0.23621161299999999</v>
      </c>
      <c r="AD9">
        <v>4.134868</v>
      </c>
      <c r="AE9">
        <v>7.2770159999999997</v>
      </c>
      <c r="AF9">
        <v>11.755184</v>
      </c>
      <c r="AG9">
        <v>14.946968</v>
      </c>
      <c r="AH9">
        <v>37.726495999999997</v>
      </c>
      <c r="AI9">
        <f t="shared" si="2"/>
        <v>0.97670383982208397</v>
      </c>
      <c r="AJ9">
        <v>0.95395039100000001</v>
      </c>
      <c r="AK9">
        <f t="shared" si="3"/>
        <v>4.0385414527574603</v>
      </c>
      <c r="AL9">
        <f t="shared" si="4"/>
        <v>1.7189156871868079</v>
      </c>
      <c r="AM9">
        <f t="shared" si="5"/>
        <v>2.9546711396568961</v>
      </c>
      <c r="AN9">
        <f t="shared" si="6"/>
        <v>5.0788305724343621</v>
      </c>
      <c r="AO9">
        <f t="shared" si="7"/>
        <v>12.508576958309396</v>
      </c>
      <c r="AP9" t="b">
        <f t="shared" si="8"/>
        <v>1</v>
      </c>
      <c r="AQ9" t="b">
        <f t="shared" si="9"/>
        <v>1</v>
      </c>
      <c r="AR9" t="b">
        <f t="shared" si="0"/>
        <v>1</v>
      </c>
      <c r="AS9" t="b">
        <f t="shared" si="10"/>
        <v>1</v>
      </c>
      <c r="AT9" t="b">
        <f t="shared" si="1"/>
        <v>1</v>
      </c>
      <c r="AU9" t="b">
        <f t="shared" si="11"/>
        <v>1</v>
      </c>
      <c r="AV9" t="b">
        <f t="shared" si="12"/>
        <v>0</v>
      </c>
      <c r="AW9" t="b">
        <f t="shared" si="13"/>
        <v>0</v>
      </c>
      <c r="AX9" t="b">
        <v>0</v>
      </c>
      <c r="AY9" t="b">
        <v>0</v>
      </c>
      <c r="AZ9" t="b">
        <f t="shared" si="15"/>
        <v>1</v>
      </c>
      <c r="BC9" t="b">
        <v>1</v>
      </c>
      <c r="BD9">
        <f t="shared" si="14"/>
        <v>0</v>
      </c>
      <c r="BE9" t="s">
        <v>48</v>
      </c>
    </row>
    <row r="10" spans="1:60">
      <c r="A10">
        <v>0</v>
      </c>
      <c r="B10">
        <v>0.51039214600000005</v>
      </c>
      <c r="C10">
        <v>5.2548860000000003E-3</v>
      </c>
      <c r="D10">
        <v>2.417453E-3</v>
      </c>
      <c r="E10">
        <v>8.6970510000000008E-3</v>
      </c>
      <c r="F10">
        <v>6.8168880000000001E-3</v>
      </c>
      <c r="G10">
        <v>1.25E-3</v>
      </c>
      <c r="H10">
        <v>5000</v>
      </c>
      <c r="I10">
        <v>0</v>
      </c>
      <c r="J10">
        <v>0</v>
      </c>
      <c r="K10">
        <v>5.0000000000000001E-3</v>
      </c>
      <c r="L10">
        <v>0.01</v>
      </c>
      <c r="M10">
        <v>3.2636970000000001E-2</v>
      </c>
      <c r="N10">
        <v>0.14616279300000001</v>
      </c>
      <c r="O10">
        <v>1.6942003969999999</v>
      </c>
      <c r="P10">
        <v>2.2321521830000002</v>
      </c>
      <c r="Q10">
        <v>2.898753E-3</v>
      </c>
      <c r="R10">
        <v>3.1340439999999999E-3</v>
      </c>
      <c r="S10">
        <v>3.276944E-3</v>
      </c>
      <c r="T10">
        <v>3.6846230000000002E-3</v>
      </c>
      <c r="U10">
        <v>4.363586E-3</v>
      </c>
      <c r="V10">
        <v>4.9799850000000001E-3</v>
      </c>
      <c r="W10">
        <v>1.0207566E-2</v>
      </c>
      <c r="X10" t="s">
        <v>54</v>
      </c>
      <c r="Y10">
        <v>215000</v>
      </c>
      <c r="Z10" t="b">
        <v>0</v>
      </c>
      <c r="AA10" t="b">
        <v>1</v>
      </c>
      <c r="AB10">
        <v>1</v>
      </c>
      <c r="AC10">
        <v>0.22329191500000001</v>
      </c>
      <c r="AD10">
        <v>2.6215552</v>
      </c>
      <c r="AE10">
        <v>2.9476984000000002</v>
      </c>
      <c r="AF10">
        <v>3.4908687999999999</v>
      </c>
      <c r="AG10">
        <v>3.9839880000000001</v>
      </c>
      <c r="AH10">
        <v>8.1660527999999992</v>
      </c>
      <c r="AI10">
        <f t="shared" si="2"/>
        <v>0.58537208088620807</v>
      </c>
      <c r="AJ10">
        <v>0.34266047399999999</v>
      </c>
      <c r="AK10">
        <f t="shared" si="3"/>
        <v>1.5345852225820593</v>
      </c>
      <c r="AL10">
        <f t="shared" si="4"/>
        <v>0.6581972205784361</v>
      </c>
      <c r="AM10">
        <f t="shared" si="5"/>
        <v>0.43322358117717846</v>
      </c>
      <c r="AN10">
        <f t="shared" si="6"/>
        <v>0.28514655701985536</v>
      </c>
      <c r="AO10">
        <f t="shared" si="7"/>
        <v>1.9401668939835033</v>
      </c>
      <c r="AP10" t="b">
        <f t="shared" si="8"/>
        <v>1</v>
      </c>
      <c r="AQ10" t="b">
        <f t="shared" si="9"/>
        <v>1</v>
      </c>
      <c r="AR10" t="b">
        <f t="shared" si="0"/>
        <v>1</v>
      </c>
      <c r="AS10" t="b">
        <f t="shared" si="10"/>
        <v>1</v>
      </c>
      <c r="AT10" t="b">
        <f t="shared" si="1"/>
        <v>1</v>
      </c>
      <c r="AU10" t="b">
        <f t="shared" si="11"/>
        <v>1</v>
      </c>
      <c r="AV10" t="b">
        <f t="shared" si="12"/>
        <v>1</v>
      </c>
      <c r="AW10" t="b">
        <f t="shared" si="13"/>
        <v>1</v>
      </c>
      <c r="AX10" t="b">
        <v>1</v>
      </c>
      <c r="AY10" t="b">
        <v>1</v>
      </c>
      <c r="AZ10" t="b">
        <f t="shared" si="15"/>
        <v>1</v>
      </c>
      <c r="BC10" t="b">
        <v>1</v>
      </c>
      <c r="BD10">
        <f t="shared" si="14"/>
        <v>0</v>
      </c>
    </row>
    <row r="11" spans="1:60">
      <c r="A11">
        <v>0</v>
      </c>
      <c r="B11">
        <v>0.56402002200000001</v>
      </c>
      <c r="C11">
        <v>2.6602069999999999E-3</v>
      </c>
      <c r="D11">
        <v>1.1576690000000001E-3</v>
      </c>
      <c r="E11">
        <v>8.3353469999999999E-3</v>
      </c>
      <c r="F11">
        <v>6.3106229999999996E-3</v>
      </c>
      <c r="G11">
        <v>1.25E-3</v>
      </c>
      <c r="H11">
        <v>1000</v>
      </c>
      <c r="I11">
        <v>0</v>
      </c>
      <c r="J11">
        <v>0</v>
      </c>
      <c r="K11">
        <v>2.5000000000000001E-3</v>
      </c>
      <c r="L11">
        <v>0.01</v>
      </c>
      <c r="M11">
        <v>8.9229999999999995E-4</v>
      </c>
      <c r="N11">
        <v>3.2927248999999999E-2</v>
      </c>
      <c r="O11">
        <v>4.8891572950000004</v>
      </c>
      <c r="P11">
        <v>26.000566209999999</v>
      </c>
      <c r="Q11">
        <v>3.2938910000000002E-3</v>
      </c>
      <c r="R11">
        <v>3.5296500000000001E-3</v>
      </c>
      <c r="S11">
        <v>3.6603590000000002E-3</v>
      </c>
      <c r="T11">
        <v>4.0217370000000001E-3</v>
      </c>
      <c r="U11">
        <v>4.5331629999999998E-3</v>
      </c>
      <c r="V11">
        <v>4.9894780000000003E-3</v>
      </c>
      <c r="W11">
        <v>1.2170316E-2</v>
      </c>
      <c r="X11" t="s">
        <v>55</v>
      </c>
      <c r="Y11">
        <v>387000</v>
      </c>
      <c r="Z11" t="b">
        <v>1</v>
      </c>
      <c r="AA11" t="b">
        <v>1</v>
      </c>
      <c r="AB11">
        <v>0</v>
      </c>
      <c r="AC11">
        <v>2.7099135999999999E-2</v>
      </c>
      <c r="AD11">
        <v>2.9282872000000002</v>
      </c>
      <c r="AE11">
        <v>3.2173896000000002</v>
      </c>
      <c r="AF11">
        <v>3.6265304</v>
      </c>
      <c r="AG11">
        <v>3.9915824</v>
      </c>
      <c r="AH11">
        <v>9.7362528000000008</v>
      </c>
      <c r="AI11">
        <f t="shared" si="2"/>
        <v>7.935405307985921E-2</v>
      </c>
      <c r="AJ11">
        <v>6.2970659999999996E-3</v>
      </c>
      <c r="AK11">
        <f t="shared" si="3"/>
        <v>0.23237145790187233</v>
      </c>
      <c r="AL11">
        <f t="shared" si="4"/>
        <v>8.7188478335385608E-2</v>
      </c>
      <c r="AM11">
        <f t="shared" si="5"/>
        <v>7.6018307544400057E-3</v>
      </c>
      <c r="AN11">
        <f t="shared" si="6"/>
        <v>6.6279205604276043E-4</v>
      </c>
      <c r="AO11">
        <f t="shared" si="7"/>
        <v>0.28051930343609499</v>
      </c>
      <c r="AP11" t="b">
        <f t="shared" si="8"/>
        <v>1</v>
      </c>
      <c r="AQ11" t="b">
        <f t="shared" si="9"/>
        <v>1</v>
      </c>
      <c r="AR11" t="b">
        <f t="shared" si="0"/>
        <v>1</v>
      </c>
      <c r="AS11" t="b">
        <f t="shared" si="10"/>
        <v>1</v>
      </c>
      <c r="AT11" t="b">
        <f t="shared" si="1"/>
        <v>1</v>
      </c>
      <c r="AU11" t="b">
        <f t="shared" si="11"/>
        <v>1</v>
      </c>
      <c r="AV11" t="b">
        <f t="shared" si="12"/>
        <v>1</v>
      </c>
      <c r="AW11" t="b">
        <f t="shared" si="13"/>
        <v>1</v>
      </c>
      <c r="AX11" t="b">
        <v>1</v>
      </c>
      <c r="AY11" t="b">
        <v>1</v>
      </c>
      <c r="AZ11" t="b">
        <f t="shared" si="15"/>
        <v>1</v>
      </c>
      <c r="BC11" t="b">
        <v>1</v>
      </c>
      <c r="BD11">
        <f t="shared" si="14"/>
        <v>0</v>
      </c>
    </row>
    <row r="12" spans="1:60">
      <c r="A12">
        <v>0</v>
      </c>
      <c r="B12">
        <v>0.56402002200000001</v>
      </c>
      <c r="C12">
        <v>2.6602069999999999E-3</v>
      </c>
      <c r="D12">
        <v>1.1576690000000001E-3</v>
      </c>
      <c r="E12">
        <v>8.3353469999999999E-3</v>
      </c>
      <c r="F12">
        <v>6.3106229999999996E-3</v>
      </c>
      <c r="G12">
        <v>1.25E-3</v>
      </c>
      <c r="H12">
        <v>100</v>
      </c>
      <c r="I12">
        <v>0</v>
      </c>
      <c r="J12">
        <v>0</v>
      </c>
      <c r="K12">
        <v>2.5000000000000001E-3</v>
      </c>
      <c r="L12">
        <v>0.01</v>
      </c>
      <c r="M12">
        <v>1.5134059999999999E-3</v>
      </c>
      <c r="N12">
        <v>0.11076962899999999</v>
      </c>
      <c r="O12">
        <v>2.0733828540000001</v>
      </c>
      <c r="P12">
        <v>4.2087445199999998</v>
      </c>
      <c r="Q12">
        <v>4.6019049999999999E-3</v>
      </c>
      <c r="R12">
        <v>9.6645680000000001E-3</v>
      </c>
      <c r="S12">
        <v>1.2958748000000001E-2</v>
      </c>
      <c r="T12">
        <v>1.9326573E-2</v>
      </c>
      <c r="U12">
        <v>2.4990937000000001E-2</v>
      </c>
      <c r="V12">
        <v>2.8417291000000001E-2</v>
      </c>
      <c r="W12">
        <v>5.0622992999999998E-2</v>
      </c>
      <c r="X12" t="s">
        <v>56</v>
      </c>
      <c r="Y12">
        <v>500000</v>
      </c>
      <c r="Z12" t="b">
        <v>1</v>
      </c>
      <c r="AA12" t="s">
        <v>51</v>
      </c>
      <c r="AB12">
        <v>0</v>
      </c>
      <c r="AC12">
        <v>1.3662644E-2</v>
      </c>
      <c r="AD12">
        <v>10.3669984</v>
      </c>
      <c r="AE12">
        <v>15.4612584</v>
      </c>
      <c r="AF12">
        <v>19.9927496</v>
      </c>
      <c r="AG12">
        <v>22.733832799999998</v>
      </c>
      <c r="AH12">
        <v>40.498394400000002</v>
      </c>
      <c r="AI12">
        <f t="shared" si="2"/>
        <v>0.1416406084877696</v>
      </c>
      <c r="AJ12">
        <v>2.0062061999999999E-2</v>
      </c>
      <c r="AK12">
        <f t="shared" si="3"/>
        <v>1.468387961567734</v>
      </c>
      <c r="AL12">
        <f t="shared" si="4"/>
        <v>0.21124166931120961</v>
      </c>
      <c r="AM12">
        <f t="shared" si="5"/>
        <v>4.4623042853386433E-2</v>
      </c>
      <c r="AN12">
        <f t="shared" si="6"/>
        <v>9.4262460620949916E-3</v>
      </c>
      <c r="AO12">
        <f t="shared" si="7"/>
        <v>3.2660620340679616</v>
      </c>
      <c r="AP12" t="b">
        <f t="shared" si="8"/>
        <v>1</v>
      </c>
      <c r="AQ12" t="b">
        <f t="shared" si="9"/>
        <v>1</v>
      </c>
      <c r="AR12" t="b">
        <f t="shared" si="0"/>
        <v>1</v>
      </c>
      <c r="AS12" t="b">
        <f t="shared" si="10"/>
        <v>1</v>
      </c>
      <c r="AT12" t="b">
        <f t="shared" si="1"/>
        <v>1</v>
      </c>
      <c r="AU12" t="b">
        <f t="shared" si="11"/>
        <v>1</v>
      </c>
      <c r="AV12" t="b">
        <f t="shared" si="12"/>
        <v>1</v>
      </c>
      <c r="AW12" t="b">
        <f t="shared" si="13"/>
        <v>1</v>
      </c>
      <c r="AX12" t="b">
        <v>1</v>
      </c>
      <c r="AY12" t="b">
        <v>1</v>
      </c>
      <c r="AZ12" t="b">
        <f t="shared" si="15"/>
        <v>1</v>
      </c>
      <c r="BC12" t="b">
        <v>1</v>
      </c>
      <c r="BD12">
        <f t="shared" si="14"/>
        <v>0</v>
      </c>
    </row>
    <row r="13" spans="1:60">
      <c r="A13">
        <v>0</v>
      </c>
      <c r="B13">
        <v>0.56402002200000001</v>
      </c>
      <c r="C13">
        <v>2.6602069999999999E-3</v>
      </c>
      <c r="D13">
        <v>1.1576690000000001E-3</v>
      </c>
      <c r="E13">
        <v>8.3353469999999999E-3</v>
      </c>
      <c r="F13">
        <v>6.3106229999999996E-3</v>
      </c>
      <c r="G13">
        <v>8.1999999999999998E-4</v>
      </c>
      <c r="H13">
        <v>10000</v>
      </c>
      <c r="I13">
        <v>0</v>
      </c>
      <c r="J13">
        <v>0</v>
      </c>
      <c r="K13">
        <v>2.5000000000000001E-3</v>
      </c>
      <c r="L13">
        <v>0.01</v>
      </c>
      <c r="M13">
        <v>1.367671E-3</v>
      </c>
      <c r="N13">
        <v>6.3068129000000001E-2</v>
      </c>
      <c r="O13">
        <v>3.36232233</v>
      </c>
      <c r="P13">
        <v>11.347594969999999</v>
      </c>
      <c r="Q13">
        <v>1.897049E-3</v>
      </c>
      <c r="R13">
        <v>2.0593709999999999E-3</v>
      </c>
      <c r="S13">
        <v>2.131202E-3</v>
      </c>
      <c r="T13">
        <v>2.3043709999999999E-3</v>
      </c>
      <c r="U13">
        <v>2.5385210000000002E-3</v>
      </c>
      <c r="V13">
        <v>2.7441689999999999E-3</v>
      </c>
      <c r="W13">
        <v>6.0215449999999997E-3</v>
      </c>
      <c r="X13" t="s">
        <v>57</v>
      </c>
      <c r="Y13">
        <v>164000</v>
      </c>
      <c r="Z13" t="b">
        <v>1</v>
      </c>
      <c r="AA13" t="b">
        <v>1</v>
      </c>
      <c r="AB13">
        <v>0</v>
      </c>
      <c r="AC13">
        <v>2.1685612E-2</v>
      </c>
      <c r="AD13">
        <v>2.599026829</v>
      </c>
      <c r="AE13">
        <v>2.8102085369999998</v>
      </c>
      <c r="AF13">
        <v>3.0957573169999999</v>
      </c>
      <c r="AG13">
        <v>3.3465475609999999</v>
      </c>
      <c r="AH13">
        <v>7.3433475609999999</v>
      </c>
      <c r="AI13">
        <f t="shared" si="2"/>
        <v>5.6361487391284347E-2</v>
      </c>
      <c r="AJ13">
        <v>3.1766170000000001E-3</v>
      </c>
      <c r="AK13">
        <f t="shared" si="3"/>
        <v>0.14648501785229323</v>
      </c>
      <c r="AL13">
        <f t="shared" si="4"/>
        <v>6.0941091972469642E-2</v>
      </c>
      <c r="AM13">
        <f t="shared" si="5"/>
        <v>3.7138166907970038E-3</v>
      </c>
      <c r="AN13">
        <f t="shared" si="6"/>
        <v>2.2632404452275305E-4</v>
      </c>
      <c r="AO13">
        <f t="shared" si="7"/>
        <v>0.17125717691513634</v>
      </c>
      <c r="AP13" t="b">
        <f t="shared" si="8"/>
        <v>1</v>
      </c>
      <c r="AQ13" t="b">
        <f t="shared" si="9"/>
        <v>1</v>
      </c>
      <c r="AR13" t="b">
        <f t="shared" si="0"/>
        <v>1</v>
      </c>
      <c r="AS13" t="b">
        <f t="shared" si="10"/>
        <v>1</v>
      </c>
      <c r="AT13" t="b">
        <f t="shared" si="1"/>
        <v>1</v>
      </c>
      <c r="AU13" t="b">
        <f t="shared" si="11"/>
        <v>1</v>
      </c>
      <c r="AV13" t="b">
        <f t="shared" si="12"/>
        <v>1</v>
      </c>
      <c r="AW13" t="b">
        <f t="shared" si="13"/>
        <v>1</v>
      </c>
      <c r="AX13" t="b">
        <v>1</v>
      </c>
      <c r="AY13" t="b">
        <v>1</v>
      </c>
      <c r="AZ13" t="b">
        <f t="shared" si="15"/>
        <v>1</v>
      </c>
      <c r="BC13" t="b">
        <v>1</v>
      </c>
      <c r="BD13">
        <f t="shared" si="14"/>
        <v>0</v>
      </c>
    </row>
    <row r="14" spans="1:60">
      <c r="A14">
        <v>0</v>
      </c>
      <c r="B14">
        <v>0.56402002200000001</v>
      </c>
      <c r="C14">
        <v>2.6602069999999999E-3</v>
      </c>
      <c r="D14">
        <v>1.1576690000000001E-3</v>
      </c>
      <c r="E14">
        <v>8.3353469999999999E-3</v>
      </c>
      <c r="F14">
        <v>6.3106229999999996E-3</v>
      </c>
      <c r="G14">
        <v>1.25E-3</v>
      </c>
      <c r="H14">
        <v>2500</v>
      </c>
      <c r="I14">
        <v>0</v>
      </c>
      <c r="J14">
        <v>0</v>
      </c>
      <c r="K14">
        <v>2.5000000000000001E-3</v>
      </c>
      <c r="L14">
        <v>0.01</v>
      </c>
      <c r="M14">
        <v>9.4954999999999996E-4</v>
      </c>
      <c r="N14">
        <v>3.4444190999999999E-2</v>
      </c>
      <c r="O14">
        <v>4.9016389849999999</v>
      </c>
      <c r="P14">
        <v>26.03411324</v>
      </c>
      <c r="Q14">
        <v>2.7676580000000001E-3</v>
      </c>
      <c r="R14">
        <v>3.052276E-3</v>
      </c>
      <c r="S14">
        <v>3.1678539999999999E-3</v>
      </c>
      <c r="T14">
        <v>3.4218479999999999E-3</v>
      </c>
      <c r="U14">
        <v>3.737518E-3</v>
      </c>
      <c r="V14">
        <v>3.9905890000000001E-3</v>
      </c>
      <c r="W14">
        <v>8.5869210000000008E-3</v>
      </c>
      <c r="X14" t="s">
        <v>58</v>
      </c>
      <c r="Y14">
        <v>293000</v>
      </c>
      <c r="Z14" t="b">
        <v>1</v>
      </c>
      <c r="AA14" t="b">
        <v>1</v>
      </c>
      <c r="AB14">
        <v>0</v>
      </c>
      <c r="AC14">
        <v>2.7567782999999998E-2</v>
      </c>
      <c r="AD14">
        <v>2.5342832</v>
      </c>
      <c r="AE14">
        <v>2.7374784000000001</v>
      </c>
      <c r="AF14">
        <v>2.9900144000000002</v>
      </c>
      <c r="AG14">
        <v>3.1924712</v>
      </c>
      <c r="AH14">
        <v>6.8695367999999997</v>
      </c>
      <c r="AI14">
        <f t="shared" si="2"/>
        <v>6.9864569318145595E-2</v>
      </c>
      <c r="AJ14">
        <v>4.8810579999999998E-3</v>
      </c>
      <c r="AK14">
        <f t="shared" si="3"/>
        <v>0.17705660429821182</v>
      </c>
      <c r="AL14">
        <f t="shared" si="4"/>
        <v>7.5466210498387198E-2</v>
      </c>
      <c r="AM14">
        <f t="shared" si="5"/>
        <v>5.6951489269868863E-3</v>
      </c>
      <c r="AN14">
        <f t="shared" si="6"/>
        <v>4.2979130774365636E-4</v>
      </c>
      <c r="AO14">
        <f t="shared" si="7"/>
        <v>0.2065871211691882</v>
      </c>
      <c r="AP14" t="b">
        <f t="shared" si="8"/>
        <v>1</v>
      </c>
      <c r="AQ14" t="b">
        <f t="shared" si="9"/>
        <v>1</v>
      </c>
      <c r="AR14" t="b">
        <f t="shared" si="0"/>
        <v>1</v>
      </c>
      <c r="AS14" t="b">
        <f t="shared" si="10"/>
        <v>1</v>
      </c>
      <c r="AT14" t="b">
        <f t="shared" si="1"/>
        <v>1</v>
      </c>
      <c r="AU14" t="b">
        <f t="shared" si="11"/>
        <v>1</v>
      </c>
      <c r="AV14" t="b">
        <f t="shared" si="12"/>
        <v>1</v>
      </c>
      <c r="AW14" t="b">
        <f t="shared" si="13"/>
        <v>1</v>
      </c>
      <c r="AX14" t="b">
        <v>1</v>
      </c>
      <c r="AY14" t="b">
        <v>1</v>
      </c>
      <c r="AZ14" t="b">
        <f t="shared" si="15"/>
        <v>1</v>
      </c>
      <c r="BC14" t="b">
        <v>1</v>
      </c>
      <c r="BD14">
        <f t="shared" si="14"/>
        <v>0</v>
      </c>
    </row>
    <row r="15" spans="1:60">
      <c r="A15">
        <v>0</v>
      </c>
      <c r="B15">
        <v>0.40920020800000001</v>
      </c>
      <c r="C15">
        <v>7.846769E-3</v>
      </c>
      <c r="D15">
        <v>2.2556920000000001E-3</v>
      </c>
      <c r="E15">
        <v>8.6521989999999993E-3</v>
      </c>
      <c r="F15">
        <v>6.6440989999999997E-3</v>
      </c>
      <c r="G15">
        <v>1.23E-3</v>
      </c>
      <c r="H15">
        <v>2500</v>
      </c>
      <c r="I15">
        <v>0</v>
      </c>
      <c r="J15">
        <v>0</v>
      </c>
      <c r="K15">
        <v>7.4999999999999997E-3</v>
      </c>
      <c r="L15">
        <v>0.01</v>
      </c>
      <c r="M15">
        <v>0.35690143699999999</v>
      </c>
      <c r="N15">
        <v>0.391612917</v>
      </c>
      <c r="O15">
        <v>0.53792315700000004</v>
      </c>
      <c r="P15">
        <v>-0.43570324399999999</v>
      </c>
      <c r="Q15">
        <v>4.8804809999999999E-3</v>
      </c>
      <c r="R15">
        <v>6.1383840000000002E-3</v>
      </c>
      <c r="S15">
        <v>6.7630190000000003E-3</v>
      </c>
      <c r="T15">
        <v>8.1453500000000009E-3</v>
      </c>
      <c r="U15">
        <v>9.6958919999999994E-3</v>
      </c>
      <c r="V15">
        <v>1.0764276999999999E-2</v>
      </c>
      <c r="W15">
        <v>1.8461963000000001E-2</v>
      </c>
      <c r="X15" t="s">
        <v>59</v>
      </c>
      <c r="Y15">
        <v>472000</v>
      </c>
      <c r="Z15" t="b">
        <v>0</v>
      </c>
      <c r="AA15" t="b">
        <v>0</v>
      </c>
      <c r="AB15">
        <v>0</v>
      </c>
      <c r="AC15">
        <v>0.91136278100000001</v>
      </c>
      <c r="AD15">
        <v>5.4983894309999997</v>
      </c>
      <c r="AE15">
        <v>6.6222357719999998</v>
      </c>
      <c r="AF15">
        <v>7.8828390239999999</v>
      </c>
      <c r="AG15">
        <v>8.7514447149999999</v>
      </c>
      <c r="AH15">
        <v>15.00972602</v>
      </c>
      <c r="AI15">
        <f t="shared" si="2"/>
        <v>5.011027482857167</v>
      </c>
      <c r="AJ15">
        <v>25.110396420000001</v>
      </c>
      <c r="AK15">
        <f t="shared" si="3"/>
        <v>27.552580550192378</v>
      </c>
      <c r="AL15">
        <f t="shared" si="4"/>
        <v>6.0352592096076014</v>
      </c>
      <c r="AM15">
        <f t="shared" si="5"/>
        <v>36.424353727153367</v>
      </c>
      <c r="AN15">
        <f t="shared" si="6"/>
        <v>219.83041628580733</v>
      </c>
      <c r="AO15">
        <f t="shared" si="7"/>
        <v>39.966909431155905</v>
      </c>
      <c r="AP15" t="b">
        <f t="shared" si="8"/>
        <v>0</v>
      </c>
      <c r="AQ15" t="b">
        <f t="shared" si="9"/>
        <v>0</v>
      </c>
      <c r="AR15" t="b">
        <f t="shared" si="0"/>
        <v>0</v>
      </c>
      <c r="AS15" t="b">
        <f t="shared" si="10"/>
        <v>0</v>
      </c>
      <c r="AT15" t="b">
        <f t="shared" si="1"/>
        <v>0</v>
      </c>
      <c r="AU15" t="b">
        <f t="shared" si="11"/>
        <v>0</v>
      </c>
      <c r="AV15" t="b">
        <f t="shared" si="12"/>
        <v>0</v>
      </c>
      <c r="AW15" t="b">
        <f t="shared" si="13"/>
        <v>0</v>
      </c>
      <c r="AX15" t="b">
        <v>0</v>
      </c>
      <c r="AY15" t="b">
        <v>0</v>
      </c>
      <c r="AZ15" t="b">
        <f t="shared" si="15"/>
        <v>0</v>
      </c>
      <c r="BC15" t="b">
        <v>0</v>
      </c>
      <c r="BD15">
        <f t="shared" si="14"/>
        <v>0</v>
      </c>
    </row>
    <row r="16" spans="1:60">
      <c r="A16">
        <v>0</v>
      </c>
      <c r="B16">
        <v>0.51039214600000005</v>
      </c>
      <c r="C16">
        <v>5.2548860000000003E-3</v>
      </c>
      <c r="D16">
        <v>2.417453E-3</v>
      </c>
      <c r="E16">
        <v>8.6970510000000008E-3</v>
      </c>
      <c r="F16">
        <v>6.8168880000000001E-3</v>
      </c>
      <c r="G16">
        <v>1.65E-3</v>
      </c>
      <c r="H16">
        <v>2500</v>
      </c>
      <c r="I16">
        <v>0</v>
      </c>
      <c r="J16">
        <v>0</v>
      </c>
      <c r="K16">
        <v>5.0000000000000001E-3</v>
      </c>
      <c r="L16">
        <v>0.01</v>
      </c>
      <c r="M16">
        <v>9.7960899999999999E-4</v>
      </c>
      <c r="N16">
        <v>3.1932209000000003E-2</v>
      </c>
      <c r="O16">
        <v>4.9853296279999997</v>
      </c>
      <c r="P16">
        <v>26.758261229999999</v>
      </c>
      <c r="Q16">
        <v>3.5746179999999999E-3</v>
      </c>
      <c r="R16">
        <v>3.8743440000000001E-3</v>
      </c>
      <c r="S16">
        <v>4.0086820000000004E-3</v>
      </c>
      <c r="T16">
        <v>4.3044490000000001E-3</v>
      </c>
      <c r="U16">
        <v>4.6542689999999999E-3</v>
      </c>
      <c r="V16">
        <v>4.9290649999999998E-3</v>
      </c>
      <c r="W16">
        <v>9.3949919999999996E-3</v>
      </c>
      <c r="X16" t="s">
        <v>60</v>
      </c>
      <c r="Y16">
        <v>292000</v>
      </c>
      <c r="Z16" t="b">
        <v>1</v>
      </c>
      <c r="AA16" t="b">
        <v>1</v>
      </c>
      <c r="AB16">
        <v>0</v>
      </c>
      <c r="AC16">
        <v>3.0677771E-2</v>
      </c>
      <c r="AD16">
        <v>2.4295042420000001</v>
      </c>
      <c r="AE16">
        <v>2.60875697</v>
      </c>
      <c r="AF16">
        <v>2.8207690909999998</v>
      </c>
      <c r="AG16">
        <v>2.987312121</v>
      </c>
      <c r="AH16">
        <v>5.6939345450000003</v>
      </c>
      <c r="AI16">
        <f t="shared" si="2"/>
        <v>7.4531774779604584E-2</v>
      </c>
      <c r="AJ16">
        <v>5.5549850000000001E-3</v>
      </c>
      <c r="AK16">
        <f t="shared" si="3"/>
        <v>0.18107526299083795</v>
      </c>
      <c r="AL16">
        <f t="shared" si="4"/>
        <v>8.0030848920313868E-2</v>
      </c>
      <c r="AM16">
        <f t="shared" si="5"/>
        <v>6.4049367789061036E-3</v>
      </c>
      <c r="AN16">
        <f t="shared" si="6"/>
        <v>5.1259252769679617E-4</v>
      </c>
      <c r="AO16">
        <f t="shared" si="7"/>
        <v>0.20878103493588576</v>
      </c>
      <c r="AP16" t="b">
        <f t="shared" si="8"/>
        <v>1</v>
      </c>
      <c r="AQ16" t="b">
        <f t="shared" si="9"/>
        <v>1</v>
      </c>
      <c r="AR16" t="b">
        <f t="shared" si="0"/>
        <v>1</v>
      </c>
      <c r="AS16" t="b">
        <f t="shared" si="10"/>
        <v>1</v>
      </c>
      <c r="AT16" t="b">
        <f t="shared" si="1"/>
        <v>1</v>
      </c>
      <c r="AU16" t="b">
        <f t="shared" si="11"/>
        <v>1</v>
      </c>
      <c r="AV16" t="b">
        <f t="shared" si="12"/>
        <v>1</v>
      </c>
      <c r="AW16" t="b">
        <f t="shared" si="13"/>
        <v>1</v>
      </c>
      <c r="AX16" t="b">
        <v>1</v>
      </c>
      <c r="AY16" t="b">
        <v>1</v>
      </c>
      <c r="AZ16" t="b">
        <f t="shared" si="15"/>
        <v>1</v>
      </c>
      <c r="BC16" t="b">
        <v>1</v>
      </c>
      <c r="BD16">
        <f t="shared" si="14"/>
        <v>0</v>
      </c>
    </row>
    <row r="17" spans="1:57">
      <c r="A17">
        <v>0</v>
      </c>
      <c r="B17">
        <v>0.51039214600000005</v>
      </c>
      <c r="C17">
        <v>5.2548860000000003E-3</v>
      </c>
      <c r="D17">
        <v>2.417453E-3</v>
      </c>
      <c r="E17">
        <v>8.6970510000000008E-3</v>
      </c>
      <c r="F17">
        <v>6.8168880000000001E-3</v>
      </c>
      <c r="G17">
        <v>2.5000000000000001E-3</v>
      </c>
      <c r="H17">
        <v>100</v>
      </c>
      <c r="I17">
        <v>0</v>
      </c>
      <c r="J17">
        <v>0</v>
      </c>
      <c r="K17">
        <v>5.0000000000000001E-3</v>
      </c>
      <c r="L17">
        <v>0.01</v>
      </c>
      <c r="M17">
        <v>3.3437290000000001E-3</v>
      </c>
      <c r="N17">
        <v>0.116426401</v>
      </c>
      <c r="O17">
        <v>2.1835641859999999</v>
      </c>
      <c r="P17">
        <v>4.5186926950000004</v>
      </c>
      <c r="Q17">
        <v>8.7162950000000006E-3</v>
      </c>
      <c r="R17">
        <v>1.1854330999999999E-2</v>
      </c>
      <c r="S17">
        <v>1.4086914000000001E-2</v>
      </c>
      <c r="T17">
        <v>1.9742570000000001E-2</v>
      </c>
      <c r="U17">
        <v>2.5374909000000001E-2</v>
      </c>
      <c r="V17">
        <v>2.9188107000000001E-2</v>
      </c>
      <c r="W17">
        <v>5.2846576999999999E-2</v>
      </c>
      <c r="X17" t="s">
        <v>61</v>
      </c>
      <c r="Y17">
        <v>500000</v>
      </c>
      <c r="Z17" t="b">
        <v>1</v>
      </c>
      <c r="AA17" t="b">
        <v>1</v>
      </c>
      <c r="AB17">
        <v>0</v>
      </c>
      <c r="AC17">
        <v>2.8719680000000001E-2</v>
      </c>
      <c r="AD17">
        <v>5.6347655999999997</v>
      </c>
      <c r="AE17">
        <v>7.8970279999999997</v>
      </c>
      <c r="AF17">
        <v>10.1499636</v>
      </c>
      <c r="AG17">
        <v>11.675242799999999</v>
      </c>
      <c r="AH17">
        <v>21.138630800000001</v>
      </c>
      <c r="AI17">
        <f t="shared" si="2"/>
        <v>0.16182866490700801</v>
      </c>
      <c r="AJ17">
        <v>2.6188517000000001E-2</v>
      </c>
      <c r="AK17">
        <f t="shared" si="3"/>
        <v>0.91186659411193582</v>
      </c>
      <c r="AL17">
        <f t="shared" si="4"/>
        <v>0.22680011711104001</v>
      </c>
      <c r="AM17">
        <f t="shared" si="5"/>
        <v>5.1438293121581463E-2</v>
      </c>
      <c r="AN17">
        <f t="shared" si="6"/>
        <v>1.1666210903966679E-2</v>
      </c>
      <c r="AO17">
        <f t="shared" si="7"/>
        <v>1.7910468752291619</v>
      </c>
      <c r="AP17" t="b">
        <f t="shared" si="8"/>
        <v>1</v>
      </c>
      <c r="AQ17" t="b">
        <f t="shared" si="9"/>
        <v>1</v>
      </c>
      <c r="AR17" t="b">
        <f t="shared" si="0"/>
        <v>1</v>
      </c>
      <c r="AS17" t="b">
        <f t="shared" si="10"/>
        <v>1</v>
      </c>
      <c r="AT17" t="b">
        <f t="shared" si="1"/>
        <v>1</v>
      </c>
      <c r="AU17" t="b">
        <f t="shared" si="11"/>
        <v>1</v>
      </c>
      <c r="AV17" t="b">
        <f t="shared" si="12"/>
        <v>1</v>
      </c>
      <c r="AW17" t="b">
        <f t="shared" si="13"/>
        <v>1</v>
      </c>
      <c r="AX17" t="b">
        <v>1</v>
      </c>
      <c r="AY17" t="b">
        <v>1</v>
      </c>
      <c r="AZ17" t="b">
        <f t="shared" si="15"/>
        <v>1</v>
      </c>
      <c r="BC17" t="b">
        <v>1</v>
      </c>
      <c r="BD17">
        <f t="shared" si="14"/>
        <v>0</v>
      </c>
    </row>
    <row r="18" spans="1:57">
      <c r="A18">
        <v>0</v>
      </c>
      <c r="B18">
        <v>0.56402002200000001</v>
      </c>
      <c r="C18">
        <v>2.6602069999999999E-3</v>
      </c>
      <c r="D18">
        <v>1.1576690000000001E-3</v>
      </c>
      <c r="E18">
        <v>8.3353469999999999E-3</v>
      </c>
      <c r="F18">
        <v>6.3106229999999996E-3</v>
      </c>
      <c r="G18">
        <v>4.0999999999999999E-4</v>
      </c>
      <c r="H18">
        <v>100</v>
      </c>
      <c r="I18">
        <v>0</v>
      </c>
      <c r="J18">
        <v>0</v>
      </c>
      <c r="K18">
        <v>2.5000000000000001E-3</v>
      </c>
      <c r="L18">
        <v>0.01</v>
      </c>
      <c r="M18">
        <v>0.151988387</v>
      </c>
      <c r="N18">
        <v>0.21676099300000001</v>
      </c>
      <c r="O18">
        <v>1.067192793</v>
      </c>
      <c r="P18">
        <v>0.40871437100000002</v>
      </c>
      <c r="Q18">
        <v>2.0859939000000001E-2</v>
      </c>
      <c r="R18">
        <v>2.7088337000000001E-2</v>
      </c>
      <c r="S18">
        <v>2.9590169999999999E-2</v>
      </c>
      <c r="T18">
        <v>3.4428295999999997E-2</v>
      </c>
      <c r="U18">
        <v>3.9230161E-2</v>
      </c>
      <c r="V18">
        <v>4.2516162000000003E-2</v>
      </c>
      <c r="W18">
        <v>6.4372964000000005E-2</v>
      </c>
      <c r="X18" t="s">
        <v>62</v>
      </c>
      <c r="Y18">
        <v>500000</v>
      </c>
      <c r="Z18" t="b">
        <v>0</v>
      </c>
      <c r="AA18" t="b">
        <v>0</v>
      </c>
      <c r="AB18">
        <v>0</v>
      </c>
      <c r="AC18">
        <v>0.70117960300000004</v>
      </c>
      <c r="AD18">
        <v>72.171146340000007</v>
      </c>
      <c r="AE18">
        <v>83.971453659999995</v>
      </c>
      <c r="AF18">
        <v>95.683319510000004</v>
      </c>
      <c r="AG18">
        <v>103.6979561</v>
      </c>
      <c r="AH18">
        <v>157.00722930000001</v>
      </c>
      <c r="AI18">
        <f t="shared" si="2"/>
        <v>50.60493573873611</v>
      </c>
      <c r="AJ18">
        <v>2560.85952</v>
      </c>
      <c r="AK18">
        <f t="shared" si="3"/>
        <v>3652.2162227266203</v>
      </c>
      <c r="AL18">
        <f t="shared" si="4"/>
        <v>58.879070540651696</v>
      </c>
      <c r="AM18">
        <f t="shared" si="5"/>
        <v>3466.7449477310383</v>
      </c>
      <c r="AN18">
        <f t="shared" si="6"/>
        <v>204118.72032390369</v>
      </c>
      <c r="AO18">
        <f t="shared" si="7"/>
        <v>4944.1611434482047</v>
      </c>
      <c r="AP18" t="b">
        <f t="shared" si="8"/>
        <v>0</v>
      </c>
      <c r="AQ18" t="b">
        <f t="shared" si="9"/>
        <v>0</v>
      </c>
      <c r="AR18" t="b">
        <f t="shared" si="0"/>
        <v>0</v>
      </c>
      <c r="AS18" t="b">
        <f t="shared" si="10"/>
        <v>0</v>
      </c>
      <c r="AT18" t="b">
        <f t="shared" si="1"/>
        <v>0</v>
      </c>
      <c r="AU18" t="b">
        <f t="shared" si="11"/>
        <v>0</v>
      </c>
      <c r="AV18" t="b">
        <f t="shared" si="12"/>
        <v>0</v>
      </c>
      <c r="AW18" t="b">
        <f t="shared" si="13"/>
        <v>0</v>
      </c>
      <c r="AX18" t="b">
        <v>0</v>
      </c>
      <c r="AY18" t="b">
        <v>0</v>
      </c>
      <c r="AZ18" t="b">
        <f t="shared" si="15"/>
        <v>0</v>
      </c>
      <c r="BC18" t="b">
        <v>0</v>
      </c>
      <c r="BD18">
        <f t="shared" si="14"/>
        <v>0</v>
      </c>
    </row>
    <row r="19" spans="1:57">
      <c r="A19">
        <v>0</v>
      </c>
      <c r="B19">
        <v>0.51039214600000005</v>
      </c>
      <c r="C19">
        <v>5.2548860000000003E-3</v>
      </c>
      <c r="D19">
        <v>2.417453E-3</v>
      </c>
      <c r="E19">
        <v>8.6970510000000008E-3</v>
      </c>
      <c r="F19">
        <v>6.8168880000000001E-3</v>
      </c>
      <c r="G19">
        <v>8.1999999999999998E-4</v>
      </c>
      <c r="H19">
        <v>1000</v>
      </c>
      <c r="I19">
        <v>0</v>
      </c>
      <c r="J19">
        <v>0</v>
      </c>
      <c r="K19">
        <v>5.0000000000000001E-3</v>
      </c>
      <c r="L19">
        <v>0.01</v>
      </c>
      <c r="M19">
        <v>0.241466075</v>
      </c>
      <c r="N19">
        <v>0.301761061</v>
      </c>
      <c r="O19">
        <v>0.94940286900000004</v>
      </c>
      <c r="P19">
        <v>0.36201818299999999</v>
      </c>
      <c r="Q19">
        <v>6.0838350000000001E-3</v>
      </c>
      <c r="R19">
        <v>8.4430589999999993E-3</v>
      </c>
      <c r="S19">
        <v>9.4553380000000006E-3</v>
      </c>
      <c r="T19">
        <v>1.1434421E-2</v>
      </c>
      <c r="U19">
        <v>1.3458219E-2</v>
      </c>
      <c r="V19">
        <v>1.4823141E-2</v>
      </c>
      <c r="W19">
        <v>2.4666521E-2</v>
      </c>
      <c r="X19" t="s">
        <v>63</v>
      </c>
      <c r="Y19">
        <v>500000</v>
      </c>
      <c r="Z19" t="b">
        <v>0</v>
      </c>
      <c r="AA19" t="b">
        <v>0</v>
      </c>
      <c r="AB19">
        <v>0</v>
      </c>
      <c r="AC19">
        <v>0.80018964100000001</v>
      </c>
      <c r="AD19">
        <v>11.530900000000001</v>
      </c>
      <c r="AE19">
        <v>13.94441585</v>
      </c>
      <c r="AF19">
        <v>16.4124622</v>
      </c>
      <c r="AG19">
        <v>18.07700122</v>
      </c>
      <c r="AH19">
        <v>30.081123170000001</v>
      </c>
      <c r="AI19">
        <f t="shared" si="2"/>
        <v>9.2269067314069009</v>
      </c>
      <c r="AJ19">
        <v>85.135807790000001</v>
      </c>
      <c r="AK19">
        <f t="shared" si="3"/>
        <v>106.39453882917984</v>
      </c>
      <c r="AL19">
        <f t="shared" si="4"/>
        <v>11.158177112966211</v>
      </c>
      <c r="AM19">
        <f t="shared" si="5"/>
        <v>124.50491648432296</v>
      </c>
      <c r="AN19">
        <f t="shared" si="6"/>
        <v>1389.247909567142</v>
      </c>
      <c r="AO19">
        <f t="shared" si="7"/>
        <v>155.59426179115329</v>
      </c>
      <c r="AP19" t="b">
        <f t="shared" si="8"/>
        <v>0</v>
      </c>
      <c r="AQ19" t="b">
        <f t="shared" si="9"/>
        <v>0</v>
      </c>
      <c r="AR19" t="b">
        <f t="shared" si="0"/>
        <v>0</v>
      </c>
      <c r="AS19" t="b">
        <f t="shared" si="10"/>
        <v>0</v>
      </c>
      <c r="AT19" t="b">
        <f t="shared" si="1"/>
        <v>0</v>
      </c>
      <c r="AU19" t="b">
        <f t="shared" si="11"/>
        <v>0</v>
      </c>
      <c r="AV19" t="b">
        <f t="shared" si="12"/>
        <v>0</v>
      </c>
      <c r="AW19" t="b">
        <f t="shared" si="13"/>
        <v>0</v>
      </c>
      <c r="AX19" t="b">
        <v>0</v>
      </c>
      <c r="AY19" t="b">
        <v>0</v>
      </c>
      <c r="AZ19" t="b">
        <f t="shared" si="15"/>
        <v>0</v>
      </c>
      <c r="BC19" t="b">
        <v>0</v>
      </c>
      <c r="BD19">
        <f t="shared" si="14"/>
        <v>0</v>
      </c>
    </row>
    <row r="20" spans="1:57">
      <c r="A20">
        <v>0</v>
      </c>
      <c r="B20">
        <v>0.66601972200000004</v>
      </c>
      <c r="C20">
        <v>1.149445E-3</v>
      </c>
      <c r="D20">
        <v>1.036552E-3</v>
      </c>
      <c r="E20">
        <v>8.1590120000000002E-3</v>
      </c>
      <c r="F20">
        <v>6.3875579999999998E-3</v>
      </c>
      <c r="G20">
        <v>5.0000000000000001E-4</v>
      </c>
      <c r="H20">
        <v>500</v>
      </c>
      <c r="I20">
        <v>0</v>
      </c>
      <c r="J20">
        <v>0</v>
      </c>
      <c r="K20">
        <v>1E-3</v>
      </c>
      <c r="L20">
        <v>0.01</v>
      </c>
      <c r="M20">
        <v>1.0789910000000001E-3</v>
      </c>
      <c r="N20">
        <v>8.7222627999999996E-2</v>
      </c>
      <c r="O20">
        <v>2.491085768</v>
      </c>
      <c r="P20">
        <v>6.3702087169999997</v>
      </c>
      <c r="Q20">
        <v>1.504736E-3</v>
      </c>
      <c r="R20">
        <v>1.8560269999999999E-3</v>
      </c>
      <c r="S20">
        <v>2.1476809999999998E-3</v>
      </c>
      <c r="T20">
        <v>3.7349739999999998E-3</v>
      </c>
      <c r="U20">
        <v>6.4544370000000004E-3</v>
      </c>
      <c r="V20">
        <v>8.2658409999999995E-3</v>
      </c>
      <c r="W20">
        <v>1.9561782999999999E-2</v>
      </c>
      <c r="X20" t="s">
        <v>64</v>
      </c>
      <c r="Y20">
        <v>500000</v>
      </c>
      <c r="Z20" t="b">
        <v>1</v>
      </c>
      <c r="AA20" t="s">
        <v>51</v>
      </c>
      <c r="AB20">
        <v>0</v>
      </c>
      <c r="AC20">
        <v>1.2370539999999999E-2</v>
      </c>
      <c r="AD20">
        <v>4.2953619999999999</v>
      </c>
      <c r="AE20">
        <v>7.4699479999999996</v>
      </c>
      <c r="AF20">
        <v>12.908874000000001</v>
      </c>
      <c r="AG20">
        <v>16.531682</v>
      </c>
      <c r="AH20">
        <v>39.123565999999997</v>
      </c>
      <c r="AI20">
        <f t="shared" si="2"/>
        <v>5.3135947435479995E-2</v>
      </c>
      <c r="AJ20">
        <v>2.8234290000000001E-3</v>
      </c>
      <c r="AK20">
        <f t="shared" si="3"/>
        <v>0.22823812944835822</v>
      </c>
      <c r="AL20">
        <f t="shared" si="4"/>
        <v>9.2407290531919983E-2</v>
      </c>
      <c r="AM20">
        <f t="shared" si="5"/>
        <v>8.5391073434506679E-3</v>
      </c>
      <c r="AN20">
        <f t="shared" si="6"/>
        <v>7.8907577316949726E-4</v>
      </c>
      <c r="AO20">
        <f t="shared" si="7"/>
        <v>0.69027765509433459</v>
      </c>
      <c r="AP20" t="b">
        <f t="shared" si="8"/>
        <v>1</v>
      </c>
      <c r="AQ20" t="b">
        <f t="shared" si="9"/>
        <v>1</v>
      </c>
      <c r="AR20" t="b">
        <f t="shared" si="0"/>
        <v>1</v>
      </c>
      <c r="AS20" t="b">
        <f t="shared" si="10"/>
        <v>1</v>
      </c>
      <c r="AT20" t="b">
        <f t="shared" si="1"/>
        <v>1</v>
      </c>
      <c r="AU20" t="b">
        <f t="shared" si="11"/>
        <v>1</v>
      </c>
      <c r="AV20" t="b">
        <f t="shared" si="12"/>
        <v>1</v>
      </c>
      <c r="AW20" t="b">
        <f t="shared" si="13"/>
        <v>1</v>
      </c>
      <c r="AX20" t="b">
        <v>1</v>
      </c>
      <c r="AY20" t="b">
        <v>1</v>
      </c>
      <c r="AZ20" t="b">
        <f t="shared" si="15"/>
        <v>1</v>
      </c>
      <c r="BC20" t="b">
        <v>1</v>
      </c>
      <c r="BD20">
        <f t="shared" si="14"/>
        <v>0</v>
      </c>
    </row>
    <row r="21" spans="1:57">
      <c r="A21">
        <v>0</v>
      </c>
      <c r="B21">
        <v>0.66601972200000004</v>
      </c>
      <c r="C21">
        <v>1.149445E-3</v>
      </c>
      <c r="D21">
        <v>1.036552E-3</v>
      </c>
      <c r="E21">
        <v>8.1590120000000002E-3</v>
      </c>
      <c r="F21">
        <v>6.3875579999999998E-3</v>
      </c>
      <c r="G21">
        <v>1.6000000000000001E-4</v>
      </c>
      <c r="H21">
        <v>10000</v>
      </c>
      <c r="I21">
        <v>0</v>
      </c>
      <c r="J21">
        <v>0</v>
      </c>
      <c r="K21">
        <v>1E-3</v>
      </c>
      <c r="L21">
        <v>0.01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 t="s">
        <v>65</v>
      </c>
      <c r="Y21">
        <v>81000</v>
      </c>
      <c r="Z21">
        <v>-1</v>
      </c>
      <c r="AA21">
        <v>-1</v>
      </c>
      <c r="AB21">
        <v>0</v>
      </c>
      <c r="AC21">
        <v>1</v>
      </c>
      <c r="AD21">
        <v>-6250</v>
      </c>
      <c r="AE21">
        <v>-6250</v>
      </c>
      <c r="AF21">
        <v>-6250</v>
      </c>
      <c r="AG21">
        <v>-6250</v>
      </c>
      <c r="AH21">
        <v>-6250</v>
      </c>
      <c r="AI21">
        <f t="shared" si="2"/>
        <v>-6250</v>
      </c>
      <c r="AJ21">
        <v>39062500</v>
      </c>
      <c r="AK21">
        <f t="shared" si="3"/>
        <v>39062500</v>
      </c>
      <c r="AL21">
        <f t="shared" si="4"/>
        <v>-6250</v>
      </c>
      <c r="AM21">
        <f t="shared" si="5"/>
        <v>39062500</v>
      </c>
      <c r="AN21">
        <f t="shared" si="6"/>
        <v>-244140625000</v>
      </c>
      <c r="AO21">
        <f t="shared" si="7"/>
        <v>39062500</v>
      </c>
      <c r="AP21" t="b">
        <f t="shared" si="8"/>
        <v>1</v>
      </c>
      <c r="AQ21" t="b">
        <f t="shared" si="9"/>
        <v>1</v>
      </c>
      <c r="AR21" t="b">
        <f t="shared" si="0"/>
        <v>0</v>
      </c>
      <c r="AS21" t="b">
        <f t="shared" si="10"/>
        <v>1</v>
      </c>
      <c r="AT21" t="b">
        <f t="shared" si="1"/>
        <v>0</v>
      </c>
      <c r="AU21" t="b">
        <f t="shared" si="11"/>
        <v>1</v>
      </c>
      <c r="AV21" t="b">
        <f t="shared" si="12"/>
        <v>0</v>
      </c>
      <c r="AW21" t="b">
        <f t="shared" si="13"/>
        <v>1</v>
      </c>
      <c r="AX21" t="b">
        <v>1</v>
      </c>
      <c r="AY21" t="b">
        <v>1</v>
      </c>
      <c r="AZ21" t="b">
        <f t="shared" si="15"/>
        <v>0</v>
      </c>
      <c r="BC21">
        <v>-1</v>
      </c>
      <c r="BD21">
        <f t="shared" si="14"/>
        <v>1</v>
      </c>
    </row>
    <row r="22" spans="1:57">
      <c r="A22">
        <v>0</v>
      </c>
      <c r="B22">
        <v>0.51039214600000005</v>
      </c>
      <c r="C22">
        <v>5.2548860000000003E-3</v>
      </c>
      <c r="D22">
        <v>2.417453E-3</v>
      </c>
      <c r="E22">
        <v>8.6970510000000008E-3</v>
      </c>
      <c r="F22">
        <v>6.8168880000000001E-3</v>
      </c>
      <c r="G22">
        <v>1.65E-3</v>
      </c>
      <c r="H22">
        <v>1000</v>
      </c>
      <c r="I22">
        <v>0</v>
      </c>
      <c r="J22">
        <v>0</v>
      </c>
      <c r="K22">
        <v>5.0000000000000001E-3</v>
      </c>
      <c r="L22">
        <v>0.01</v>
      </c>
      <c r="M22">
        <v>5.1960199999999998E-4</v>
      </c>
      <c r="N22">
        <v>5.5679288E-2</v>
      </c>
      <c r="O22">
        <v>3.4590399270000001</v>
      </c>
      <c r="P22">
        <v>12.529458869999999</v>
      </c>
      <c r="Q22">
        <v>4.2272239999999999E-3</v>
      </c>
      <c r="R22">
        <v>4.5216700000000002E-3</v>
      </c>
      <c r="S22">
        <v>4.694269E-3</v>
      </c>
      <c r="T22">
        <v>5.1417160000000002E-3</v>
      </c>
      <c r="U22">
        <v>5.7479749999999998E-3</v>
      </c>
      <c r="V22">
        <v>6.2930160000000002E-3</v>
      </c>
      <c r="W22">
        <v>1.4364082E-2</v>
      </c>
      <c r="X22" t="s">
        <v>66</v>
      </c>
      <c r="Y22">
        <v>375000</v>
      </c>
      <c r="Z22" t="b">
        <v>1</v>
      </c>
      <c r="AA22" t="b">
        <v>1</v>
      </c>
      <c r="AB22">
        <v>0</v>
      </c>
      <c r="AC22">
        <v>9.3320520000000004E-3</v>
      </c>
      <c r="AD22">
        <v>2.8450115149999999</v>
      </c>
      <c r="AE22">
        <v>3.1161915150000001</v>
      </c>
      <c r="AF22">
        <v>3.4836212120000001</v>
      </c>
      <c r="AG22">
        <v>3.813949091</v>
      </c>
      <c r="AH22">
        <v>8.7055042419999999</v>
      </c>
      <c r="AI22">
        <f t="shared" si="2"/>
        <v>2.6549795398578782E-2</v>
      </c>
      <c r="AJ22">
        <v>7.0489200000000004E-4</v>
      </c>
      <c r="AK22">
        <f t="shared" si="3"/>
        <v>7.5534473629850649E-2</v>
      </c>
      <c r="AL22">
        <f t="shared" si="4"/>
        <v>2.9080461259938784E-2</v>
      </c>
      <c r="AM22">
        <f t="shared" si="5"/>
        <v>8.4567322709080039E-4</v>
      </c>
      <c r="AN22">
        <f t="shared" si="6"/>
        <v>2.4592567518981436E-5</v>
      </c>
      <c r="AO22">
        <f t="shared" si="7"/>
        <v>9.0620286630507446E-2</v>
      </c>
      <c r="AP22" t="b">
        <f t="shared" si="8"/>
        <v>1</v>
      </c>
      <c r="AQ22" t="b">
        <f t="shared" si="9"/>
        <v>1</v>
      </c>
      <c r="AR22" t="b">
        <f t="shared" si="0"/>
        <v>1</v>
      </c>
      <c r="AS22" t="b">
        <f t="shared" si="10"/>
        <v>1</v>
      </c>
      <c r="AT22" t="b">
        <f t="shared" si="1"/>
        <v>1</v>
      </c>
      <c r="AU22" t="b">
        <f t="shared" si="11"/>
        <v>1</v>
      </c>
      <c r="AV22" t="b">
        <f t="shared" si="12"/>
        <v>1</v>
      </c>
      <c r="AW22" t="b">
        <f t="shared" si="13"/>
        <v>1</v>
      </c>
      <c r="AX22" t="b">
        <v>1</v>
      </c>
      <c r="AY22" t="b">
        <v>1</v>
      </c>
      <c r="AZ22" t="b">
        <f t="shared" si="15"/>
        <v>1</v>
      </c>
      <c r="BC22" t="b">
        <v>1</v>
      </c>
      <c r="BD22">
        <f t="shared" si="14"/>
        <v>0</v>
      </c>
    </row>
    <row r="23" spans="1:57">
      <c r="A23">
        <v>0</v>
      </c>
      <c r="B23">
        <v>0.51039214600000005</v>
      </c>
      <c r="C23">
        <v>5.2548860000000003E-3</v>
      </c>
      <c r="D23">
        <v>2.417453E-3</v>
      </c>
      <c r="E23">
        <v>8.6970510000000008E-3</v>
      </c>
      <c r="F23">
        <v>6.8168880000000001E-3</v>
      </c>
      <c r="G23">
        <v>1.65E-3</v>
      </c>
      <c r="H23">
        <v>10000</v>
      </c>
      <c r="I23">
        <v>0</v>
      </c>
      <c r="J23">
        <v>0</v>
      </c>
      <c r="K23">
        <v>5.0000000000000001E-3</v>
      </c>
      <c r="L23">
        <v>0.01</v>
      </c>
      <c r="M23">
        <v>1.0470729999999999E-3</v>
      </c>
      <c r="N23">
        <v>1.5028177E-2</v>
      </c>
      <c r="O23">
        <v>6.7585597039999996</v>
      </c>
      <c r="P23">
        <v>51.299165389999999</v>
      </c>
      <c r="Q23">
        <v>3.4260269999999999E-3</v>
      </c>
      <c r="R23">
        <v>3.5599389999999998E-3</v>
      </c>
      <c r="S23">
        <v>3.64496E-3</v>
      </c>
      <c r="T23">
        <v>3.8575369999999999E-3</v>
      </c>
      <c r="U23">
        <v>4.1040429999999999E-3</v>
      </c>
      <c r="V23">
        <v>4.282732E-3</v>
      </c>
      <c r="W23">
        <v>6.2347219999999998E-3</v>
      </c>
      <c r="X23" t="s">
        <v>67</v>
      </c>
      <c r="Y23">
        <v>259000</v>
      </c>
      <c r="Z23" t="b">
        <v>1</v>
      </c>
      <c r="AA23" t="b">
        <v>1</v>
      </c>
      <c r="AB23">
        <v>0</v>
      </c>
      <c r="AC23">
        <v>6.9673985999999993E-2</v>
      </c>
      <c r="AD23">
        <v>2.2090666670000001</v>
      </c>
      <c r="AE23">
        <v>2.3379012119999998</v>
      </c>
      <c r="AF23">
        <v>2.4872987879999999</v>
      </c>
      <c r="AG23">
        <v>2.595595152</v>
      </c>
      <c r="AH23">
        <v>3.7786193940000001</v>
      </c>
      <c r="AI23">
        <f t="shared" si="2"/>
        <v>0.15391448002962466</v>
      </c>
      <c r="AJ23">
        <v>2.3689667000000001E-2</v>
      </c>
      <c r="AK23">
        <f t="shared" si="3"/>
        <v>0.34000734740208099</v>
      </c>
      <c r="AL23">
        <f t="shared" si="4"/>
        <v>0.16289089631427101</v>
      </c>
      <c r="AM23">
        <f t="shared" si="5"/>
        <v>2.6533444102066588E-2</v>
      </c>
      <c r="AN23">
        <f t="shared" si="6"/>
        <v>4.3220564920902343E-3</v>
      </c>
      <c r="AO23">
        <f t="shared" si="7"/>
        <v>0.38082282391690048</v>
      </c>
      <c r="AP23" t="b">
        <f t="shared" si="8"/>
        <v>1</v>
      </c>
      <c r="AQ23" t="b">
        <f t="shared" si="9"/>
        <v>1</v>
      </c>
      <c r="AR23" t="b">
        <f t="shared" si="0"/>
        <v>1</v>
      </c>
      <c r="AS23" t="b">
        <f t="shared" si="10"/>
        <v>1</v>
      </c>
      <c r="AT23" t="b">
        <f t="shared" si="1"/>
        <v>1</v>
      </c>
      <c r="AU23" t="b">
        <f t="shared" si="11"/>
        <v>1</v>
      </c>
      <c r="AV23" t="b">
        <f t="shared" si="12"/>
        <v>1</v>
      </c>
      <c r="AW23" t="b">
        <f t="shared" si="13"/>
        <v>1</v>
      </c>
      <c r="AX23" t="b">
        <v>1</v>
      </c>
      <c r="AY23" t="b">
        <v>1</v>
      </c>
      <c r="AZ23" t="b">
        <f t="shared" si="15"/>
        <v>1</v>
      </c>
      <c r="BC23" t="b">
        <v>1</v>
      </c>
      <c r="BD23">
        <f t="shared" si="14"/>
        <v>0</v>
      </c>
    </row>
    <row r="24" spans="1:57">
      <c r="A24">
        <v>0</v>
      </c>
      <c r="B24">
        <v>0.66601972200000004</v>
      </c>
      <c r="C24">
        <v>1.149445E-3</v>
      </c>
      <c r="D24">
        <v>1.036552E-3</v>
      </c>
      <c r="E24">
        <v>8.1590120000000002E-3</v>
      </c>
      <c r="F24">
        <v>6.3875579999999998E-3</v>
      </c>
      <c r="G24">
        <v>5.0000000000000001E-4</v>
      </c>
      <c r="H24">
        <v>1000</v>
      </c>
      <c r="I24">
        <v>0</v>
      </c>
      <c r="J24">
        <v>0</v>
      </c>
      <c r="K24">
        <v>1E-3</v>
      </c>
      <c r="L24">
        <v>0.01</v>
      </c>
      <c r="M24">
        <v>8.20132E-4</v>
      </c>
      <c r="N24">
        <v>7.9159714000000006E-2</v>
      </c>
      <c r="O24">
        <v>2.6791195870000002</v>
      </c>
      <c r="P24">
        <v>7.302898763</v>
      </c>
      <c r="Q24">
        <v>1.4030609999999999E-3</v>
      </c>
      <c r="R24">
        <v>1.5972639999999999E-3</v>
      </c>
      <c r="S24">
        <v>1.729621E-3</v>
      </c>
      <c r="T24">
        <v>2.191241E-3</v>
      </c>
      <c r="U24">
        <v>3.3038910000000002E-3</v>
      </c>
      <c r="V24">
        <v>4.3877259999999998E-3</v>
      </c>
      <c r="W24">
        <v>1.2374143000000001E-2</v>
      </c>
      <c r="X24" t="s">
        <v>68</v>
      </c>
      <c r="Y24">
        <v>500000</v>
      </c>
      <c r="Z24" t="b">
        <v>1</v>
      </c>
      <c r="AA24" t="s">
        <v>51</v>
      </c>
      <c r="AB24">
        <v>0</v>
      </c>
      <c r="AC24">
        <v>1.0360472000000001E-2</v>
      </c>
      <c r="AD24">
        <v>3.4592420000000002</v>
      </c>
      <c r="AE24">
        <v>4.3824820000000004</v>
      </c>
      <c r="AF24">
        <v>6.6077820000000003</v>
      </c>
      <c r="AG24">
        <v>8.7754519999999996</v>
      </c>
      <c r="AH24">
        <v>24.748286</v>
      </c>
      <c r="AI24">
        <f t="shared" si="2"/>
        <v>3.5839379882224007E-2</v>
      </c>
      <c r="AJ24">
        <v>1.284461E-3</v>
      </c>
      <c r="AK24">
        <f t="shared" si="3"/>
        <v>0.12397708814254434</v>
      </c>
      <c r="AL24">
        <f t="shared" si="4"/>
        <v>4.5404582051504008E-2</v>
      </c>
      <c r="AM24">
        <f t="shared" si="5"/>
        <v>2.0615760712717601E-3</v>
      </c>
      <c r="AN24">
        <f t="shared" si="6"/>
        <v>9.3604999883475909E-5</v>
      </c>
      <c r="AO24">
        <f t="shared" si="7"/>
        <v>0.19898476355823941</v>
      </c>
      <c r="AP24" t="b">
        <f t="shared" si="8"/>
        <v>1</v>
      </c>
      <c r="AQ24" t="b">
        <f t="shared" si="9"/>
        <v>1</v>
      </c>
      <c r="AR24" t="b">
        <f t="shared" si="0"/>
        <v>1</v>
      </c>
      <c r="AS24" t="b">
        <f t="shared" si="10"/>
        <v>1</v>
      </c>
      <c r="AT24" t="b">
        <f t="shared" si="1"/>
        <v>1</v>
      </c>
      <c r="AU24" t="b">
        <f t="shared" si="11"/>
        <v>1</v>
      </c>
      <c r="AV24" t="b">
        <f t="shared" si="12"/>
        <v>1</v>
      </c>
      <c r="AW24" t="b">
        <f t="shared" si="13"/>
        <v>1</v>
      </c>
      <c r="AX24" t="b">
        <v>1</v>
      </c>
      <c r="AY24" t="b">
        <v>1</v>
      </c>
      <c r="AZ24" t="b">
        <f t="shared" si="15"/>
        <v>1</v>
      </c>
      <c r="BC24" t="b">
        <v>1</v>
      </c>
      <c r="BD24">
        <f t="shared" si="14"/>
        <v>0</v>
      </c>
    </row>
    <row r="25" spans="1:57">
      <c r="A25">
        <v>0</v>
      </c>
      <c r="B25">
        <v>0.40920020800000001</v>
      </c>
      <c r="C25">
        <v>7.846769E-3</v>
      </c>
      <c r="D25">
        <v>2.2556920000000001E-3</v>
      </c>
      <c r="E25">
        <v>8.6521989999999993E-3</v>
      </c>
      <c r="F25">
        <v>6.6440989999999997E-3</v>
      </c>
      <c r="G25">
        <v>1.23E-3</v>
      </c>
      <c r="H25">
        <v>1000</v>
      </c>
      <c r="I25">
        <v>0</v>
      </c>
      <c r="J25">
        <v>0</v>
      </c>
      <c r="K25">
        <v>7.4999999999999997E-3</v>
      </c>
      <c r="L25">
        <v>0.01</v>
      </c>
      <c r="M25">
        <v>0.36574262400000002</v>
      </c>
      <c r="N25">
        <v>0.405860096</v>
      </c>
      <c r="O25">
        <v>0.64658284200000005</v>
      </c>
      <c r="P25">
        <v>-1.4799026999999999E-2</v>
      </c>
      <c r="Q25">
        <v>8.1904660000000004E-3</v>
      </c>
      <c r="R25">
        <v>1.0561104E-2</v>
      </c>
      <c r="S25">
        <v>1.1603074E-2</v>
      </c>
      <c r="T25">
        <v>1.3893377E-2</v>
      </c>
      <c r="U25">
        <v>1.6286709999999999E-2</v>
      </c>
      <c r="V25">
        <v>1.7890288000000001E-2</v>
      </c>
      <c r="W25">
        <v>2.9184788999999999E-2</v>
      </c>
      <c r="X25" t="s">
        <v>69</v>
      </c>
      <c r="Y25">
        <v>500000</v>
      </c>
      <c r="Z25" t="b">
        <v>0</v>
      </c>
      <c r="AA25" t="b">
        <v>0</v>
      </c>
      <c r="AB25">
        <v>0</v>
      </c>
      <c r="AC25">
        <v>0.90115443100000003</v>
      </c>
      <c r="AD25">
        <v>9.4333934960000008</v>
      </c>
      <c r="AE25">
        <v>11.29542846</v>
      </c>
      <c r="AF25">
        <v>13.24122764</v>
      </c>
      <c r="AG25">
        <v>14.54494959</v>
      </c>
      <c r="AH25">
        <v>23.72747073</v>
      </c>
      <c r="AI25">
        <f t="shared" si="2"/>
        <v>8.500944348286982</v>
      </c>
      <c r="AJ25">
        <v>72.266054859999997</v>
      </c>
      <c r="AK25">
        <f t="shared" si="3"/>
        <v>80.192753124988386</v>
      </c>
      <c r="AL25">
        <f t="shared" si="4"/>
        <v>10.178925406772507</v>
      </c>
      <c r="AM25">
        <f t="shared" si="5"/>
        <v>103.61052243663885</v>
      </c>
      <c r="AN25">
        <f t="shared" si="6"/>
        <v>1054.643779239276</v>
      </c>
      <c r="AO25">
        <f t="shared" si="7"/>
        <v>114.97532373187525</v>
      </c>
      <c r="AP25" t="b">
        <f t="shared" si="8"/>
        <v>0</v>
      </c>
      <c r="AQ25" t="b">
        <f t="shared" si="9"/>
        <v>0</v>
      </c>
      <c r="AR25" t="b">
        <f t="shared" si="0"/>
        <v>0</v>
      </c>
      <c r="AS25" t="b">
        <f t="shared" si="10"/>
        <v>0</v>
      </c>
      <c r="AT25" t="b">
        <f t="shared" si="1"/>
        <v>0</v>
      </c>
      <c r="AU25" t="b">
        <f t="shared" si="11"/>
        <v>0</v>
      </c>
      <c r="AV25" t="b">
        <f t="shared" si="12"/>
        <v>0</v>
      </c>
      <c r="AW25" t="b">
        <f t="shared" si="13"/>
        <v>0</v>
      </c>
      <c r="AX25" t="b">
        <v>0</v>
      </c>
      <c r="AY25" t="b">
        <v>0</v>
      </c>
      <c r="AZ25" t="b">
        <f t="shared" si="15"/>
        <v>0</v>
      </c>
      <c r="BC25" t="b">
        <v>0</v>
      </c>
      <c r="BD25">
        <f t="shared" si="14"/>
        <v>0</v>
      </c>
    </row>
    <row r="26" spans="1:57">
      <c r="A26">
        <v>0</v>
      </c>
      <c r="B26">
        <v>0.51039214600000005</v>
      </c>
      <c r="C26">
        <v>5.2548860000000003E-3</v>
      </c>
      <c r="D26">
        <v>2.417453E-3</v>
      </c>
      <c r="E26">
        <v>8.6970510000000008E-3</v>
      </c>
      <c r="F26">
        <v>6.8168880000000001E-3</v>
      </c>
      <c r="G26">
        <v>8.1999999999999998E-4</v>
      </c>
      <c r="H26">
        <v>10000</v>
      </c>
      <c r="I26">
        <v>0</v>
      </c>
      <c r="J26">
        <v>0</v>
      </c>
      <c r="K26">
        <v>5.0000000000000001E-3</v>
      </c>
      <c r="L26">
        <v>0.01</v>
      </c>
      <c r="M26">
        <v>0.20687513099999999</v>
      </c>
      <c r="N26">
        <v>0.27967461900000001</v>
      </c>
      <c r="O26">
        <v>0.79302817599999997</v>
      </c>
      <c r="P26">
        <v>-0.31391450700000001</v>
      </c>
      <c r="Q26">
        <v>2.082108E-3</v>
      </c>
      <c r="R26">
        <v>2.4072389999999998E-3</v>
      </c>
      <c r="S26">
        <v>2.5807289999999999E-3</v>
      </c>
      <c r="T26">
        <v>3.0130690000000002E-3</v>
      </c>
      <c r="U26">
        <v>3.5842169999999998E-3</v>
      </c>
      <c r="V26">
        <v>4.035215E-3</v>
      </c>
      <c r="W26">
        <v>7.8409380000000004E-3</v>
      </c>
      <c r="X26" t="s">
        <v>70</v>
      </c>
      <c r="Y26">
        <v>206000</v>
      </c>
      <c r="Z26" t="b">
        <v>0</v>
      </c>
      <c r="AA26" t="s">
        <v>71</v>
      </c>
      <c r="AB26">
        <v>1</v>
      </c>
      <c r="AC26">
        <v>0.73969934000000004</v>
      </c>
      <c r="AD26">
        <v>3.1472304879999999</v>
      </c>
      <c r="AE26">
        <v>3.6744743899999999</v>
      </c>
      <c r="AF26">
        <v>4.3709963409999997</v>
      </c>
      <c r="AG26">
        <v>4.9209939020000002</v>
      </c>
      <c r="AH26">
        <v>9.5621195120000007</v>
      </c>
      <c r="AI26">
        <f t="shared" si="2"/>
        <v>2.3280043148014782</v>
      </c>
      <c r="AJ26">
        <v>5.4196040859999997</v>
      </c>
      <c r="AK26">
        <f t="shared" si="3"/>
        <v>7.3267661557387616</v>
      </c>
      <c r="AL26">
        <f t="shared" si="4"/>
        <v>2.7180062811299028</v>
      </c>
      <c r="AM26">
        <f t="shared" si="5"/>
        <v>7.3875581442616047</v>
      </c>
      <c r="AN26">
        <f t="shared" si="6"/>
        <v>20.079429438315412</v>
      </c>
      <c r="AO26">
        <f t="shared" si="7"/>
        <v>9.9872444718709676</v>
      </c>
      <c r="AP26" t="b">
        <f t="shared" si="8"/>
        <v>0</v>
      </c>
      <c r="AQ26" t="b">
        <f t="shared" si="9"/>
        <v>1</v>
      </c>
      <c r="AR26" t="b">
        <f t="shared" si="0"/>
        <v>0</v>
      </c>
      <c r="AS26" t="b">
        <f t="shared" si="10"/>
        <v>0</v>
      </c>
      <c r="AT26" t="b">
        <f t="shared" si="1"/>
        <v>1</v>
      </c>
      <c r="AU26" t="b">
        <f t="shared" si="11"/>
        <v>1</v>
      </c>
      <c r="AV26" t="b">
        <f t="shared" si="12"/>
        <v>1</v>
      </c>
      <c r="AW26" t="b">
        <f t="shared" si="13"/>
        <v>0</v>
      </c>
      <c r="AX26" t="b">
        <v>0</v>
      </c>
      <c r="AY26" t="b">
        <v>0</v>
      </c>
      <c r="AZ26" t="b">
        <f t="shared" si="15"/>
        <v>0</v>
      </c>
      <c r="BC26" t="b">
        <v>0</v>
      </c>
      <c r="BD26">
        <f t="shared" si="14"/>
        <v>0</v>
      </c>
      <c r="BE26" t="s">
        <v>145</v>
      </c>
    </row>
    <row r="27" spans="1:57">
      <c r="A27">
        <v>0</v>
      </c>
      <c r="B27">
        <v>0.40920020800000001</v>
      </c>
      <c r="C27">
        <v>7.846769E-3</v>
      </c>
      <c r="D27">
        <v>2.2556920000000001E-3</v>
      </c>
      <c r="E27">
        <v>8.6521989999999993E-3</v>
      </c>
      <c r="F27">
        <v>6.6440989999999997E-3</v>
      </c>
      <c r="G27">
        <v>1.23E-3</v>
      </c>
      <c r="H27">
        <v>10000</v>
      </c>
      <c r="I27">
        <v>0</v>
      </c>
      <c r="J27">
        <v>0</v>
      </c>
      <c r="K27">
        <v>7.4999999999999997E-3</v>
      </c>
      <c r="L27">
        <v>0.01</v>
      </c>
      <c r="M27">
        <v>0.31074422600000001</v>
      </c>
      <c r="N27">
        <v>0.35292223099999998</v>
      </c>
      <c r="O27">
        <v>0.64427101600000003</v>
      </c>
      <c r="P27">
        <v>-0.30335616900000001</v>
      </c>
      <c r="Q27">
        <v>3.1240539999999998E-3</v>
      </c>
      <c r="R27">
        <v>3.521887E-3</v>
      </c>
      <c r="S27">
        <v>3.71324E-3</v>
      </c>
      <c r="T27">
        <v>4.1583319999999998E-3</v>
      </c>
      <c r="U27">
        <v>4.7226459999999996E-3</v>
      </c>
      <c r="V27">
        <v>5.1749209999999999E-3</v>
      </c>
      <c r="W27">
        <v>9.0678319999999996E-3</v>
      </c>
      <c r="X27" t="s">
        <v>72</v>
      </c>
      <c r="Y27">
        <v>246000</v>
      </c>
      <c r="Z27" t="b">
        <v>0</v>
      </c>
      <c r="AA27" t="b">
        <v>0</v>
      </c>
      <c r="AB27">
        <v>0</v>
      </c>
      <c r="AC27">
        <v>0.88048923700000004</v>
      </c>
      <c r="AD27">
        <v>3.0188943090000002</v>
      </c>
      <c r="AE27">
        <v>3.380757724</v>
      </c>
      <c r="AF27">
        <v>3.8395495930000001</v>
      </c>
      <c r="AG27">
        <v>4.2072528460000003</v>
      </c>
      <c r="AH27">
        <v>7.3722211379999996</v>
      </c>
      <c r="AI27">
        <f t="shared" si="2"/>
        <v>2.6581039467150527</v>
      </c>
      <c r="AJ27">
        <v>7.0655165980000003</v>
      </c>
      <c r="AK27">
        <f t="shared" si="3"/>
        <v>8.024534877468513</v>
      </c>
      <c r="AL27">
        <f t="shared" si="4"/>
        <v>2.9767207888866167</v>
      </c>
      <c r="AM27">
        <f t="shared" si="5"/>
        <v>8.8608666549897617</v>
      </c>
      <c r="AN27">
        <f t="shared" si="6"/>
        <v>26.37632597946024</v>
      </c>
      <c r="AO27">
        <f t="shared" si="7"/>
        <v>10.063571799219803</v>
      </c>
      <c r="AP27" t="b">
        <f t="shared" si="8"/>
        <v>0</v>
      </c>
      <c r="AQ27" t="b">
        <f t="shared" si="9"/>
        <v>0</v>
      </c>
      <c r="AR27" t="b">
        <f t="shared" si="0"/>
        <v>0</v>
      </c>
      <c r="AS27" t="b">
        <f t="shared" si="10"/>
        <v>0</v>
      </c>
      <c r="AT27" t="b">
        <f t="shared" si="1"/>
        <v>0</v>
      </c>
      <c r="AU27" t="b">
        <f t="shared" si="11"/>
        <v>1</v>
      </c>
      <c r="AV27" t="b">
        <f t="shared" si="12"/>
        <v>0</v>
      </c>
      <c r="AW27" t="b">
        <f t="shared" si="13"/>
        <v>0</v>
      </c>
      <c r="AX27" t="b">
        <v>0</v>
      </c>
      <c r="AY27" t="b">
        <v>0</v>
      </c>
      <c r="AZ27" t="b">
        <f t="shared" si="15"/>
        <v>0</v>
      </c>
      <c r="BC27" t="b">
        <v>0</v>
      </c>
      <c r="BD27">
        <f t="shared" si="14"/>
        <v>0</v>
      </c>
    </row>
    <row r="28" spans="1:57">
      <c r="A28">
        <v>0</v>
      </c>
      <c r="B28">
        <v>0.51039214600000005</v>
      </c>
      <c r="C28">
        <v>5.2548860000000003E-3</v>
      </c>
      <c r="D28">
        <v>2.417453E-3</v>
      </c>
      <c r="E28">
        <v>8.6970510000000008E-3</v>
      </c>
      <c r="F28">
        <v>6.8168880000000001E-3</v>
      </c>
      <c r="G28">
        <v>2.5000000000000001E-3</v>
      </c>
      <c r="H28">
        <v>10000</v>
      </c>
      <c r="I28">
        <v>0</v>
      </c>
      <c r="J28">
        <v>0</v>
      </c>
      <c r="K28">
        <v>5.0000000000000001E-3</v>
      </c>
      <c r="L28">
        <v>0.01</v>
      </c>
      <c r="M28">
        <v>4.308442E-3</v>
      </c>
      <c r="N28">
        <v>4.1343972E-2</v>
      </c>
      <c r="O28">
        <v>2.9560868739999999</v>
      </c>
      <c r="P28">
        <v>9.8394604799999996</v>
      </c>
      <c r="Q28">
        <v>5.2360569999999997E-3</v>
      </c>
      <c r="R28">
        <v>5.4843239999999996E-3</v>
      </c>
      <c r="S28">
        <v>5.6311920000000001E-3</v>
      </c>
      <c r="T28">
        <v>5.9994699999999998E-3</v>
      </c>
      <c r="U28">
        <v>6.4163620000000001E-3</v>
      </c>
      <c r="V28">
        <v>6.7153719999999998E-3</v>
      </c>
      <c r="W28">
        <v>9.9390169999999996E-3</v>
      </c>
      <c r="X28" t="s">
        <v>73</v>
      </c>
      <c r="Y28">
        <v>494000</v>
      </c>
      <c r="Z28" t="b">
        <v>1</v>
      </c>
      <c r="AA28" t="b">
        <v>1</v>
      </c>
      <c r="AB28">
        <v>0</v>
      </c>
      <c r="AC28">
        <v>0.104209678</v>
      </c>
      <c r="AD28">
        <v>2.2524768000000002</v>
      </c>
      <c r="AE28">
        <v>2.399788</v>
      </c>
      <c r="AF28">
        <v>2.5665448</v>
      </c>
      <c r="AG28">
        <v>2.6861487999999998</v>
      </c>
      <c r="AH28">
        <v>3.9756068</v>
      </c>
      <c r="AI28">
        <f t="shared" si="2"/>
        <v>0.2347298820304704</v>
      </c>
      <c r="AJ28">
        <v>5.5098118000000001E-2</v>
      </c>
      <c r="AK28">
        <f t="shared" si="3"/>
        <v>0.52872361354037156</v>
      </c>
      <c r="AL28">
        <f t="shared" si="4"/>
        <v>0.25008113474826399</v>
      </c>
      <c r="AM28">
        <f t="shared" si="5"/>
        <v>6.2540573956979373E-2</v>
      </c>
      <c r="AN28">
        <f t="shared" si="6"/>
        <v>1.5640217702969129E-2</v>
      </c>
      <c r="AO28">
        <f t="shared" si="7"/>
        <v>0.60014170619526697</v>
      </c>
      <c r="AP28" t="b">
        <f t="shared" si="8"/>
        <v>1</v>
      </c>
      <c r="AQ28" t="b">
        <f t="shared" si="9"/>
        <v>1</v>
      </c>
      <c r="AR28" t="b">
        <f t="shared" si="0"/>
        <v>1</v>
      </c>
      <c r="AS28" t="b">
        <f t="shared" si="10"/>
        <v>1</v>
      </c>
      <c r="AT28" t="b">
        <f t="shared" si="1"/>
        <v>1</v>
      </c>
      <c r="AU28" t="b">
        <f t="shared" si="11"/>
        <v>1</v>
      </c>
      <c r="AV28" t="b">
        <f t="shared" si="12"/>
        <v>1</v>
      </c>
      <c r="AW28" t="b">
        <f t="shared" si="13"/>
        <v>1</v>
      </c>
      <c r="AX28" t="b">
        <v>1</v>
      </c>
      <c r="AY28" t="b">
        <v>1</v>
      </c>
      <c r="AZ28" t="b">
        <f t="shared" si="15"/>
        <v>1</v>
      </c>
      <c r="BC28" t="b">
        <v>1</v>
      </c>
      <c r="BD28">
        <f t="shared" si="14"/>
        <v>0</v>
      </c>
    </row>
    <row r="29" spans="1:57">
      <c r="A29">
        <v>0</v>
      </c>
      <c r="B29">
        <v>0.66601972200000004</v>
      </c>
      <c r="C29">
        <v>1.149445E-3</v>
      </c>
      <c r="D29">
        <v>1.036552E-3</v>
      </c>
      <c r="E29">
        <v>8.1590120000000002E-3</v>
      </c>
      <c r="F29">
        <v>6.3875579999999998E-3</v>
      </c>
      <c r="G29">
        <v>5.0000000000000001E-4</v>
      </c>
      <c r="H29">
        <v>5000</v>
      </c>
      <c r="I29">
        <v>0</v>
      </c>
      <c r="J29">
        <v>0</v>
      </c>
      <c r="K29">
        <v>1E-3</v>
      </c>
      <c r="L29">
        <v>0.01</v>
      </c>
      <c r="M29">
        <v>2.9431050000000001E-3</v>
      </c>
      <c r="N29">
        <v>9.1730721000000001E-2</v>
      </c>
      <c r="O29">
        <v>2.5660905839999999</v>
      </c>
      <c r="P29">
        <v>6.3112116230000002</v>
      </c>
      <c r="Q29">
        <v>1.3633129999999999E-3</v>
      </c>
      <c r="R29">
        <v>1.487616E-3</v>
      </c>
      <c r="S29">
        <v>1.568545E-3</v>
      </c>
      <c r="T29">
        <v>1.7930579999999999E-3</v>
      </c>
      <c r="U29">
        <v>2.1609670000000002E-3</v>
      </c>
      <c r="V29">
        <v>2.5238029999999998E-3</v>
      </c>
      <c r="W29">
        <v>6.7295760000000001E-3</v>
      </c>
      <c r="X29" t="s">
        <v>74</v>
      </c>
      <c r="Y29">
        <v>252000</v>
      </c>
      <c r="Z29" t="b">
        <v>1</v>
      </c>
      <c r="AA29" t="b">
        <v>1</v>
      </c>
      <c r="AB29">
        <v>0</v>
      </c>
      <c r="AC29">
        <v>3.2084179999999997E-2</v>
      </c>
      <c r="AD29">
        <v>3.1370900000000002</v>
      </c>
      <c r="AE29">
        <v>3.5861160000000001</v>
      </c>
      <c r="AF29">
        <v>4.3219339999999997</v>
      </c>
      <c r="AG29">
        <v>5.047606</v>
      </c>
      <c r="AH29">
        <v>13.459152</v>
      </c>
      <c r="AI29">
        <f t="shared" si="2"/>
        <v>0.1006509602362</v>
      </c>
      <c r="AJ29">
        <v>1.0130616E-2</v>
      </c>
      <c r="AK29">
        <f t="shared" si="3"/>
        <v>0.31575112084738066</v>
      </c>
      <c r="AL29">
        <f t="shared" si="4"/>
        <v>0.11505759124487999</v>
      </c>
      <c r="AM29">
        <f t="shared" si="5"/>
        <v>1.3238249303073884E-2</v>
      </c>
      <c r="AN29">
        <f t="shared" si="6"/>
        <v>1.5231610771108924E-3</v>
      </c>
      <c r="AO29">
        <f t="shared" si="7"/>
        <v>0.41260986888472406</v>
      </c>
      <c r="AP29" t="b">
        <f t="shared" si="8"/>
        <v>1</v>
      </c>
      <c r="AQ29" t="b">
        <f t="shared" si="9"/>
        <v>1</v>
      </c>
      <c r="AR29" t="b">
        <f t="shared" si="0"/>
        <v>1</v>
      </c>
      <c r="AS29" t="b">
        <f t="shared" si="10"/>
        <v>1</v>
      </c>
      <c r="AT29" t="b">
        <f t="shared" si="1"/>
        <v>1</v>
      </c>
      <c r="AU29" t="b">
        <f t="shared" si="11"/>
        <v>1</v>
      </c>
      <c r="AV29" t="b">
        <f t="shared" si="12"/>
        <v>1</v>
      </c>
      <c r="AW29" t="b">
        <f t="shared" si="13"/>
        <v>1</v>
      </c>
      <c r="AX29" t="b">
        <v>1</v>
      </c>
      <c r="AY29" t="b">
        <v>1</v>
      </c>
      <c r="AZ29" t="b">
        <f t="shared" si="15"/>
        <v>1</v>
      </c>
      <c r="BC29" t="b">
        <v>1</v>
      </c>
      <c r="BD29">
        <f t="shared" si="14"/>
        <v>0</v>
      </c>
    </row>
    <row r="30" spans="1:57">
      <c r="A30">
        <v>0</v>
      </c>
      <c r="B30">
        <v>0.66601972200000004</v>
      </c>
      <c r="C30">
        <v>1.149445E-3</v>
      </c>
      <c r="D30">
        <v>1.036552E-3</v>
      </c>
      <c r="E30">
        <v>8.1590120000000002E-3</v>
      </c>
      <c r="F30">
        <v>6.3875579999999998E-3</v>
      </c>
      <c r="G30">
        <v>5.0000000000000001E-4</v>
      </c>
      <c r="H30">
        <v>10000</v>
      </c>
      <c r="I30">
        <v>0</v>
      </c>
      <c r="J30">
        <v>0</v>
      </c>
      <c r="K30">
        <v>1E-3</v>
      </c>
      <c r="L30">
        <v>0.01</v>
      </c>
      <c r="M30">
        <v>8.1138010000000003E-3</v>
      </c>
      <c r="N30">
        <v>0.103175446</v>
      </c>
      <c r="O30">
        <v>2.4502804280000001</v>
      </c>
      <c r="P30">
        <v>5.6425878010000003</v>
      </c>
      <c r="Q30">
        <v>1.349849E-3</v>
      </c>
      <c r="R30">
        <v>1.4566430000000001E-3</v>
      </c>
      <c r="S30">
        <v>1.522951E-3</v>
      </c>
      <c r="T30">
        <v>1.7070469999999999E-3</v>
      </c>
      <c r="U30">
        <v>1.9809530000000001E-3</v>
      </c>
      <c r="V30">
        <v>2.225749E-3</v>
      </c>
      <c r="W30">
        <v>5.3862179999999999E-3</v>
      </c>
      <c r="X30" t="s">
        <v>75</v>
      </c>
      <c r="Y30">
        <v>179000</v>
      </c>
      <c r="Z30" t="b">
        <v>1</v>
      </c>
      <c r="AA30" t="b">
        <v>1</v>
      </c>
      <c r="AB30">
        <v>0</v>
      </c>
      <c r="AC30">
        <v>7.8640813000000004E-2</v>
      </c>
      <c r="AD30">
        <v>3.0459019999999999</v>
      </c>
      <c r="AE30">
        <v>3.414094</v>
      </c>
      <c r="AF30">
        <v>3.9619059999999999</v>
      </c>
      <c r="AG30">
        <v>4.451498</v>
      </c>
      <c r="AH30">
        <v>10.772436000000001</v>
      </c>
      <c r="AI30">
        <f t="shared" si="2"/>
        <v>0.239532209598326</v>
      </c>
      <c r="AJ30">
        <v>5.7375679999999998E-2</v>
      </c>
      <c r="AK30">
        <f t="shared" si="3"/>
        <v>0.72959163627996027</v>
      </c>
      <c r="AL30">
        <f t="shared" si="4"/>
        <v>0.26848712781842199</v>
      </c>
      <c r="AM30">
        <f t="shared" si="5"/>
        <v>7.2085337804185662E-2</v>
      </c>
      <c r="AN30">
        <f t="shared" si="6"/>
        <v>1.9353985304866522E-2</v>
      </c>
      <c r="AO30">
        <f t="shared" si="7"/>
        <v>0.91664029216210763</v>
      </c>
      <c r="AP30" t="b">
        <f t="shared" si="8"/>
        <v>1</v>
      </c>
      <c r="AQ30" t="b">
        <f t="shared" si="9"/>
        <v>1</v>
      </c>
      <c r="AR30" t="b">
        <f t="shared" si="0"/>
        <v>1</v>
      </c>
      <c r="AS30" t="b">
        <f t="shared" si="10"/>
        <v>1</v>
      </c>
      <c r="AT30" t="b">
        <f t="shared" si="1"/>
        <v>1</v>
      </c>
      <c r="AU30" t="b">
        <f t="shared" si="11"/>
        <v>1</v>
      </c>
      <c r="AV30" t="b">
        <f t="shared" si="12"/>
        <v>1</v>
      </c>
      <c r="AW30" t="b">
        <f t="shared" si="13"/>
        <v>1</v>
      </c>
      <c r="AX30" t="b">
        <v>1</v>
      </c>
      <c r="AY30" t="b">
        <v>1</v>
      </c>
      <c r="AZ30" t="b">
        <f t="shared" si="15"/>
        <v>1</v>
      </c>
      <c r="BC30" t="b">
        <v>1</v>
      </c>
      <c r="BD30">
        <f t="shared" si="14"/>
        <v>0</v>
      </c>
    </row>
    <row r="31" spans="1:57">
      <c r="A31">
        <v>0</v>
      </c>
      <c r="B31">
        <v>0.66601972200000004</v>
      </c>
      <c r="C31">
        <v>1.149445E-3</v>
      </c>
      <c r="D31">
        <v>1.036552E-3</v>
      </c>
      <c r="E31">
        <v>8.1590120000000002E-3</v>
      </c>
      <c r="F31">
        <v>6.3875579999999998E-3</v>
      </c>
      <c r="G31">
        <v>2.5000000000000001E-4</v>
      </c>
      <c r="H31">
        <v>1000</v>
      </c>
      <c r="I31">
        <v>0</v>
      </c>
      <c r="J31">
        <v>0</v>
      </c>
      <c r="K31">
        <v>1E-3</v>
      </c>
      <c r="L31">
        <v>0.01</v>
      </c>
      <c r="M31">
        <v>7.1901195000000001E-2</v>
      </c>
      <c r="N31">
        <v>0.15424369299999999</v>
      </c>
      <c r="O31">
        <v>1.706646442</v>
      </c>
      <c r="P31">
        <v>2.7102968019999998</v>
      </c>
      <c r="Q31">
        <v>9.3112399999999997E-4</v>
      </c>
      <c r="R31">
        <v>2.2427430000000002E-3</v>
      </c>
      <c r="S31">
        <v>3.1786599999999998E-3</v>
      </c>
      <c r="T31">
        <v>5.2108889999999998E-3</v>
      </c>
      <c r="U31">
        <v>7.1985390000000003E-3</v>
      </c>
      <c r="V31">
        <v>8.4384890000000004E-3</v>
      </c>
      <c r="W31">
        <v>1.6533599E-2</v>
      </c>
      <c r="X31" t="s">
        <v>76</v>
      </c>
      <c r="Y31">
        <v>500000</v>
      </c>
      <c r="Z31" t="b">
        <v>0</v>
      </c>
      <c r="AA31" t="b">
        <v>0</v>
      </c>
      <c r="AB31">
        <v>0</v>
      </c>
      <c r="AC31">
        <v>0.466153225</v>
      </c>
      <c r="AD31">
        <v>12.714639999999999</v>
      </c>
      <c r="AE31">
        <v>20.843556</v>
      </c>
      <c r="AF31">
        <v>28.794156000000001</v>
      </c>
      <c r="AG31">
        <v>33.753956000000002</v>
      </c>
      <c r="AH31">
        <v>66.134395999999995</v>
      </c>
      <c r="AI31">
        <f t="shared" si="2"/>
        <v>5.9269704407139994</v>
      </c>
      <c r="AJ31">
        <v>35.128978680000003</v>
      </c>
      <c r="AK31">
        <f t="shared" si="3"/>
        <v>75.359295444319841</v>
      </c>
      <c r="AL31">
        <f t="shared" si="4"/>
        <v>9.7162908498681002</v>
      </c>
      <c r="AM31">
        <f t="shared" si="5"/>
        <v>94.406307879230567</v>
      </c>
      <c r="AN31">
        <f t="shared" si="6"/>
        <v>917.27914541679866</v>
      </c>
      <c r="AO31">
        <f t="shared" si="7"/>
        <v>202.52205244151332</v>
      </c>
      <c r="AP31" t="b">
        <f t="shared" si="8"/>
        <v>0</v>
      </c>
      <c r="AQ31" t="b">
        <f t="shared" si="9"/>
        <v>0</v>
      </c>
      <c r="AR31" t="b">
        <f t="shared" si="0"/>
        <v>0</v>
      </c>
      <c r="AS31" t="b">
        <f t="shared" si="10"/>
        <v>0</v>
      </c>
      <c r="AT31" t="b">
        <f t="shared" si="1"/>
        <v>0</v>
      </c>
      <c r="AU31" t="b">
        <f t="shared" si="11"/>
        <v>0</v>
      </c>
      <c r="AV31" t="b">
        <f t="shared" si="12"/>
        <v>0</v>
      </c>
      <c r="AW31" t="b">
        <f t="shared" si="13"/>
        <v>0</v>
      </c>
      <c r="AX31" t="b">
        <v>0</v>
      </c>
      <c r="AY31" t="b">
        <v>0</v>
      </c>
      <c r="AZ31" t="b">
        <f t="shared" si="15"/>
        <v>0</v>
      </c>
      <c r="BC31" t="b">
        <v>0</v>
      </c>
      <c r="BD31">
        <f t="shared" si="14"/>
        <v>0</v>
      </c>
    </row>
    <row r="32" spans="1:57">
      <c r="A32">
        <v>0</v>
      </c>
      <c r="B32">
        <v>0.51039214600000005</v>
      </c>
      <c r="C32">
        <v>5.2548860000000003E-3</v>
      </c>
      <c r="D32">
        <v>2.417453E-3</v>
      </c>
      <c r="E32">
        <v>8.6970510000000008E-3</v>
      </c>
      <c r="F32">
        <v>6.8168880000000001E-3</v>
      </c>
      <c r="G32">
        <v>8.1999999999999998E-4</v>
      </c>
      <c r="H32">
        <v>100</v>
      </c>
      <c r="I32">
        <v>0</v>
      </c>
      <c r="J32">
        <v>0</v>
      </c>
      <c r="K32">
        <v>5.0000000000000001E-3</v>
      </c>
      <c r="L32">
        <v>0.01</v>
      </c>
      <c r="M32">
        <v>0.26341295199999998</v>
      </c>
      <c r="N32">
        <v>0.309893221</v>
      </c>
      <c r="O32">
        <v>0.82196027000000005</v>
      </c>
      <c r="P32">
        <v>0.29384323899999998</v>
      </c>
      <c r="Q32">
        <v>2.99461E-2</v>
      </c>
      <c r="R32">
        <v>3.5433486E-2</v>
      </c>
      <c r="S32">
        <v>3.7719278000000002E-2</v>
      </c>
      <c r="T32">
        <v>4.2593234000000001E-2</v>
      </c>
      <c r="U32">
        <v>4.7949947999999999E-2</v>
      </c>
      <c r="V32">
        <v>5.1762816000000003E-2</v>
      </c>
      <c r="W32">
        <v>7.6795630000000004E-2</v>
      </c>
      <c r="X32" t="s">
        <v>77</v>
      </c>
      <c r="Y32">
        <v>500000</v>
      </c>
      <c r="Z32" t="b">
        <v>0</v>
      </c>
      <c r="AA32" t="b">
        <v>0</v>
      </c>
      <c r="AB32">
        <v>0</v>
      </c>
      <c r="AC32">
        <v>0.85001198499999997</v>
      </c>
      <c r="AD32">
        <v>45.99911951</v>
      </c>
      <c r="AE32">
        <v>51.942968290000003</v>
      </c>
      <c r="AF32">
        <v>58.475546340000001</v>
      </c>
      <c r="AG32">
        <v>63.125385369999996</v>
      </c>
      <c r="AH32">
        <v>93.653207320000007</v>
      </c>
      <c r="AI32">
        <f t="shared" si="2"/>
        <v>39.099802882947323</v>
      </c>
      <c r="AJ32">
        <v>1528.7945870000001</v>
      </c>
      <c r="AK32">
        <f t="shared" si="3"/>
        <v>1798.5565056301364</v>
      </c>
      <c r="AL32">
        <f t="shared" si="4"/>
        <v>44.15214558297496</v>
      </c>
      <c r="AM32">
        <f t="shared" si="5"/>
        <v>1949.4119595802154</v>
      </c>
      <c r="AN32">
        <f t="shared" si="6"/>
        <v>86070.720640578162</v>
      </c>
      <c r="AO32">
        <f t="shared" si="7"/>
        <v>2293.3934979519322</v>
      </c>
      <c r="AP32" t="b">
        <f t="shared" si="8"/>
        <v>0</v>
      </c>
      <c r="AQ32" t="b">
        <f t="shared" si="9"/>
        <v>0</v>
      </c>
      <c r="AR32" t="b">
        <f t="shared" si="0"/>
        <v>0</v>
      </c>
      <c r="AS32" t="b">
        <f t="shared" si="10"/>
        <v>0</v>
      </c>
      <c r="AT32" t="b">
        <f t="shared" si="1"/>
        <v>0</v>
      </c>
      <c r="AU32" t="b">
        <f t="shared" si="11"/>
        <v>0</v>
      </c>
      <c r="AV32" t="b">
        <f t="shared" si="12"/>
        <v>0</v>
      </c>
      <c r="AW32" t="b">
        <f t="shared" si="13"/>
        <v>0</v>
      </c>
      <c r="AX32" t="b">
        <v>0</v>
      </c>
      <c r="AY32" t="b">
        <v>0</v>
      </c>
      <c r="AZ32" t="b">
        <f t="shared" si="15"/>
        <v>0</v>
      </c>
      <c r="BC32" t="b">
        <v>0</v>
      </c>
      <c r="BD32">
        <f t="shared" si="14"/>
        <v>0</v>
      </c>
    </row>
    <row r="33" spans="1:57">
      <c r="A33">
        <v>0</v>
      </c>
      <c r="B33">
        <v>0.66601972200000004</v>
      </c>
      <c r="C33">
        <v>1.149445E-3</v>
      </c>
      <c r="D33">
        <v>1.036552E-3</v>
      </c>
      <c r="E33">
        <v>8.1590120000000002E-3</v>
      </c>
      <c r="F33">
        <v>6.3875579999999998E-3</v>
      </c>
      <c r="G33">
        <v>5.0000000000000001E-4</v>
      </c>
      <c r="H33">
        <v>2500</v>
      </c>
      <c r="I33">
        <v>0</v>
      </c>
      <c r="J33">
        <v>0</v>
      </c>
      <c r="K33">
        <v>1E-3</v>
      </c>
      <c r="L33">
        <v>0.01</v>
      </c>
      <c r="M33">
        <v>2.4064709999999999E-3</v>
      </c>
      <c r="N33">
        <v>8.1366545999999998E-2</v>
      </c>
      <c r="O33">
        <v>2.7622954850000001</v>
      </c>
      <c r="P33">
        <v>7.7469836660000002</v>
      </c>
      <c r="Q33">
        <v>1.374852E-3</v>
      </c>
      <c r="R33">
        <v>1.5249110000000001E-3</v>
      </c>
      <c r="S33">
        <v>1.620802E-3</v>
      </c>
      <c r="T33">
        <v>1.9011340000000001E-3</v>
      </c>
      <c r="U33">
        <v>2.41815E-3</v>
      </c>
      <c r="V33">
        <v>2.9491510000000001E-3</v>
      </c>
      <c r="W33">
        <v>8.452602E-3</v>
      </c>
      <c r="X33" t="s">
        <v>78</v>
      </c>
      <c r="Y33">
        <v>354000</v>
      </c>
      <c r="Z33" t="b">
        <v>1</v>
      </c>
      <c r="AA33" t="b">
        <v>1</v>
      </c>
      <c r="AB33">
        <v>0</v>
      </c>
      <c r="AC33">
        <v>2.9575680999999999E-2</v>
      </c>
      <c r="AD33">
        <v>3.2416040000000002</v>
      </c>
      <c r="AE33">
        <v>3.8022680000000002</v>
      </c>
      <c r="AF33">
        <v>4.8362999999999996</v>
      </c>
      <c r="AG33">
        <v>5.8983020000000002</v>
      </c>
      <c r="AH33">
        <v>16.905204000000001</v>
      </c>
      <c r="AI33">
        <f t="shared" si="2"/>
        <v>9.5872645832324008E-2</v>
      </c>
      <c r="AJ33">
        <v>9.1915639999999993E-3</v>
      </c>
      <c r="AK33">
        <f t="shared" si="3"/>
        <v>0.31078115222064484</v>
      </c>
      <c r="AL33">
        <f t="shared" si="4"/>
        <v>0.11245466544450801</v>
      </c>
      <c r="AM33">
        <f t="shared" si="5"/>
        <v>1.2646051780236223E-2</v>
      </c>
      <c r="AN33">
        <f t="shared" si="6"/>
        <v>1.4221075221403894E-3</v>
      </c>
      <c r="AO33">
        <f t="shared" si="7"/>
        <v>0.42758277587035859</v>
      </c>
      <c r="AP33" t="b">
        <f t="shared" si="8"/>
        <v>1</v>
      </c>
      <c r="AQ33" t="b">
        <f t="shared" si="9"/>
        <v>1</v>
      </c>
      <c r="AR33" t="b">
        <f t="shared" si="0"/>
        <v>1</v>
      </c>
      <c r="AS33" t="b">
        <f t="shared" si="10"/>
        <v>1</v>
      </c>
      <c r="AT33" t="b">
        <f t="shared" si="1"/>
        <v>1</v>
      </c>
      <c r="AU33" t="b">
        <f t="shared" si="11"/>
        <v>1</v>
      </c>
      <c r="AV33" t="b">
        <f t="shared" si="12"/>
        <v>1</v>
      </c>
      <c r="AW33" t="b">
        <f t="shared" si="13"/>
        <v>1</v>
      </c>
      <c r="AX33" t="b">
        <v>1</v>
      </c>
      <c r="AY33" t="b">
        <v>1</v>
      </c>
      <c r="AZ33" t="b">
        <f t="shared" si="15"/>
        <v>1</v>
      </c>
      <c r="BC33" t="b">
        <v>1</v>
      </c>
      <c r="BD33">
        <f t="shared" si="14"/>
        <v>0</v>
      </c>
    </row>
    <row r="34" spans="1:57">
      <c r="A34">
        <v>0</v>
      </c>
      <c r="B34">
        <v>0.66601972200000004</v>
      </c>
      <c r="C34">
        <v>1.149445E-3</v>
      </c>
      <c r="D34">
        <v>1.036552E-3</v>
      </c>
      <c r="E34">
        <v>8.1590120000000002E-3</v>
      </c>
      <c r="F34">
        <v>6.3875579999999998E-3</v>
      </c>
      <c r="G34">
        <v>1.6000000000000001E-4</v>
      </c>
      <c r="H34">
        <v>100</v>
      </c>
      <c r="I34">
        <v>0</v>
      </c>
      <c r="J34">
        <v>0</v>
      </c>
      <c r="K34">
        <v>1E-3</v>
      </c>
      <c r="L34">
        <v>0.01</v>
      </c>
      <c r="M34">
        <v>6.5097560000000002E-3</v>
      </c>
      <c r="N34">
        <v>0.18457511099999999</v>
      </c>
      <c r="O34">
        <v>2.2224047179999999</v>
      </c>
      <c r="P34">
        <v>6.6043547780000003</v>
      </c>
      <c r="Q34">
        <v>2.0130241E-2</v>
      </c>
      <c r="R34">
        <v>2.8141752999999999E-2</v>
      </c>
      <c r="S34">
        <v>3.0966962000000001E-2</v>
      </c>
      <c r="T34">
        <v>3.6668724999999999E-2</v>
      </c>
      <c r="U34">
        <v>4.2522888000000002E-2</v>
      </c>
      <c r="V34">
        <v>4.6716559999999997E-2</v>
      </c>
      <c r="W34">
        <v>7.2952378999999998E-2</v>
      </c>
      <c r="X34" t="s">
        <v>79</v>
      </c>
      <c r="Y34">
        <v>500000</v>
      </c>
      <c r="Z34" t="b">
        <v>1</v>
      </c>
      <c r="AA34" t="b">
        <v>0</v>
      </c>
      <c r="AB34">
        <v>1</v>
      </c>
      <c r="AC34">
        <v>3.5268872E-2</v>
      </c>
      <c r="AD34">
        <v>193.54351249999999</v>
      </c>
      <c r="AE34">
        <v>229.17953130000001</v>
      </c>
      <c r="AF34">
        <v>265.76805000000002</v>
      </c>
      <c r="AG34">
        <v>291.9785</v>
      </c>
      <c r="AH34">
        <v>455.95236879999999</v>
      </c>
      <c r="AI34">
        <f t="shared" si="2"/>
        <v>6.8260613687928995</v>
      </c>
      <c r="AJ34">
        <v>46.59511432</v>
      </c>
      <c r="AK34">
        <f t="shared" si="3"/>
        <v>1321.1398938567356</v>
      </c>
      <c r="AL34">
        <f t="shared" si="4"/>
        <v>8.0829035544396941</v>
      </c>
      <c r="AM34">
        <f t="shared" si="5"/>
        <v>65.333329870373845</v>
      </c>
      <c r="AN34">
        <f t="shared" si="6"/>
        <v>528.08300423262574</v>
      </c>
      <c r="AO34">
        <f t="shared" si="7"/>
        <v>1852.4360481495933</v>
      </c>
      <c r="AP34" t="b">
        <f t="shared" si="8"/>
        <v>0</v>
      </c>
      <c r="AQ34" t="b">
        <f t="shared" si="9"/>
        <v>0</v>
      </c>
      <c r="AR34" t="b">
        <f t="shared" ref="AR34:AR65" si="16">IF(AK34&lt;4.2,TRUE,FALSE)</f>
        <v>0</v>
      </c>
      <c r="AS34" t="b">
        <f t="shared" si="10"/>
        <v>0</v>
      </c>
      <c r="AT34" t="b">
        <f t="shared" si="1"/>
        <v>0</v>
      </c>
      <c r="AU34" t="b">
        <f t="shared" si="11"/>
        <v>0</v>
      </c>
      <c r="AV34" t="b">
        <f t="shared" si="12"/>
        <v>0</v>
      </c>
      <c r="AW34" t="b">
        <f t="shared" si="13"/>
        <v>0</v>
      </c>
      <c r="AX34" t="b">
        <v>0</v>
      </c>
      <c r="AY34" t="b">
        <v>0</v>
      </c>
      <c r="AZ34" t="b">
        <f t="shared" si="15"/>
        <v>0</v>
      </c>
      <c r="BC34" t="b">
        <v>0</v>
      </c>
      <c r="BD34">
        <f t="shared" si="14"/>
        <v>0</v>
      </c>
    </row>
    <row r="35" spans="1:57">
      <c r="A35">
        <v>0</v>
      </c>
      <c r="B35">
        <v>0.40920020800000001</v>
      </c>
      <c r="C35">
        <v>7.846769E-3</v>
      </c>
      <c r="D35">
        <v>2.2556920000000001E-3</v>
      </c>
      <c r="E35">
        <v>8.6521989999999993E-3</v>
      </c>
      <c r="F35">
        <v>6.6440989999999997E-3</v>
      </c>
      <c r="G35">
        <v>2.47E-3</v>
      </c>
      <c r="H35">
        <v>500</v>
      </c>
      <c r="I35">
        <v>0</v>
      </c>
      <c r="J35">
        <v>0</v>
      </c>
      <c r="K35">
        <v>7.4999999999999997E-3</v>
      </c>
      <c r="L35">
        <v>0.01</v>
      </c>
      <c r="M35">
        <v>5.3908199999999997E-4</v>
      </c>
      <c r="N35">
        <v>5.4395076000000001E-2</v>
      </c>
      <c r="O35">
        <v>3.5316967959999999</v>
      </c>
      <c r="P35">
        <v>12.98342309</v>
      </c>
      <c r="Q35">
        <v>6.0431419999999996E-3</v>
      </c>
      <c r="R35">
        <v>6.551968E-3</v>
      </c>
      <c r="S35">
        <v>6.8099969999999999E-3</v>
      </c>
      <c r="T35">
        <v>7.4699329999999998E-3</v>
      </c>
      <c r="U35">
        <v>8.3785879999999993E-3</v>
      </c>
      <c r="V35">
        <v>9.1753549999999996E-3</v>
      </c>
      <c r="W35">
        <v>1.9408481000000002E-2</v>
      </c>
      <c r="X35" t="s">
        <v>80</v>
      </c>
      <c r="Y35">
        <v>488000</v>
      </c>
      <c r="Z35" t="b">
        <v>1</v>
      </c>
      <c r="AA35" t="b">
        <v>1</v>
      </c>
      <c r="AB35">
        <v>0</v>
      </c>
      <c r="AC35">
        <v>9.9104929999999994E-3</v>
      </c>
      <c r="AD35">
        <v>2.7570838059999998</v>
      </c>
      <c r="AE35">
        <v>3.0242643720000002</v>
      </c>
      <c r="AF35">
        <v>3.3921408909999999</v>
      </c>
      <c r="AG35">
        <v>3.714718623</v>
      </c>
      <c r="AH35">
        <v>7.8576846150000002</v>
      </c>
      <c r="AI35">
        <f t="shared" si="2"/>
        <v>2.7324059759776354E-2</v>
      </c>
      <c r="AJ35">
        <v>7.46604E-4</v>
      </c>
      <c r="AK35">
        <f t="shared" si="3"/>
        <v>7.5334722677855626E-2</v>
      </c>
      <c r="AL35">
        <f t="shared" si="4"/>
        <v>2.9971950888855396E-2</v>
      </c>
      <c r="AM35">
        <f t="shared" si="5"/>
        <v>8.9831784008395979E-4</v>
      </c>
      <c r="AN35">
        <f t="shared" si="6"/>
        <v>2.6924338185579098E-5</v>
      </c>
      <c r="AO35">
        <f t="shared" si="7"/>
        <v>9.0643103232499106E-2</v>
      </c>
      <c r="AP35" t="b">
        <f t="shared" si="8"/>
        <v>1</v>
      </c>
      <c r="AQ35" t="b">
        <f t="shared" si="9"/>
        <v>1</v>
      </c>
      <c r="AR35" t="b">
        <f t="shared" si="16"/>
        <v>1</v>
      </c>
      <c r="AS35" t="b">
        <f t="shared" si="10"/>
        <v>1</v>
      </c>
      <c r="AT35" t="b">
        <f t="shared" si="1"/>
        <v>1</v>
      </c>
      <c r="AU35" t="b">
        <f t="shared" si="11"/>
        <v>1</v>
      </c>
      <c r="AV35" t="b">
        <f t="shared" si="12"/>
        <v>1</v>
      </c>
      <c r="AW35" t="b">
        <f t="shared" si="13"/>
        <v>1</v>
      </c>
      <c r="AX35" t="b">
        <v>1</v>
      </c>
      <c r="AY35" t="b">
        <v>1</v>
      </c>
      <c r="AZ35" t="b">
        <f t="shared" si="15"/>
        <v>1</v>
      </c>
      <c r="BC35" t="b">
        <v>1</v>
      </c>
      <c r="BD35">
        <f t="shared" si="14"/>
        <v>0</v>
      </c>
    </row>
    <row r="36" spans="1:57">
      <c r="A36">
        <v>0</v>
      </c>
      <c r="B36">
        <v>0.51039214600000005</v>
      </c>
      <c r="C36">
        <v>5.2548860000000003E-3</v>
      </c>
      <c r="D36">
        <v>2.417453E-3</v>
      </c>
      <c r="E36">
        <v>8.6970510000000008E-3</v>
      </c>
      <c r="F36">
        <v>6.8168880000000001E-3</v>
      </c>
      <c r="G36">
        <v>1.25E-3</v>
      </c>
      <c r="H36">
        <v>500</v>
      </c>
      <c r="I36">
        <v>0</v>
      </c>
      <c r="J36">
        <v>0</v>
      </c>
      <c r="K36">
        <v>5.0000000000000001E-3</v>
      </c>
      <c r="L36">
        <v>0.01</v>
      </c>
      <c r="M36">
        <v>0.27592509999999998</v>
      </c>
      <c r="N36">
        <v>0.32224369000000003</v>
      </c>
      <c r="O36">
        <v>0.81747811999999997</v>
      </c>
      <c r="P36">
        <v>9.0675553000000006E-2</v>
      </c>
      <c r="Q36">
        <v>1.1128707E-2</v>
      </c>
      <c r="R36">
        <v>1.4552941999999999E-2</v>
      </c>
      <c r="S36">
        <v>1.5937990999999999E-2</v>
      </c>
      <c r="T36">
        <v>1.8610756999999999E-2</v>
      </c>
      <c r="U36">
        <v>2.1295667000000001E-2</v>
      </c>
      <c r="V36">
        <v>2.3140230000000001E-2</v>
      </c>
      <c r="W36">
        <v>3.7085699E-2</v>
      </c>
      <c r="X36" t="s">
        <v>81</v>
      </c>
      <c r="Y36">
        <v>500000</v>
      </c>
      <c r="Z36" t="b">
        <v>0</v>
      </c>
      <c r="AA36" t="b">
        <v>0</v>
      </c>
      <c r="AB36">
        <v>0</v>
      </c>
      <c r="AC36">
        <v>0.85626222799999996</v>
      </c>
      <c r="AD36">
        <v>12.7503928</v>
      </c>
      <c r="AE36">
        <v>14.8886056</v>
      </c>
      <c r="AF36">
        <v>17.036533599999999</v>
      </c>
      <c r="AG36">
        <v>18.512184000000001</v>
      </c>
      <c r="AH36">
        <v>29.668559200000001</v>
      </c>
      <c r="AI36">
        <f t="shared" si="2"/>
        <v>10.917679746803158</v>
      </c>
      <c r="AJ36">
        <v>119.1957311</v>
      </c>
      <c r="AK36">
        <f t="shared" si="3"/>
        <v>139.20470523634481</v>
      </c>
      <c r="AL36">
        <f t="shared" si="4"/>
        <v>12.748550602869276</v>
      </c>
      <c r="AM36">
        <f t="shared" si="5"/>
        <v>162.52554247391859</v>
      </c>
      <c r="AN36">
        <f t="shared" si="6"/>
        <v>2071.9651024875311</v>
      </c>
      <c r="AO36">
        <f t="shared" si="7"/>
        <v>189.80814189776288</v>
      </c>
      <c r="AP36" t="b">
        <f t="shared" si="8"/>
        <v>0</v>
      </c>
      <c r="AQ36" t="b">
        <f t="shared" si="9"/>
        <v>0</v>
      </c>
      <c r="AR36" t="b">
        <f t="shared" si="16"/>
        <v>0</v>
      </c>
      <c r="AS36" t="b">
        <f t="shared" si="10"/>
        <v>0</v>
      </c>
      <c r="AT36" t="b">
        <f t="shared" si="1"/>
        <v>0</v>
      </c>
      <c r="AU36" t="b">
        <f t="shared" si="11"/>
        <v>0</v>
      </c>
      <c r="AV36" t="b">
        <f t="shared" si="12"/>
        <v>0</v>
      </c>
      <c r="AW36" t="b">
        <f t="shared" si="13"/>
        <v>0</v>
      </c>
      <c r="AX36" t="b">
        <v>0</v>
      </c>
      <c r="AY36" t="b">
        <v>0</v>
      </c>
      <c r="AZ36" t="b">
        <f t="shared" si="15"/>
        <v>0</v>
      </c>
      <c r="BC36" t="b">
        <v>0</v>
      </c>
      <c r="BD36">
        <f t="shared" si="14"/>
        <v>0</v>
      </c>
    </row>
    <row r="37" spans="1:57">
      <c r="A37">
        <v>0</v>
      </c>
      <c r="B37">
        <v>0.40920020800000001</v>
      </c>
      <c r="C37">
        <v>7.846769E-3</v>
      </c>
      <c r="D37">
        <v>2.2556920000000001E-3</v>
      </c>
      <c r="E37">
        <v>8.6521989999999993E-3</v>
      </c>
      <c r="F37">
        <v>6.6440989999999997E-3</v>
      </c>
      <c r="G37">
        <v>1.8699999999999999E-3</v>
      </c>
      <c r="H37">
        <v>5000</v>
      </c>
      <c r="I37">
        <v>0</v>
      </c>
      <c r="J37">
        <v>0</v>
      </c>
      <c r="K37">
        <v>7.4999999999999997E-3</v>
      </c>
      <c r="L37">
        <v>0.01</v>
      </c>
      <c r="M37">
        <v>5.7540134E-2</v>
      </c>
      <c r="N37">
        <v>0.16153532300000001</v>
      </c>
      <c r="O37">
        <v>1.6395196910000001</v>
      </c>
      <c r="P37">
        <v>2.1000807240000001</v>
      </c>
      <c r="Q37">
        <v>4.1407099999999997E-3</v>
      </c>
      <c r="R37">
        <v>4.4778789999999997E-3</v>
      </c>
      <c r="S37">
        <v>4.6695629999999998E-3</v>
      </c>
      <c r="T37">
        <v>5.1561619999999997E-3</v>
      </c>
      <c r="U37">
        <v>5.8567899999999997E-3</v>
      </c>
      <c r="V37">
        <v>6.4634260000000004E-3</v>
      </c>
      <c r="W37">
        <v>1.1597461999999999E-2</v>
      </c>
      <c r="X37" t="s">
        <v>82</v>
      </c>
      <c r="Y37">
        <v>236000</v>
      </c>
      <c r="Z37" t="b">
        <v>0</v>
      </c>
      <c r="AA37" t="b">
        <v>1</v>
      </c>
      <c r="AB37">
        <v>1</v>
      </c>
      <c r="AC37">
        <v>0.35620774999999999</v>
      </c>
      <c r="AD37">
        <v>2.4970925130000001</v>
      </c>
      <c r="AE37">
        <v>2.7573058819999998</v>
      </c>
      <c r="AF37">
        <v>3.1319732619999998</v>
      </c>
      <c r="AG37">
        <v>3.4563775400000001</v>
      </c>
      <c r="AH37">
        <v>6.2018513369999999</v>
      </c>
      <c r="AI37">
        <f t="shared" si="2"/>
        <v>0.88948370559757572</v>
      </c>
      <c r="AJ37">
        <v>0.79118126300000002</v>
      </c>
      <c r="AK37">
        <f t="shared" si="3"/>
        <v>2.2211231016832027</v>
      </c>
      <c r="AL37">
        <f t="shared" si="4"/>
        <v>0.98217372428898542</v>
      </c>
      <c r="AM37">
        <f t="shared" si="5"/>
        <v>0.96466522468369598</v>
      </c>
      <c r="AN37">
        <f t="shared" si="6"/>
        <v>0.94746883641965662</v>
      </c>
      <c r="AO37">
        <f t="shared" si="7"/>
        <v>2.7081533871278656</v>
      </c>
      <c r="AP37" t="b">
        <f t="shared" si="8"/>
        <v>1</v>
      </c>
      <c r="AQ37" t="b">
        <f t="shared" si="9"/>
        <v>1</v>
      </c>
      <c r="AR37" t="b">
        <f t="shared" si="16"/>
        <v>1</v>
      </c>
      <c r="AS37" t="b">
        <f t="shared" si="10"/>
        <v>1</v>
      </c>
      <c r="AT37" t="b">
        <f t="shared" si="1"/>
        <v>1</v>
      </c>
      <c r="AU37" t="b">
        <f t="shared" si="11"/>
        <v>1</v>
      </c>
      <c r="AV37" t="b">
        <f t="shared" si="12"/>
        <v>1</v>
      </c>
      <c r="AW37" t="b">
        <f t="shared" si="13"/>
        <v>0</v>
      </c>
      <c r="AX37" t="b">
        <v>1</v>
      </c>
      <c r="AY37" t="b">
        <v>1</v>
      </c>
      <c r="AZ37" t="b">
        <f t="shared" si="15"/>
        <v>1</v>
      </c>
      <c r="BC37" t="b">
        <v>1</v>
      </c>
      <c r="BD37">
        <f t="shared" si="14"/>
        <v>0</v>
      </c>
    </row>
    <row r="38" spans="1:57">
      <c r="A38">
        <v>0</v>
      </c>
      <c r="B38">
        <v>0.56402002200000001</v>
      </c>
      <c r="C38">
        <v>2.6602069999999999E-3</v>
      </c>
      <c r="D38">
        <v>1.1576690000000001E-3</v>
      </c>
      <c r="E38">
        <v>8.3353469999999999E-3</v>
      </c>
      <c r="F38">
        <v>6.3106229999999996E-3</v>
      </c>
      <c r="G38">
        <v>8.1999999999999998E-4</v>
      </c>
      <c r="H38">
        <v>2500</v>
      </c>
      <c r="I38">
        <v>0</v>
      </c>
      <c r="J38">
        <v>0</v>
      </c>
      <c r="K38">
        <v>2.5000000000000001E-3</v>
      </c>
      <c r="L38">
        <v>0.01</v>
      </c>
      <c r="M38">
        <v>9.8830100000000002E-4</v>
      </c>
      <c r="N38">
        <v>8.0881670000000003E-2</v>
      </c>
      <c r="O38">
        <v>2.7387952800000002</v>
      </c>
      <c r="P38">
        <v>7.5003118610000001</v>
      </c>
      <c r="Q38">
        <v>2.1425010000000002E-3</v>
      </c>
      <c r="R38">
        <v>2.3208180000000001E-3</v>
      </c>
      <c r="S38">
        <v>2.4279369999999998E-3</v>
      </c>
      <c r="T38">
        <v>2.7275189999999999E-3</v>
      </c>
      <c r="U38">
        <v>3.2165589999999999E-3</v>
      </c>
      <c r="V38">
        <v>3.731706E-3</v>
      </c>
      <c r="W38">
        <v>9.7684680000000006E-3</v>
      </c>
      <c r="X38" t="s">
        <v>83</v>
      </c>
      <c r="Y38">
        <v>318000</v>
      </c>
      <c r="Z38" t="b">
        <v>1</v>
      </c>
      <c r="AA38" t="b">
        <v>1</v>
      </c>
      <c r="AB38">
        <v>0</v>
      </c>
      <c r="AC38">
        <v>1.2219097E-2</v>
      </c>
      <c r="AD38">
        <v>2.96089878</v>
      </c>
      <c r="AE38">
        <v>3.3262426829999998</v>
      </c>
      <c r="AF38">
        <v>3.922632927</v>
      </c>
      <c r="AG38">
        <v>4.5508609760000001</v>
      </c>
      <c r="AH38">
        <v>11.91276585</v>
      </c>
      <c r="AI38">
        <f t="shared" si="2"/>
        <v>3.6179509400001662E-2</v>
      </c>
      <c r="AJ38">
        <v>1.3089569999999999E-3</v>
      </c>
      <c r="AK38">
        <f t="shared" si="3"/>
        <v>0.10712386524346346</v>
      </c>
      <c r="AL38">
        <f t="shared" si="4"/>
        <v>4.0643681989117247E-2</v>
      </c>
      <c r="AM38">
        <f t="shared" si="5"/>
        <v>1.6519088856324937E-3</v>
      </c>
      <c r="AN38">
        <f t="shared" si="6"/>
        <v>6.7139659422644129E-5</v>
      </c>
      <c r="AO38">
        <f t="shared" si="7"/>
        <v>0.13519074982648013</v>
      </c>
      <c r="AP38" t="b">
        <f t="shared" si="8"/>
        <v>1</v>
      </c>
      <c r="AQ38" t="b">
        <f t="shared" si="9"/>
        <v>1</v>
      </c>
      <c r="AR38" t="b">
        <f t="shared" si="16"/>
        <v>1</v>
      </c>
      <c r="AS38" t="b">
        <f t="shared" si="10"/>
        <v>1</v>
      </c>
      <c r="AT38" t="b">
        <f t="shared" si="1"/>
        <v>1</v>
      </c>
      <c r="AU38" t="b">
        <f t="shared" si="11"/>
        <v>1</v>
      </c>
      <c r="AV38" t="b">
        <f t="shared" si="12"/>
        <v>1</v>
      </c>
      <c r="AW38" t="b">
        <f t="shared" si="13"/>
        <v>1</v>
      </c>
      <c r="AX38" t="b">
        <v>1</v>
      </c>
      <c r="AY38" t="b">
        <v>1</v>
      </c>
      <c r="AZ38" t="b">
        <f t="shared" si="15"/>
        <v>1</v>
      </c>
      <c r="BC38" t="b">
        <v>1</v>
      </c>
      <c r="BD38">
        <f t="shared" si="14"/>
        <v>0</v>
      </c>
    </row>
    <row r="39" spans="1:57">
      <c r="A39">
        <v>0</v>
      </c>
      <c r="B39">
        <v>0.56402002200000001</v>
      </c>
      <c r="C39">
        <v>2.6602069999999999E-3</v>
      </c>
      <c r="D39">
        <v>1.1576690000000001E-3</v>
      </c>
      <c r="E39">
        <v>8.3353469999999999E-3</v>
      </c>
      <c r="F39">
        <v>6.3106229999999996E-3</v>
      </c>
      <c r="G39">
        <v>6.2E-4</v>
      </c>
      <c r="H39">
        <v>1000</v>
      </c>
      <c r="I39">
        <v>0</v>
      </c>
      <c r="J39">
        <v>0</v>
      </c>
      <c r="K39">
        <v>2.5000000000000001E-3</v>
      </c>
      <c r="L39">
        <v>0.01</v>
      </c>
      <c r="M39">
        <v>0.12379013699999999</v>
      </c>
      <c r="N39">
        <v>0.198027536</v>
      </c>
      <c r="O39">
        <v>1.317709088</v>
      </c>
      <c r="P39">
        <v>1.294581218</v>
      </c>
      <c r="Q39">
        <v>1.920089E-3</v>
      </c>
      <c r="R39">
        <v>3.9159349999999997E-3</v>
      </c>
      <c r="S39">
        <v>5.0750789999999997E-3</v>
      </c>
      <c r="T39">
        <v>7.2729479999999996E-3</v>
      </c>
      <c r="U39">
        <v>9.3075220000000004E-3</v>
      </c>
      <c r="V39">
        <v>1.0616086E-2</v>
      </c>
      <c r="W39">
        <v>1.9270052999999999E-2</v>
      </c>
      <c r="X39" t="s">
        <v>84</v>
      </c>
      <c r="Y39">
        <v>500000</v>
      </c>
      <c r="Z39" t="b">
        <v>0</v>
      </c>
      <c r="AA39" t="s">
        <v>48</v>
      </c>
      <c r="AB39">
        <v>1</v>
      </c>
      <c r="AC39">
        <v>0.62511577699999998</v>
      </c>
      <c r="AD39">
        <v>8.1856112900000007</v>
      </c>
      <c r="AE39">
        <v>11.730561290000001</v>
      </c>
      <c r="AF39">
        <v>15.01213226</v>
      </c>
      <c r="AG39">
        <v>17.122719350000001</v>
      </c>
      <c r="AH39">
        <v>31.08073065</v>
      </c>
      <c r="AI39">
        <f t="shared" si="2"/>
        <v>5.1169547617683229</v>
      </c>
      <c r="AJ39">
        <v>26.18322603</v>
      </c>
      <c r="AK39">
        <f t="shared" si="3"/>
        <v>41.885402668350046</v>
      </c>
      <c r="AL39">
        <f t="shared" si="4"/>
        <v>7.3329589354444726</v>
      </c>
      <c r="AM39">
        <f t="shared" si="5"/>
        <v>53.772286748914937</v>
      </c>
      <c r="AN39">
        <f t="shared" si="6"/>
        <v>394.30997059473822</v>
      </c>
      <c r="AO39">
        <f t="shared" si="7"/>
        <v>86.019724229284549</v>
      </c>
      <c r="AP39" t="b">
        <f t="shared" si="8"/>
        <v>0</v>
      </c>
      <c r="AQ39" t="b">
        <f t="shared" si="9"/>
        <v>0</v>
      </c>
      <c r="AR39" t="b">
        <f t="shared" si="16"/>
        <v>0</v>
      </c>
      <c r="AS39" t="b">
        <f t="shared" si="10"/>
        <v>0</v>
      </c>
      <c r="AT39" t="b">
        <f t="shared" si="1"/>
        <v>0</v>
      </c>
      <c r="AU39" t="b">
        <f t="shared" si="11"/>
        <v>0</v>
      </c>
      <c r="AV39" t="b">
        <f t="shared" si="12"/>
        <v>0</v>
      </c>
      <c r="AW39" t="b">
        <f t="shared" si="13"/>
        <v>0</v>
      </c>
      <c r="AX39" t="b">
        <v>0</v>
      </c>
      <c r="AY39" t="b">
        <v>0</v>
      </c>
      <c r="AZ39" t="b">
        <f t="shared" si="15"/>
        <v>0</v>
      </c>
      <c r="BC39" t="b">
        <v>0</v>
      </c>
      <c r="BD39">
        <f t="shared" si="14"/>
        <v>0</v>
      </c>
      <c r="BE39" t="s">
        <v>48</v>
      </c>
    </row>
    <row r="40" spans="1:57">
      <c r="A40">
        <v>0</v>
      </c>
      <c r="B40">
        <v>0.40920020800000001</v>
      </c>
      <c r="C40">
        <v>7.846769E-3</v>
      </c>
      <c r="D40">
        <v>2.2556920000000001E-3</v>
      </c>
      <c r="E40">
        <v>8.6521989999999993E-3</v>
      </c>
      <c r="F40">
        <v>6.6440989999999997E-3</v>
      </c>
      <c r="G40">
        <v>3.7499999999999999E-3</v>
      </c>
      <c r="H40">
        <v>500</v>
      </c>
      <c r="I40">
        <v>0</v>
      </c>
      <c r="J40">
        <v>0</v>
      </c>
      <c r="K40">
        <v>7.4999999999999997E-3</v>
      </c>
      <c r="L40">
        <v>0.01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 t="s">
        <v>85</v>
      </c>
      <c r="Y40">
        <v>20000</v>
      </c>
      <c r="Z40">
        <v>-1</v>
      </c>
      <c r="AA40">
        <v>-1</v>
      </c>
      <c r="AB40">
        <v>0</v>
      </c>
      <c r="AC40">
        <v>1</v>
      </c>
      <c r="AD40">
        <v>-266.66666670000001</v>
      </c>
      <c r="AE40">
        <v>-266.66666670000001</v>
      </c>
      <c r="AF40">
        <v>-266.66666670000001</v>
      </c>
      <c r="AG40">
        <v>-266.66666670000001</v>
      </c>
      <c r="AH40">
        <v>-266.66666670000001</v>
      </c>
      <c r="AI40">
        <f t="shared" si="2"/>
        <v>-266.66666670000001</v>
      </c>
      <c r="AJ40">
        <v>71111.111130000005</v>
      </c>
      <c r="AK40">
        <f t="shared" si="3"/>
        <v>71111.111128888893</v>
      </c>
      <c r="AL40">
        <f t="shared" si="4"/>
        <v>-266.66666670000001</v>
      </c>
      <c r="AM40">
        <f t="shared" si="5"/>
        <v>71111.111128888893</v>
      </c>
      <c r="AN40">
        <f t="shared" si="6"/>
        <v>-18962962.970074076</v>
      </c>
      <c r="AO40">
        <f t="shared" si="7"/>
        <v>71111.111128888893</v>
      </c>
      <c r="AP40" t="b">
        <f t="shared" si="8"/>
        <v>1</v>
      </c>
      <c r="AQ40" t="b">
        <f t="shared" si="9"/>
        <v>1</v>
      </c>
      <c r="AR40" t="b">
        <f t="shared" si="16"/>
        <v>0</v>
      </c>
      <c r="AS40" t="b">
        <f t="shared" si="10"/>
        <v>1</v>
      </c>
      <c r="AT40" t="b">
        <f t="shared" si="1"/>
        <v>0</v>
      </c>
      <c r="AU40" t="b">
        <f t="shared" si="11"/>
        <v>1</v>
      </c>
      <c r="AV40" t="b">
        <f t="shared" si="12"/>
        <v>0</v>
      </c>
      <c r="AW40" t="b">
        <f t="shared" si="13"/>
        <v>1</v>
      </c>
      <c r="AX40" t="b">
        <v>1</v>
      </c>
      <c r="AY40" t="b">
        <v>1</v>
      </c>
      <c r="AZ40" t="b">
        <f t="shared" si="15"/>
        <v>0</v>
      </c>
      <c r="BC40">
        <v>-1</v>
      </c>
      <c r="BD40">
        <f t="shared" si="14"/>
        <v>1</v>
      </c>
    </row>
    <row r="41" spans="1:57">
      <c r="A41">
        <v>0</v>
      </c>
      <c r="B41">
        <v>0.51039214600000005</v>
      </c>
      <c r="C41">
        <v>5.2548860000000003E-3</v>
      </c>
      <c r="D41">
        <v>2.417453E-3</v>
      </c>
      <c r="E41">
        <v>8.6970510000000008E-3</v>
      </c>
      <c r="F41">
        <v>6.8168880000000001E-3</v>
      </c>
      <c r="G41">
        <v>8.1999999999999998E-4</v>
      </c>
      <c r="H41">
        <v>500</v>
      </c>
      <c r="I41">
        <v>0</v>
      </c>
      <c r="J41">
        <v>0</v>
      </c>
      <c r="K41">
        <v>5.0000000000000001E-3</v>
      </c>
      <c r="L41">
        <v>0.01</v>
      </c>
      <c r="M41">
        <v>0.26407373000000001</v>
      </c>
      <c r="N41">
        <v>0.31853666899999999</v>
      </c>
      <c r="O41">
        <v>0.89846849399999995</v>
      </c>
      <c r="P41">
        <v>0.43892947300000001</v>
      </c>
      <c r="Q41">
        <v>1.0798192999999999E-2</v>
      </c>
      <c r="R41">
        <v>1.4066471000000001E-2</v>
      </c>
      <c r="S41">
        <v>1.5377834999999999E-2</v>
      </c>
      <c r="T41">
        <v>1.8062874999999999E-2</v>
      </c>
      <c r="U41">
        <v>2.0669376E-2</v>
      </c>
      <c r="V41">
        <v>2.2396952000000001E-2</v>
      </c>
      <c r="W41">
        <v>3.5586491999999997E-2</v>
      </c>
      <c r="X41" t="s">
        <v>86</v>
      </c>
      <c r="Y41">
        <v>500000</v>
      </c>
      <c r="Z41" t="b">
        <v>0</v>
      </c>
      <c r="AA41" t="b">
        <v>0</v>
      </c>
      <c r="AC41">
        <v>0.82902144600000005</v>
      </c>
      <c r="AD41">
        <v>18.753457319999999</v>
      </c>
      <c r="AE41">
        <v>22.027896340000002</v>
      </c>
      <c r="AF41">
        <v>25.2065561</v>
      </c>
      <c r="AG41">
        <v>27.3133561</v>
      </c>
      <c r="AH41">
        <v>43.39816098</v>
      </c>
      <c r="AI41">
        <f t="shared" si="2"/>
        <v>15.547018304925684</v>
      </c>
      <c r="AJ41">
        <v>241.70977830000001</v>
      </c>
      <c r="AK41">
        <f t="shared" si="3"/>
        <v>291.56034423468253</v>
      </c>
      <c r="AL41">
        <f t="shared" si="4"/>
        <v>18.261598476124909</v>
      </c>
      <c r="AM41">
        <f t="shared" si="5"/>
        <v>333.48597890320764</v>
      </c>
      <c r="AN41">
        <f t="shared" si="6"/>
        <v>6089.9870441478406</v>
      </c>
      <c r="AO41">
        <f t="shared" si="7"/>
        <v>402.26459823478149</v>
      </c>
      <c r="AP41" t="b">
        <f t="shared" si="8"/>
        <v>0</v>
      </c>
      <c r="AQ41" t="b">
        <f t="shared" si="9"/>
        <v>0</v>
      </c>
      <c r="AR41" t="b">
        <f t="shared" si="16"/>
        <v>0</v>
      </c>
      <c r="AS41" t="b">
        <f t="shared" si="10"/>
        <v>0</v>
      </c>
      <c r="AT41" t="b">
        <f t="shared" si="1"/>
        <v>0</v>
      </c>
      <c r="AU41" t="b">
        <f t="shared" si="11"/>
        <v>0</v>
      </c>
      <c r="AV41" t="b">
        <f t="shared" si="12"/>
        <v>0</v>
      </c>
      <c r="AW41" t="b">
        <f t="shared" si="13"/>
        <v>0</v>
      </c>
      <c r="AX41" t="b">
        <v>0</v>
      </c>
      <c r="AY41" t="b">
        <v>0</v>
      </c>
      <c r="AZ41" t="b">
        <f t="shared" si="15"/>
        <v>0</v>
      </c>
      <c r="BC41" t="b">
        <v>0</v>
      </c>
      <c r="BD41">
        <f t="shared" si="14"/>
        <v>0</v>
      </c>
    </row>
    <row r="42" spans="1:57">
      <c r="A42">
        <v>0</v>
      </c>
      <c r="B42">
        <v>0.40920020800000001</v>
      </c>
      <c r="C42">
        <v>7.846769E-3</v>
      </c>
      <c r="D42">
        <v>2.2556920000000001E-3</v>
      </c>
      <c r="E42">
        <v>8.6521989999999993E-3</v>
      </c>
      <c r="F42">
        <v>6.6440989999999997E-3</v>
      </c>
      <c r="G42">
        <v>3.7499999999999999E-3</v>
      </c>
      <c r="H42">
        <v>5000</v>
      </c>
      <c r="I42">
        <v>0</v>
      </c>
      <c r="J42">
        <v>0</v>
      </c>
      <c r="K42">
        <v>7.4999999999999997E-3</v>
      </c>
      <c r="L42">
        <v>0.01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 t="s">
        <v>87</v>
      </c>
      <c r="Y42">
        <v>14000</v>
      </c>
      <c r="Z42">
        <v>-1</v>
      </c>
      <c r="AA42">
        <v>-1</v>
      </c>
      <c r="AB42">
        <v>0</v>
      </c>
      <c r="AC42">
        <v>1</v>
      </c>
      <c r="AD42">
        <v>-266.66666670000001</v>
      </c>
      <c r="AE42">
        <v>-266.66666670000001</v>
      </c>
      <c r="AF42">
        <v>-266.66666670000001</v>
      </c>
      <c r="AG42">
        <v>-266.66666670000001</v>
      </c>
      <c r="AH42">
        <v>-266.66666670000001</v>
      </c>
      <c r="AI42">
        <f t="shared" si="2"/>
        <v>-266.66666670000001</v>
      </c>
      <c r="AJ42">
        <v>71111.111130000005</v>
      </c>
      <c r="AK42">
        <f t="shared" si="3"/>
        <v>71111.111128888893</v>
      </c>
      <c r="AL42">
        <f t="shared" si="4"/>
        <v>-266.66666670000001</v>
      </c>
      <c r="AM42">
        <f t="shared" si="5"/>
        <v>71111.111128888893</v>
      </c>
      <c r="AN42">
        <f t="shared" si="6"/>
        <v>-18962962.970074076</v>
      </c>
      <c r="AO42">
        <f t="shared" si="7"/>
        <v>71111.111128888893</v>
      </c>
      <c r="AP42" t="b">
        <f t="shared" si="8"/>
        <v>1</v>
      </c>
      <c r="AQ42" t="b">
        <f t="shared" si="9"/>
        <v>1</v>
      </c>
      <c r="AR42" t="b">
        <f t="shared" si="16"/>
        <v>0</v>
      </c>
      <c r="AS42" t="b">
        <f t="shared" si="10"/>
        <v>1</v>
      </c>
      <c r="AT42" t="b">
        <f t="shared" si="1"/>
        <v>0</v>
      </c>
      <c r="AU42" t="b">
        <f t="shared" si="11"/>
        <v>1</v>
      </c>
      <c r="AV42" t="b">
        <f t="shared" si="12"/>
        <v>0</v>
      </c>
      <c r="AW42" t="b">
        <f t="shared" si="13"/>
        <v>1</v>
      </c>
      <c r="AX42" t="b">
        <v>1</v>
      </c>
      <c r="AY42" t="b">
        <v>1</v>
      </c>
      <c r="AZ42" t="b">
        <f t="shared" si="15"/>
        <v>0</v>
      </c>
      <c r="BC42">
        <v>-1</v>
      </c>
      <c r="BD42">
        <f t="shared" si="14"/>
        <v>1</v>
      </c>
    </row>
    <row r="43" spans="1:57">
      <c r="A43">
        <v>0</v>
      </c>
      <c r="B43">
        <v>0.51039214600000005</v>
      </c>
      <c r="C43">
        <v>5.2548860000000003E-3</v>
      </c>
      <c r="D43">
        <v>2.417453E-3</v>
      </c>
      <c r="E43">
        <v>8.6970510000000008E-3</v>
      </c>
      <c r="F43">
        <v>6.8168880000000001E-3</v>
      </c>
      <c r="G43">
        <v>1.25E-3</v>
      </c>
      <c r="H43">
        <v>100</v>
      </c>
      <c r="I43">
        <v>0</v>
      </c>
      <c r="J43">
        <v>0</v>
      </c>
      <c r="K43">
        <v>5.0000000000000001E-3</v>
      </c>
      <c r="L43">
        <v>0.01</v>
      </c>
      <c r="M43">
        <v>0.23499154999999999</v>
      </c>
      <c r="N43">
        <v>0.30751219400000002</v>
      </c>
      <c r="O43">
        <v>1.068380713</v>
      </c>
      <c r="P43">
        <v>1.0513943189999999</v>
      </c>
      <c r="Q43">
        <v>3.3941081999999997E-2</v>
      </c>
      <c r="R43">
        <v>3.919574E-2</v>
      </c>
      <c r="S43">
        <v>4.1399643999999999E-2</v>
      </c>
      <c r="T43">
        <v>4.6070778999999999E-2</v>
      </c>
      <c r="U43">
        <v>5.1234127999999997E-2</v>
      </c>
      <c r="V43">
        <v>5.5181358999999999E-2</v>
      </c>
      <c r="W43">
        <v>8.2923251000000003E-2</v>
      </c>
      <c r="X43" t="s">
        <v>88</v>
      </c>
      <c r="Y43">
        <v>500000</v>
      </c>
      <c r="Z43" t="b">
        <v>0</v>
      </c>
      <c r="AA43" t="b">
        <v>0</v>
      </c>
      <c r="AB43">
        <v>0</v>
      </c>
      <c r="AC43">
        <v>0.76416985900000001</v>
      </c>
      <c r="AD43">
        <v>33.119715200000002</v>
      </c>
      <c r="AE43">
        <v>36.856623200000001</v>
      </c>
      <c r="AF43">
        <v>40.987302399999997</v>
      </c>
      <c r="AG43">
        <v>44.145087199999999</v>
      </c>
      <c r="AH43">
        <v>66.338600799999995</v>
      </c>
      <c r="AI43">
        <f t="shared" si="2"/>
        <v>25.309088094504158</v>
      </c>
      <c r="AJ43">
        <v>640.54994050000005</v>
      </c>
      <c r="AK43">
        <f t="shared" si="3"/>
        <v>838.22978966168841</v>
      </c>
      <c r="AL43">
        <f t="shared" si="4"/>
        <v>28.16472055396013</v>
      </c>
      <c r="AM43">
        <f t="shared" si="5"/>
        <v>793.25148388266427</v>
      </c>
      <c r="AN43">
        <f t="shared" si="6"/>
        <v>22341.706372569446</v>
      </c>
      <c r="AO43">
        <f t="shared" si="7"/>
        <v>1038.0564929906038</v>
      </c>
      <c r="AP43" t="b">
        <f t="shared" si="8"/>
        <v>0</v>
      </c>
      <c r="AQ43" t="b">
        <f t="shared" si="9"/>
        <v>0</v>
      </c>
      <c r="AR43" t="b">
        <f t="shared" si="16"/>
        <v>0</v>
      </c>
      <c r="AS43" t="b">
        <f t="shared" si="10"/>
        <v>0</v>
      </c>
      <c r="AT43" t="b">
        <f t="shared" si="1"/>
        <v>0</v>
      </c>
      <c r="AU43" t="b">
        <f t="shared" si="11"/>
        <v>0</v>
      </c>
      <c r="AV43" t="b">
        <f t="shared" si="12"/>
        <v>0</v>
      </c>
      <c r="AW43" t="b">
        <f t="shared" si="13"/>
        <v>0</v>
      </c>
      <c r="AX43" t="b">
        <v>0</v>
      </c>
      <c r="AY43" t="b">
        <v>0</v>
      </c>
      <c r="AZ43" t="b">
        <f t="shared" si="15"/>
        <v>0</v>
      </c>
      <c r="BC43" t="b">
        <v>0</v>
      </c>
      <c r="BD43">
        <f t="shared" si="14"/>
        <v>0</v>
      </c>
    </row>
    <row r="44" spans="1:57">
      <c r="A44">
        <v>0</v>
      </c>
      <c r="B44">
        <v>0.40920020800000001</v>
      </c>
      <c r="C44">
        <v>7.846769E-3</v>
      </c>
      <c r="D44">
        <v>2.2556920000000001E-3</v>
      </c>
      <c r="E44">
        <v>8.6521989999999993E-3</v>
      </c>
      <c r="F44">
        <v>6.6440989999999997E-3</v>
      </c>
      <c r="G44">
        <v>2.47E-3</v>
      </c>
      <c r="H44">
        <v>1000</v>
      </c>
      <c r="I44">
        <v>0</v>
      </c>
      <c r="J44">
        <v>0</v>
      </c>
      <c r="K44">
        <v>7.4999999999999997E-3</v>
      </c>
      <c r="L44">
        <v>0.01</v>
      </c>
      <c r="M44">
        <v>8.7187799999999998E-4</v>
      </c>
      <c r="N44">
        <v>2.8464036000000002E-2</v>
      </c>
      <c r="O44">
        <v>5.4498200419999998</v>
      </c>
      <c r="P44">
        <v>32.697239449999998</v>
      </c>
      <c r="Q44">
        <v>5.4239400000000004E-3</v>
      </c>
      <c r="R44">
        <v>5.8922330000000002E-3</v>
      </c>
      <c r="S44">
        <v>6.1118539999999999E-3</v>
      </c>
      <c r="T44">
        <v>6.5876249999999997E-3</v>
      </c>
      <c r="U44">
        <v>7.1476999999999999E-3</v>
      </c>
      <c r="V44">
        <v>7.5776799999999998E-3</v>
      </c>
      <c r="W44">
        <v>1.3073882E-2</v>
      </c>
      <c r="X44" t="s">
        <v>89</v>
      </c>
      <c r="Y44">
        <v>400000</v>
      </c>
      <c r="Z44" t="b">
        <v>1</v>
      </c>
      <c r="AA44" t="b">
        <v>1</v>
      </c>
      <c r="AB44">
        <v>0</v>
      </c>
      <c r="AC44">
        <v>3.0630863000000001E-2</v>
      </c>
      <c r="AD44">
        <v>2.4744348180000002</v>
      </c>
      <c r="AE44">
        <v>2.6670546559999999</v>
      </c>
      <c r="AF44">
        <v>2.8938056680000002</v>
      </c>
      <c r="AG44">
        <v>3.0678866400000002</v>
      </c>
      <c r="AH44">
        <v>5.2930696360000002</v>
      </c>
      <c r="AI44">
        <f t="shared" si="2"/>
        <v>7.5794073912587939E-2</v>
      </c>
      <c r="AJ44">
        <v>5.7447419999999997E-3</v>
      </c>
      <c r="AK44">
        <f t="shared" si="3"/>
        <v>0.18754749548737309</v>
      </c>
      <c r="AL44">
        <f t="shared" si="4"/>
        <v>8.1694185781448131E-2</v>
      </c>
      <c r="AM44">
        <f t="shared" si="5"/>
        <v>6.6739399904937619E-3</v>
      </c>
      <c r="AN44">
        <f t="shared" si="6"/>
        <v>5.4522209347763356E-4</v>
      </c>
      <c r="AO44">
        <f t="shared" si="7"/>
        <v>0.21788285855654022</v>
      </c>
      <c r="AP44" t="b">
        <f t="shared" si="8"/>
        <v>1</v>
      </c>
      <c r="AQ44" t="b">
        <f t="shared" si="9"/>
        <v>1</v>
      </c>
      <c r="AR44" t="b">
        <f t="shared" si="16"/>
        <v>1</v>
      </c>
      <c r="AS44" t="b">
        <f t="shared" si="10"/>
        <v>1</v>
      </c>
      <c r="AT44" t="b">
        <f t="shared" si="1"/>
        <v>1</v>
      </c>
      <c r="AU44" t="b">
        <f t="shared" si="11"/>
        <v>1</v>
      </c>
      <c r="AV44" t="b">
        <f t="shared" si="12"/>
        <v>1</v>
      </c>
      <c r="AW44" t="b">
        <f t="shared" si="13"/>
        <v>1</v>
      </c>
      <c r="AX44" t="b">
        <v>1</v>
      </c>
      <c r="AY44" t="b">
        <v>1</v>
      </c>
      <c r="AZ44" t="b">
        <f t="shared" si="15"/>
        <v>1</v>
      </c>
      <c r="BC44" t="b">
        <v>1</v>
      </c>
      <c r="BD44">
        <f t="shared" si="14"/>
        <v>0</v>
      </c>
    </row>
    <row r="45" spans="1:57">
      <c r="A45">
        <v>0</v>
      </c>
      <c r="B45">
        <v>0.66601972200000004</v>
      </c>
      <c r="C45">
        <v>1.149445E-3</v>
      </c>
      <c r="D45">
        <v>1.036552E-3</v>
      </c>
      <c r="E45">
        <v>8.1590120000000002E-3</v>
      </c>
      <c r="F45">
        <v>6.3875579999999998E-3</v>
      </c>
      <c r="G45">
        <v>1.6000000000000001E-4</v>
      </c>
      <c r="H45">
        <v>500</v>
      </c>
      <c r="I45">
        <v>0</v>
      </c>
      <c r="J45">
        <v>0</v>
      </c>
      <c r="K45">
        <v>1E-3</v>
      </c>
      <c r="L45">
        <v>0.01</v>
      </c>
      <c r="M45">
        <v>7.9231486000000004E-2</v>
      </c>
      <c r="N45">
        <v>0.19703663900000001</v>
      </c>
      <c r="O45">
        <v>9.3462142939999993</v>
      </c>
      <c r="P45">
        <v>178.1305199</v>
      </c>
      <c r="Q45">
        <v>2.3425820000000002E-3</v>
      </c>
      <c r="R45">
        <v>6.8744349999999999E-3</v>
      </c>
      <c r="S45">
        <v>8.9852930000000001E-3</v>
      </c>
      <c r="T45">
        <v>1.2823477E-2</v>
      </c>
      <c r="U45">
        <v>1.6312476999999999E-2</v>
      </c>
      <c r="V45">
        <v>1.8418500000000001E-2</v>
      </c>
      <c r="W45">
        <v>3.1346488999999998E-2</v>
      </c>
      <c r="X45" t="s">
        <v>90</v>
      </c>
      <c r="Y45">
        <v>500000</v>
      </c>
      <c r="Z45" t="b">
        <v>0</v>
      </c>
      <c r="AA45" t="b">
        <v>0</v>
      </c>
      <c r="AB45">
        <v>0</v>
      </c>
      <c r="AC45">
        <v>0.40211549699999999</v>
      </c>
      <c r="AD45">
        <v>56.158081250000002</v>
      </c>
      <c r="AE45">
        <v>80.146731250000002</v>
      </c>
      <c r="AF45">
        <v>101.9529813</v>
      </c>
      <c r="AG45">
        <v>115.11562499999999</v>
      </c>
      <c r="AH45">
        <v>195.91555629999999</v>
      </c>
      <c r="AI45">
        <f t="shared" si="2"/>
        <v>22.582034752410131</v>
      </c>
      <c r="AJ45">
        <v>509.94829349999998</v>
      </c>
      <c r="AK45">
        <f t="shared" si="3"/>
        <v>1268.1637424161718</v>
      </c>
      <c r="AL45">
        <f t="shared" si="4"/>
        <v>32.228242669519183</v>
      </c>
      <c r="AM45">
        <f t="shared" si="5"/>
        <v>1038.6596255654169</v>
      </c>
      <c r="AN45">
        <f t="shared" si="6"/>
        <v>33474.174463754185</v>
      </c>
      <c r="AO45">
        <f t="shared" si="7"/>
        <v>2582.9883038937364</v>
      </c>
      <c r="AP45" t="b">
        <f t="shared" si="8"/>
        <v>0</v>
      </c>
      <c r="AQ45" t="b">
        <f t="shared" si="9"/>
        <v>0</v>
      </c>
      <c r="AR45" t="b">
        <f t="shared" si="16"/>
        <v>0</v>
      </c>
      <c r="AS45" t="b">
        <f t="shared" si="10"/>
        <v>0</v>
      </c>
      <c r="AT45" t="b">
        <f t="shared" si="1"/>
        <v>0</v>
      </c>
      <c r="AU45" t="b">
        <f t="shared" si="11"/>
        <v>0</v>
      </c>
      <c r="AV45" t="b">
        <f t="shared" si="12"/>
        <v>0</v>
      </c>
      <c r="AW45" t="b">
        <f t="shared" si="13"/>
        <v>0</v>
      </c>
      <c r="AX45" t="b">
        <v>0</v>
      </c>
      <c r="AY45" t="b">
        <v>0</v>
      </c>
      <c r="AZ45" t="b">
        <f t="shared" si="15"/>
        <v>0</v>
      </c>
      <c r="BC45" t="b">
        <v>0</v>
      </c>
      <c r="BD45">
        <f t="shared" si="14"/>
        <v>0</v>
      </c>
    </row>
    <row r="46" spans="1:57">
      <c r="A46">
        <v>0</v>
      </c>
      <c r="B46">
        <v>0.40920020800000001</v>
      </c>
      <c r="C46">
        <v>7.846769E-3</v>
      </c>
      <c r="D46">
        <v>2.2556920000000001E-3</v>
      </c>
      <c r="E46">
        <v>8.6521989999999993E-3</v>
      </c>
      <c r="F46">
        <v>6.6440989999999997E-3</v>
      </c>
      <c r="G46">
        <v>2.47E-3</v>
      </c>
      <c r="H46">
        <v>100</v>
      </c>
      <c r="I46">
        <v>0</v>
      </c>
      <c r="J46">
        <v>0</v>
      </c>
      <c r="K46">
        <v>7.4999999999999997E-3</v>
      </c>
      <c r="L46">
        <v>0.01</v>
      </c>
      <c r="M46">
        <v>0.26014116399999998</v>
      </c>
      <c r="N46">
        <v>0.32033610299999998</v>
      </c>
      <c r="O46">
        <v>0.98305499600000001</v>
      </c>
      <c r="P46">
        <v>0.93649129399999997</v>
      </c>
      <c r="Q46">
        <v>1.8350979999999999E-2</v>
      </c>
      <c r="R46">
        <v>3.1051044999999999E-2</v>
      </c>
      <c r="S46">
        <v>3.5018462E-2</v>
      </c>
      <c r="T46">
        <v>4.2319663E-2</v>
      </c>
      <c r="U46">
        <v>4.9868672000000003E-2</v>
      </c>
      <c r="V46">
        <v>5.5104436999999999E-2</v>
      </c>
      <c r="W46">
        <v>8.0562874000000007E-2</v>
      </c>
      <c r="X46" t="s">
        <v>91</v>
      </c>
      <c r="Y46">
        <v>500000</v>
      </c>
      <c r="Z46" t="b">
        <v>0</v>
      </c>
      <c r="AA46" t="s">
        <v>48</v>
      </c>
      <c r="AB46">
        <v>1</v>
      </c>
      <c r="AC46">
        <v>0.81208818400000005</v>
      </c>
      <c r="AD46">
        <v>14.17751498</v>
      </c>
      <c r="AE46">
        <v>17.133466800000001</v>
      </c>
      <c r="AF46">
        <v>20.18974575</v>
      </c>
      <c r="AG46">
        <v>22.30948866</v>
      </c>
      <c r="AH46">
        <v>32.616548180000002</v>
      </c>
      <c r="AI46">
        <f t="shared" si="2"/>
        <v>11.513392393740997</v>
      </c>
      <c r="AJ46">
        <v>132.5582043</v>
      </c>
      <c r="AK46">
        <f t="shared" si="3"/>
        <v>163.23129313288104</v>
      </c>
      <c r="AL46">
        <f t="shared" si="4"/>
        <v>13.913885939236293</v>
      </c>
      <c r="AM46">
        <f t="shared" si="5"/>
        <v>193.59622193007741</v>
      </c>
      <c r="AN46">
        <f t="shared" si="6"/>
        <v>2693.6757502021728</v>
      </c>
      <c r="AO46">
        <f t="shared" si="7"/>
        <v>238.39310279889185</v>
      </c>
      <c r="AP46" t="b">
        <f t="shared" si="8"/>
        <v>0</v>
      </c>
      <c r="AQ46" t="b">
        <f t="shared" si="9"/>
        <v>0</v>
      </c>
      <c r="AR46" t="b">
        <f t="shared" si="16"/>
        <v>0</v>
      </c>
      <c r="AS46" t="b">
        <f t="shared" si="10"/>
        <v>0</v>
      </c>
      <c r="AT46" t="b">
        <f t="shared" si="1"/>
        <v>0</v>
      </c>
      <c r="AU46" t="b">
        <f t="shared" si="11"/>
        <v>0</v>
      </c>
      <c r="AV46" t="b">
        <f t="shared" si="12"/>
        <v>0</v>
      </c>
      <c r="AW46" t="b">
        <f t="shared" si="13"/>
        <v>0</v>
      </c>
      <c r="AX46" t="b">
        <v>0</v>
      </c>
      <c r="AY46" t="b">
        <v>0</v>
      </c>
      <c r="AZ46" t="b">
        <f t="shared" si="15"/>
        <v>0</v>
      </c>
      <c r="BC46" t="b">
        <v>0</v>
      </c>
      <c r="BD46">
        <f t="shared" si="14"/>
        <v>0</v>
      </c>
      <c r="BE46" t="s">
        <v>48</v>
      </c>
    </row>
    <row r="47" spans="1:57">
      <c r="A47">
        <v>0</v>
      </c>
      <c r="B47">
        <v>0.66601972200000004</v>
      </c>
      <c r="C47">
        <v>1.149445E-3</v>
      </c>
      <c r="D47">
        <v>1.036552E-3</v>
      </c>
      <c r="E47">
        <v>8.1590120000000002E-3</v>
      </c>
      <c r="F47">
        <v>6.3875579999999998E-3</v>
      </c>
      <c r="G47">
        <v>1.6000000000000001E-4</v>
      </c>
      <c r="H47">
        <v>2500</v>
      </c>
      <c r="I47">
        <v>0</v>
      </c>
      <c r="J47">
        <v>0</v>
      </c>
      <c r="K47">
        <v>1E-3</v>
      </c>
      <c r="L47">
        <v>0.01</v>
      </c>
      <c r="M47">
        <v>0.152288705</v>
      </c>
      <c r="N47">
        <v>0.24842426200000001</v>
      </c>
      <c r="O47">
        <v>16.505735399999999</v>
      </c>
      <c r="P47">
        <v>583.0805411</v>
      </c>
      <c r="Q47">
        <v>1.9723520000000001E-3</v>
      </c>
      <c r="R47">
        <v>3.9738769999999998E-3</v>
      </c>
      <c r="S47">
        <v>4.8764769999999997E-3</v>
      </c>
      <c r="T47">
        <v>6.6677719999999998E-3</v>
      </c>
      <c r="U47">
        <v>8.4319330000000008E-3</v>
      </c>
      <c r="V47">
        <v>9.5416359999999992E-3</v>
      </c>
      <c r="W47">
        <v>1.6898078E-2</v>
      </c>
      <c r="X47" t="s">
        <v>92</v>
      </c>
      <c r="Y47">
        <v>500000</v>
      </c>
      <c r="Z47" t="b">
        <v>0</v>
      </c>
      <c r="AA47" t="b">
        <v>0</v>
      </c>
      <c r="AB47">
        <v>0</v>
      </c>
      <c r="AC47">
        <v>0.61301864699999997</v>
      </c>
      <c r="AD47">
        <v>30.477981249999999</v>
      </c>
      <c r="AE47">
        <v>41.673575</v>
      </c>
      <c r="AF47">
        <v>52.699581250000001</v>
      </c>
      <c r="AG47">
        <v>59.635224999999998</v>
      </c>
      <c r="AH47">
        <v>105.6129875</v>
      </c>
      <c r="AI47">
        <f t="shared" si="2"/>
        <v>18.683570829166367</v>
      </c>
      <c r="AJ47">
        <v>349.07581900000002</v>
      </c>
      <c r="AK47">
        <f t="shared" si="3"/>
        <v>569.43752141437949</v>
      </c>
      <c r="AL47">
        <f t="shared" si="4"/>
        <v>25.546678562153023</v>
      </c>
      <c r="AM47">
        <f t="shared" si="5"/>
        <v>652.63278555796887</v>
      </c>
      <c r="AN47">
        <f t="shared" si="6"/>
        <v>16672.599991771975</v>
      </c>
      <c r="AO47">
        <f t="shared" si="7"/>
        <v>1064.6214250607761</v>
      </c>
      <c r="AP47" t="b">
        <f t="shared" si="8"/>
        <v>0</v>
      </c>
      <c r="AQ47" t="b">
        <f t="shared" si="9"/>
        <v>0</v>
      </c>
      <c r="AR47" t="b">
        <f t="shared" si="16"/>
        <v>0</v>
      </c>
      <c r="AS47" t="b">
        <f t="shared" si="10"/>
        <v>0</v>
      </c>
      <c r="AT47" t="b">
        <f t="shared" si="1"/>
        <v>0</v>
      </c>
      <c r="AU47" t="b">
        <f t="shared" si="11"/>
        <v>0</v>
      </c>
      <c r="AV47" t="b">
        <f t="shared" si="12"/>
        <v>0</v>
      </c>
      <c r="AW47" t="b">
        <f t="shared" si="13"/>
        <v>0</v>
      </c>
      <c r="AX47" t="b">
        <v>0</v>
      </c>
      <c r="AY47" t="b">
        <v>0</v>
      </c>
      <c r="AZ47" t="b">
        <f t="shared" si="15"/>
        <v>0</v>
      </c>
      <c r="BC47" t="b">
        <v>0</v>
      </c>
      <c r="BD47">
        <f t="shared" si="14"/>
        <v>0</v>
      </c>
    </row>
    <row r="48" spans="1:57">
      <c r="A48">
        <v>0</v>
      </c>
      <c r="B48">
        <v>0.66601972200000004</v>
      </c>
      <c r="C48">
        <v>1.149445E-3</v>
      </c>
      <c r="D48">
        <v>1.036552E-3</v>
      </c>
      <c r="E48">
        <v>8.1590120000000002E-3</v>
      </c>
      <c r="F48">
        <v>6.3875579999999998E-3</v>
      </c>
      <c r="G48">
        <v>1.6000000000000001E-4</v>
      </c>
      <c r="H48">
        <v>1000</v>
      </c>
      <c r="I48">
        <v>0</v>
      </c>
      <c r="J48">
        <v>0</v>
      </c>
      <c r="K48">
        <v>1E-3</v>
      </c>
      <c r="L48">
        <v>0.01</v>
      </c>
      <c r="M48">
        <v>0.12456779900000001</v>
      </c>
      <c r="N48">
        <v>0.23188489700000001</v>
      </c>
      <c r="O48">
        <v>20.994035719999999</v>
      </c>
      <c r="P48">
        <v>748.66146500000002</v>
      </c>
      <c r="Q48">
        <v>1.8439870000000001E-3</v>
      </c>
      <c r="R48">
        <v>5.2250530000000003E-3</v>
      </c>
      <c r="S48">
        <v>6.6793959999999998E-3</v>
      </c>
      <c r="T48">
        <v>9.404852E-3</v>
      </c>
      <c r="U48">
        <v>1.1915798999999999E-2</v>
      </c>
      <c r="V48">
        <v>1.3509024E-2</v>
      </c>
      <c r="W48">
        <v>2.3652915E-2</v>
      </c>
      <c r="X48" t="s">
        <v>93</v>
      </c>
      <c r="Y48">
        <v>500000</v>
      </c>
      <c r="Z48" t="b">
        <v>0</v>
      </c>
      <c r="AA48" t="b">
        <v>0</v>
      </c>
      <c r="AB48">
        <v>0</v>
      </c>
      <c r="AC48">
        <v>0.53719668899999995</v>
      </c>
      <c r="AD48">
        <v>41.746225000000003</v>
      </c>
      <c r="AE48">
        <v>58.780324999999998</v>
      </c>
      <c r="AF48">
        <v>74.473743749999997</v>
      </c>
      <c r="AG48">
        <v>84.431399999999996</v>
      </c>
      <c r="AH48">
        <v>147.8307188</v>
      </c>
      <c r="AI48">
        <f t="shared" si="2"/>
        <v>22.425933848249024</v>
      </c>
      <c r="AJ48">
        <v>502.92250990000002</v>
      </c>
      <c r="AK48">
        <f t="shared" si="3"/>
        <v>936.19808026411965</v>
      </c>
      <c r="AL48">
        <f t="shared" si="4"/>
        <v>31.57659596834392</v>
      </c>
      <c r="AM48">
        <f t="shared" si="5"/>
        <v>997.08141294803352</v>
      </c>
      <c r="AN48">
        <f t="shared" si="6"/>
        <v>31484.436924205533</v>
      </c>
      <c r="AO48">
        <f t="shared" si="7"/>
        <v>1856.0825734129453</v>
      </c>
      <c r="AP48" t="b">
        <f t="shared" si="8"/>
        <v>0</v>
      </c>
      <c r="AQ48" t="b">
        <f t="shared" si="9"/>
        <v>0</v>
      </c>
      <c r="AR48" t="b">
        <f t="shared" si="16"/>
        <v>0</v>
      </c>
      <c r="AS48" t="b">
        <f t="shared" si="10"/>
        <v>0</v>
      </c>
      <c r="AT48" t="b">
        <f t="shared" si="1"/>
        <v>0</v>
      </c>
      <c r="AU48" t="b">
        <f t="shared" si="11"/>
        <v>0</v>
      </c>
      <c r="AV48" t="b">
        <f t="shared" si="12"/>
        <v>0</v>
      </c>
      <c r="AW48" t="b">
        <f t="shared" si="13"/>
        <v>0</v>
      </c>
      <c r="AX48" t="b">
        <v>0</v>
      </c>
      <c r="AY48" t="b">
        <v>0</v>
      </c>
      <c r="AZ48" t="b">
        <f t="shared" si="15"/>
        <v>0</v>
      </c>
      <c r="BC48" t="b">
        <v>0</v>
      </c>
      <c r="BD48">
        <f t="shared" si="14"/>
        <v>0</v>
      </c>
    </row>
    <row r="49" spans="1:57">
      <c r="A49">
        <v>0</v>
      </c>
      <c r="B49">
        <v>0.40920020800000001</v>
      </c>
      <c r="C49">
        <v>7.846769E-3</v>
      </c>
      <c r="D49">
        <v>2.2556920000000001E-3</v>
      </c>
      <c r="E49">
        <v>8.6521989999999993E-3</v>
      </c>
      <c r="F49">
        <v>6.6440989999999997E-3</v>
      </c>
      <c r="G49">
        <v>1.23E-3</v>
      </c>
      <c r="H49">
        <v>100</v>
      </c>
      <c r="I49">
        <v>0</v>
      </c>
      <c r="J49">
        <v>0</v>
      </c>
      <c r="K49">
        <v>7.4999999999999997E-3</v>
      </c>
      <c r="L49">
        <v>0.01</v>
      </c>
      <c r="M49">
        <v>0.28491383799999997</v>
      </c>
      <c r="N49">
        <v>0.35324624199999999</v>
      </c>
      <c r="O49">
        <v>1.1593723300000001</v>
      </c>
      <c r="P49">
        <v>1.3730896480000001</v>
      </c>
      <c r="Q49">
        <v>3.0329381999999998E-2</v>
      </c>
      <c r="R49">
        <v>3.7658279000000003E-2</v>
      </c>
      <c r="S49">
        <v>4.0953512999999997E-2</v>
      </c>
      <c r="T49">
        <v>4.7942097000000003E-2</v>
      </c>
      <c r="U49">
        <v>5.5046209999999998E-2</v>
      </c>
      <c r="V49">
        <v>6.0198666999999997E-2</v>
      </c>
      <c r="W49">
        <v>8.9976427999999997E-2</v>
      </c>
      <c r="X49" t="s">
        <v>94</v>
      </c>
      <c r="Y49">
        <v>500000</v>
      </c>
      <c r="Z49" t="b">
        <v>0</v>
      </c>
      <c r="AA49" t="b">
        <v>0</v>
      </c>
      <c r="AB49">
        <v>0</v>
      </c>
      <c r="AC49">
        <v>0.80655872299999998</v>
      </c>
      <c r="AD49">
        <v>33.29553902</v>
      </c>
      <c r="AE49">
        <v>38.977314630000002</v>
      </c>
      <c r="AF49">
        <v>44.753016260000003</v>
      </c>
      <c r="AG49">
        <v>48.942005690000002</v>
      </c>
      <c r="AH49">
        <v>73.151567479999997</v>
      </c>
      <c r="AI49">
        <f t="shared" si="2"/>
        <v>26.854807433567871</v>
      </c>
      <c r="AJ49">
        <v>721.18068319999998</v>
      </c>
      <c r="AK49">
        <f t="shared" si="3"/>
        <v>894.14528877894509</v>
      </c>
      <c r="AL49">
        <f t="shared" si="4"/>
        <v>31.437493113942018</v>
      </c>
      <c r="AM49">
        <f t="shared" si="5"/>
        <v>988.31597328915177</v>
      </c>
      <c r="AN49">
        <f t="shared" si="6"/>
        <v>31070.176604676613</v>
      </c>
      <c r="AO49">
        <f t="shared" si="7"/>
        <v>1225.3490602805766</v>
      </c>
      <c r="AP49" t="b">
        <f t="shared" si="8"/>
        <v>0</v>
      </c>
      <c r="AQ49" t="b">
        <f t="shared" si="9"/>
        <v>0</v>
      </c>
      <c r="AR49" t="b">
        <f t="shared" si="16"/>
        <v>0</v>
      </c>
      <c r="AS49" t="b">
        <f t="shared" si="10"/>
        <v>0</v>
      </c>
      <c r="AT49" t="b">
        <f t="shared" si="1"/>
        <v>0</v>
      </c>
      <c r="AU49" t="b">
        <f t="shared" si="11"/>
        <v>0</v>
      </c>
      <c r="AV49" t="b">
        <f t="shared" si="12"/>
        <v>0</v>
      </c>
      <c r="AW49" t="b">
        <f t="shared" si="13"/>
        <v>0</v>
      </c>
      <c r="AX49" t="b">
        <v>0</v>
      </c>
      <c r="AY49" t="b">
        <v>0</v>
      </c>
      <c r="AZ49" t="b">
        <f t="shared" si="15"/>
        <v>0</v>
      </c>
      <c r="BC49" t="b">
        <v>0</v>
      </c>
      <c r="BD49">
        <f t="shared" si="14"/>
        <v>0</v>
      </c>
    </row>
    <row r="50" spans="1:57">
      <c r="A50">
        <v>0</v>
      </c>
      <c r="B50">
        <v>0.56402002200000001</v>
      </c>
      <c r="C50">
        <v>2.6602069999999999E-3</v>
      </c>
      <c r="D50">
        <v>1.1576690000000001E-3</v>
      </c>
      <c r="E50">
        <v>8.3353469999999999E-3</v>
      </c>
      <c r="F50">
        <v>6.3106229999999996E-3</v>
      </c>
      <c r="G50">
        <v>4.0999999999999999E-4</v>
      </c>
      <c r="H50">
        <v>1000</v>
      </c>
      <c r="I50">
        <v>0</v>
      </c>
      <c r="J50">
        <v>0</v>
      </c>
      <c r="K50">
        <v>2.5000000000000001E-3</v>
      </c>
      <c r="L50">
        <v>0.01</v>
      </c>
      <c r="M50">
        <v>0.14797343299999999</v>
      </c>
      <c r="N50">
        <v>0.21955807499999999</v>
      </c>
      <c r="O50">
        <v>1.269336939</v>
      </c>
      <c r="P50">
        <v>1.1162668309999999</v>
      </c>
      <c r="Q50">
        <v>3.341419E-3</v>
      </c>
      <c r="R50">
        <v>5.4585609999999998E-3</v>
      </c>
      <c r="S50">
        <v>6.3781000000000003E-3</v>
      </c>
      <c r="T50">
        <v>8.2087949999999996E-3</v>
      </c>
      <c r="U50">
        <v>1.0021156999999999E-2</v>
      </c>
      <c r="V50">
        <v>1.1224184999999999E-2</v>
      </c>
      <c r="W50">
        <v>2.0049641999999999E-2</v>
      </c>
      <c r="X50" t="s">
        <v>95</v>
      </c>
      <c r="Y50">
        <v>500000</v>
      </c>
      <c r="Z50" t="b">
        <v>0</v>
      </c>
      <c r="AA50" t="b">
        <v>0</v>
      </c>
      <c r="AB50">
        <v>0</v>
      </c>
      <c r="AC50">
        <v>0.67396033099999997</v>
      </c>
      <c r="AD50">
        <v>15.556341460000001</v>
      </c>
      <c r="AE50">
        <v>20.021451219999999</v>
      </c>
      <c r="AF50">
        <v>24.441846340000001</v>
      </c>
      <c r="AG50">
        <v>27.376060979999998</v>
      </c>
      <c r="AH50">
        <v>48.901565849999997</v>
      </c>
      <c r="AI50">
        <f t="shared" si="2"/>
        <v>10.484357039530623</v>
      </c>
      <c r="AJ50">
        <v>109.9217428</v>
      </c>
      <c r="AK50">
        <f t="shared" si="3"/>
        <v>163.09823809549309</v>
      </c>
      <c r="AL50">
        <f t="shared" si="4"/>
        <v>13.493663891331552</v>
      </c>
      <c r="AM50">
        <f t="shared" si="5"/>
        <v>182.07896521222497</v>
      </c>
      <c r="AN50">
        <f t="shared" si="6"/>
        <v>2456.9123582552138</v>
      </c>
      <c r="AO50">
        <f t="shared" si="7"/>
        <v>270.16273337937002</v>
      </c>
      <c r="AP50" t="b">
        <f t="shared" si="8"/>
        <v>0</v>
      </c>
      <c r="AQ50" t="b">
        <f t="shared" si="9"/>
        <v>0</v>
      </c>
      <c r="AR50" t="b">
        <f t="shared" si="16"/>
        <v>0</v>
      </c>
      <c r="AS50" t="b">
        <f t="shared" si="10"/>
        <v>0</v>
      </c>
      <c r="AT50" t="b">
        <f t="shared" si="1"/>
        <v>0</v>
      </c>
      <c r="AU50" t="b">
        <f t="shared" si="11"/>
        <v>0</v>
      </c>
      <c r="AV50" t="b">
        <f t="shared" si="12"/>
        <v>0</v>
      </c>
      <c r="AW50" t="b">
        <f t="shared" si="13"/>
        <v>0</v>
      </c>
      <c r="AX50" t="b">
        <v>0</v>
      </c>
      <c r="AY50" t="b">
        <v>0</v>
      </c>
      <c r="AZ50" t="b">
        <f t="shared" si="15"/>
        <v>0</v>
      </c>
      <c r="BC50" t="b">
        <v>0</v>
      </c>
      <c r="BD50">
        <f t="shared" si="14"/>
        <v>0</v>
      </c>
    </row>
    <row r="51" spans="1:57">
      <c r="A51">
        <v>0</v>
      </c>
      <c r="B51">
        <v>0.40920020800000001</v>
      </c>
      <c r="C51">
        <v>7.846769E-3</v>
      </c>
      <c r="D51">
        <v>2.2556920000000001E-3</v>
      </c>
      <c r="E51">
        <v>8.6521989999999993E-3</v>
      </c>
      <c r="F51">
        <v>6.6440989999999997E-3</v>
      </c>
      <c r="G51">
        <v>3.7499999999999999E-3</v>
      </c>
      <c r="H51">
        <v>1000</v>
      </c>
      <c r="I51">
        <v>0</v>
      </c>
      <c r="J51">
        <v>0</v>
      </c>
      <c r="K51">
        <v>7.4999999999999997E-3</v>
      </c>
      <c r="L51">
        <v>0.01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 t="s">
        <v>96</v>
      </c>
      <c r="Y51">
        <v>17000</v>
      </c>
      <c r="Z51">
        <v>-1</v>
      </c>
      <c r="AA51">
        <v>-1</v>
      </c>
      <c r="AB51">
        <v>0</v>
      </c>
      <c r="AC51">
        <v>1</v>
      </c>
      <c r="AD51">
        <v>-266.66666670000001</v>
      </c>
      <c r="AE51">
        <v>-266.66666670000001</v>
      </c>
      <c r="AF51">
        <v>-266.66666670000001</v>
      </c>
      <c r="AG51">
        <v>-266.66666670000001</v>
      </c>
      <c r="AH51">
        <v>-266.66666670000001</v>
      </c>
      <c r="AI51">
        <f t="shared" si="2"/>
        <v>-266.66666670000001</v>
      </c>
      <c r="AJ51">
        <v>71111.111130000005</v>
      </c>
      <c r="AK51">
        <f t="shared" si="3"/>
        <v>71111.111128888893</v>
      </c>
      <c r="AL51">
        <f t="shared" si="4"/>
        <v>-266.66666670000001</v>
      </c>
      <c r="AM51">
        <f t="shared" si="5"/>
        <v>71111.111128888893</v>
      </c>
      <c r="AN51">
        <f t="shared" si="6"/>
        <v>-18962962.970074076</v>
      </c>
      <c r="AO51">
        <f t="shared" si="7"/>
        <v>71111.111128888893</v>
      </c>
      <c r="AP51" t="b">
        <f t="shared" si="8"/>
        <v>1</v>
      </c>
      <c r="AQ51" t="b">
        <f t="shared" si="9"/>
        <v>1</v>
      </c>
      <c r="AR51" t="b">
        <f t="shared" si="16"/>
        <v>0</v>
      </c>
      <c r="AS51" t="b">
        <f t="shared" si="10"/>
        <v>1</v>
      </c>
      <c r="AT51" t="b">
        <f t="shared" si="1"/>
        <v>0</v>
      </c>
      <c r="AU51" t="b">
        <f t="shared" si="11"/>
        <v>1</v>
      </c>
      <c r="AV51" t="b">
        <f t="shared" si="12"/>
        <v>0</v>
      </c>
      <c r="AW51" t="b">
        <f t="shared" si="13"/>
        <v>1</v>
      </c>
      <c r="AX51" t="b">
        <v>1</v>
      </c>
      <c r="AY51" t="b">
        <v>1</v>
      </c>
      <c r="AZ51" t="b">
        <f t="shared" si="15"/>
        <v>0</v>
      </c>
      <c r="BC51">
        <v>-1</v>
      </c>
      <c r="BD51">
        <f t="shared" si="14"/>
        <v>1</v>
      </c>
    </row>
    <row r="52" spans="1:57">
      <c r="A52">
        <v>0</v>
      </c>
      <c r="B52">
        <v>0.56402002200000001</v>
      </c>
      <c r="C52">
        <v>2.6602069999999999E-3</v>
      </c>
      <c r="D52">
        <v>1.1576690000000001E-3</v>
      </c>
      <c r="E52">
        <v>8.3353469999999999E-3</v>
      </c>
      <c r="F52">
        <v>6.3106229999999996E-3</v>
      </c>
      <c r="G52">
        <v>1.25E-3</v>
      </c>
      <c r="H52">
        <v>500</v>
      </c>
      <c r="I52">
        <v>0</v>
      </c>
      <c r="J52">
        <v>0</v>
      </c>
      <c r="K52">
        <v>2.5000000000000001E-3</v>
      </c>
      <c r="L52">
        <v>0.01</v>
      </c>
      <c r="M52">
        <v>8.8758399999999996E-4</v>
      </c>
      <c r="N52">
        <v>5.4587495E-2</v>
      </c>
      <c r="O52">
        <v>3.5985171789999999</v>
      </c>
      <c r="P52">
        <v>14.13166988</v>
      </c>
      <c r="Q52">
        <v>3.5056060000000001E-3</v>
      </c>
      <c r="R52">
        <v>3.9164250000000003E-3</v>
      </c>
      <c r="S52">
        <v>4.1620870000000001E-3</v>
      </c>
      <c r="T52">
        <v>4.8645199999999998E-3</v>
      </c>
      <c r="U52">
        <v>6.0260410000000002E-3</v>
      </c>
      <c r="V52">
        <v>7.2170630000000001E-3</v>
      </c>
      <c r="W52">
        <v>1.7757308999999999E-2</v>
      </c>
      <c r="X52" t="s">
        <v>97</v>
      </c>
      <c r="Y52">
        <v>500000</v>
      </c>
      <c r="Z52" t="b">
        <v>1</v>
      </c>
      <c r="AA52" t="b">
        <v>1</v>
      </c>
      <c r="AB52">
        <v>0</v>
      </c>
      <c r="AC52">
        <v>1.6259841000000001E-2</v>
      </c>
      <c r="AD52">
        <v>3.3296695999999999</v>
      </c>
      <c r="AE52">
        <v>3.891616</v>
      </c>
      <c r="AF52">
        <v>4.8208327999999998</v>
      </c>
      <c r="AG52">
        <v>5.7736504000000002</v>
      </c>
      <c r="AH52">
        <v>14.205847199999999</v>
      </c>
      <c r="AI52">
        <f t="shared" si="2"/>
        <v>5.4139898278533598E-2</v>
      </c>
      <c r="AJ52">
        <v>2.9311290000000002E-3</v>
      </c>
      <c r="AK52">
        <f t="shared" si="3"/>
        <v>0.18026797344512566</v>
      </c>
      <c r="AL52">
        <f t="shared" si="4"/>
        <v>6.3277057393056002E-2</v>
      </c>
      <c r="AM52">
        <f t="shared" si="5"/>
        <v>4.0039859923241029E-3</v>
      </c>
      <c r="AN52">
        <f t="shared" si="6"/>
        <v>2.5336045143728453E-4</v>
      </c>
      <c r="AO52">
        <f t="shared" si="7"/>
        <v>0.24625000898373503</v>
      </c>
      <c r="AP52" t="b">
        <f t="shared" si="8"/>
        <v>1</v>
      </c>
      <c r="AQ52" t="b">
        <f t="shared" si="9"/>
        <v>1</v>
      </c>
      <c r="AR52" t="b">
        <f t="shared" si="16"/>
        <v>1</v>
      </c>
      <c r="AS52" t="b">
        <f t="shared" si="10"/>
        <v>1</v>
      </c>
      <c r="AT52" t="b">
        <f t="shared" si="1"/>
        <v>1</v>
      </c>
      <c r="AU52" t="b">
        <f t="shared" si="11"/>
        <v>1</v>
      </c>
      <c r="AV52" t="b">
        <f t="shared" si="12"/>
        <v>1</v>
      </c>
      <c r="AW52" t="b">
        <f t="shared" si="13"/>
        <v>1</v>
      </c>
      <c r="AX52" t="b">
        <v>1</v>
      </c>
      <c r="AY52" t="b">
        <v>1</v>
      </c>
      <c r="AZ52" t="b">
        <f t="shared" si="15"/>
        <v>1</v>
      </c>
      <c r="BC52" t="b">
        <v>1</v>
      </c>
      <c r="BD52">
        <f t="shared" si="14"/>
        <v>0</v>
      </c>
    </row>
    <row r="53" spans="1:57">
      <c r="A53">
        <v>0</v>
      </c>
      <c r="B53">
        <v>0.56402002200000001</v>
      </c>
      <c r="C53">
        <v>2.6602069999999999E-3</v>
      </c>
      <c r="D53">
        <v>1.1576690000000001E-3</v>
      </c>
      <c r="E53">
        <v>8.3353469999999999E-3</v>
      </c>
      <c r="F53">
        <v>6.3106229999999996E-3</v>
      </c>
      <c r="G53">
        <v>6.2E-4</v>
      </c>
      <c r="H53">
        <v>10000</v>
      </c>
      <c r="I53">
        <v>0</v>
      </c>
      <c r="J53">
        <v>0</v>
      </c>
      <c r="K53">
        <v>2.5000000000000001E-3</v>
      </c>
      <c r="L53">
        <v>0.01</v>
      </c>
      <c r="M53">
        <v>6.2101334000000001E-2</v>
      </c>
      <c r="N53">
        <v>0.171754882</v>
      </c>
      <c r="O53">
        <v>1.5294547080000001</v>
      </c>
      <c r="P53">
        <v>1.610154627</v>
      </c>
      <c r="Q53">
        <v>1.47058E-3</v>
      </c>
      <c r="R53">
        <v>1.6238540000000001E-3</v>
      </c>
      <c r="S53">
        <v>1.712575E-3</v>
      </c>
      <c r="T53">
        <v>1.9684220000000001E-3</v>
      </c>
      <c r="U53">
        <v>2.3866690000000001E-3</v>
      </c>
      <c r="V53">
        <v>2.7700609999999999E-3</v>
      </c>
      <c r="W53">
        <v>6.4469369999999998E-3</v>
      </c>
      <c r="X53" t="s">
        <v>98</v>
      </c>
      <c r="Y53">
        <v>181000</v>
      </c>
      <c r="Z53" t="b">
        <v>0</v>
      </c>
      <c r="AA53" t="b">
        <v>1</v>
      </c>
      <c r="AB53">
        <v>1</v>
      </c>
      <c r="AC53">
        <v>0.36156954200000002</v>
      </c>
      <c r="AD53">
        <v>2.7622177419999998</v>
      </c>
      <c r="AE53">
        <v>3.174874194</v>
      </c>
      <c r="AF53">
        <v>3.8494661290000001</v>
      </c>
      <c r="AG53">
        <v>4.4678403229999999</v>
      </c>
      <c r="AH53">
        <v>10.39828548</v>
      </c>
      <c r="AI53">
        <f t="shared" si="2"/>
        <v>0.99873380387921418</v>
      </c>
      <c r="AJ53">
        <v>0.99746921099999997</v>
      </c>
      <c r="AK53">
        <f t="shared" si="3"/>
        <v>2.7587202326103135</v>
      </c>
      <c r="AL53">
        <f t="shared" si="4"/>
        <v>1.1479378082321992</v>
      </c>
      <c r="AM53">
        <f t="shared" si="5"/>
        <v>1.3177612115689452</v>
      </c>
      <c r="AN53">
        <f t="shared" si="6"/>
        <v>1.5127079169818622</v>
      </c>
      <c r="AO53">
        <f t="shared" si="7"/>
        <v>3.6445581236733298</v>
      </c>
      <c r="AP53" t="b">
        <f t="shared" si="8"/>
        <v>1</v>
      </c>
      <c r="AQ53" t="b">
        <f t="shared" si="9"/>
        <v>1</v>
      </c>
      <c r="AR53" t="b">
        <f t="shared" si="16"/>
        <v>1</v>
      </c>
      <c r="AS53" t="b">
        <f t="shared" si="10"/>
        <v>1</v>
      </c>
      <c r="AT53" t="b">
        <f t="shared" si="1"/>
        <v>1</v>
      </c>
      <c r="AU53" t="b">
        <f t="shared" si="11"/>
        <v>1</v>
      </c>
      <c r="AV53" t="b">
        <f t="shared" si="12"/>
        <v>1</v>
      </c>
      <c r="AW53" t="b">
        <f t="shared" si="13"/>
        <v>0</v>
      </c>
      <c r="AX53" t="b">
        <v>1</v>
      </c>
      <c r="AY53" t="b">
        <v>1</v>
      </c>
      <c r="AZ53" t="b">
        <f t="shared" si="15"/>
        <v>1</v>
      </c>
      <c r="BC53" t="b">
        <v>1</v>
      </c>
      <c r="BD53">
        <f t="shared" si="14"/>
        <v>0</v>
      </c>
    </row>
    <row r="54" spans="1:57">
      <c r="A54">
        <v>0</v>
      </c>
      <c r="B54">
        <v>0.40920020800000001</v>
      </c>
      <c r="C54">
        <v>7.846769E-3</v>
      </c>
      <c r="D54">
        <v>2.2556920000000001E-3</v>
      </c>
      <c r="E54">
        <v>8.6521989999999993E-3</v>
      </c>
      <c r="F54">
        <v>6.6440989999999997E-3</v>
      </c>
      <c r="G54">
        <v>1.8699999999999999E-3</v>
      </c>
      <c r="H54">
        <v>500</v>
      </c>
      <c r="I54">
        <v>0</v>
      </c>
      <c r="J54">
        <v>0</v>
      </c>
      <c r="K54">
        <v>7.4999999999999997E-3</v>
      </c>
      <c r="L54">
        <v>0.01</v>
      </c>
      <c r="M54">
        <v>0.37289705899999998</v>
      </c>
      <c r="N54">
        <v>0.39283466299999997</v>
      </c>
      <c r="O54">
        <v>0.55374401799999995</v>
      </c>
      <c r="P54">
        <v>-0.29110650199999999</v>
      </c>
      <c r="Q54">
        <v>1.5034927999999999E-2</v>
      </c>
      <c r="R54">
        <v>1.8224173999999999E-2</v>
      </c>
      <c r="S54">
        <v>1.9542653E-2</v>
      </c>
      <c r="T54">
        <v>2.2377504999999999E-2</v>
      </c>
      <c r="U54">
        <v>2.5481245999999999E-2</v>
      </c>
      <c r="V54">
        <v>2.7573725E-2</v>
      </c>
      <c r="W54">
        <v>4.3052792999999999E-2</v>
      </c>
      <c r="X54" t="s">
        <v>99</v>
      </c>
      <c r="Y54">
        <v>500000</v>
      </c>
      <c r="Z54" t="b">
        <v>0</v>
      </c>
      <c r="AA54" t="b">
        <v>0</v>
      </c>
      <c r="AB54">
        <v>0</v>
      </c>
      <c r="AC54">
        <v>0.94924683099999996</v>
      </c>
      <c r="AD54">
        <v>10.45061658</v>
      </c>
      <c r="AE54">
        <v>11.96658021</v>
      </c>
      <c r="AF54">
        <v>13.626334760000001</v>
      </c>
      <c r="AG54">
        <v>14.74530749</v>
      </c>
      <c r="AH54">
        <v>23.022883960000001</v>
      </c>
      <c r="AI54">
        <f t="shared" si="2"/>
        <v>9.920214670561057</v>
      </c>
      <c r="AJ54">
        <v>98.410659080000002</v>
      </c>
      <c r="AK54">
        <f t="shared" si="3"/>
        <v>103.67235991332463</v>
      </c>
      <c r="AL54">
        <f t="shared" si="4"/>
        <v>11.359238342249814</v>
      </c>
      <c r="AM54">
        <f t="shared" si="5"/>
        <v>129.03229571603831</v>
      </c>
      <c r="AN54">
        <f t="shared" si="6"/>
        <v>1465.7086008861388</v>
      </c>
      <c r="AO54">
        <f t="shared" si="7"/>
        <v>135.93123674703983</v>
      </c>
      <c r="AP54" t="b">
        <f t="shared" si="8"/>
        <v>0</v>
      </c>
      <c r="AQ54" t="b">
        <f t="shared" si="9"/>
        <v>0</v>
      </c>
      <c r="AR54" t="b">
        <f t="shared" si="16"/>
        <v>0</v>
      </c>
      <c r="AS54" t="b">
        <f t="shared" si="10"/>
        <v>0</v>
      </c>
      <c r="AT54" t="b">
        <f t="shared" si="1"/>
        <v>0</v>
      </c>
      <c r="AU54" t="b">
        <f t="shared" si="11"/>
        <v>0</v>
      </c>
      <c r="AV54" t="b">
        <f t="shared" si="12"/>
        <v>0</v>
      </c>
      <c r="AW54" t="b">
        <f t="shared" si="13"/>
        <v>0</v>
      </c>
      <c r="AX54" t="b">
        <v>0</v>
      </c>
      <c r="AY54" t="b">
        <v>0</v>
      </c>
      <c r="AZ54" t="b">
        <f t="shared" si="15"/>
        <v>0</v>
      </c>
      <c r="BC54" t="b">
        <v>0</v>
      </c>
      <c r="BD54">
        <f t="shared" si="14"/>
        <v>0</v>
      </c>
    </row>
    <row r="55" spans="1:57">
      <c r="A55">
        <v>0</v>
      </c>
      <c r="B55">
        <v>0.51039214600000005</v>
      </c>
      <c r="C55">
        <v>5.2548860000000003E-3</v>
      </c>
      <c r="D55">
        <v>2.417453E-3</v>
      </c>
      <c r="E55">
        <v>8.6970510000000008E-3</v>
      </c>
      <c r="F55">
        <v>6.8168880000000001E-3</v>
      </c>
      <c r="G55">
        <v>1.65E-3</v>
      </c>
      <c r="H55">
        <v>5000</v>
      </c>
      <c r="I55">
        <v>0</v>
      </c>
      <c r="J55">
        <v>0</v>
      </c>
      <c r="K55">
        <v>5.0000000000000001E-3</v>
      </c>
      <c r="L55">
        <v>0.01</v>
      </c>
      <c r="M55">
        <v>1.5788760000000001E-3</v>
      </c>
      <c r="N55">
        <v>2.1958014000000001E-2</v>
      </c>
      <c r="O55">
        <v>5.9214277270000002</v>
      </c>
      <c r="P55">
        <v>38.443462250000003</v>
      </c>
      <c r="Q55">
        <v>3.4664990000000001E-3</v>
      </c>
      <c r="R55">
        <v>3.6501120000000001E-3</v>
      </c>
      <c r="S55">
        <v>3.7643519999999999E-3</v>
      </c>
      <c r="T55">
        <v>4.0230630000000003E-3</v>
      </c>
      <c r="U55">
        <v>4.3122070000000002E-3</v>
      </c>
      <c r="V55">
        <v>4.5269899999999998E-3</v>
      </c>
      <c r="W55">
        <v>7.4282109999999997E-3</v>
      </c>
      <c r="X55" t="s">
        <v>100</v>
      </c>
      <c r="Y55">
        <v>258000</v>
      </c>
      <c r="Z55" t="b">
        <v>1</v>
      </c>
      <c r="AA55" t="b">
        <v>1</v>
      </c>
      <c r="AB55">
        <v>0</v>
      </c>
      <c r="AC55">
        <v>7.1904316999999995E-2</v>
      </c>
      <c r="AD55">
        <v>2.2814254549999999</v>
      </c>
      <c r="AE55">
        <v>2.4382199999999998</v>
      </c>
      <c r="AF55">
        <v>2.613458788</v>
      </c>
      <c r="AG55">
        <v>2.7436303030000002</v>
      </c>
      <c r="AH55">
        <v>4.5019460609999999</v>
      </c>
      <c r="AI55">
        <f t="shared" si="2"/>
        <v>0.16404433912818922</v>
      </c>
      <c r="AJ55">
        <v>2.6910545000000001E-2</v>
      </c>
      <c r="AK55">
        <f t="shared" si="3"/>
        <v>0.3742549310357034</v>
      </c>
      <c r="AL55">
        <f t="shared" si="4"/>
        <v>0.17531854379573997</v>
      </c>
      <c r="AM55">
        <f t="shared" si="5"/>
        <v>3.0736591798658792E-2</v>
      </c>
      <c r="AN55">
        <f t="shared" si="6"/>
        <v>5.3886945153849434E-3</v>
      </c>
      <c r="AO55">
        <f t="shared" si="7"/>
        <v>0.42746517985364907</v>
      </c>
      <c r="AP55" t="b">
        <f t="shared" si="8"/>
        <v>1</v>
      </c>
      <c r="AQ55" t="b">
        <f t="shared" si="9"/>
        <v>1</v>
      </c>
      <c r="AR55" t="b">
        <f t="shared" si="16"/>
        <v>1</v>
      </c>
      <c r="AS55" t="b">
        <f t="shared" si="10"/>
        <v>1</v>
      </c>
      <c r="AT55" t="b">
        <f t="shared" si="1"/>
        <v>1</v>
      </c>
      <c r="AU55" t="b">
        <f t="shared" si="11"/>
        <v>1</v>
      </c>
      <c r="AV55" t="b">
        <f t="shared" si="12"/>
        <v>1</v>
      </c>
      <c r="AW55" t="b">
        <f t="shared" si="13"/>
        <v>1</v>
      </c>
      <c r="AX55" t="b">
        <v>1</v>
      </c>
      <c r="AY55" t="b">
        <v>1</v>
      </c>
      <c r="AZ55" t="b">
        <f t="shared" si="15"/>
        <v>1</v>
      </c>
      <c r="BC55" t="b">
        <v>1</v>
      </c>
      <c r="BD55">
        <f t="shared" si="14"/>
        <v>0</v>
      </c>
    </row>
    <row r="56" spans="1:57">
      <c r="A56">
        <v>0</v>
      </c>
      <c r="B56">
        <v>0.40920020800000001</v>
      </c>
      <c r="C56">
        <v>7.846769E-3</v>
      </c>
      <c r="D56">
        <v>2.2556920000000001E-3</v>
      </c>
      <c r="E56">
        <v>8.6521989999999993E-3</v>
      </c>
      <c r="F56">
        <v>6.6440989999999997E-3</v>
      </c>
      <c r="G56">
        <v>1.23E-3</v>
      </c>
      <c r="H56">
        <v>5000</v>
      </c>
      <c r="I56">
        <v>0</v>
      </c>
      <c r="J56">
        <v>0</v>
      </c>
      <c r="K56">
        <v>7.4999999999999997E-3</v>
      </c>
      <c r="L56">
        <v>0.01</v>
      </c>
      <c r="M56">
        <v>0.351913482</v>
      </c>
      <c r="N56">
        <v>0.38290569200000002</v>
      </c>
      <c r="O56">
        <v>0.512619555</v>
      </c>
      <c r="P56">
        <v>-0.47184499099999999</v>
      </c>
      <c r="Q56">
        <v>3.7552620000000001E-3</v>
      </c>
      <c r="R56">
        <v>4.4240709999999999E-3</v>
      </c>
      <c r="S56">
        <v>4.7694349999999998E-3</v>
      </c>
      <c r="T56">
        <v>5.5890649999999998E-3</v>
      </c>
      <c r="U56">
        <v>6.5995869999999996E-3</v>
      </c>
      <c r="V56">
        <v>7.3520180000000001E-3</v>
      </c>
      <c r="W56">
        <v>1.2961027E-2</v>
      </c>
      <c r="X56" t="s">
        <v>101</v>
      </c>
      <c r="Y56">
        <v>355000</v>
      </c>
      <c r="Z56" t="b">
        <v>0</v>
      </c>
      <c r="AA56" t="b">
        <v>0</v>
      </c>
      <c r="AB56">
        <v>0</v>
      </c>
      <c r="AC56">
        <v>0.91906046100000005</v>
      </c>
      <c r="AD56">
        <v>3.8775894310000001</v>
      </c>
      <c r="AE56">
        <v>4.543955285</v>
      </c>
      <c r="AF56">
        <v>5.3655178860000001</v>
      </c>
      <c r="AG56">
        <v>5.9772504069999997</v>
      </c>
      <c r="AH56">
        <v>10.53742033</v>
      </c>
      <c r="AI56">
        <f t="shared" si="2"/>
        <v>3.5637391300235879</v>
      </c>
      <c r="AJ56">
        <v>12.7002366</v>
      </c>
      <c r="AK56">
        <f t="shared" si="3"/>
        <v>13.818717185420599</v>
      </c>
      <c r="AL56">
        <f t="shared" si="4"/>
        <v>4.1761696389954865</v>
      </c>
      <c r="AM56">
        <f t="shared" si="5"/>
        <v>17.440392853667692</v>
      </c>
      <c r="AN56">
        <f t="shared" si="6"/>
        <v>72.834039127640864</v>
      </c>
      <c r="AO56">
        <f t="shared" si="7"/>
        <v>18.976328102170083</v>
      </c>
      <c r="AP56" t="b">
        <f t="shared" si="8"/>
        <v>0</v>
      </c>
      <c r="AQ56" t="b">
        <f t="shared" si="9"/>
        <v>0</v>
      </c>
      <c r="AR56" t="b">
        <f t="shared" si="16"/>
        <v>0</v>
      </c>
      <c r="AS56" t="b">
        <f t="shared" si="10"/>
        <v>0</v>
      </c>
      <c r="AT56" t="b">
        <f t="shared" si="1"/>
        <v>0</v>
      </c>
      <c r="AU56" t="b">
        <f t="shared" si="11"/>
        <v>0</v>
      </c>
      <c r="AV56" t="b">
        <f t="shared" si="12"/>
        <v>0</v>
      </c>
      <c r="AW56" t="b">
        <f t="shared" si="13"/>
        <v>0</v>
      </c>
      <c r="AX56" t="b">
        <v>0</v>
      </c>
      <c r="AY56" t="b">
        <v>0</v>
      </c>
      <c r="AZ56" t="b">
        <f t="shared" si="15"/>
        <v>0</v>
      </c>
      <c r="BC56" t="b">
        <v>0</v>
      </c>
      <c r="BD56">
        <f t="shared" si="14"/>
        <v>0</v>
      </c>
    </row>
    <row r="57" spans="1:57">
      <c r="A57">
        <v>0</v>
      </c>
      <c r="B57">
        <v>0.56402002200000001</v>
      </c>
      <c r="C57">
        <v>2.6602069999999999E-3</v>
      </c>
      <c r="D57">
        <v>1.1576690000000001E-3</v>
      </c>
      <c r="E57">
        <v>8.3353469999999999E-3</v>
      </c>
      <c r="F57">
        <v>6.3106229999999996E-3</v>
      </c>
      <c r="G57">
        <v>8.1999999999999998E-4</v>
      </c>
      <c r="H57">
        <v>100</v>
      </c>
      <c r="I57">
        <v>0</v>
      </c>
      <c r="J57">
        <v>0</v>
      </c>
      <c r="K57">
        <v>2.5000000000000001E-3</v>
      </c>
      <c r="L57">
        <v>0.01</v>
      </c>
      <c r="M57">
        <v>0.103124678</v>
      </c>
      <c r="N57">
        <v>0.188179031</v>
      </c>
      <c r="O57">
        <v>1.422060847</v>
      </c>
      <c r="P57">
        <v>1.750183115</v>
      </c>
      <c r="Q57">
        <v>7.7917969999999996E-3</v>
      </c>
      <c r="R57">
        <v>2.0970919000000001E-2</v>
      </c>
      <c r="S57">
        <v>2.4854562E-2</v>
      </c>
      <c r="T57">
        <v>3.1544514000000003E-2</v>
      </c>
      <c r="U57">
        <v>3.7393955E-2</v>
      </c>
      <c r="V57">
        <v>4.0993986000000003E-2</v>
      </c>
      <c r="W57">
        <v>6.3966917999999998E-2</v>
      </c>
      <c r="X57" t="s">
        <v>102</v>
      </c>
      <c r="Y57">
        <v>500000</v>
      </c>
      <c r="Z57" t="b">
        <v>0</v>
      </c>
      <c r="AA57" t="b">
        <v>0</v>
      </c>
      <c r="AB57">
        <v>0</v>
      </c>
      <c r="AC57">
        <v>0.54801365199999996</v>
      </c>
      <c r="AD57">
        <v>30.31044146</v>
      </c>
      <c r="AE57">
        <v>38.468919509999999</v>
      </c>
      <c r="AF57">
        <v>45.602384149999999</v>
      </c>
      <c r="AG57">
        <v>49.992665850000002</v>
      </c>
      <c r="AH57">
        <v>78.008436590000002</v>
      </c>
      <c r="AI57">
        <f t="shared" si="2"/>
        <v>16.61053571822681</v>
      </c>
      <c r="AJ57">
        <v>275.90989689999998</v>
      </c>
      <c r="AK57">
        <f t="shared" si="3"/>
        <v>503.47267050655279</v>
      </c>
      <c r="AL57">
        <f t="shared" si="4"/>
        <v>21.081493069169149</v>
      </c>
      <c r="AM57">
        <f t="shared" si="5"/>
        <v>444.42935002542686</v>
      </c>
      <c r="AN57">
        <f t="shared" si="6"/>
        <v>9369.2342622963861</v>
      </c>
      <c r="AO57">
        <f t="shared" si="7"/>
        <v>810.98226002849083</v>
      </c>
      <c r="AP57" t="b">
        <f t="shared" si="8"/>
        <v>0</v>
      </c>
      <c r="AQ57" t="b">
        <f t="shared" si="9"/>
        <v>0</v>
      </c>
      <c r="AR57" t="b">
        <f t="shared" si="16"/>
        <v>0</v>
      </c>
      <c r="AS57" t="b">
        <f t="shared" si="10"/>
        <v>0</v>
      </c>
      <c r="AT57" t="b">
        <f t="shared" si="1"/>
        <v>0</v>
      </c>
      <c r="AU57" t="b">
        <f t="shared" si="11"/>
        <v>0</v>
      </c>
      <c r="AV57" t="b">
        <f t="shared" si="12"/>
        <v>0</v>
      </c>
      <c r="AW57" t="b">
        <f t="shared" si="13"/>
        <v>0</v>
      </c>
      <c r="AX57" t="b">
        <v>0</v>
      </c>
      <c r="AY57" t="b">
        <v>0</v>
      </c>
      <c r="AZ57" t="b">
        <f t="shared" si="15"/>
        <v>0</v>
      </c>
      <c r="BC57" t="b">
        <v>0</v>
      </c>
      <c r="BD57">
        <f t="shared" si="14"/>
        <v>0</v>
      </c>
    </row>
    <row r="58" spans="1:57">
      <c r="A58">
        <v>0</v>
      </c>
      <c r="B58">
        <v>0.40920020800000001</v>
      </c>
      <c r="C58">
        <v>7.846769E-3</v>
      </c>
      <c r="D58">
        <v>2.2556920000000001E-3</v>
      </c>
      <c r="E58">
        <v>8.6521989999999993E-3</v>
      </c>
      <c r="F58">
        <v>6.6440989999999997E-3</v>
      </c>
      <c r="G58">
        <v>2.47E-3</v>
      </c>
      <c r="H58">
        <v>5000</v>
      </c>
      <c r="I58">
        <v>0</v>
      </c>
      <c r="J58">
        <v>0</v>
      </c>
      <c r="K58">
        <v>7.4999999999999997E-3</v>
      </c>
      <c r="L58">
        <v>0.01</v>
      </c>
      <c r="M58">
        <v>2.3244170000000001E-3</v>
      </c>
      <c r="N58">
        <v>2.1523866999999999E-2</v>
      </c>
      <c r="O58">
        <v>4.6530995370000001</v>
      </c>
      <c r="P58">
        <v>26.094739390000001</v>
      </c>
      <c r="Q58">
        <v>5.1778960000000004E-3</v>
      </c>
      <c r="R58">
        <v>5.4095310000000004E-3</v>
      </c>
      <c r="S58">
        <v>5.5508780000000004E-3</v>
      </c>
      <c r="T58">
        <v>5.8928369999999997E-3</v>
      </c>
      <c r="U58">
        <v>6.2844579999999997E-3</v>
      </c>
      <c r="V58">
        <v>6.5654789999999999E-3</v>
      </c>
      <c r="W58">
        <v>9.4333430000000003E-3</v>
      </c>
      <c r="X58" t="s">
        <v>103</v>
      </c>
      <c r="Y58">
        <v>385000</v>
      </c>
      <c r="Z58" t="b">
        <v>1</v>
      </c>
      <c r="AA58" t="b">
        <v>1</v>
      </c>
      <c r="AB58">
        <v>0</v>
      </c>
      <c r="AC58">
        <v>0.107992537</v>
      </c>
      <c r="AD58">
        <v>2.2473190280000002</v>
      </c>
      <c r="AE58">
        <v>2.385763968</v>
      </c>
      <c r="AF58">
        <v>2.5443149799999998</v>
      </c>
      <c r="AG58">
        <v>2.6580886640000001</v>
      </c>
      <c r="AH58">
        <v>3.8191672059999999</v>
      </c>
      <c r="AI58">
        <f t="shared" si="2"/>
        <v>0.24269368328209406</v>
      </c>
      <c r="AJ58">
        <v>5.8900224000000001E-2</v>
      </c>
      <c r="AK58">
        <f t="shared" si="3"/>
        <v>0.54541013241525549</v>
      </c>
      <c r="AL58">
        <f t="shared" si="4"/>
        <v>0.2576447035875068</v>
      </c>
      <c r="AM58">
        <f t="shared" si="5"/>
        <v>6.6380793286694231E-2</v>
      </c>
      <c r="AN58">
        <f t="shared" si="6"/>
        <v>1.7102659810253898E-2</v>
      </c>
      <c r="AO58">
        <f t="shared" si="7"/>
        <v>0.61467945036511407</v>
      </c>
      <c r="AP58" t="b">
        <f t="shared" si="8"/>
        <v>1</v>
      </c>
      <c r="AQ58" t="b">
        <f t="shared" si="9"/>
        <v>1</v>
      </c>
      <c r="AR58" t="b">
        <f t="shared" si="16"/>
        <v>1</v>
      </c>
      <c r="AS58" t="b">
        <f t="shared" si="10"/>
        <v>1</v>
      </c>
      <c r="AT58" t="b">
        <f t="shared" si="1"/>
        <v>1</v>
      </c>
      <c r="AU58" t="b">
        <f t="shared" si="11"/>
        <v>1</v>
      </c>
      <c r="AV58" t="b">
        <f t="shared" si="12"/>
        <v>1</v>
      </c>
      <c r="AW58" t="b">
        <f t="shared" si="13"/>
        <v>1</v>
      </c>
      <c r="AX58" t="b">
        <v>1</v>
      </c>
      <c r="AY58" t="b">
        <v>1</v>
      </c>
      <c r="AZ58" t="b">
        <f t="shared" si="15"/>
        <v>1</v>
      </c>
      <c r="BC58" t="b">
        <v>1</v>
      </c>
      <c r="BD58">
        <f t="shared" si="14"/>
        <v>0</v>
      </c>
    </row>
    <row r="59" spans="1:57">
      <c r="A59">
        <v>0</v>
      </c>
      <c r="B59">
        <v>0.66601972200000004</v>
      </c>
      <c r="C59">
        <v>1.149445E-3</v>
      </c>
      <c r="D59">
        <v>1.036552E-3</v>
      </c>
      <c r="E59">
        <v>8.1590120000000002E-3</v>
      </c>
      <c r="F59">
        <v>6.3875579999999998E-3</v>
      </c>
      <c r="G59">
        <v>3.3E-4</v>
      </c>
      <c r="H59">
        <v>2500</v>
      </c>
      <c r="I59">
        <v>0</v>
      </c>
      <c r="J59">
        <v>0</v>
      </c>
      <c r="K59">
        <v>1E-3</v>
      </c>
      <c r="L59">
        <v>0.01</v>
      </c>
      <c r="M59">
        <v>3.6949840000000001E-3</v>
      </c>
      <c r="N59">
        <v>9.9271551E-2</v>
      </c>
      <c r="O59">
        <v>2.3332617280000001</v>
      </c>
      <c r="P59">
        <v>5.2709199609999997</v>
      </c>
      <c r="Q59">
        <v>8.7871300000000004E-4</v>
      </c>
      <c r="R59">
        <v>9.8756499999999993E-4</v>
      </c>
      <c r="S59">
        <v>1.064981E-3</v>
      </c>
      <c r="T59">
        <v>1.3519719999999999E-3</v>
      </c>
      <c r="U59">
        <v>2.07282E-3</v>
      </c>
      <c r="V59">
        <v>2.785058E-3</v>
      </c>
      <c r="W59">
        <v>8.5553869999999994E-3</v>
      </c>
      <c r="X59" t="s">
        <v>104</v>
      </c>
      <c r="Y59">
        <v>410000</v>
      </c>
      <c r="Z59" t="b">
        <v>1</v>
      </c>
      <c r="AA59" t="b">
        <v>1</v>
      </c>
      <c r="AB59">
        <v>0</v>
      </c>
      <c r="AC59">
        <v>3.7220976000000003E-2</v>
      </c>
      <c r="AD59">
        <v>3.2272151519999999</v>
      </c>
      <c r="AE59">
        <v>4.0968848480000002</v>
      </c>
      <c r="AF59">
        <v>6.2812727270000002</v>
      </c>
      <c r="AG59">
        <v>8.4395696969999996</v>
      </c>
      <c r="AH59">
        <v>25.925415149999999</v>
      </c>
      <c r="AI59">
        <f t="shared" si="2"/>
        <v>0.12012009771942836</v>
      </c>
      <c r="AJ59">
        <v>1.4428837999999999E-2</v>
      </c>
      <c r="AK59">
        <f t="shared" si="3"/>
        <v>0.38765339941985982</v>
      </c>
      <c r="AL59">
        <f t="shared" si="4"/>
        <v>0.15249005260217166</v>
      </c>
      <c r="AM59">
        <f t="shared" si="5"/>
        <v>2.3253216142613081E-2</v>
      </c>
      <c r="AN59">
        <f t="shared" si="6"/>
        <v>3.5458841527567361E-3</v>
      </c>
      <c r="AO59">
        <f t="shared" si="7"/>
        <v>0.62473418597656005</v>
      </c>
      <c r="AP59" t="b">
        <f t="shared" si="8"/>
        <v>1</v>
      </c>
      <c r="AQ59" t="b">
        <f t="shared" si="9"/>
        <v>1</v>
      </c>
      <c r="AR59" t="b">
        <f t="shared" si="16"/>
        <v>1</v>
      </c>
      <c r="AS59" t="b">
        <f t="shared" si="10"/>
        <v>1</v>
      </c>
      <c r="AT59" t="b">
        <f t="shared" si="1"/>
        <v>1</v>
      </c>
      <c r="AU59" t="b">
        <f t="shared" si="11"/>
        <v>1</v>
      </c>
      <c r="AV59" t="b">
        <f t="shared" si="12"/>
        <v>1</v>
      </c>
      <c r="AW59" t="b">
        <f t="shared" si="13"/>
        <v>1</v>
      </c>
      <c r="AX59" t="b">
        <v>1</v>
      </c>
      <c r="AY59" t="b">
        <v>1</v>
      </c>
      <c r="AZ59" t="b">
        <f t="shared" si="15"/>
        <v>1</v>
      </c>
      <c r="BC59" t="b">
        <v>1</v>
      </c>
      <c r="BD59">
        <f t="shared" si="14"/>
        <v>0</v>
      </c>
    </row>
    <row r="60" spans="1:57">
      <c r="A60">
        <v>0</v>
      </c>
      <c r="B60">
        <v>0.66601972200000004</v>
      </c>
      <c r="C60">
        <v>1.149445E-3</v>
      </c>
      <c r="D60">
        <v>1.036552E-3</v>
      </c>
      <c r="E60">
        <v>8.1590120000000002E-3</v>
      </c>
      <c r="F60">
        <v>6.3875579999999998E-3</v>
      </c>
      <c r="G60">
        <v>2.5000000000000001E-4</v>
      </c>
      <c r="H60">
        <v>5000</v>
      </c>
      <c r="I60">
        <v>0</v>
      </c>
      <c r="J60">
        <v>0</v>
      </c>
      <c r="K60">
        <v>1E-3</v>
      </c>
      <c r="L60">
        <v>0.01</v>
      </c>
      <c r="M60">
        <v>4.3105091999999998E-2</v>
      </c>
      <c r="N60">
        <v>0.143085569</v>
      </c>
      <c r="O60">
        <v>1.7522721290000001</v>
      </c>
      <c r="P60">
        <v>2.5610445340000001</v>
      </c>
      <c r="Q60">
        <v>6.2159200000000002E-4</v>
      </c>
      <c r="R60">
        <v>7.6418899999999997E-4</v>
      </c>
      <c r="S60">
        <v>8.85066E-4</v>
      </c>
      <c r="T60">
        <v>1.3146970000000001E-3</v>
      </c>
      <c r="U60">
        <v>2.031298E-3</v>
      </c>
      <c r="V60">
        <v>2.601244E-3</v>
      </c>
      <c r="W60">
        <v>7.1598900000000004E-3</v>
      </c>
      <c r="X60" t="s">
        <v>105</v>
      </c>
      <c r="Y60">
        <v>320000</v>
      </c>
      <c r="Z60" t="b">
        <v>0</v>
      </c>
      <c r="AA60" t="s">
        <v>51</v>
      </c>
      <c r="AB60">
        <v>1</v>
      </c>
      <c r="AC60">
        <v>0.301253944</v>
      </c>
      <c r="AD60">
        <v>3.5402640000000001</v>
      </c>
      <c r="AE60">
        <v>5.258788</v>
      </c>
      <c r="AF60">
        <v>8.1251920000000002</v>
      </c>
      <c r="AG60">
        <v>10.404976</v>
      </c>
      <c r="AH60">
        <v>28.639559999999999</v>
      </c>
      <c r="AI60">
        <f t="shared" si="2"/>
        <v>1.0665184928012159</v>
      </c>
      <c r="AJ60">
        <v>1.1374616959999999</v>
      </c>
      <c r="AK60">
        <f t="shared" si="3"/>
        <v>3.7757570253984039</v>
      </c>
      <c r="AL60">
        <f t="shared" si="4"/>
        <v>1.5842306256598719</v>
      </c>
      <c r="AM60">
        <f t="shared" si="5"/>
        <v>2.5097866752786695</v>
      </c>
      <c r="AN60">
        <f t="shared" si="6"/>
        <v>3.9760809148495366</v>
      </c>
      <c r="AO60">
        <f t="shared" si="7"/>
        <v>8.3311330034526261</v>
      </c>
      <c r="AP60" t="b">
        <f t="shared" si="8"/>
        <v>1</v>
      </c>
      <c r="AQ60" t="b">
        <f t="shared" si="9"/>
        <v>1</v>
      </c>
      <c r="AR60" t="b">
        <f t="shared" si="16"/>
        <v>1</v>
      </c>
      <c r="AS60" t="b">
        <f t="shared" si="10"/>
        <v>1</v>
      </c>
      <c r="AT60" t="b">
        <f t="shared" si="1"/>
        <v>1</v>
      </c>
      <c r="AU60" t="b">
        <f t="shared" si="11"/>
        <v>1</v>
      </c>
      <c r="AV60" t="b">
        <f t="shared" si="12"/>
        <v>1</v>
      </c>
      <c r="AW60" t="b">
        <f t="shared" si="13"/>
        <v>0</v>
      </c>
      <c r="AX60" t="b">
        <v>1</v>
      </c>
      <c r="AY60" t="b">
        <v>0</v>
      </c>
      <c r="AZ60" t="b">
        <f t="shared" si="15"/>
        <v>1</v>
      </c>
      <c r="BC60" t="b">
        <v>1</v>
      </c>
      <c r="BD60">
        <f t="shared" si="14"/>
        <v>0</v>
      </c>
    </row>
    <row r="61" spans="1:57">
      <c r="A61">
        <v>0</v>
      </c>
      <c r="B61">
        <v>0.56402002200000001</v>
      </c>
      <c r="C61">
        <v>2.6602069999999999E-3</v>
      </c>
      <c r="D61">
        <v>1.1576690000000001E-3</v>
      </c>
      <c r="E61">
        <v>8.3353469999999999E-3</v>
      </c>
      <c r="F61">
        <v>6.3106229999999996E-3</v>
      </c>
      <c r="G61">
        <v>4.0999999999999999E-4</v>
      </c>
      <c r="H61">
        <v>500</v>
      </c>
      <c r="I61">
        <v>0</v>
      </c>
      <c r="J61">
        <v>0</v>
      </c>
      <c r="K61">
        <v>2.5000000000000001E-3</v>
      </c>
      <c r="L61">
        <v>0.01</v>
      </c>
      <c r="M61">
        <v>0.1480515</v>
      </c>
      <c r="N61">
        <v>0.214676112</v>
      </c>
      <c r="O61">
        <v>1.246936083</v>
      </c>
      <c r="P61">
        <v>1.011249633</v>
      </c>
      <c r="Q61">
        <v>6.2882750000000003E-3</v>
      </c>
      <c r="R61">
        <v>9.5627980000000008E-3</v>
      </c>
      <c r="S61">
        <v>1.0816915E-2</v>
      </c>
      <c r="T61">
        <v>1.3258938E-2</v>
      </c>
      <c r="U61">
        <v>1.562143E-2</v>
      </c>
      <c r="V61">
        <v>1.7171819000000001E-2</v>
      </c>
      <c r="W61">
        <v>2.9115470000000001E-2</v>
      </c>
      <c r="X61" t="s">
        <v>106</v>
      </c>
      <c r="Y61">
        <v>500000</v>
      </c>
      <c r="Z61" t="b">
        <v>0</v>
      </c>
      <c r="AA61" t="b">
        <v>0</v>
      </c>
      <c r="AB61">
        <v>0</v>
      </c>
      <c r="AC61">
        <v>0.68965055600000003</v>
      </c>
      <c r="AD61">
        <v>26.382719510000001</v>
      </c>
      <c r="AE61">
        <v>32.338873169999999</v>
      </c>
      <c r="AF61">
        <v>38.101048779999999</v>
      </c>
      <c r="AG61">
        <v>41.882485369999998</v>
      </c>
      <c r="AH61">
        <v>71.013341460000007</v>
      </c>
      <c r="AI61">
        <f t="shared" si="2"/>
        <v>18.19485717886355</v>
      </c>
      <c r="AJ61">
        <v>331.05282779999999</v>
      </c>
      <c r="AK61">
        <f t="shared" si="3"/>
        <v>480.02981347446695</v>
      </c>
      <c r="AL61">
        <f t="shared" si="4"/>
        <v>22.302521862103983</v>
      </c>
      <c r="AM61">
        <f t="shared" si="5"/>
        <v>497.40248140962615</v>
      </c>
      <c r="AN61">
        <f t="shared" si="6"/>
        <v>11093.329715902957</v>
      </c>
      <c r="AO61">
        <f t="shared" si="7"/>
        <v>721.23842586973296</v>
      </c>
      <c r="AP61" t="b">
        <f t="shared" si="8"/>
        <v>0</v>
      </c>
      <c r="AQ61" t="b">
        <f t="shared" si="9"/>
        <v>0</v>
      </c>
      <c r="AR61" t="b">
        <f t="shared" si="16"/>
        <v>0</v>
      </c>
      <c r="AS61" t="b">
        <f t="shared" si="10"/>
        <v>0</v>
      </c>
      <c r="AT61" t="b">
        <f t="shared" si="1"/>
        <v>0</v>
      </c>
      <c r="AU61" t="b">
        <f t="shared" si="11"/>
        <v>0</v>
      </c>
      <c r="AV61" t="b">
        <f t="shared" si="12"/>
        <v>0</v>
      </c>
      <c r="AW61" t="b">
        <f t="shared" si="13"/>
        <v>0</v>
      </c>
      <c r="AX61" t="b">
        <v>0</v>
      </c>
      <c r="AY61" t="b">
        <v>0</v>
      </c>
      <c r="AZ61" t="b">
        <f t="shared" si="15"/>
        <v>0</v>
      </c>
      <c r="BC61" t="b">
        <v>0</v>
      </c>
      <c r="BD61">
        <f t="shared" si="14"/>
        <v>0</v>
      </c>
    </row>
    <row r="62" spans="1:57">
      <c r="A62">
        <v>0</v>
      </c>
      <c r="B62">
        <v>0.66601972200000004</v>
      </c>
      <c r="C62">
        <v>1.149445E-3</v>
      </c>
      <c r="D62">
        <v>1.036552E-3</v>
      </c>
      <c r="E62">
        <v>8.1590120000000002E-3</v>
      </c>
      <c r="F62">
        <v>6.3875579999999998E-3</v>
      </c>
      <c r="G62">
        <v>3.3E-4</v>
      </c>
      <c r="H62">
        <v>5000</v>
      </c>
      <c r="I62">
        <v>0</v>
      </c>
      <c r="J62">
        <v>0</v>
      </c>
      <c r="K62">
        <v>1E-3</v>
      </c>
      <c r="L62">
        <v>0.01</v>
      </c>
      <c r="M62">
        <v>6.1165059999999999E-3</v>
      </c>
      <c r="N62">
        <v>0.105042785</v>
      </c>
      <c r="O62">
        <v>2.2759833340000002</v>
      </c>
      <c r="P62">
        <v>4.8440359979999998</v>
      </c>
      <c r="Q62">
        <v>8.7300500000000005E-4</v>
      </c>
      <c r="R62">
        <v>9.6620500000000004E-4</v>
      </c>
      <c r="S62">
        <v>1.0291949999999999E-3</v>
      </c>
      <c r="T62">
        <v>1.2288080000000001E-3</v>
      </c>
      <c r="U62">
        <v>1.639623E-3</v>
      </c>
      <c r="V62">
        <v>2.0861429999999999E-3</v>
      </c>
      <c r="W62">
        <v>6.6019199999999998E-3</v>
      </c>
      <c r="X62" t="s">
        <v>107</v>
      </c>
      <c r="Y62">
        <v>278000</v>
      </c>
      <c r="Z62" t="b">
        <v>1</v>
      </c>
      <c r="AA62" t="b">
        <v>1</v>
      </c>
      <c r="AB62">
        <v>0</v>
      </c>
      <c r="AC62">
        <v>5.8228711000000002E-2</v>
      </c>
      <c r="AD62">
        <v>3.1187727270000001</v>
      </c>
      <c r="AE62">
        <v>3.7236606060000002</v>
      </c>
      <c r="AF62">
        <v>4.9685545449999999</v>
      </c>
      <c r="AG62">
        <v>6.3216454549999996</v>
      </c>
      <c r="AH62">
        <v>20.005818179999999</v>
      </c>
      <c r="AI62">
        <f t="shared" si="2"/>
        <v>0.18160211579516491</v>
      </c>
      <c r="AJ62">
        <v>3.2979329000000002E-2</v>
      </c>
      <c r="AK62">
        <f t="shared" si="3"/>
        <v>0.56637572590745622</v>
      </c>
      <c r="AL62">
        <f t="shared" si="4"/>
        <v>0.21682395728885889</v>
      </c>
      <c r="AM62">
        <f t="shared" si="5"/>
        <v>4.7012628454400907E-2</v>
      </c>
      <c r="AN62">
        <f t="shared" si="6"/>
        <v>1.0193464144034015E-2</v>
      </c>
      <c r="AO62">
        <f t="shared" si="7"/>
        <v>0.80737882819355045</v>
      </c>
      <c r="AP62" t="b">
        <f t="shared" si="8"/>
        <v>1</v>
      </c>
      <c r="AQ62" t="b">
        <f t="shared" si="9"/>
        <v>1</v>
      </c>
      <c r="AR62" t="b">
        <f t="shared" si="16"/>
        <v>1</v>
      </c>
      <c r="AS62" t="b">
        <f t="shared" si="10"/>
        <v>1</v>
      </c>
      <c r="AT62" t="b">
        <f t="shared" si="1"/>
        <v>1</v>
      </c>
      <c r="AU62" t="b">
        <f t="shared" si="11"/>
        <v>1</v>
      </c>
      <c r="AV62" t="b">
        <f t="shared" si="12"/>
        <v>1</v>
      </c>
      <c r="AW62" t="b">
        <f t="shared" si="13"/>
        <v>1</v>
      </c>
      <c r="AX62" t="b">
        <v>1</v>
      </c>
      <c r="AY62" t="b">
        <v>1</v>
      </c>
      <c r="AZ62" t="b">
        <f t="shared" si="15"/>
        <v>1</v>
      </c>
      <c r="BC62" t="b">
        <v>1</v>
      </c>
      <c r="BD62">
        <f t="shared" si="14"/>
        <v>0</v>
      </c>
    </row>
    <row r="63" spans="1:57">
      <c r="A63">
        <v>0</v>
      </c>
      <c r="B63">
        <v>0.40920020800000001</v>
      </c>
      <c r="C63">
        <v>7.846769E-3</v>
      </c>
      <c r="D63">
        <v>2.2556920000000001E-3</v>
      </c>
      <c r="E63">
        <v>8.6521989999999993E-3</v>
      </c>
      <c r="F63">
        <v>6.6440989999999997E-3</v>
      </c>
      <c r="G63">
        <v>1.8699999999999999E-3</v>
      </c>
      <c r="H63">
        <v>2500</v>
      </c>
      <c r="I63">
        <v>0</v>
      </c>
      <c r="J63">
        <v>0</v>
      </c>
      <c r="K63">
        <v>7.4999999999999997E-3</v>
      </c>
      <c r="L63">
        <v>0.01</v>
      </c>
      <c r="M63">
        <v>0.158829838</v>
      </c>
      <c r="N63">
        <v>0.246484339</v>
      </c>
      <c r="O63">
        <v>1.0982517000000001</v>
      </c>
      <c r="P63">
        <v>0.54951394499999995</v>
      </c>
      <c r="Q63">
        <v>4.6013640000000001E-3</v>
      </c>
      <c r="R63">
        <v>5.1789059999999996E-3</v>
      </c>
      <c r="S63">
        <v>5.5230269999999998E-3</v>
      </c>
      <c r="T63">
        <v>6.5022609999999996E-3</v>
      </c>
      <c r="U63">
        <v>7.7831920000000004E-3</v>
      </c>
      <c r="V63">
        <v>8.7183399999999998E-3</v>
      </c>
      <c r="W63">
        <v>1.5575482999999999E-2</v>
      </c>
      <c r="X63" t="s">
        <v>108</v>
      </c>
      <c r="Y63">
        <v>357000</v>
      </c>
      <c r="Z63" t="b">
        <v>0</v>
      </c>
      <c r="AA63" t="s">
        <v>109</v>
      </c>
      <c r="AB63">
        <v>1</v>
      </c>
      <c r="AC63">
        <v>0.64438105300000004</v>
      </c>
      <c r="AD63">
        <v>2.9534903739999998</v>
      </c>
      <c r="AE63">
        <v>3.4771449200000002</v>
      </c>
      <c r="AF63">
        <v>4.1621347589999997</v>
      </c>
      <c r="AG63">
        <v>4.6622139039999997</v>
      </c>
      <c r="AH63">
        <v>8.3291352940000003</v>
      </c>
      <c r="AI63">
        <f t="shared" si="2"/>
        <v>1.9031732372234837</v>
      </c>
      <c r="AJ63">
        <v>3.6220683739999999</v>
      </c>
      <c r="AK63">
        <f t="shared" si="3"/>
        <v>5.6210038361939771</v>
      </c>
      <c r="AL63">
        <f t="shared" si="4"/>
        <v>2.240606304983201</v>
      </c>
      <c r="AM63">
        <f t="shared" si="5"/>
        <v>5.0203166139304729</v>
      </c>
      <c r="AN63">
        <f t="shared" si="6"/>
        <v>11.248553058184532</v>
      </c>
      <c r="AO63">
        <f t="shared" si="7"/>
        <v>7.7909128310923084</v>
      </c>
      <c r="AP63" t="b">
        <f t="shared" si="8"/>
        <v>1</v>
      </c>
      <c r="AQ63" t="b">
        <f t="shared" si="9"/>
        <v>1</v>
      </c>
      <c r="AR63" t="b">
        <f t="shared" si="16"/>
        <v>0</v>
      </c>
      <c r="AS63" t="b">
        <f t="shared" si="10"/>
        <v>1</v>
      </c>
      <c r="AT63" t="b">
        <f t="shared" si="1"/>
        <v>1</v>
      </c>
      <c r="AU63" t="b">
        <f t="shared" si="11"/>
        <v>1</v>
      </c>
      <c r="AV63" t="b">
        <f t="shared" si="12"/>
        <v>1</v>
      </c>
      <c r="AW63" t="b">
        <f t="shared" si="13"/>
        <v>0</v>
      </c>
      <c r="AX63" t="b">
        <v>1</v>
      </c>
      <c r="AY63" t="b">
        <v>0</v>
      </c>
      <c r="AZ63" t="b">
        <f t="shared" si="15"/>
        <v>0</v>
      </c>
      <c r="BC63" t="b">
        <v>0</v>
      </c>
      <c r="BD63">
        <f t="shared" si="14"/>
        <v>0</v>
      </c>
      <c r="BE63" t="s">
        <v>109</v>
      </c>
    </row>
    <row r="64" spans="1:57">
      <c r="A64">
        <v>0</v>
      </c>
      <c r="B64">
        <v>0.40920020800000001</v>
      </c>
      <c r="C64">
        <v>7.846769E-3</v>
      </c>
      <c r="D64">
        <v>2.2556920000000001E-3</v>
      </c>
      <c r="E64">
        <v>8.6521989999999993E-3</v>
      </c>
      <c r="F64">
        <v>6.6440989999999997E-3</v>
      </c>
      <c r="G64">
        <v>3.7499999999999999E-3</v>
      </c>
      <c r="H64">
        <v>10000</v>
      </c>
      <c r="I64">
        <v>0</v>
      </c>
      <c r="J64">
        <v>0</v>
      </c>
      <c r="K64">
        <v>7.4999999999999997E-3</v>
      </c>
      <c r="L64">
        <v>0.01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 t="s">
        <v>110</v>
      </c>
      <c r="Y64">
        <v>12000</v>
      </c>
      <c r="Z64">
        <v>-1</v>
      </c>
      <c r="AA64">
        <v>-1</v>
      </c>
      <c r="AB64">
        <v>0</v>
      </c>
      <c r="AC64">
        <v>1</v>
      </c>
      <c r="AD64">
        <v>-266.66666670000001</v>
      </c>
      <c r="AE64">
        <v>-266.66666670000001</v>
      </c>
      <c r="AF64">
        <v>-266.66666670000001</v>
      </c>
      <c r="AG64">
        <v>-266.66666670000001</v>
      </c>
      <c r="AH64">
        <v>-266.66666670000001</v>
      </c>
      <c r="AI64">
        <f t="shared" si="2"/>
        <v>-266.66666670000001</v>
      </c>
      <c r="AJ64">
        <v>71111.111130000005</v>
      </c>
      <c r="AK64">
        <f t="shared" si="3"/>
        <v>71111.111128888893</v>
      </c>
      <c r="AL64">
        <f t="shared" si="4"/>
        <v>-266.66666670000001</v>
      </c>
      <c r="AM64">
        <f t="shared" si="5"/>
        <v>71111.111128888893</v>
      </c>
      <c r="AN64">
        <f t="shared" si="6"/>
        <v>-18962962.970074076</v>
      </c>
      <c r="AO64">
        <f t="shared" si="7"/>
        <v>71111.111128888893</v>
      </c>
      <c r="AP64" t="b">
        <f t="shared" si="8"/>
        <v>1</v>
      </c>
      <c r="AQ64" t="b">
        <f t="shared" si="9"/>
        <v>1</v>
      </c>
      <c r="AR64" t="b">
        <f t="shared" si="16"/>
        <v>0</v>
      </c>
      <c r="AS64" t="b">
        <f t="shared" si="10"/>
        <v>1</v>
      </c>
      <c r="AT64" t="b">
        <f t="shared" si="1"/>
        <v>0</v>
      </c>
      <c r="AU64" t="b">
        <f t="shared" si="11"/>
        <v>1</v>
      </c>
      <c r="AV64" t="b">
        <f t="shared" si="12"/>
        <v>0</v>
      </c>
      <c r="AW64" t="b">
        <f t="shared" si="13"/>
        <v>1</v>
      </c>
      <c r="AX64" t="b">
        <v>1</v>
      </c>
      <c r="AY64" t="b">
        <v>1</v>
      </c>
      <c r="AZ64" t="b">
        <f t="shared" si="15"/>
        <v>0</v>
      </c>
      <c r="BC64">
        <v>-1</v>
      </c>
      <c r="BD64">
        <f t="shared" si="14"/>
        <v>1</v>
      </c>
    </row>
    <row r="65" spans="1:57">
      <c r="A65">
        <v>0</v>
      </c>
      <c r="B65">
        <v>0.40920020800000001</v>
      </c>
      <c r="C65">
        <v>7.846769E-3</v>
      </c>
      <c r="D65">
        <v>2.2556920000000001E-3</v>
      </c>
      <c r="E65">
        <v>8.6521989999999993E-3</v>
      </c>
      <c r="F65">
        <v>6.6440989999999997E-3</v>
      </c>
      <c r="G65">
        <v>1.8699999999999999E-3</v>
      </c>
      <c r="H65">
        <v>100</v>
      </c>
      <c r="I65">
        <v>0</v>
      </c>
      <c r="J65">
        <v>0</v>
      </c>
      <c r="K65">
        <v>7.4999999999999997E-3</v>
      </c>
      <c r="L65">
        <v>0.01</v>
      </c>
      <c r="M65">
        <v>0.316718638</v>
      </c>
      <c r="N65">
        <v>0.40536052</v>
      </c>
      <c r="O65">
        <v>0.95309609200000001</v>
      </c>
      <c r="P65">
        <v>0.39299379800000001</v>
      </c>
      <c r="Q65">
        <v>3.5309479999999997E-2</v>
      </c>
      <c r="R65">
        <v>4.1667628999999998E-2</v>
      </c>
      <c r="S65">
        <v>4.4908666E-2</v>
      </c>
      <c r="T65">
        <v>5.1433655000000002E-2</v>
      </c>
      <c r="U65">
        <v>5.8073863000000003E-2</v>
      </c>
      <c r="V65">
        <v>6.2619826000000003E-2</v>
      </c>
      <c r="W65">
        <v>9.3123602E-2</v>
      </c>
      <c r="X65" t="s">
        <v>111</v>
      </c>
      <c r="Y65">
        <v>500000</v>
      </c>
      <c r="Z65" t="b">
        <v>0</v>
      </c>
      <c r="AA65" t="b">
        <v>0</v>
      </c>
      <c r="AB65">
        <v>0</v>
      </c>
      <c r="AC65">
        <v>0.78132581300000004</v>
      </c>
      <c r="AD65">
        <v>24.01532941</v>
      </c>
      <c r="AE65">
        <v>27.50462834</v>
      </c>
      <c r="AF65">
        <v>31.05554171</v>
      </c>
      <c r="AG65">
        <v>33.486537970000001</v>
      </c>
      <c r="AH65">
        <v>49.79871765</v>
      </c>
      <c r="AI65">
        <f t="shared" si="2"/>
        <v>18.763796775731063</v>
      </c>
      <c r="AJ65">
        <v>352.08006999999998</v>
      </c>
      <c r="AK65">
        <f t="shared" si="3"/>
        <v>450.61876055147735</v>
      </c>
      <c r="AL65">
        <f t="shared" si="4"/>
        <v>21.49007609901334</v>
      </c>
      <c r="AM65">
        <f t="shared" si="5"/>
        <v>461.82337074138439</v>
      </c>
      <c r="AN65">
        <f t="shared" si="6"/>
        <v>9924.6193815352017</v>
      </c>
      <c r="AO65">
        <f t="shared" si="7"/>
        <v>591.07655610167899</v>
      </c>
      <c r="AP65" t="b">
        <f t="shared" si="8"/>
        <v>0</v>
      </c>
      <c r="AQ65" t="b">
        <f t="shared" si="9"/>
        <v>0</v>
      </c>
      <c r="AR65" t="b">
        <f t="shared" si="16"/>
        <v>0</v>
      </c>
      <c r="AS65" t="b">
        <f t="shared" si="10"/>
        <v>0</v>
      </c>
      <c r="AT65" t="b">
        <f t="shared" si="1"/>
        <v>0</v>
      </c>
      <c r="AU65" t="b">
        <f t="shared" si="11"/>
        <v>0</v>
      </c>
      <c r="AV65" t="b">
        <f t="shared" si="12"/>
        <v>0</v>
      </c>
      <c r="AW65" t="b">
        <f t="shared" si="13"/>
        <v>0</v>
      </c>
      <c r="AX65" t="b">
        <v>0</v>
      </c>
      <c r="AY65" t="b">
        <v>0</v>
      </c>
      <c r="AZ65" t="b">
        <f t="shared" si="15"/>
        <v>0</v>
      </c>
      <c r="BC65" t="b">
        <v>0</v>
      </c>
      <c r="BD65">
        <f t="shared" si="14"/>
        <v>0</v>
      </c>
    </row>
    <row r="66" spans="1:57">
      <c r="A66">
        <v>0</v>
      </c>
      <c r="B66">
        <v>0.40920020800000001</v>
      </c>
      <c r="C66">
        <v>7.846769E-3</v>
      </c>
      <c r="D66">
        <v>2.2556920000000001E-3</v>
      </c>
      <c r="E66">
        <v>8.6521989999999993E-3</v>
      </c>
      <c r="F66">
        <v>6.6440989999999997E-3</v>
      </c>
      <c r="G66">
        <v>3.7499999999999999E-3</v>
      </c>
      <c r="H66">
        <v>2500</v>
      </c>
      <c r="I66">
        <v>0</v>
      </c>
      <c r="J66">
        <v>0</v>
      </c>
      <c r="K66">
        <v>7.4999999999999997E-3</v>
      </c>
      <c r="L66">
        <v>0.01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 t="s">
        <v>112</v>
      </c>
      <c r="Y66">
        <v>16000</v>
      </c>
      <c r="Z66">
        <v>-1</v>
      </c>
      <c r="AA66">
        <v>-1</v>
      </c>
      <c r="AB66">
        <v>0</v>
      </c>
      <c r="AC66">
        <v>1</v>
      </c>
      <c r="AD66">
        <v>-266.66666670000001</v>
      </c>
      <c r="AE66">
        <v>-266.66666670000001</v>
      </c>
      <c r="AF66">
        <v>-266.66666670000001</v>
      </c>
      <c r="AG66">
        <v>-266.66666670000001</v>
      </c>
      <c r="AH66">
        <v>-266.66666670000001</v>
      </c>
      <c r="AI66">
        <f t="shared" si="2"/>
        <v>-266.66666670000001</v>
      </c>
      <c r="AJ66">
        <v>71111.111130000005</v>
      </c>
      <c r="AK66">
        <f t="shared" si="3"/>
        <v>71111.111128888893</v>
      </c>
      <c r="AL66">
        <f t="shared" si="4"/>
        <v>-266.66666670000001</v>
      </c>
      <c r="AM66">
        <f t="shared" si="5"/>
        <v>71111.111128888893</v>
      </c>
      <c r="AN66">
        <f t="shared" si="6"/>
        <v>-18962962.970074076</v>
      </c>
      <c r="AO66">
        <f t="shared" si="7"/>
        <v>71111.111128888893</v>
      </c>
      <c r="AP66" t="b">
        <f t="shared" si="8"/>
        <v>1</v>
      </c>
      <c r="AQ66" t="b">
        <f t="shared" si="9"/>
        <v>1</v>
      </c>
      <c r="AR66" t="b">
        <f t="shared" ref="AR66:AR97" si="17">IF(AK66&lt;4.2,TRUE,FALSE)</f>
        <v>0</v>
      </c>
      <c r="AS66" t="b">
        <f t="shared" si="10"/>
        <v>1</v>
      </c>
      <c r="AT66" t="b">
        <f t="shared" si="1"/>
        <v>0</v>
      </c>
      <c r="AU66" t="b">
        <f t="shared" si="11"/>
        <v>1</v>
      </c>
      <c r="AV66" t="b">
        <f t="shared" si="12"/>
        <v>0</v>
      </c>
      <c r="AW66" t="b">
        <f t="shared" si="13"/>
        <v>1</v>
      </c>
      <c r="AX66" t="b">
        <v>1</v>
      </c>
      <c r="AY66" t="b">
        <v>1</v>
      </c>
      <c r="AZ66" t="b">
        <f t="shared" si="15"/>
        <v>0</v>
      </c>
      <c r="BC66">
        <v>-1</v>
      </c>
      <c r="BD66">
        <f t="shared" si="14"/>
        <v>1</v>
      </c>
    </row>
    <row r="67" spans="1:57">
      <c r="A67">
        <v>0</v>
      </c>
      <c r="B67">
        <v>0.51039214600000005</v>
      </c>
      <c r="C67">
        <v>5.2548860000000003E-3</v>
      </c>
      <c r="D67">
        <v>2.417453E-3</v>
      </c>
      <c r="E67">
        <v>8.6970510000000008E-3</v>
      </c>
      <c r="F67">
        <v>6.8168880000000001E-3</v>
      </c>
      <c r="G67">
        <v>8.1999999999999998E-4</v>
      </c>
      <c r="H67">
        <v>5000</v>
      </c>
      <c r="I67">
        <v>0</v>
      </c>
      <c r="J67">
        <v>0</v>
      </c>
      <c r="K67">
        <v>5.0000000000000001E-3</v>
      </c>
      <c r="L67">
        <v>0.01</v>
      </c>
      <c r="M67">
        <v>0.24170778700000001</v>
      </c>
      <c r="N67">
        <v>0.30154520299999998</v>
      </c>
      <c r="O67">
        <v>0.79572027899999997</v>
      </c>
      <c r="P67">
        <v>-0.119587056</v>
      </c>
      <c r="Q67">
        <v>2.481863E-3</v>
      </c>
      <c r="R67">
        <v>3.016562E-3</v>
      </c>
      <c r="S67">
        <v>3.3151600000000002E-3</v>
      </c>
      <c r="T67">
        <v>4.0391539999999997E-3</v>
      </c>
      <c r="U67">
        <v>4.8937119999999997E-3</v>
      </c>
      <c r="V67">
        <v>5.5154519999999997E-3</v>
      </c>
      <c r="W67">
        <v>1.039117E-2</v>
      </c>
      <c r="X67" t="s">
        <v>113</v>
      </c>
      <c r="Y67">
        <v>356000</v>
      </c>
      <c r="Z67" t="b">
        <v>0</v>
      </c>
      <c r="AA67" t="b">
        <v>0</v>
      </c>
      <c r="AB67">
        <v>0</v>
      </c>
      <c r="AC67">
        <v>0.80156402599999999</v>
      </c>
      <c r="AD67">
        <v>4.0428780489999996</v>
      </c>
      <c r="AE67">
        <v>4.9257975610000004</v>
      </c>
      <c r="AF67">
        <v>5.9679414629999998</v>
      </c>
      <c r="AG67">
        <v>6.7261609760000001</v>
      </c>
      <c r="AH67">
        <v>12.67215854</v>
      </c>
      <c r="AI67">
        <f t="shared" ref="AI67:AI97" si="18">AC67*AD67</f>
        <v>3.2406256055834648</v>
      </c>
      <c r="AJ67">
        <v>10.50165432</v>
      </c>
      <c r="AK67">
        <f t="shared" ref="AK67:AK97" si="19">AI67*AD67</f>
        <v>13.10145412584072</v>
      </c>
      <c r="AL67">
        <f t="shared" ref="AL67:AL97" si="20">AC67*AE67</f>
        <v>3.9483421242561407</v>
      </c>
      <c r="AM67">
        <f t="shared" ref="AM67:AM97" si="21">AL67^2</f>
        <v>15.589405530175494</v>
      </c>
      <c r="AN67">
        <f t="shared" ref="AN67:AN97" si="22">AL67^3</f>
        <v>61.552306546903537</v>
      </c>
      <c r="AO67">
        <f t="shared" ref="AO67:AO97" si="23">AL67*AE67</f>
        <v>19.448734005654458</v>
      </c>
      <c r="AP67" t="b">
        <f t="shared" ref="AP67:AP97" si="24">IF(AI67&lt;2,TRUE,FALSE)</f>
        <v>0</v>
      </c>
      <c r="AQ67" t="b">
        <f t="shared" ref="AQ67:AQ97" si="25">IF(AI67&lt;2.5,TRUE,FALSE)</f>
        <v>0</v>
      </c>
      <c r="AR67" t="b">
        <f t="shared" si="17"/>
        <v>0</v>
      </c>
      <c r="AS67" t="b">
        <f t="shared" ref="AS67:AS97" si="26">IF(AL67&lt;2.5,TRUE,FALSE)</f>
        <v>0</v>
      </c>
      <c r="AT67" t="b">
        <f t="shared" ref="AT67:AT97" si="27">IF(AM67&lt;7.5,TRUE,FALSE)</f>
        <v>0</v>
      </c>
      <c r="AU67" t="b">
        <f t="shared" ref="AU67:AU97" si="28">IF(AN67&lt;30,TRUE,FALSE)</f>
        <v>0</v>
      </c>
      <c r="AV67" t="b">
        <f t="shared" ref="AV67:AV97" si="29">IF(AO67&lt;10,TRUE,FALSE)</f>
        <v>0</v>
      </c>
      <c r="AW67" t="b">
        <f t="shared" ref="AW67:AW97" si="30">IF(AF67*AC67&lt;0.8,TRUE,FALSE)</f>
        <v>0</v>
      </c>
      <c r="AX67" t="b">
        <v>0</v>
      </c>
      <c r="AY67" t="b">
        <v>0</v>
      </c>
      <c r="AZ67" t="b">
        <f t="shared" ref="AZ67:AZ97" si="31">IF((AD67*AG67*(AC67)^2)&lt;5,TRUE,FALSE)</f>
        <v>0</v>
      </c>
      <c r="BC67" t="b">
        <v>0</v>
      </c>
      <c r="BD67">
        <f t="shared" ref="BD67:BD97" si="32">IF(AZ67=BC67,0,1)</f>
        <v>0</v>
      </c>
    </row>
    <row r="68" spans="1:57">
      <c r="A68">
        <v>0</v>
      </c>
      <c r="B68">
        <v>0.56402002200000001</v>
      </c>
      <c r="C68">
        <v>2.6602069999999999E-3</v>
      </c>
      <c r="D68">
        <v>1.1576690000000001E-3</v>
      </c>
      <c r="E68">
        <v>8.3353469999999999E-3</v>
      </c>
      <c r="F68">
        <v>6.3106229999999996E-3</v>
      </c>
      <c r="G68">
        <v>6.2E-4</v>
      </c>
      <c r="H68">
        <v>500</v>
      </c>
      <c r="I68">
        <v>0</v>
      </c>
      <c r="J68">
        <v>0</v>
      </c>
      <c r="K68">
        <v>2.5000000000000001E-3</v>
      </c>
      <c r="L68">
        <v>0.01</v>
      </c>
      <c r="M68">
        <v>0.16892987500000001</v>
      </c>
      <c r="N68">
        <v>0.22633901200000001</v>
      </c>
      <c r="O68">
        <v>1.159596324</v>
      </c>
      <c r="P68">
        <v>0.92082546499999995</v>
      </c>
      <c r="Q68">
        <v>7.1929790000000004E-3</v>
      </c>
      <c r="R68">
        <v>1.0577783E-2</v>
      </c>
      <c r="S68">
        <v>1.1885886E-2</v>
      </c>
      <c r="T68">
        <v>1.4440402E-2</v>
      </c>
      <c r="U68">
        <v>1.6885355000000001E-2</v>
      </c>
      <c r="V68">
        <v>1.8557552000000001E-2</v>
      </c>
      <c r="W68">
        <v>2.9999499999999998E-2</v>
      </c>
      <c r="X68" t="s">
        <v>114</v>
      </c>
      <c r="Y68">
        <v>500000</v>
      </c>
      <c r="Z68" t="b">
        <v>0</v>
      </c>
      <c r="AA68" t="b">
        <v>0</v>
      </c>
      <c r="AB68">
        <v>0</v>
      </c>
      <c r="AC68">
        <v>0.74635774700000002</v>
      </c>
      <c r="AD68">
        <v>19.170783870000001</v>
      </c>
      <c r="AE68">
        <v>23.29097097</v>
      </c>
      <c r="AF68">
        <v>27.234443550000002</v>
      </c>
      <c r="AG68">
        <v>29.931535480000001</v>
      </c>
      <c r="AH68">
        <v>48.386290320000001</v>
      </c>
      <c r="AI68">
        <f t="shared" si="18"/>
        <v>14.308263057437141</v>
      </c>
      <c r="AJ68">
        <v>204.72639150000001</v>
      </c>
      <c r="AK68">
        <f t="shared" si="19"/>
        <v>274.30061862923287</v>
      </c>
      <c r="AL68">
        <f t="shared" si="20"/>
        <v>17.383396618611606</v>
      </c>
      <c r="AM68">
        <f t="shared" si="21"/>
        <v>302.18247799995743</v>
      </c>
      <c r="AN68">
        <f t="shared" si="22"/>
        <v>5252.9578662681361</v>
      </c>
      <c r="AO68">
        <f t="shared" si="23"/>
        <v>404.87618600407905</v>
      </c>
      <c r="AP68" t="b">
        <f t="shared" si="24"/>
        <v>0</v>
      </c>
      <c r="AQ68" t="b">
        <f t="shared" si="25"/>
        <v>0</v>
      </c>
      <c r="AR68" t="b">
        <f t="shared" si="17"/>
        <v>0</v>
      </c>
      <c r="AS68" t="b">
        <f t="shared" si="26"/>
        <v>0</v>
      </c>
      <c r="AT68" t="b">
        <f t="shared" si="27"/>
        <v>0</v>
      </c>
      <c r="AU68" t="b">
        <f t="shared" si="28"/>
        <v>0</v>
      </c>
      <c r="AV68" t="b">
        <f t="shared" si="29"/>
        <v>0</v>
      </c>
      <c r="AW68" t="b">
        <f t="shared" si="30"/>
        <v>0</v>
      </c>
      <c r="AX68" t="b">
        <v>0</v>
      </c>
      <c r="AY68" t="b">
        <v>0</v>
      </c>
      <c r="AZ68" t="b">
        <f t="shared" si="31"/>
        <v>0</v>
      </c>
      <c r="BC68" t="b">
        <v>0</v>
      </c>
      <c r="BD68">
        <f t="shared" si="32"/>
        <v>0</v>
      </c>
    </row>
    <row r="69" spans="1:57">
      <c r="A69">
        <v>0</v>
      </c>
      <c r="B69">
        <v>0.40920020800000001</v>
      </c>
      <c r="C69">
        <v>7.846769E-3</v>
      </c>
      <c r="D69">
        <v>2.2556920000000001E-3</v>
      </c>
      <c r="E69">
        <v>8.6521989999999993E-3</v>
      </c>
      <c r="F69">
        <v>6.6440989999999997E-3</v>
      </c>
      <c r="G69">
        <v>1.8699999999999999E-3</v>
      </c>
      <c r="H69">
        <v>10000</v>
      </c>
      <c r="I69">
        <v>0</v>
      </c>
      <c r="J69">
        <v>0</v>
      </c>
      <c r="K69">
        <v>7.4999999999999997E-3</v>
      </c>
      <c r="L69">
        <v>0.01</v>
      </c>
      <c r="M69">
        <v>1.8929549E-2</v>
      </c>
      <c r="N69">
        <v>9.1540299000000006E-2</v>
      </c>
      <c r="O69">
        <v>2.5960988999999999</v>
      </c>
      <c r="P69">
        <v>6.8149117720000003</v>
      </c>
      <c r="Q69">
        <v>3.9581679999999998E-3</v>
      </c>
      <c r="R69">
        <v>4.1850639999999996E-3</v>
      </c>
      <c r="S69">
        <v>4.3123969999999999E-3</v>
      </c>
      <c r="T69">
        <v>4.62481E-3</v>
      </c>
      <c r="U69">
        <v>5.0176889999999997E-3</v>
      </c>
      <c r="V69">
        <v>5.3459880000000003E-3</v>
      </c>
      <c r="W69">
        <v>8.8524520000000002E-3</v>
      </c>
      <c r="X69" t="s">
        <v>115</v>
      </c>
      <c r="Y69">
        <v>209000</v>
      </c>
      <c r="Z69" t="b">
        <v>0</v>
      </c>
      <c r="AA69" t="b">
        <v>1</v>
      </c>
      <c r="AB69">
        <v>1</v>
      </c>
      <c r="AC69">
        <v>0.20678924200000001</v>
      </c>
      <c r="AD69">
        <v>2.3060946520000001</v>
      </c>
      <c r="AE69">
        <v>2.4731604279999999</v>
      </c>
      <c r="AF69">
        <v>2.6832561500000001</v>
      </c>
      <c r="AG69">
        <v>2.8588171120000001</v>
      </c>
      <c r="AH69">
        <v>4.7339315510000004</v>
      </c>
      <c r="AI69">
        <f t="shared" si="18"/>
        <v>0.47687556506733381</v>
      </c>
      <c r="AJ69">
        <v>0.22741030400000001</v>
      </c>
      <c r="AK69">
        <f t="shared" si="19"/>
        <v>1.0997201902712566</v>
      </c>
      <c r="AL69">
        <f t="shared" si="20"/>
        <v>0.51142297025051564</v>
      </c>
      <c r="AM69">
        <f t="shared" si="21"/>
        <v>0.26155345449985978</v>
      </c>
      <c r="AN69">
        <f t="shared" si="22"/>
        <v>0.13376444457960138</v>
      </c>
      <c r="AO69">
        <f t="shared" si="23"/>
        <v>1.2648310519937964</v>
      </c>
      <c r="AP69" t="b">
        <f t="shared" si="24"/>
        <v>1</v>
      </c>
      <c r="AQ69" t="b">
        <f t="shared" si="25"/>
        <v>1</v>
      </c>
      <c r="AR69" t="b">
        <f t="shared" si="17"/>
        <v>1</v>
      </c>
      <c r="AS69" t="b">
        <f t="shared" si="26"/>
        <v>1</v>
      </c>
      <c r="AT69" t="b">
        <f t="shared" si="27"/>
        <v>1</v>
      </c>
      <c r="AU69" t="b">
        <f t="shared" si="28"/>
        <v>1</v>
      </c>
      <c r="AV69" t="b">
        <f t="shared" si="29"/>
        <v>1</v>
      </c>
      <c r="AW69" t="b">
        <f t="shared" si="30"/>
        <v>1</v>
      </c>
      <c r="AX69" t="b">
        <v>1</v>
      </c>
      <c r="AY69" t="b">
        <v>1</v>
      </c>
      <c r="AZ69" t="b">
        <f t="shared" si="31"/>
        <v>1</v>
      </c>
      <c r="BC69" t="b">
        <v>1</v>
      </c>
      <c r="BD69">
        <f t="shared" si="32"/>
        <v>0</v>
      </c>
    </row>
    <row r="70" spans="1:57">
      <c r="A70">
        <v>0</v>
      </c>
      <c r="B70">
        <v>0.56402002200000001</v>
      </c>
      <c r="C70">
        <v>2.6602069999999999E-3</v>
      </c>
      <c r="D70">
        <v>1.1576690000000001E-3</v>
      </c>
      <c r="E70">
        <v>8.3353469999999999E-3</v>
      </c>
      <c r="F70">
        <v>6.3106229999999996E-3</v>
      </c>
      <c r="G70">
        <v>4.0999999999999999E-4</v>
      </c>
      <c r="H70">
        <v>2500</v>
      </c>
      <c r="I70">
        <v>0</v>
      </c>
      <c r="J70">
        <v>0</v>
      </c>
      <c r="K70">
        <v>2.5000000000000001E-3</v>
      </c>
      <c r="L70">
        <v>0.01</v>
      </c>
      <c r="M70">
        <v>0.134207889</v>
      </c>
      <c r="N70">
        <v>0.21026192599999999</v>
      </c>
      <c r="O70">
        <v>1.3356226680000001</v>
      </c>
      <c r="P70">
        <v>1.392879486</v>
      </c>
      <c r="Q70">
        <v>1.67107E-3</v>
      </c>
      <c r="R70">
        <v>2.525715E-3</v>
      </c>
      <c r="S70">
        <v>2.996804E-3</v>
      </c>
      <c r="T70">
        <v>4.0426020000000002E-3</v>
      </c>
      <c r="U70">
        <v>5.2066899999999999E-3</v>
      </c>
      <c r="V70">
        <v>5.9938029999999998E-3</v>
      </c>
      <c r="W70">
        <v>1.1770505000000001E-2</v>
      </c>
      <c r="X70" t="s">
        <v>116</v>
      </c>
      <c r="Y70">
        <v>468000</v>
      </c>
      <c r="Z70" t="b">
        <v>0</v>
      </c>
      <c r="AA70" t="b">
        <v>0</v>
      </c>
      <c r="AB70">
        <v>0</v>
      </c>
      <c r="AC70">
        <v>0.63828906900000004</v>
      </c>
      <c r="AD70">
        <v>7.3092780490000004</v>
      </c>
      <c r="AE70">
        <v>9.8600048779999998</v>
      </c>
      <c r="AF70">
        <v>12.699243900000001</v>
      </c>
      <c r="AG70">
        <v>14.61903171</v>
      </c>
      <c r="AH70">
        <v>28.708548780000001</v>
      </c>
      <c r="AI70">
        <f t="shared" si="18"/>
        <v>4.6654322809583473</v>
      </c>
      <c r="AJ70">
        <v>21.766258369999999</v>
      </c>
      <c r="AK70">
        <f t="shared" si="19"/>
        <v>34.100941760304849</v>
      </c>
      <c r="AL70">
        <f t="shared" si="20"/>
        <v>6.2935333339140787</v>
      </c>
      <c r="AM70">
        <f t="shared" si="21"/>
        <v>39.608561825087655</v>
      </c>
      <c r="AN70">
        <f t="shared" si="22"/>
        <v>249.27780415458582</v>
      </c>
      <c r="AO70">
        <f t="shared" si="23"/>
        <v>62.05426937224842</v>
      </c>
      <c r="AP70" t="b">
        <f t="shared" si="24"/>
        <v>0</v>
      </c>
      <c r="AQ70" t="b">
        <f t="shared" si="25"/>
        <v>0</v>
      </c>
      <c r="AR70" t="b">
        <f t="shared" si="17"/>
        <v>0</v>
      </c>
      <c r="AS70" t="b">
        <f t="shared" si="26"/>
        <v>0</v>
      </c>
      <c r="AT70" t="b">
        <f t="shared" si="27"/>
        <v>0</v>
      </c>
      <c r="AU70" t="b">
        <f t="shared" si="28"/>
        <v>0</v>
      </c>
      <c r="AV70" t="b">
        <f t="shared" si="29"/>
        <v>0</v>
      </c>
      <c r="AW70" t="b">
        <f t="shared" si="30"/>
        <v>0</v>
      </c>
      <c r="AX70" t="b">
        <v>0</v>
      </c>
      <c r="AY70" t="b">
        <v>0</v>
      </c>
      <c r="AZ70" t="b">
        <f t="shared" si="31"/>
        <v>0</v>
      </c>
      <c r="BC70" t="b">
        <v>0</v>
      </c>
      <c r="BD70">
        <f t="shared" si="32"/>
        <v>0</v>
      </c>
    </row>
    <row r="71" spans="1:57">
      <c r="A71">
        <v>0</v>
      </c>
      <c r="B71">
        <v>0.56402002200000001</v>
      </c>
      <c r="C71">
        <v>2.6602069999999999E-3</v>
      </c>
      <c r="D71">
        <v>1.1576690000000001E-3</v>
      </c>
      <c r="E71">
        <v>8.3353469999999999E-3</v>
      </c>
      <c r="F71">
        <v>6.3106229999999996E-3</v>
      </c>
      <c r="G71">
        <v>4.0999999999999999E-4</v>
      </c>
      <c r="H71">
        <v>5000</v>
      </c>
      <c r="I71">
        <v>0</v>
      </c>
      <c r="J71">
        <v>0</v>
      </c>
      <c r="K71">
        <v>2.5000000000000001E-3</v>
      </c>
      <c r="L71">
        <v>0.01</v>
      </c>
      <c r="M71">
        <v>0.135657683</v>
      </c>
      <c r="N71">
        <v>0.21760083699999999</v>
      </c>
      <c r="O71">
        <v>1.2090528009999999</v>
      </c>
      <c r="P71">
        <v>0.79782372599999996</v>
      </c>
      <c r="Q71">
        <v>1.336645E-3</v>
      </c>
      <c r="R71">
        <v>1.7441990000000001E-3</v>
      </c>
      <c r="S71">
        <v>1.9947400000000001E-3</v>
      </c>
      <c r="T71">
        <v>2.633963E-3</v>
      </c>
      <c r="U71">
        <v>3.4178630000000002E-3</v>
      </c>
      <c r="V71">
        <v>3.9848169999999999E-3</v>
      </c>
      <c r="W71">
        <v>8.3952369999999998E-3</v>
      </c>
      <c r="X71" t="s">
        <v>117</v>
      </c>
      <c r="Y71">
        <v>340000</v>
      </c>
      <c r="Z71" t="b">
        <v>0</v>
      </c>
      <c r="AA71" t="b">
        <v>0</v>
      </c>
      <c r="AB71">
        <v>0</v>
      </c>
      <c r="AC71">
        <v>0.62342445400000002</v>
      </c>
      <c r="AD71">
        <v>4.8652195120000004</v>
      </c>
      <c r="AE71">
        <v>6.4242999999999997</v>
      </c>
      <c r="AF71">
        <v>8.3362512199999994</v>
      </c>
      <c r="AG71">
        <v>9.7190658540000001</v>
      </c>
      <c r="AH71">
        <v>20.476187800000002</v>
      </c>
      <c r="AI71">
        <f t="shared" si="18"/>
        <v>3.033096817858747</v>
      </c>
      <c r="AJ71">
        <v>9.1996763070000007</v>
      </c>
      <c r="AK71">
        <f t="shared" si="19"/>
        <v>14.756681820031487</v>
      </c>
      <c r="AL71">
        <f t="shared" si="20"/>
        <v>4.0050657198322002</v>
      </c>
      <c r="AM71">
        <f t="shared" si="21"/>
        <v>16.040551420175021</v>
      </c>
      <c r="AN71">
        <f t="shared" si="22"/>
        <v>64.243462620148691</v>
      </c>
      <c r="AO71">
        <f t="shared" si="23"/>
        <v>25.729743703918004</v>
      </c>
      <c r="AP71" t="b">
        <f t="shared" si="24"/>
        <v>0</v>
      </c>
      <c r="AQ71" t="b">
        <f t="shared" si="25"/>
        <v>0</v>
      </c>
      <c r="AR71" t="b">
        <f t="shared" si="17"/>
        <v>0</v>
      </c>
      <c r="AS71" t="b">
        <f t="shared" si="26"/>
        <v>0</v>
      </c>
      <c r="AT71" t="b">
        <f t="shared" si="27"/>
        <v>0</v>
      </c>
      <c r="AU71" t="b">
        <f t="shared" si="28"/>
        <v>0</v>
      </c>
      <c r="AV71" t="b">
        <f t="shared" si="29"/>
        <v>0</v>
      </c>
      <c r="AW71" t="b">
        <f t="shared" si="30"/>
        <v>0</v>
      </c>
      <c r="AX71" t="b">
        <v>0</v>
      </c>
      <c r="AY71" t="b">
        <v>0</v>
      </c>
      <c r="AZ71" t="b">
        <f t="shared" si="31"/>
        <v>0</v>
      </c>
      <c r="BC71" t="b">
        <v>0</v>
      </c>
      <c r="BD71">
        <f t="shared" si="32"/>
        <v>0</v>
      </c>
    </row>
    <row r="72" spans="1:57">
      <c r="A72">
        <v>0</v>
      </c>
      <c r="B72">
        <v>0.51039214600000005</v>
      </c>
      <c r="C72">
        <v>5.2548860000000003E-3</v>
      </c>
      <c r="D72">
        <v>2.417453E-3</v>
      </c>
      <c r="E72">
        <v>8.6970510000000008E-3</v>
      </c>
      <c r="F72">
        <v>6.8168880000000001E-3</v>
      </c>
      <c r="G72">
        <v>2.5000000000000001E-3</v>
      </c>
      <c r="H72">
        <v>5000</v>
      </c>
      <c r="I72">
        <v>0</v>
      </c>
      <c r="J72">
        <v>0</v>
      </c>
      <c r="K72">
        <v>5.0000000000000001E-3</v>
      </c>
      <c r="L72">
        <v>0.01</v>
      </c>
      <c r="M72">
        <v>2.0699770000000002E-3</v>
      </c>
      <c r="N72">
        <v>2.2137461000000001E-2</v>
      </c>
      <c r="O72">
        <v>4.4714550969999998</v>
      </c>
      <c r="P72">
        <v>23.45107492</v>
      </c>
      <c r="Q72">
        <v>5.2198990000000001E-3</v>
      </c>
      <c r="R72">
        <v>5.4592629999999998E-3</v>
      </c>
      <c r="S72">
        <v>5.6031270000000003E-3</v>
      </c>
      <c r="T72">
        <v>5.9560660000000003E-3</v>
      </c>
      <c r="U72">
        <v>6.3561859999999998E-3</v>
      </c>
      <c r="V72">
        <v>6.6467490000000004E-3</v>
      </c>
      <c r="W72">
        <v>9.6411359999999998E-3</v>
      </c>
      <c r="X72" t="s">
        <v>118</v>
      </c>
      <c r="Y72">
        <v>448000</v>
      </c>
      <c r="Z72" t="b">
        <v>1</v>
      </c>
      <c r="AA72" t="b">
        <v>1</v>
      </c>
      <c r="AB72">
        <v>0</v>
      </c>
      <c r="AC72">
        <v>9.3505618999999998E-2</v>
      </c>
      <c r="AD72">
        <v>2.2412508</v>
      </c>
      <c r="AE72">
        <v>2.3824263999999999</v>
      </c>
      <c r="AF72">
        <v>2.5424744000000001</v>
      </c>
      <c r="AG72">
        <v>2.6586995999999998</v>
      </c>
      <c r="AH72">
        <v>3.8564544000000001</v>
      </c>
      <c r="AI72">
        <f t="shared" si="18"/>
        <v>0.20956954338824518</v>
      </c>
      <c r="AJ72">
        <v>4.3919394E-2</v>
      </c>
      <c r="AK72">
        <f t="shared" si="19"/>
        <v>0.46969790677453921</v>
      </c>
      <c r="AL72">
        <f t="shared" si="20"/>
        <v>0.22277025525394159</v>
      </c>
      <c r="AM72">
        <f t="shared" si="21"/>
        <v>4.9626586625906292E-2</v>
      </c>
      <c r="AN72">
        <f t="shared" si="22"/>
        <v>1.1055327370034989E-2</v>
      </c>
      <c r="AO72">
        <f t="shared" si="23"/>
        <v>0.53073373725172912</v>
      </c>
      <c r="AP72" t="b">
        <f t="shared" si="24"/>
        <v>1</v>
      </c>
      <c r="AQ72" t="b">
        <f t="shared" si="25"/>
        <v>1</v>
      </c>
      <c r="AR72" t="b">
        <f t="shared" si="17"/>
        <v>1</v>
      </c>
      <c r="AS72" t="b">
        <f t="shared" si="26"/>
        <v>1</v>
      </c>
      <c r="AT72" t="b">
        <f t="shared" si="27"/>
        <v>1</v>
      </c>
      <c r="AU72" t="b">
        <f t="shared" si="28"/>
        <v>1</v>
      </c>
      <c r="AV72" t="b">
        <f t="shared" si="29"/>
        <v>1</v>
      </c>
      <c r="AW72" t="b">
        <f t="shared" si="30"/>
        <v>1</v>
      </c>
      <c r="AX72" t="b">
        <v>1</v>
      </c>
      <c r="AY72" t="b">
        <v>1</v>
      </c>
      <c r="AZ72" t="b">
        <f t="shared" si="31"/>
        <v>1</v>
      </c>
      <c r="BC72" t="b">
        <v>1</v>
      </c>
      <c r="BD72">
        <f t="shared" si="32"/>
        <v>0</v>
      </c>
    </row>
    <row r="73" spans="1:57">
      <c r="A73">
        <v>0</v>
      </c>
      <c r="B73">
        <v>0.66601972200000004</v>
      </c>
      <c r="C73">
        <v>1.149445E-3</v>
      </c>
      <c r="D73">
        <v>1.036552E-3</v>
      </c>
      <c r="E73">
        <v>8.1590120000000002E-3</v>
      </c>
      <c r="F73">
        <v>6.3875579999999998E-3</v>
      </c>
      <c r="G73">
        <v>3.3E-4</v>
      </c>
      <c r="H73">
        <v>10000</v>
      </c>
      <c r="I73">
        <v>0</v>
      </c>
      <c r="J73">
        <v>0</v>
      </c>
      <c r="K73">
        <v>1E-3</v>
      </c>
      <c r="L73">
        <v>0.01</v>
      </c>
      <c r="M73">
        <v>1.6245837999999999E-2</v>
      </c>
      <c r="N73">
        <v>0.12115714700000001</v>
      </c>
      <c r="O73">
        <v>2.0739440920000001</v>
      </c>
      <c r="P73">
        <v>3.8132279690000002</v>
      </c>
      <c r="Q73">
        <v>8.7268999999999997E-4</v>
      </c>
      <c r="R73">
        <v>9.5594899999999999E-4</v>
      </c>
      <c r="S73">
        <v>1.010501E-3</v>
      </c>
      <c r="T73">
        <v>1.1697089999999999E-3</v>
      </c>
      <c r="U73">
        <v>1.45265E-3</v>
      </c>
      <c r="V73">
        <v>1.7460900000000001E-3</v>
      </c>
      <c r="W73">
        <v>5.0948019999999998E-3</v>
      </c>
      <c r="X73" t="s">
        <v>119</v>
      </c>
      <c r="Y73">
        <v>197000</v>
      </c>
      <c r="Z73" t="b">
        <v>1</v>
      </c>
      <c r="AA73" t="b">
        <v>1</v>
      </c>
      <c r="AB73">
        <v>0</v>
      </c>
      <c r="AC73">
        <v>0.134088978</v>
      </c>
      <c r="AD73">
        <v>3.0621242419999999</v>
      </c>
      <c r="AE73">
        <v>3.5445727269999998</v>
      </c>
      <c r="AF73">
        <v>4.4019696970000002</v>
      </c>
      <c r="AG73">
        <v>5.2911818180000001</v>
      </c>
      <c r="AH73">
        <v>15.43879394</v>
      </c>
      <c r="AI73">
        <f t="shared" si="18"/>
        <v>0.41059711011880468</v>
      </c>
      <c r="AJ73">
        <v>0.168589987</v>
      </c>
      <c r="AK73">
        <f t="shared" si="19"/>
        <v>1.2572993645899353</v>
      </c>
      <c r="AL73">
        <f t="shared" si="20"/>
        <v>0.47528813441010298</v>
      </c>
      <c r="AM73">
        <f t="shared" si="21"/>
        <v>0.22589881071103612</v>
      </c>
      <c r="AN73">
        <f t="shared" si="22"/>
        <v>0.10736702430830934</v>
      </c>
      <c r="AO73">
        <f t="shared" si="23"/>
        <v>1.6846933586967612</v>
      </c>
      <c r="AP73" t="b">
        <f t="shared" si="24"/>
        <v>1</v>
      </c>
      <c r="AQ73" t="b">
        <f t="shared" si="25"/>
        <v>1</v>
      </c>
      <c r="AR73" t="b">
        <f t="shared" si="17"/>
        <v>1</v>
      </c>
      <c r="AS73" t="b">
        <f t="shared" si="26"/>
        <v>1</v>
      </c>
      <c r="AT73" t="b">
        <f t="shared" si="27"/>
        <v>1</v>
      </c>
      <c r="AU73" t="b">
        <f t="shared" si="28"/>
        <v>1</v>
      </c>
      <c r="AV73" t="b">
        <f t="shared" si="29"/>
        <v>1</v>
      </c>
      <c r="AW73" t="b">
        <f t="shared" si="30"/>
        <v>1</v>
      </c>
      <c r="AX73" t="b">
        <v>1</v>
      </c>
      <c r="AY73" t="b">
        <v>1</v>
      </c>
      <c r="AZ73" t="b">
        <f t="shared" si="31"/>
        <v>1</v>
      </c>
      <c r="BC73" t="b">
        <v>1</v>
      </c>
      <c r="BD73">
        <f t="shared" si="32"/>
        <v>0</v>
      </c>
    </row>
    <row r="74" spans="1:57">
      <c r="A74">
        <v>0</v>
      </c>
      <c r="B74">
        <v>0.56402002200000001</v>
      </c>
      <c r="C74">
        <v>2.6602069999999999E-3</v>
      </c>
      <c r="D74">
        <v>1.1576690000000001E-3</v>
      </c>
      <c r="E74">
        <v>8.3353469999999999E-3</v>
      </c>
      <c r="F74">
        <v>6.3106229999999996E-3</v>
      </c>
      <c r="G74">
        <v>4.0999999999999999E-4</v>
      </c>
      <c r="H74">
        <v>10000</v>
      </c>
      <c r="I74">
        <v>0</v>
      </c>
      <c r="J74">
        <v>0</v>
      </c>
      <c r="K74">
        <v>2.5000000000000001E-3</v>
      </c>
      <c r="L74">
        <v>0.01</v>
      </c>
      <c r="M74">
        <v>0.123245984</v>
      </c>
      <c r="N74">
        <v>0.21521064600000001</v>
      </c>
      <c r="O74">
        <v>1.2379394770000001</v>
      </c>
      <c r="P74">
        <v>0.80028951199999998</v>
      </c>
      <c r="Q74">
        <v>1.119695E-3</v>
      </c>
      <c r="R74">
        <v>1.3340209999999999E-3</v>
      </c>
      <c r="S74">
        <v>1.4615769999999999E-3</v>
      </c>
      <c r="T74">
        <v>1.8197389999999999E-3</v>
      </c>
      <c r="U74">
        <v>2.3330579999999998E-3</v>
      </c>
      <c r="V74">
        <v>2.74063E-3</v>
      </c>
      <c r="W74">
        <v>6.2305650000000004E-3</v>
      </c>
      <c r="X74" t="s">
        <v>120</v>
      </c>
      <c r="Y74">
        <v>245000</v>
      </c>
      <c r="Z74" t="b">
        <v>0</v>
      </c>
      <c r="AA74" t="s">
        <v>121</v>
      </c>
      <c r="AB74">
        <v>0</v>
      </c>
      <c r="AC74">
        <v>0.57267605600000004</v>
      </c>
      <c r="AD74">
        <v>3.5648219509999999</v>
      </c>
      <c r="AE74">
        <v>4.4383878049999996</v>
      </c>
      <c r="AF74">
        <v>5.6903853660000001</v>
      </c>
      <c r="AG74">
        <v>6.6844634149999997</v>
      </c>
      <c r="AH74">
        <v>15.1965</v>
      </c>
      <c r="AI74">
        <f t="shared" si="18"/>
        <v>2.0414881752409055</v>
      </c>
      <c r="AJ74">
        <v>4.1676739730000003</v>
      </c>
      <c r="AK74">
        <f t="shared" si="19"/>
        <v>7.2775418598057149</v>
      </c>
      <c r="AL74">
        <f t="shared" si="20"/>
        <v>2.5417584231658972</v>
      </c>
      <c r="AM74">
        <f t="shared" si="21"/>
        <v>6.4605358817347884</v>
      </c>
      <c r="AN74">
        <f t="shared" si="22"/>
        <v>16.421121495564915</v>
      </c>
      <c r="AO74">
        <f t="shared" si="23"/>
        <v>11.281309588635546</v>
      </c>
      <c r="AP74" t="b">
        <f t="shared" si="24"/>
        <v>0</v>
      </c>
      <c r="AQ74" t="b">
        <f t="shared" si="25"/>
        <v>1</v>
      </c>
      <c r="AR74" t="b">
        <f t="shared" si="17"/>
        <v>0</v>
      </c>
      <c r="AS74" t="b">
        <f t="shared" si="26"/>
        <v>0</v>
      </c>
      <c r="AT74" t="b">
        <f t="shared" si="27"/>
        <v>1</v>
      </c>
      <c r="AU74" t="b">
        <f t="shared" si="28"/>
        <v>1</v>
      </c>
      <c r="AV74" t="b">
        <f t="shared" si="29"/>
        <v>0</v>
      </c>
      <c r="AW74" t="b">
        <f t="shared" si="30"/>
        <v>0</v>
      </c>
      <c r="AX74" t="b">
        <v>0</v>
      </c>
      <c r="AY74" t="b">
        <v>0</v>
      </c>
      <c r="AZ74" t="b">
        <f t="shared" si="31"/>
        <v>0</v>
      </c>
      <c r="BC74" t="b">
        <v>0</v>
      </c>
      <c r="BD74">
        <f t="shared" si="32"/>
        <v>0</v>
      </c>
      <c r="BE74" t="s">
        <v>109</v>
      </c>
    </row>
    <row r="75" spans="1:57">
      <c r="A75">
        <v>0</v>
      </c>
      <c r="B75">
        <v>0.66601972200000004</v>
      </c>
      <c r="C75">
        <v>1.149445E-3</v>
      </c>
      <c r="D75">
        <v>1.036552E-3</v>
      </c>
      <c r="E75">
        <v>8.1590120000000002E-3</v>
      </c>
      <c r="F75">
        <v>6.3875579999999998E-3</v>
      </c>
      <c r="G75">
        <v>2.5000000000000001E-4</v>
      </c>
      <c r="H75">
        <v>100</v>
      </c>
      <c r="I75">
        <v>0</v>
      </c>
      <c r="J75">
        <v>0</v>
      </c>
      <c r="K75">
        <v>1E-3</v>
      </c>
      <c r="L75">
        <v>0.01</v>
      </c>
      <c r="M75">
        <v>2.890854E-2</v>
      </c>
      <c r="N75">
        <v>0.12275581100000001</v>
      </c>
      <c r="O75">
        <v>2.1754167080000002</v>
      </c>
      <c r="P75">
        <v>5.6083614470000001</v>
      </c>
      <c r="Q75">
        <v>1.5745510000000001E-2</v>
      </c>
      <c r="R75">
        <v>2.2094898000000002E-2</v>
      </c>
      <c r="S75">
        <v>2.4644826000000002E-2</v>
      </c>
      <c r="T75">
        <v>2.9508216E-2</v>
      </c>
      <c r="U75">
        <v>3.4602940999999998E-2</v>
      </c>
      <c r="V75">
        <v>3.7921727000000002E-2</v>
      </c>
      <c r="W75">
        <v>5.7727647E-2</v>
      </c>
      <c r="X75" t="s">
        <v>122</v>
      </c>
      <c r="Y75">
        <v>500000</v>
      </c>
      <c r="Z75" t="b">
        <v>0</v>
      </c>
      <c r="AA75" t="b">
        <v>0</v>
      </c>
      <c r="AB75">
        <v>0</v>
      </c>
      <c r="AC75">
        <v>0.23549630599999999</v>
      </c>
      <c r="AD75">
        <v>98.579303999999993</v>
      </c>
      <c r="AE75">
        <v>118.032864</v>
      </c>
      <c r="AF75">
        <v>138.41176400000001</v>
      </c>
      <c r="AG75">
        <v>151.68690799999999</v>
      </c>
      <c r="AH75">
        <v>230.91058799999999</v>
      </c>
      <c r="AI75">
        <f t="shared" si="18"/>
        <v>23.215061940051022</v>
      </c>
      <c r="AJ75">
        <v>538.93909989999997</v>
      </c>
      <c r="AK75">
        <f t="shared" si="19"/>
        <v>2288.5246483671194</v>
      </c>
      <c r="AL75">
        <f t="shared" si="20"/>
        <v>27.796303458600384</v>
      </c>
      <c r="AM75">
        <f t="shared" si="21"/>
        <v>772.63448596259968</v>
      </c>
      <c r="AN75">
        <f t="shared" si="22"/>
        <v>21476.382634396141</v>
      </c>
      <c r="AO75">
        <f t="shared" si="23"/>
        <v>3280.8773058317088</v>
      </c>
      <c r="AP75" t="b">
        <f t="shared" si="24"/>
        <v>0</v>
      </c>
      <c r="AQ75" t="b">
        <f t="shared" si="25"/>
        <v>0</v>
      </c>
      <c r="AR75" t="b">
        <f t="shared" si="17"/>
        <v>0</v>
      </c>
      <c r="AS75" t="b">
        <f t="shared" si="26"/>
        <v>0</v>
      </c>
      <c r="AT75" t="b">
        <f t="shared" si="27"/>
        <v>0</v>
      </c>
      <c r="AU75" t="b">
        <f t="shared" si="28"/>
        <v>0</v>
      </c>
      <c r="AV75" t="b">
        <f t="shared" si="29"/>
        <v>0</v>
      </c>
      <c r="AW75" t="b">
        <f t="shared" si="30"/>
        <v>0</v>
      </c>
      <c r="AX75" t="b">
        <v>0</v>
      </c>
      <c r="AY75" t="b">
        <v>0</v>
      </c>
      <c r="AZ75" t="b">
        <f t="shared" si="31"/>
        <v>0</v>
      </c>
      <c r="BC75" t="b">
        <v>0</v>
      </c>
      <c r="BD75">
        <f t="shared" si="32"/>
        <v>0</v>
      </c>
    </row>
    <row r="76" spans="1:57">
      <c r="A76">
        <v>0</v>
      </c>
      <c r="B76">
        <v>0.66601972200000004</v>
      </c>
      <c r="C76">
        <v>1.149445E-3</v>
      </c>
      <c r="D76">
        <v>1.036552E-3</v>
      </c>
      <c r="E76">
        <v>8.1590120000000002E-3</v>
      </c>
      <c r="F76">
        <v>6.3875579999999998E-3</v>
      </c>
      <c r="G76">
        <v>2.5000000000000001E-4</v>
      </c>
      <c r="H76">
        <v>10000</v>
      </c>
      <c r="I76">
        <v>0</v>
      </c>
      <c r="J76">
        <v>0</v>
      </c>
      <c r="K76">
        <v>1E-3</v>
      </c>
      <c r="L76">
        <v>0.01</v>
      </c>
      <c r="M76">
        <v>5.4883581000000001E-2</v>
      </c>
      <c r="N76">
        <v>0.15845499900000001</v>
      </c>
      <c r="O76">
        <v>1.614276528</v>
      </c>
      <c r="P76">
        <v>1.9242190859999999</v>
      </c>
      <c r="Q76">
        <v>6.18485E-4</v>
      </c>
      <c r="R76">
        <v>7.3204100000000001E-4</v>
      </c>
      <c r="S76">
        <v>8.1008800000000004E-4</v>
      </c>
      <c r="T76">
        <v>1.059607E-3</v>
      </c>
      <c r="U76">
        <v>1.50175E-3</v>
      </c>
      <c r="V76">
        <v>1.886663E-3</v>
      </c>
      <c r="W76">
        <v>5.297614E-3</v>
      </c>
      <c r="X76" t="s">
        <v>123</v>
      </c>
      <c r="Y76">
        <v>223000</v>
      </c>
      <c r="Z76" t="b">
        <v>0</v>
      </c>
      <c r="AA76" t="s">
        <v>48</v>
      </c>
      <c r="AB76">
        <v>1</v>
      </c>
      <c r="AC76">
        <v>0.34636698999999999</v>
      </c>
      <c r="AD76">
        <v>3.2403520000000001</v>
      </c>
      <c r="AE76">
        <v>4.2384279999999999</v>
      </c>
      <c r="AF76">
        <v>6.0069999999999997</v>
      </c>
      <c r="AG76">
        <v>7.5466519999999999</v>
      </c>
      <c r="AH76">
        <v>21.190456000000001</v>
      </c>
      <c r="AI76">
        <f t="shared" si="18"/>
        <v>1.12235096878048</v>
      </c>
      <c r="AJ76">
        <v>1.259671695</v>
      </c>
      <c r="AK76">
        <f t="shared" si="19"/>
        <v>3.6368122063897661</v>
      </c>
      <c r="AL76">
        <f t="shared" si="20"/>
        <v>1.4680515486917198</v>
      </c>
      <c r="AM76">
        <f t="shared" si="21"/>
        <v>2.1551753496161572</v>
      </c>
      <c r="AN76">
        <f t="shared" si="22"/>
        <v>3.1639085097062183</v>
      </c>
      <c r="AO76">
        <f t="shared" si="23"/>
        <v>6.2222307894183482</v>
      </c>
      <c r="AP76" t="b">
        <f t="shared" si="24"/>
        <v>1</v>
      </c>
      <c r="AQ76" t="b">
        <f t="shared" si="25"/>
        <v>1</v>
      </c>
      <c r="AR76" t="b">
        <f t="shared" si="17"/>
        <v>1</v>
      </c>
      <c r="AS76" t="b">
        <f t="shared" si="26"/>
        <v>1</v>
      </c>
      <c r="AT76" t="b">
        <f t="shared" si="27"/>
        <v>1</v>
      </c>
      <c r="AU76" t="b">
        <f t="shared" si="28"/>
        <v>1</v>
      </c>
      <c r="AV76" t="b">
        <f t="shared" si="29"/>
        <v>1</v>
      </c>
      <c r="AW76" t="b">
        <f t="shared" si="30"/>
        <v>0</v>
      </c>
      <c r="AX76" t="b">
        <v>1</v>
      </c>
      <c r="AY76" t="b">
        <v>0</v>
      </c>
      <c r="AZ76" t="b">
        <f t="shared" si="31"/>
        <v>1</v>
      </c>
      <c r="BC76" t="b">
        <v>1</v>
      </c>
      <c r="BD76">
        <f t="shared" si="32"/>
        <v>0</v>
      </c>
      <c r="BE76" t="s">
        <v>48</v>
      </c>
    </row>
    <row r="77" spans="1:57">
      <c r="A77">
        <v>0</v>
      </c>
      <c r="B77">
        <v>0.56402002200000001</v>
      </c>
      <c r="C77">
        <v>2.6602069999999999E-3</v>
      </c>
      <c r="D77">
        <v>1.1576690000000001E-3</v>
      </c>
      <c r="E77">
        <v>8.3353469999999999E-3</v>
      </c>
      <c r="F77">
        <v>6.3106229999999996E-3</v>
      </c>
      <c r="G77">
        <v>1.25E-3</v>
      </c>
      <c r="H77">
        <v>5000</v>
      </c>
      <c r="I77">
        <v>0</v>
      </c>
      <c r="J77">
        <v>0</v>
      </c>
      <c r="K77">
        <v>2.5000000000000001E-3</v>
      </c>
      <c r="L77">
        <v>0.01</v>
      </c>
      <c r="M77">
        <v>2.444632E-3</v>
      </c>
      <c r="N77">
        <v>3.1199085000000001E-2</v>
      </c>
      <c r="O77">
        <v>5.1483645439999997</v>
      </c>
      <c r="P77">
        <v>28.524691959999998</v>
      </c>
      <c r="Q77">
        <v>2.6346719999999998E-3</v>
      </c>
      <c r="R77">
        <v>2.8117519999999998E-3</v>
      </c>
      <c r="S77">
        <v>2.9170960000000001E-3</v>
      </c>
      <c r="T77">
        <v>3.1390329999999998E-3</v>
      </c>
      <c r="U77">
        <v>3.3888120000000002E-3</v>
      </c>
      <c r="V77">
        <v>3.57976E-3</v>
      </c>
      <c r="W77">
        <v>6.4595870000000001E-3</v>
      </c>
      <c r="X77" t="s">
        <v>124</v>
      </c>
      <c r="Y77">
        <v>257000</v>
      </c>
      <c r="Z77" t="b">
        <v>1</v>
      </c>
      <c r="AA77" t="b">
        <v>1</v>
      </c>
      <c r="AB77">
        <v>0</v>
      </c>
      <c r="AC77">
        <v>7.8355887999999999E-2</v>
      </c>
      <c r="AD77">
        <v>2.3336768000000001</v>
      </c>
      <c r="AE77">
        <v>2.5112264</v>
      </c>
      <c r="AF77">
        <v>2.7110495999999999</v>
      </c>
      <c r="AG77">
        <v>2.8638080000000001</v>
      </c>
      <c r="AH77">
        <v>5.1676696</v>
      </c>
      <c r="AI77">
        <f t="shared" si="18"/>
        <v>0.1828573179689984</v>
      </c>
      <c r="AJ77">
        <v>3.3436797999999997E-2</v>
      </c>
      <c r="AK77">
        <f t="shared" si="19"/>
        <v>0.4267298806544747</v>
      </c>
      <c r="AL77">
        <f t="shared" si="20"/>
        <v>0.19676937454104321</v>
      </c>
      <c r="AM77">
        <f t="shared" si="21"/>
        <v>3.8718186757273343E-2</v>
      </c>
      <c r="AN77">
        <f t="shared" si="22"/>
        <v>7.6185533915919777E-3</v>
      </c>
      <c r="AO77">
        <f t="shared" si="23"/>
        <v>0.49413244805895556</v>
      </c>
      <c r="AP77" t="b">
        <f t="shared" si="24"/>
        <v>1</v>
      </c>
      <c r="AQ77" t="b">
        <f t="shared" si="25"/>
        <v>1</v>
      </c>
      <c r="AR77" t="b">
        <f t="shared" si="17"/>
        <v>1</v>
      </c>
      <c r="AS77" t="b">
        <f t="shared" si="26"/>
        <v>1</v>
      </c>
      <c r="AT77" t="b">
        <f t="shared" si="27"/>
        <v>1</v>
      </c>
      <c r="AU77" t="b">
        <f t="shared" si="28"/>
        <v>1</v>
      </c>
      <c r="AV77" t="b">
        <f t="shared" si="29"/>
        <v>1</v>
      </c>
      <c r="AW77" t="b">
        <f t="shared" si="30"/>
        <v>1</v>
      </c>
      <c r="AX77" t="b">
        <v>1</v>
      </c>
      <c r="AY77" t="b">
        <v>1</v>
      </c>
      <c r="AZ77" t="b">
        <f t="shared" si="31"/>
        <v>1</v>
      </c>
      <c r="BC77" t="b">
        <v>1</v>
      </c>
      <c r="BD77">
        <f t="shared" si="32"/>
        <v>0</v>
      </c>
    </row>
    <row r="78" spans="1:57">
      <c r="A78">
        <v>0</v>
      </c>
      <c r="B78">
        <v>0.40920020800000001</v>
      </c>
      <c r="C78">
        <v>7.846769E-3</v>
      </c>
      <c r="D78">
        <v>2.2556920000000001E-3</v>
      </c>
      <c r="E78">
        <v>8.6521989999999993E-3</v>
      </c>
      <c r="F78">
        <v>6.6440989999999997E-3</v>
      </c>
      <c r="G78">
        <v>3.7499999999999999E-3</v>
      </c>
      <c r="H78">
        <v>100</v>
      </c>
      <c r="I78">
        <v>0</v>
      </c>
      <c r="J78">
        <v>0</v>
      </c>
      <c r="K78">
        <v>7.4999999999999997E-3</v>
      </c>
      <c r="L78">
        <v>0.01</v>
      </c>
      <c r="M78">
        <v>-1</v>
      </c>
      <c r="N78">
        <v>-1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 t="s">
        <v>125</v>
      </c>
      <c r="Y78">
        <v>21000</v>
      </c>
      <c r="Z78">
        <v>-1</v>
      </c>
      <c r="AA78">
        <v>-1</v>
      </c>
      <c r="AB78">
        <v>0</v>
      </c>
      <c r="AC78">
        <v>1</v>
      </c>
      <c r="AD78">
        <v>-266.66666670000001</v>
      </c>
      <c r="AE78">
        <v>-266.66666670000001</v>
      </c>
      <c r="AF78">
        <v>-266.66666670000001</v>
      </c>
      <c r="AG78">
        <v>-266.66666670000001</v>
      </c>
      <c r="AH78">
        <v>-266.66666670000001</v>
      </c>
      <c r="AI78">
        <f t="shared" si="18"/>
        <v>-266.66666670000001</v>
      </c>
      <c r="AJ78">
        <v>71111.111130000005</v>
      </c>
      <c r="AK78">
        <f t="shared" si="19"/>
        <v>71111.111128888893</v>
      </c>
      <c r="AL78">
        <f t="shared" si="20"/>
        <v>-266.66666670000001</v>
      </c>
      <c r="AM78">
        <f t="shared" si="21"/>
        <v>71111.111128888893</v>
      </c>
      <c r="AN78">
        <f t="shared" si="22"/>
        <v>-18962962.970074076</v>
      </c>
      <c r="AO78">
        <f t="shared" si="23"/>
        <v>71111.111128888893</v>
      </c>
      <c r="AP78" t="b">
        <f t="shared" si="24"/>
        <v>1</v>
      </c>
      <c r="AQ78" t="b">
        <f t="shared" si="25"/>
        <v>1</v>
      </c>
      <c r="AR78" t="b">
        <f t="shared" si="17"/>
        <v>0</v>
      </c>
      <c r="AS78" t="b">
        <f t="shared" si="26"/>
        <v>1</v>
      </c>
      <c r="AT78" t="b">
        <f t="shared" si="27"/>
        <v>0</v>
      </c>
      <c r="AU78" t="b">
        <f t="shared" si="28"/>
        <v>1</v>
      </c>
      <c r="AV78" t="b">
        <f t="shared" si="29"/>
        <v>0</v>
      </c>
      <c r="AW78" t="b">
        <f t="shared" si="30"/>
        <v>1</v>
      </c>
      <c r="AX78" t="b">
        <v>1</v>
      </c>
      <c r="AY78" t="b">
        <v>1</v>
      </c>
      <c r="AZ78" t="b">
        <f t="shared" si="31"/>
        <v>0</v>
      </c>
      <c r="BC78">
        <v>-1</v>
      </c>
      <c r="BD78">
        <f t="shared" si="32"/>
        <v>1</v>
      </c>
    </row>
    <row r="79" spans="1:57">
      <c r="A79">
        <v>0</v>
      </c>
      <c r="B79">
        <v>0.66601972200000004</v>
      </c>
      <c r="C79">
        <v>1.149445E-3</v>
      </c>
      <c r="D79">
        <v>1.036552E-3</v>
      </c>
      <c r="E79">
        <v>8.1590120000000002E-3</v>
      </c>
      <c r="F79">
        <v>6.3875579999999998E-3</v>
      </c>
      <c r="G79">
        <v>5.0000000000000001E-4</v>
      </c>
      <c r="H79">
        <v>100</v>
      </c>
      <c r="I79">
        <v>0</v>
      </c>
      <c r="J79">
        <v>0</v>
      </c>
      <c r="K79">
        <v>1E-3</v>
      </c>
      <c r="L79">
        <v>0.01</v>
      </c>
      <c r="M79">
        <v>3.34748E-4</v>
      </c>
      <c r="N79">
        <v>9.4150945999999999E-2</v>
      </c>
      <c r="O79">
        <v>2.44590497</v>
      </c>
      <c r="P79">
        <v>6.214934736</v>
      </c>
      <c r="Q79">
        <v>3.0580149999999999E-3</v>
      </c>
      <c r="R79">
        <v>8.9170440000000007E-3</v>
      </c>
      <c r="S79">
        <v>1.2045867E-2</v>
      </c>
      <c r="T79">
        <v>1.8277560000000002E-2</v>
      </c>
      <c r="U79">
        <v>2.4019970000000002E-2</v>
      </c>
      <c r="V79">
        <v>2.7547862999999999E-2</v>
      </c>
      <c r="W79">
        <v>4.8469397999999997E-2</v>
      </c>
      <c r="X79" t="s">
        <v>126</v>
      </c>
      <c r="Y79">
        <v>500000</v>
      </c>
      <c r="Z79" t="b">
        <v>1</v>
      </c>
      <c r="AA79" t="b">
        <v>1</v>
      </c>
      <c r="AB79">
        <v>0</v>
      </c>
      <c r="AC79">
        <v>3.55544E-3</v>
      </c>
      <c r="AD79">
        <v>24.091733999999999</v>
      </c>
      <c r="AE79">
        <v>36.555120000000002</v>
      </c>
      <c r="AF79">
        <v>48.039940000000001</v>
      </c>
      <c r="AG79">
        <v>55.095725999999999</v>
      </c>
      <c r="AH79">
        <v>96.938795999999996</v>
      </c>
      <c r="AI79">
        <f t="shared" si="18"/>
        <v>8.5656714732959993E-2</v>
      </c>
      <c r="AJ79">
        <v>7.3370709999999997E-3</v>
      </c>
      <c r="AK79">
        <f t="shared" si="19"/>
        <v>2.0636187866603533</v>
      </c>
      <c r="AL79">
        <f t="shared" si="20"/>
        <v>0.12996953585279999</v>
      </c>
      <c r="AM79">
        <f t="shared" si="21"/>
        <v>1.6892080249792264E-2</v>
      </c>
      <c r="AN79">
        <f t="shared" si="22"/>
        <v>2.1954558296537505E-3</v>
      </c>
      <c r="AO79">
        <f t="shared" si="23"/>
        <v>4.7510519794434067</v>
      </c>
      <c r="AP79" t="b">
        <f t="shared" si="24"/>
        <v>1</v>
      </c>
      <c r="AQ79" t="b">
        <f t="shared" si="25"/>
        <v>1</v>
      </c>
      <c r="AR79" t="b">
        <f t="shared" si="17"/>
        <v>1</v>
      </c>
      <c r="AS79" t="b">
        <f t="shared" si="26"/>
        <v>1</v>
      </c>
      <c r="AT79" t="b">
        <f t="shared" si="27"/>
        <v>1</v>
      </c>
      <c r="AU79" t="b">
        <f t="shared" si="28"/>
        <v>1</v>
      </c>
      <c r="AV79" t="b">
        <f t="shared" si="29"/>
        <v>1</v>
      </c>
      <c r="AW79" t="b">
        <f t="shared" si="30"/>
        <v>1</v>
      </c>
      <c r="AX79" t="b">
        <v>1</v>
      </c>
      <c r="AY79" t="b">
        <v>1</v>
      </c>
      <c r="AZ79" t="b">
        <f t="shared" si="31"/>
        <v>1</v>
      </c>
      <c r="BC79" t="b">
        <v>1</v>
      </c>
      <c r="BD79">
        <f t="shared" si="32"/>
        <v>0</v>
      </c>
    </row>
    <row r="80" spans="1:57">
      <c r="A80">
        <v>0</v>
      </c>
      <c r="B80">
        <v>0.40920020800000001</v>
      </c>
      <c r="C80">
        <v>7.846769E-3</v>
      </c>
      <c r="D80">
        <v>2.2556920000000001E-3</v>
      </c>
      <c r="E80">
        <v>8.6521989999999993E-3</v>
      </c>
      <c r="F80">
        <v>6.6440989999999997E-3</v>
      </c>
      <c r="G80">
        <v>1.23E-3</v>
      </c>
      <c r="H80">
        <v>500</v>
      </c>
      <c r="I80">
        <v>0</v>
      </c>
      <c r="J80">
        <v>0</v>
      </c>
      <c r="K80">
        <v>7.4999999999999997E-3</v>
      </c>
      <c r="L80">
        <v>0.01</v>
      </c>
      <c r="M80">
        <v>0.34617188599999998</v>
      </c>
      <c r="N80">
        <v>0.39441195099999998</v>
      </c>
      <c r="O80">
        <v>0.68878853299999998</v>
      </c>
      <c r="P80">
        <v>-1.1983468000000001E-2</v>
      </c>
      <c r="Q80">
        <v>1.4212852999999999E-2</v>
      </c>
      <c r="R80">
        <v>1.7346159999999999E-2</v>
      </c>
      <c r="S80">
        <v>1.8713864E-2</v>
      </c>
      <c r="T80">
        <v>2.1557525000000001E-2</v>
      </c>
      <c r="U80">
        <v>2.4577347999999999E-2</v>
      </c>
      <c r="V80">
        <v>2.6658995000000001E-2</v>
      </c>
      <c r="W80">
        <v>4.3392385999999998E-2</v>
      </c>
      <c r="X80" t="s">
        <v>127</v>
      </c>
      <c r="Y80">
        <v>500000</v>
      </c>
      <c r="Z80" t="b">
        <v>0</v>
      </c>
      <c r="AA80" t="b">
        <v>0</v>
      </c>
      <c r="AB80">
        <v>0</v>
      </c>
      <c r="AC80">
        <v>0.87769116800000002</v>
      </c>
      <c r="AD80">
        <v>15.21452358</v>
      </c>
      <c r="AE80">
        <v>17.526443090000001</v>
      </c>
      <c r="AF80">
        <v>19.981583740000001</v>
      </c>
      <c r="AG80">
        <v>21.673979670000001</v>
      </c>
      <c r="AH80">
        <v>35.278362600000001</v>
      </c>
      <c r="AI80">
        <f t="shared" si="18"/>
        <v>13.353652971493741</v>
      </c>
      <c r="AJ80">
        <v>178.32004760000001</v>
      </c>
      <c r="AK80">
        <f t="shared" si="19"/>
        <v>203.16946801392859</v>
      </c>
      <c r="AL80">
        <f t="shared" si="20"/>
        <v>15.38280430654763</v>
      </c>
      <c r="AM80">
        <f t="shared" si="21"/>
        <v>236.63066833354031</v>
      </c>
      <c r="AN80">
        <f t="shared" si="22"/>
        <v>3640.043263902428</v>
      </c>
      <c r="AO80">
        <f t="shared" si="23"/>
        <v>269.60584424331398</v>
      </c>
      <c r="AP80" t="b">
        <f t="shared" si="24"/>
        <v>0</v>
      </c>
      <c r="AQ80" t="b">
        <f t="shared" si="25"/>
        <v>0</v>
      </c>
      <c r="AR80" t="b">
        <f t="shared" si="17"/>
        <v>0</v>
      </c>
      <c r="AS80" t="b">
        <f t="shared" si="26"/>
        <v>0</v>
      </c>
      <c r="AT80" t="b">
        <f t="shared" si="27"/>
        <v>0</v>
      </c>
      <c r="AU80" t="b">
        <f t="shared" si="28"/>
        <v>0</v>
      </c>
      <c r="AV80" t="b">
        <f t="shared" si="29"/>
        <v>0</v>
      </c>
      <c r="AW80" t="b">
        <f t="shared" si="30"/>
        <v>0</v>
      </c>
      <c r="AX80" t="b">
        <v>0</v>
      </c>
      <c r="AY80" t="b">
        <v>0</v>
      </c>
      <c r="AZ80" t="b">
        <f t="shared" si="31"/>
        <v>0</v>
      </c>
      <c r="BC80" t="b">
        <v>0</v>
      </c>
      <c r="BD80">
        <f t="shared" si="32"/>
        <v>0</v>
      </c>
    </row>
    <row r="81" spans="1:57">
      <c r="A81">
        <v>0</v>
      </c>
      <c r="B81">
        <v>0.51039214600000005</v>
      </c>
      <c r="C81">
        <v>5.2548860000000003E-3</v>
      </c>
      <c r="D81">
        <v>2.417453E-3</v>
      </c>
      <c r="E81">
        <v>8.6970510000000008E-3</v>
      </c>
      <c r="F81">
        <v>6.8168880000000001E-3</v>
      </c>
      <c r="G81">
        <v>1.65E-3</v>
      </c>
      <c r="H81">
        <v>500</v>
      </c>
      <c r="I81">
        <v>0</v>
      </c>
      <c r="J81">
        <v>0</v>
      </c>
      <c r="K81">
        <v>5.0000000000000001E-3</v>
      </c>
      <c r="L81">
        <v>0.01</v>
      </c>
      <c r="M81">
        <v>6.9813299999999998E-4</v>
      </c>
      <c r="N81">
        <v>0.11478132000000001</v>
      </c>
      <c r="O81">
        <v>1.942474365</v>
      </c>
      <c r="P81">
        <v>3.0008766869999999</v>
      </c>
      <c r="Q81">
        <v>4.3633980000000001E-3</v>
      </c>
      <c r="R81">
        <v>4.81672E-3</v>
      </c>
      <c r="S81">
        <v>5.1136819999999996E-3</v>
      </c>
      <c r="T81">
        <v>6.0202270000000004E-3</v>
      </c>
      <c r="U81">
        <v>7.8348759999999993E-3</v>
      </c>
      <c r="V81">
        <v>9.3981570000000007E-3</v>
      </c>
      <c r="W81">
        <v>2.0986197000000002E-2</v>
      </c>
      <c r="X81" t="s">
        <v>128</v>
      </c>
      <c r="Y81">
        <v>500000</v>
      </c>
      <c r="Z81" t="b">
        <v>1</v>
      </c>
      <c r="AA81" t="b">
        <v>1</v>
      </c>
      <c r="AB81">
        <v>0</v>
      </c>
      <c r="AC81">
        <v>6.0822879999999999E-3</v>
      </c>
      <c r="AD81">
        <v>3.0992012120000001</v>
      </c>
      <c r="AE81">
        <v>3.648622424</v>
      </c>
      <c r="AF81">
        <v>4.7484096969999996</v>
      </c>
      <c r="AG81">
        <v>5.6958527270000001</v>
      </c>
      <c r="AH81">
        <v>12.718907270000001</v>
      </c>
      <c r="AI81">
        <f t="shared" si="18"/>
        <v>1.8850234341333056E-2</v>
      </c>
      <c r="AJ81">
        <v>3.5533100000000002E-4</v>
      </c>
      <c r="AK81">
        <f t="shared" si="19"/>
        <v>5.8420669117143428E-2</v>
      </c>
      <c r="AL81">
        <f t="shared" si="20"/>
        <v>2.2191972386026111E-2</v>
      </c>
      <c r="AM81">
        <f t="shared" si="21"/>
        <v>4.9248363838214548E-4</v>
      </c>
      <c r="AN81">
        <f t="shared" si="22"/>
        <v>1.0929183303546241E-5</v>
      </c>
      <c r="AO81">
        <f t="shared" si="23"/>
        <v>8.0970128080443654E-2</v>
      </c>
      <c r="AP81" t="b">
        <f t="shared" si="24"/>
        <v>1</v>
      </c>
      <c r="AQ81" t="b">
        <f t="shared" si="25"/>
        <v>1</v>
      </c>
      <c r="AR81" t="b">
        <f t="shared" si="17"/>
        <v>1</v>
      </c>
      <c r="AS81" t="b">
        <f t="shared" si="26"/>
        <v>1</v>
      </c>
      <c r="AT81" t="b">
        <f t="shared" si="27"/>
        <v>1</v>
      </c>
      <c r="AU81" t="b">
        <f t="shared" si="28"/>
        <v>1</v>
      </c>
      <c r="AV81" t="b">
        <f t="shared" si="29"/>
        <v>1</v>
      </c>
      <c r="AW81" t="b">
        <f t="shared" si="30"/>
        <v>1</v>
      </c>
      <c r="AX81" t="b">
        <v>1</v>
      </c>
      <c r="AY81" t="b">
        <v>1</v>
      </c>
      <c r="AZ81" t="b">
        <f t="shared" si="31"/>
        <v>1</v>
      </c>
      <c r="BC81" t="b">
        <v>1</v>
      </c>
      <c r="BD81">
        <f t="shared" si="32"/>
        <v>0</v>
      </c>
    </row>
    <row r="82" spans="1:57">
      <c r="A82">
        <v>0</v>
      </c>
      <c r="B82">
        <v>0.66601972200000004</v>
      </c>
      <c r="C82">
        <v>1.149445E-3</v>
      </c>
      <c r="D82">
        <v>1.036552E-3</v>
      </c>
      <c r="E82">
        <v>8.1590120000000002E-3</v>
      </c>
      <c r="F82">
        <v>6.3875579999999998E-3</v>
      </c>
      <c r="G82">
        <v>1.6000000000000001E-4</v>
      </c>
      <c r="H82">
        <v>5000</v>
      </c>
      <c r="I82">
        <v>0</v>
      </c>
      <c r="J82">
        <v>0</v>
      </c>
      <c r="K82">
        <v>1E-3</v>
      </c>
      <c r="L82">
        <v>0.01</v>
      </c>
      <c r="M82">
        <v>0.196045145</v>
      </c>
      <c r="N82">
        <v>0.31268247999999998</v>
      </c>
      <c r="O82">
        <v>52.191516880000002</v>
      </c>
      <c r="P82">
        <v>3032.649848</v>
      </c>
      <c r="Q82">
        <v>1.7072649999999999E-3</v>
      </c>
      <c r="R82">
        <v>3.1162289999999999E-3</v>
      </c>
      <c r="S82">
        <v>3.7764959999999998E-3</v>
      </c>
      <c r="T82">
        <v>5.1468460000000001E-3</v>
      </c>
      <c r="U82">
        <v>6.5463639999999998E-3</v>
      </c>
      <c r="V82">
        <v>7.4508810000000003E-3</v>
      </c>
      <c r="W82">
        <v>1.3471689E-2</v>
      </c>
      <c r="X82" t="s">
        <v>129</v>
      </c>
      <c r="Y82">
        <v>390000</v>
      </c>
      <c r="Z82" t="b">
        <v>0</v>
      </c>
      <c r="AA82" t="b">
        <v>0</v>
      </c>
      <c r="AB82">
        <v>0</v>
      </c>
      <c r="AC82">
        <v>0.62697834900000005</v>
      </c>
      <c r="AD82">
        <v>23.603100000000001</v>
      </c>
      <c r="AE82">
        <v>32.167787500000003</v>
      </c>
      <c r="AF82">
        <v>40.914774999999999</v>
      </c>
      <c r="AG82">
        <v>46.568006250000003</v>
      </c>
      <c r="AH82">
        <v>84.198056249999993</v>
      </c>
      <c r="AI82">
        <f t="shared" si="18"/>
        <v>14.798632669281902</v>
      </c>
      <c r="AJ82">
        <v>218.99952859999999</v>
      </c>
      <c r="AK82">
        <f t="shared" si="19"/>
        <v>349.29360675632768</v>
      </c>
      <c r="AL82">
        <f t="shared" si="20"/>
        <v>20.16850629773284</v>
      </c>
      <c r="AM82">
        <f t="shared" si="21"/>
        <v>406.7686462816892</v>
      </c>
      <c r="AN82">
        <f t="shared" si="22"/>
        <v>8203.9160042525109</v>
      </c>
      <c r="AO82">
        <f t="shared" si="23"/>
        <v>648.77622477788179</v>
      </c>
      <c r="AP82" t="b">
        <f t="shared" si="24"/>
        <v>0</v>
      </c>
      <c r="AQ82" t="b">
        <f t="shared" si="25"/>
        <v>0</v>
      </c>
      <c r="AR82" t="b">
        <f t="shared" si="17"/>
        <v>0</v>
      </c>
      <c r="AS82" t="b">
        <f t="shared" si="26"/>
        <v>0</v>
      </c>
      <c r="AT82" t="b">
        <f t="shared" si="27"/>
        <v>0</v>
      </c>
      <c r="AU82" t="b">
        <f t="shared" si="28"/>
        <v>0</v>
      </c>
      <c r="AV82" t="b">
        <f t="shared" si="29"/>
        <v>0</v>
      </c>
      <c r="AW82" t="b">
        <f t="shared" si="30"/>
        <v>0</v>
      </c>
      <c r="AX82" t="b">
        <v>0</v>
      </c>
      <c r="AY82" t="b">
        <v>0</v>
      </c>
      <c r="AZ82" t="b">
        <f t="shared" si="31"/>
        <v>0</v>
      </c>
      <c r="BC82" t="b">
        <v>0</v>
      </c>
      <c r="BD82">
        <f t="shared" si="32"/>
        <v>0</v>
      </c>
    </row>
    <row r="83" spans="1:57">
      <c r="A83">
        <v>0</v>
      </c>
      <c r="B83">
        <v>0.51039214600000005</v>
      </c>
      <c r="C83">
        <v>5.2548860000000003E-3</v>
      </c>
      <c r="D83">
        <v>2.417453E-3</v>
      </c>
      <c r="E83">
        <v>8.6970510000000008E-3</v>
      </c>
      <c r="F83">
        <v>6.8168880000000001E-3</v>
      </c>
      <c r="G83">
        <v>2.5000000000000001E-3</v>
      </c>
      <c r="H83">
        <v>2500</v>
      </c>
      <c r="I83">
        <v>0</v>
      </c>
      <c r="J83">
        <v>0</v>
      </c>
      <c r="K83">
        <v>5.0000000000000001E-3</v>
      </c>
      <c r="L83">
        <v>0.01</v>
      </c>
      <c r="M83">
        <v>1.3433169999999999E-3</v>
      </c>
      <c r="N83">
        <v>1.201966E-2</v>
      </c>
      <c r="O83">
        <v>6.8045954699999998</v>
      </c>
      <c r="P83">
        <v>56.448990960000003</v>
      </c>
      <c r="Q83">
        <v>5.2184409999999999E-3</v>
      </c>
      <c r="R83">
        <v>5.4388759999999996E-3</v>
      </c>
      <c r="S83">
        <v>5.5759479999999998E-3</v>
      </c>
      <c r="T83">
        <v>5.9178620000000003E-3</v>
      </c>
      <c r="U83">
        <v>6.3085160000000001E-3</v>
      </c>
      <c r="V83">
        <v>6.5850700000000002E-3</v>
      </c>
      <c r="W83">
        <v>9.7156829999999993E-3</v>
      </c>
      <c r="X83" t="s">
        <v>130</v>
      </c>
      <c r="Y83">
        <v>437000</v>
      </c>
      <c r="Z83" t="b">
        <v>1</v>
      </c>
      <c r="AA83" t="b">
        <v>1</v>
      </c>
      <c r="AB83">
        <v>0</v>
      </c>
      <c r="AC83">
        <v>0.11175998299999999</v>
      </c>
      <c r="AD83">
        <v>2.2303791999999998</v>
      </c>
      <c r="AE83">
        <v>2.3671448000000002</v>
      </c>
      <c r="AF83">
        <v>2.5234063999999998</v>
      </c>
      <c r="AG83">
        <v>2.6340279999999998</v>
      </c>
      <c r="AH83">
        <v>3.8862732000000002</v>
      </c>
      <c r="AI83">
        <f t="shared" si="18"/>
        <v>0.24926714147555357</v>
      </c>
      <c r="AJ83">
        <v>6.2134108E-2</v>
      </c>
      <c r="AK83">
        <f t="shared" si="19"/>
        <v>0.55596024759053198</v>
      </c>
      <c r="AL83">
        <f t="shared" si="20"/>
        <v>0.26455206260653841</v>
      </c>
      <c r="AM83">
        <f t="shared" si="21"/>
        <v>6.9987793829373812E-2</v>
      </c>
      <c r="AN83">
        <f t="shared" si="22"/>
        <v>1.8515415214842002E-2</v>
      </c>
      <c r="AO83">
        <f t="shared" si="23"/>
        <v>0.62623303932834185</v>
      </c>
      <c r="AP83" t="b">
        <f t="shared" si="24"/>
        <v>1</v>
      </c>
      <c r="AQ83" t="b">
        <f t="shared" si="25"/>
        <v>1</v>
      </c>
      <c r="AR83" t="b">
        <f t="shared" si="17"/>
        <v>1</v>
      </c>
      <c r="AS83" t="b">
        <f t="shared" si="26"/>
        <v>1</v>
      </c>
      <c r="AT83" t="b">
        <f t="shared" si="27"/>
        <v>1</v>
      </c>
      <c r="AU83" t="b">
        <f t="shared" si="28"/>
        <v>1</v>
      </c>
      <c r="AV83" t="b">
        <f t="shared" si="29"/>
        <v>1</v>
      </c>
      <c r="AW83" t="b">
        <f t="shared" si="30"/>
        <v>1</v>
      </c>
      <c r="AX83" t="b">
        <v>1</v>
      </c>
      <c r="AY83" t="b">
        <v>1</v>
      </c>
      <c r="AZ83" t="b">
        <f t="shared" si="31"/>
        <v>1</v>
      </c>
      <c r="BC83" t="b">
        <v>1</v>
      </c>
      <c r="BD83">
        <f t="shared" si="32"/>
        <v>0</v>
      </c>
    </row>
    <row r="84" spans="1:57">
      <c r="A84">
        <v>0</v>
      </c>
      <c r="B84">
        <v>0.56402002200000001</v>
      </c>
      <c r="C84">
        <v>2.6602069999999999E-3</v>
      </c>
      <c r="D84">
        <v>1.1576690000000001E-3</v>
      </c>
      <c r="E84">
        <v>8.3353469999999999E-3</v>
      </c>
      <c r="F84">
        <v>6.3106229999999996E-3</v>
      </c>
      <c r="G84">
        <v>6.2E-4</v>
      </c>
      <c r="H84">
        <v>100</v>
      </c>
      <c r="I84">
        <v>0</v>
      </c>
      <c r="J84">
        <v>0</v>
      </c>
      <c r="K84">
        <v>2.5000000000000001E-3</v>
      </c>
      <c r="L84">
        <v>0.01</v>
      </c>
      <c r="M84">
        <v>0.1996696</v>
      </c>
      <c r="N84">
        <v>0.248117223</v>
      </c>
      <c r="O84">
        <v>0.94031095499999995</v>
      </c>
      <c r="P84">
        <v>0.48203038100000001</v>
      </c>
      <c r="Q84">
        <v>2.4405685E-2</v>
      </c>
      <c r="R84">
        <v>3.0664968000000001E-2</v>
      </c>
      <c r="S84">
        <v>3.2881045999999997E-2</v>
      </c>
      <c r="T84">
        <v>3.7034799E-2</v>
      </c>
      <c r="U84">
        <v>4.1987386000000002E-2</v>
      </c>
      <c r="V84">
        <v>4.5328195000000002E-2</v>
      </c>
      <c r="W84">
        <v>6.7790557000000001E-2</v>
      </c>
      <c r="X84" t="s">
        <v>131</v>
      </c>
      <c r="Y84">
        <v>500000</v>
      </c>
      <c r="Z84" t="b">
        <v>0</v>
      </c>
      <c r="AA84" t="b">
        <v>0</v>
      </c>
      <c r="AB84">
        <v>0</v>
      </c>
      <c r="AC84">
        <v>0.80473897599999999</v>
      </c>
      <c r="AD84">
        <v>53.033945160000002</v>
      </c>
      <c r="AE84">
        <v>59.733546769999997</v>
      </c>
      <c r="AF84">
        <v>67.721590320000004</v>
      </c>
      <c r="AG84">
        <v>73.10999194</v>
      </c>
      <c r="AH84">
        <v>109.33960810000001</v>
      </c>
      <c r="AI84">
        <f t="shared" si="18"/>
        <v>42.678482721298558</v>
      </c>
      <c r="AJ84">
        <v>1821.452888</v>
      </c>
      <c r="AK84">
        <f t="shared" si="19"/>
        <v>2263.4083121533554</v>
      </c>
      <c r="AL84">
        <f t="shared" si="20"/>
        <v>48.069913260537902</v>
      </c>
      <c r="AM84">
        <f t="shared" si="21"/>
        <v>2310.7165608756377</v>
      </c>
      <c r="AN84">
        <f t="shared" si="22"/>
        <v>111075.94465098035</v>
      </c>
      <c r="AO84">
        <f t="shared" si="23"/>
        <v>2871.3864119781838</v>
      </c>
      <c r="AP84" t="b">
        <f t="shared" si="24"/>
        <v>0</v>
      </c>
      <c r="AQ84" t="b">
        <f t="shared" si="25"/>
        <v>0</v>
      </c>
      <c r="AR84" t="b">
        <f t="shared" si="17"/>
        <v>0</v>
      </c>
      <c r="AS84" t="b">
        <f t="shared" si="26"/>
        <v>0</v>
      </c>
      <c r="AT84" t="b">
        <f t="shared" si="27"/>
        <v>0</v>
      </c>
      <c r="AU84" t="b">
        <f t="shared" si="28"/>
        <v>0</v>
      </c>
      <c r="AV84" t="b">
        <f t="shared" si="29"/>
        <v>0</v>
      </c>
      <c r="AW84" t="b">
        <f t="shared" si="30"/>
        <v>0</v>
      </c>
      <c r="AX84" t="b">
        <v>0</v>
      </c>
      <c r="AY84" t="b">
        <v>0</v>
      </c>
      <c r="AZ84" t="b">
        <f t="shared" si="31"/>
        <v>0</v>
      </c>
      <c r="BC84" t="b">
        <v>0</v>
      </c>
      <c r="BD84">
        <f t="shared" si="32"/>
        <v>0</v>
      </c>
    </row>
    <row r="85" spans="1:57">
      <c r="A85">
        <v>0</v>
      </c>
      <c r="B85">
        <v>0.51039214600000005</v>
      </c>
      <c r="C85">
        <v>5.2548860000000003E-3</v>
      </c>
      <c r="D85">
        <v>2.417453E-3</v>
      </c>
      <c r="E85">
        <v>8.6970510000000008E-3</v>
      </c>
      <c r="F85">
        <v>6.8168880000000001E-3</v>
      </c>
      <c r="G85">
        <v>1.25E-3</v>
      </c>
      <c r="H85">
        <v>2500</v>
      </c>
      <c r="I85">
        <v>0</v>
      </c>
      <c r="J85">
        <v>0</v>
      </c>
      <c r="K85">
        <v>5.0000000000000001E-3</v>
      </c>
      <c r="L85">
        <v>0.01</v>
      </c>
      <c r="M85">
        <v>0.11114980300000001</v>
      </c>
      <c r="N85">
        <v>0.203899994</v>
      </c>
      <c r="O85">
        <v>1.1448802950000001</v>
      </c>
      <c r="P85">
        <v>0.487809565</v>
      </c>
      <c r="Q85">
        <v>3.0463729999999998E-3</v>
      </c>
      <c r="R85">
        <v>3.4614530000000002E-3</v>
      </c>
      <c r="S85">
        <v>3.7391500000000001E-3</v>
      </c>
      <c r="T85">
        <v>4.609915E-3</v>
      </c>
      <c r="U85">
        <v>5.8137019999999996E-3</v>
      </c>
      <c r="V85">
        <v>6.7042960000000002E-3</v>
      </c>
      <c r="W85">
        <v>1.3374832999999999E-2</v>
      </c>
      <c r="X85" t="s">
        <v>132</v>
      </c>
      <c r="Y85">
        <v>343000</v>
      </c>
      <c r="Z85" t="b">
        <v>0</v>
      </c>
      <c r="AA85" t="b">
        <v>1</v>
      </c>
      <c r="AB85">
        <v>1</v>
      </c>
      <c r="AC85">
        <v>0.54511920700000005</v>
      </c>
      <c r="AD85">
        <v>2.99132</v>
      </c>
      <c r="AE85">
        <v>3.687932</v>
      </c>
      <c r="AF85">
        <v>4.6509615999999996</v>
      </c>
      <c r="AG85">
        <v>5.3634367999999997</v>
      </c>
      <c r="AH85">
        <v>10.699866399999999</v>
      </c>
      <c r="AI85">
        <f t="shared" si="18"/>
        <v>1.6306259862832402</v>
      </c>
      <c r="AJ85">
        <v>2.6589411059999999</v>
      </c>
      <c r="AK85">
        <f t="shared" si="19"/>
        <v>4.8777241252887817</v>
      </c>
      <c r="AL85">
        <f t="shared" si="20"/>
        <v>2.0103625673099241</v>
      </c>
      <c r="AM85">
        <f t="shared" si="21"/>
        <v>4.0415576520409493</v>
      </c>
      <c r="AN85">
        <f t="shared" si="22"/>
        <v>8.1249962172881123</v>
      </c>
      <c r="AO85">
        <f t="shared" si="23"/>
        <v>7.4140804435844228</v>
      </c>
      <c r="AP85" t="b">
        <f t="shared" si="24"/>
        <v>1</v>
      </c>
      <c r="AQ85" t="b">
        <f t="shared" si="25"/>
        <v>1</v>
      </c>
      <c r="AR85" t="b">
        <f t="shared" si="17"/>
        <v>0</v>
      </c>
      <c r="AS85" t="b">
        <f t="shared" si="26"/>
        <v>1</v>
      </c>
      <c r="AT85" t="b">
        <f t="shared" si="27"/>
        <v>1</v>
      </c>
      <c r="AU85" t="b">
        <f t="shared" si="28"/>
        <v>1</v>
      </c>
      <c r="AV85" t="b">
        <f t="shared" si="29"/>
        <v>1</v>
      </c>
      <c r="AW85" t="b">
        <f t="shared" si="30"/>
        <v>0</v>
      </c>
      <c r="AX85" t="b">
        <v>1</v>
      </c>
      <c r="AY85" t="b">
        <v>0</v>
      </c>
      <c r="AZ85" t="b">
        <f t="shared" si="31"/>
        <v>1</v>
      </c>
      <c r="BC85" t="b">
        <v>1</v>
      </c>
      <c r="BD85">
        <f t="shared" si="32"/>
        <v>0</v>
      </c>
    </row>
    <row r="86" spans="1:57">
      <c r="A86">
        <v>0</v>
      </c>
      <c r="B86">
        <v>0.51039214600000005</v>
      </c>
      <c r="C86">
        <v>5.2548860000000003E-3</v>
      </c>
      <c r="D86">
        <v>2.417453E-3</v>
      </c>
      <c r="E86">
        <v>8.6970510000000008E-3</v>
      </c>
      <c r="F86">
        <v>6.8168880000000001E-3</v>
      </c>
      <c r="G86">
        <v>1.25E-3</v>
      </c>
      <c r="H86">
        <v>1000</v>
      </c>
      <c r="I86">
        <v>0</v>
      </c>
      <c r="J86">
        <v>0</v>
      </c>
      <c r="K86">
        <v>5.0000000000000001E-3</v>
      </c>
      <c r="L86">
        <v>0.01</v>
      </c>
      <c r="M86">
        <v>0.24713596700000001</v>
      </c>
      <c r="N86">
        <v>0.29150178999999998</v>
      </c>
      <c r="O86">
        <v>0.74938565499999998</v>
      </c>
      <c r="P86">
        <v>-7.3316309999999999E-3</v>
      </c>
      <c r="Q86">
        <v>4.7558560000000001E-3</v>
      </c>
      <c r="R86">
        <v>7.5434489999999998E-3</v>
      </c>
      <c r="S86">
        <v>8.6908190000000007E-3</v>
      </c>
      <c r="T86">
        <v>1.0945632E-2</v>
      </c>
      <c r="U86">
        <v>1.3148180000000001E-2</v>
      </c>
      <c r="V86">
        <v>1.4588647E-2</v>
      </c>
      <c r="W86">
        <v>2.4609306000000001E-2</v>
      </c>
      <c r="X86" t="s">
        <v>133</v>
      </c>
      <c r="Y86">
        <v>500000</v>
      </c>
      <c r="Z86" t="b">
        <v>0</v>
      </c>
      <c r="AA86" t="s">
        <v>48</v>
      </c>
      <c r="AB86">
        <v>1</v>
      </c>
      <c r="AC86">
        <v>0.847802571</v>
      </c>
      <c r="AD86">
        <v>6.9526551999999997</v>
      </c>
      <c r="AE86">
        <v>8.7565056000000006</v>
      </c>
      <c r="AF86">
        <v>10.518544</v>
      </c>
      <c r="AG86">
        <v>11.670917599999999</v>
      </c>
      <c r="AH86">
        <v>19.687444800000002</v>
      </c>
      <c r="AI86">
        <f t="shared" si="18"/>
        <v>5.8944789538365185</v>
      </c>
      <c r="AJ86">
        <v>34.744882140000001</v>
      </c>
      <c r="AK86">
        <f t="shared" si="19"/>
        <v>40.982279749682029</v>
      </c>
      <c r="AL86">
        <f t="shared" si="20"/>
        <v>7.4237879606558979</v>
      </c>
      <c r="AM86">
        <f t="shared" si="21"/>
        <v>55.112627684779454</v>
      </c>
      <c r="AN86">
        <f t="shared" si="22"/>
        <v>409.14446188637663</v>
      </c>
      <c r="AO86">
        <f t="shared" si="23"/>
        <v>65.006440850695952</v>
      </c>
      <c r="AP86" t="b">
        <f t="shared" si="24"/>
        <v>0</v>
      </c>
      <c r="AQ86" t="b">
        <f t="shared" si="25"/>
        <v>0</v>
      </c>
      <c r="AR86" t="b">
        <f t="shared" si="17"/>
        <v>0</v>
      </c>
      <c r="AS86" t="b">
        <f t="shared" si="26"/>
        <v>0</v>
      </c>
      <c r="AT86" t="b">
        <f t="shared" si="27"/>
        <v>0</v>
      </c>
      <c r="AU86" t="b">
        <f t="shared" si="28"/>
        <v>0</v>
      </c>
      <c r="AV86" t="b">
        <f t="shared" si="29"/>
        <v>0</v>
      </c>
      <c r="AW86" t="b">
        <f t="shared" si="30"/>
        <v>0</v>
      </c>
      <c r="AX86" t="b">
        <v>0</v>
      </c>
      <c r="AY86" t="b">
        <v>0</v>
      </c>
      <c r="AZ86" t="b">
        <f t="shared" si="31"/>
        <v>0</v>
      </c>
      <c r="BC86" t="b">
        <v>0</v>
      </c>
      <c r="BD86">
        <f t="shared" si="32"/>
        <v>0</v>
      </c>
      <c r="BE86" t="s">
        <v>48</v>
      </c>
    </row>
    <row r="87" spans="1:57">
      <c r="A87">
        <v>0</v>
      </c>
      <c r="B87">
        <v>0.40920020800000001</v>
      </c>
      <c r="C87">
        <v>7.846769E-3</v>
      </c>
      <c r="D87">
        <v>2.2556920000000001E-3</v>
      </c>
      <c r="E87">
        <v>8.6521989999999993E-3</v>
      </c>
      <c r="F87">
        <v>6.6440989999999997E-3</v>
      </c>
      <c r="G87">
        <v>2.47E-3</v>
      </c>
      <c r="H87">
        <v>10000</v>
      </c>
      <c r="I87">
        <v>0</v>
      </c>
      <c r="J87">
        <v>0</v>
      </c>
      <c r="K87">
        <v>7.4999999999999997E-3</v>
      </c>
      <c r="L87">
        <v>0.01</v>
      </c>
      <c r="M87">
        <v>2.973163E-3</v>
      </c>
      <c r="N87">
        <v>3.4974421999999998E-2</v>
      </c>
      <c r="O87">
        <v>3.0441608429999998</v>
      </c>
      <c r="P87">
        <v>9.6984267679999991</v>
      </c>
      <c r="Q87">
        <v>5.1737229999999999E-3</v>
      </c>
      <c r="R87">
        <v>5.4189199999999998E-3</v>
      </c>
      <c r="S87">
        <v>5.564266E-3</v>
      </c>
      <c r="T87">
        <v>5.9175089999999996E-3</v>
      </c>
      <c r="U87">
        <v>6.3154300000000003E-3</v>
      </c>
      <c r="V87">
        <v>6.597899E-3</v>
      </c>
      <c r="W87">
        <v>9.1982739999999993E-3</v>
      </c>
      <c r="X87" t="s">
        <v>134</v>
      </c>
      <c r="Y87">
        <v>381000</v>
      </c>
      <c r="Z87" t="b">
        <v>1</v>
      </c>
      <c r="AA87" t="b">
        <v>1</v>
      </c>
      <c r="AB87">
        <v>0</v>
      </c>
      <c r="AC87">
        <v>8.5009638999999998E-2</v>
      </c>
      <c r="AD87">
        <v>2.2527392709999998</v>
      </c>
      <c r="AE87">
        <v>2.3957526320000002</v>
      </c>
      <c r="AF87">
        <v>2.5568542509999999</v>
      </c>
      <c r="AG87">
        <v>2.6712141699999998</v>
      </c>
      <c r="AH87">
        <v>3.723997571</v>
      </c>
      <c r="AI87">
        <f t="shared" si="18"/>
        <v>0.19150455218883314</v>
      </c>
      <c r="AJ87">
        <v>3.6673994000000001E-2</v>
      </c>
      <c r="AK87">
        <f t="shared" si="19"/>
        <v>0.43140982529105337</v>
      </c>
      <c r="AL87">
        <f t="shared" si="20"/>
        <v>0.20366206637961987</v>
      </c>
      <c r="AM87">
        <f t="shared" si="21"/>
        <v>4.1478237282016689E-2</v>
      </c>
      <c r="AN87">
        <f t="shared" si="22"/>
        <v>8.4475435146397059E-3</v>
      </c>
      <c r="AO87">
        <f t="shared" si="23"/>
        <v>0.48792393156753305</v>
      </c>
      <c r="AP87" t="b">
        <f t="shared" si="24"/>
        <v>1</v>
      </c>
      <c r="AQ87" t="b">
        <f t="shared" si="25"/>
        <v>1</v>
      </c>
      <c r="AR87" t="b">
        <f t="shared" si="17"/>
        <v>1</v>
      </c>
      <c r="AS87" t="b">
        <f t="shared" si="26"/>
        <v>1</v>
      </c>
      <c r="AT87" t="b">
        <f t="shared" si="27"/>
        <v>1</v>
      </c>
      <c r="AU87" t="b">
        <f t="shared" si="28"/>
        <v>1</v>
      </c>
      <c r="AV87" t="b">
        <f t="shared" si="29"/>
        <v>1</v>
      </c>
      <c r="AW87" t="b">
        <f t="shared" si="30"/>
        <v>1</v>
      </c>
      <c r="AX87" t="b">
        <v>1</v>
      </c>
      <c r="AY87" t="b">
        <v>1</v>
      </c>
      <c r="AZ87" t="b">
        <f t="shared" si="31"/>
        <v>1</v>
      </c>
      <c r="BC87" t="b">
        <v>1</v>
      </c>
      <c r="BD87">
        <f t="shared" si="32"/>
        <v>0</v>
      </c>
    </row>
    <row r="88" spans="1:57">
      <c r="A88">
        <v>0</v>
      </c>
      <c r="B88">
        <v>0.56402002200000001</v>
      </c>
      <c r="C88">
        <v>2.6602069999999999E-3</v>
      </c>
      <c r="D88">
        <v>1.1576690000000001E-3</v>
      </c>
      <c r="E88">
        <v>8.3353469999999999E-3</v>
      </c>
      <c r="F88">
        <v>6.3106229999999996E-3</v>
      </c>
      <c r="G88">
        <v>8.1999999999999998E-4</v>
      </c>
      <c r="H88">
        <v>5000</v>
      </c>
      <c r="I88">
        <v>0</v>
      </c>
      <c r="J88">
        <v>0</v>
      </c>
      <c r="K88">
        <v>2.5000000000000001E-3</v>
      </c>
      <c r="L88">
        <v>0.01</v>
      </c>
      <c r="M88">
        <v>2.57712E-4</v>
      </c>
      <c r="N88">
        <v>6.6213860999999999E-2</v>
      </c>
      <c r="O88">
        <v>3.1685116290000002</v>
      </c>
      <c r="P88">
        <v>10.20107217</v>
      </c>
      <c r="Q88">
        <v>2.0959960000000001E-3</v>
      </c>
      <c r="R88">
        <v>2.2299939999999999E-3</v>
      </c>
      <c r="S88">
        <v>2.3096850000000001E-3</v>
      </c>
      <c r="T88">
        <v>2.531185E-3</v>
      </c>
      <c r="U88">
        <v>2.862159E-3</v>
      </c>
      <c r="V88">
        <v>3.1734770000000001E-3</v>
      </c>
      <c r="W88">
        <v>7.713592E-3</v>
      </c>
      <c r="X88" t="s">
        <v>135</v>
      </c>
      <c r="Y88">
        <v>217000</v>
      </c>
      <c r="Z88" t="b">
        <v>1</v>
      </c>
      <c r="AA88" t="b">
        <v>1</v>
      </c>
      <c r="AB88">
        <v>0</v>
      </c>
      <c r="AC88">
        <v>3.8921160000000002E-3</v>
      </c>
      <c r="AD88">
        <v>2.816689024</v>
      </c>
      <c r="AE88">
        <v>3.0868109760000002</v>
      </c>
      <c r="AF88">
        <v>3.490437805</v>
      </c>
      <c r="AG88">
        <v>3.8700939019999998</v>
      </c>
      <c r="AH88">
        <v>9.4068195120000002</v>
      </c>
      <c r="AI88">
        <f t="shared" si="18"/>
        <v>1.0962880417334784E-2</v>
      </c>
      <c r="AJ88">
        <v>1.20185E-4</v>
      </c>
      <c r="AK88">
        <f t="shared" si="19"/>
        <v>3.0879024942931425E-2</v>
      </c>
      <c r="AL88">
        <f t="shared" si="20"/>
        <v>1.2014226388665217E-2</v>
      </c>
      <c r="AM88">
        <f t="shared" si="21"/>
        <v>1.4434163571809967E-4</v>
      </c>
      <c r="AN88">
        <f t="shared" si="22"/>
        <v>1.734153088827495E-6</v>
      </c>
      <c r="AO88">
        <f t="shared" si="23"/>
        <v>3.7085645884680635E-2</v>
      </c>
      <c r="AP88" t="b">
        <f t="shared" si="24"/>
        <v>1</v>
      </c>
      <c r="AQ88" t="b">
        <f t="shared" si="25"/>
        <v>1</v>
      </c>
      <c r="AR88" t="b">
        <f t="shared" si="17"/>
        <v>1</v>
      </c>
      <c r="AS88" t="b">
        <f t="shared" si="26"/>
        <v>1</v>
      </c>
      <c r="AT88" t="b">
        <f t="shared" si="27"/>
        <v>1</v>
      </c>
      <c r="AU88" t="b">
        <f t="shared" si="28"/>
        <v>1</v>
      </c>
      <c r="AV88" t="b">
        <f t="shared" si="29"/>
        <v>1</v>
      </c>
      <c r="AW88" t="b">
        <f t="shared" si="30"/>
        <v>1</v>
      </c>
      <c r="AX88" t="b">
        <v>1</v>
      </c>
      <c r="AY88" t="b">
        <v>1</v>
      </c>
      <c r="AZ88" t="b">
        <f t="shared" si="31"/>
        <v>1</v>
      </c>
      <c r="BC88" t="b">
        <v>1</v>
      </c>
      <c r="BD88">
        <f t="shared" si="32"/>
        <v>0</v>
      </c>
    </row>
    <row r="89" spans="1:57">
      <c r="A89">
        <v>0</v>
      </c>
      <c r="B89">
        <v>0.40920020800000001</v>
      </c>
      <c r="C89">
        <v>7.846769E-3</v>
      </c>
      <c r="D89">
        <v>2.2556920000000001E-3</v>
      </c>
      <c r="E89">
        <v>8.6521989999999993E-3</v>
      </c>
      <c r="F89">
        <v>6.6440989999999997E-3</v>
      </c>
      <c r="G89">
        <v>2.47E-3</v>
      </c>
      <c r="H89">
        <v>2500</v>
      </c>
      <c r="I89">
        <v>0</v>
      </c>
      <c r="J89">
        <v>0</v>
      </c>
      <c r="K89">
        <v>7.4999999999999997E-3</v>
      </c>
      <c r="L89">
        <v>0.01</v>
      </c>
      <c r="M89">
        <v>1.0687889999999999E-3</v>
      </c>
      <c r="N89">
        <v>1.0698598E-2</v>
      </c>
      <c r="O89">
        <v>7.818356037</v>
      </c>
      <c r="P89">
        <v>71.383994650000005</v>
      </c>
      <c r="Q89">
        <v>5.1686639999999999E-3</v>
      </c>
      <c r="R89">
        <v>5.4121129999999996E-3</v>
      </c>
      <c r="S89">
        <v>5.5589610000000003E-3</v>
      </c>
      <c r="T89">
        <v>5.910373E-3</v>
      </c>
      <c r="U89">
        <v>6.3063490000000002E-3</v>
      </c>
      <c r="V89">
        <v>6.5846589999999997E-3</v>
      </c>
      <c r="W89">
        <v>9.3941830000000004E-3</v>
      </c>
      <c r="X89" t="s">
        <v>136</v>
      </c>
      <c r="Y89">
        <v>362000</v>
      </c>
      <c r="Z89" t="b">
        <v>1</v>
      </c>
      <c r="AA89" t="b">
        <v>1</v>
      </c>
      <c r="AB89">
        <v>0</v>
      </c>
      <c r="AC89">
        <v>9.9899911999999993E-2</v>
      </c>
      <c r="AD89">
        <v>2.2505914979999999</v>
      </c>
      <c r="AE89">
        <v>2.3928635630000001</v>
      </c>
      <c r="AF89">
        <v>2.5531777330000001</v>
      </c>
      <c r="AG89">
        <v>2.6658538460000001</v>
      </c>
      <c r="AH89">
        <v>3.803312955</v>
      </c>
      <c r="AI89">
        <f t="shared" si="18"/>
        <v>0.22483389259814815</v>
      </c>
      <c r="AJ89">
        <v>5.0550278999999997E-2</v>
      </c>
      <c r="AK89">
        <f t="shared" si="19"/>
        <v>0.50600924714363738</v>
      </c>
      <c r="AL89">
        <f t="shared" si="20"/>
        <v>0.23904685937170644</v>
      </c>
      <c r="AM89">
        <f t="shared" si="21"/>
        <v>5.7143400975476398E-2</v>
      </c>
      <c r="AN89">
        <f t="shared" si="22"/>
        <v>1.3659950537005739E-2</v>
      </c>
      <c r="AO89">
        <f t="shared" si="23"/>
        <v>0.57200651964014149</v>
      </c>
      <c r="AP89" t="b">
        <f t="shared" si="24"/>
        <v>1</v>
      </c>
      <c r="AQ89" t="b">
        <f t="shared" si="25"/>
        <v>1</v>
      </c>
      <c r="AR89" t="b">
        <f t="shared" si="17"/>
        <v>1</v>
      </c>
      <c r="AS89" t="b">
        <f t="shared" si="26"/>
        <v>1</v>
      </c>
      <c r="AT89" t="b">
        <f t="shared" si="27"/>
        <v>1</v>
      </c>
      <c r="AU89" t="b">
        <f t="shared" si="28"/>
        <v>1</v>
      </c>
      <c r="AV89" t="b">
        <f t="shared" si="29"/>
        <v>1</v>
      </c>
      <c r="AW89" t="b">
        <f t="shared" si="30"/>
        <v>1</v>
      </c>
      <c r="AX89" t="b">
        <v>1</v>
      </c>
      <c r="AY89" t="b">
        <v>1</v>
      </c>
      <c r="AZ89" t="b">
        <f t="shared" si="31"/>
        <v>1</v>
      </c>
      <c r="BC89" t="b">
        <v>1</v>
      </c>
      <c r="BD89">
        <f t="shared" si="32"/>
        <v>0</v>
      </c>
    </row>
    <row r="90" spans="1:57">
      <c r="A90">
        <v>0</v>
      </c>
      <c r="B90">
        <v>0.66601972200000004</v>
      </c>
      <c r="C90">
        <v>1.149445E-3</v>
      </c>
      <c r="D90">
        <v>1.036552E-3</v>
      </c>
      <c r="E90">
        <v>8.1590120000000002E-3</v>
      </c>
      <c r="F90">
        <v>6.3875579999999998E-3</v>
      </c>
      <c r="G90">
        <v>3.3E-4</v>
      </c>
      <c r="H90">
        <v>100</v>
      </c>
      <c r="I90">
        <v>0</v>
      </c>
      <c r="J90">
        <v>0</v>
      </c>
      <c r="K90">
        <v>1E-3</v>
      </c>
      <c r="L90">
        <v>0.01</v>
      </c>
      <c r="M90">
        <v>8.6869687000000001E-2</v>
      </c>
      <c r="N90">
        <v>0.15462817300000001</v>
      </c>
      <c r="O90">
        <v>1.9661064150000001</v>
      </c>
      <c r="P90">
        <v>4.5643475269999998</v>
      </c>
      <c r="Q90">
        <v>1.3764330999999999E-2</v>
      </c>
      <c r="R90">
        <v>2.1551311E-2</v>
      </c>
      <c r="S90">
        <v>2.4318579E-2</v>
      </c>
      <c r="T90">
        <v>2.9388713E-2</v>
      </c>
      <c r="U90">
        <v>3.4587739999999999E-2</v>
      </c>
      <c r="V90">
        <v>3.8034208999999999E-2</v>
      </c>
      <c r="W90">
        <v>6.076956E-2</v>
      </c>
      <c r="X90" t="s">
        <v>137</v>
      </c>
      <c r="Y90">
        <v>500000</v>
      </c>
      <c r="Z90" t="b">
        <v>0</v>
      </c>
      <c r="AA90" t="b">
        <v>0</v>
      </c>
      <c r="AB90">
        <v>0</v>
      </c>
      <c r="AC90">
        <v>0.56179727999999995</v>
      </c>
      <c r="AD90">
        <v>73.692663640000006</v>
      </c>
      <c r="AE90">
        <v>89.056706059999996</v>
      </c>
      <c r="AF90">
        <v>104.8113333</v>
      </c>
      <c r="AG90">
        <v>115.2551788</v>
      </c>
      <c r="AH90">
        <v>184.15018180000001</v>
      </c>
      <c r="AI90">
        <f t="shared" si="18"/>
        <v>41.400337988906898</v>
      </c>
      <c r="AJ90">
        <v>1713.9879860000001</v>
      </c>
      <c r="AK90">
        <f t="shared" si="19"/>
        <v>3050.9011819988305</v>
      </c>
      <c r="AL90">
        <f t="shared" si="20"/>
        <v>50.031815230267512</v>
      </c>
      <c r="AM90">
        <f t="shared" si="21"/>
        <v>2503.1825352356282</v>
      </c>
      <c r="AN90">
        <f t="shared" si="22"/>
        <v>125238.76609054154</v>
      </c>
      <c r="AO90">
        <f t="shared" si="23"/>
        <v>4455.6686626101646</v>
      </c>
      <c r="AP90" t="b">
        <f t="shared" si="24"/>
        <v>0</v>
      </c>
      <c r="AQ90" t="b">
        <f t="shared" si="25"/>
        <v>0</v>
      </c>
      <c r="AR90" t="b">
        <f t="shared" si="17"/>
        <v>0</v>
      </c>
      <c r="AS90" t="b">
        <f t="shared" si="26"/>
        <v>0</v>
      </c>
      <c r="AT90" t="b">
        <f t="shared" si="27"/>
        <v>0</v>
      </c>
      <c r="AU90" t="b">
        <f t="shared" si="28"/>
        <v>0</v>
      </c>
      <c r="AV90" t="b">
        <f t="shared" si="29"/>
        <v>0</v>
      </c>
      <c r="AW90" t="b">
        <f t="shared" si="30"/>
        <v>0</v>
      </c>
      <c r="AX90" t="b">
        <v>0</v>
      </c>
      <c r="AY90" t="b">
        <v>0</v>
      </c>
      <c r="AZ90" t="b">
        <f t="shared" si="31"/>
        <v>0</v>
      </c>
      <c r="BC90" t="b">
        <v>0</v>
      </c>
      <c r="BD90">
        <f t="shared" si="32"/>
        <v>0</v>
      </c>
    </row>
    <row r="91" spans="1:57">
      <c r="A91">
        <v>0</v>
      </c>
      <c r="B91">
        <v>0.40920020800000001</v>
      </c>
      <c r="C91">
        <v>7.846769E-3</v>
      </c>
      <c r="D91">
        <v>2.2556920000000001E-3</v>
      </c>
      <c r="E91">
        <v>8.6521989999999993E-3</v>
      </c>
      <c r="F91">
        <v>6.6440989999999997E-3</v>
      </c>
      <c r="G91">
        <v>1.8699999999999999E-3</v>
      </c>
      <c r="H91">
        <v>1000</v>
      </c>
      <c r="I91">
        <v>0</v>
      </c>
      <c r="J91">
        <v>0</v>
      </c>
      <c r="K91">
        <v>7.4999999999999997E-3</v>
      </c>
      <c r="L91">
        <v>0.01</v>
      </c>
      <c r="M91">
        <v>0.34677541299999998</v>
      </c>
      <c r="N91">
        <v>0.37965557</v>
      </c>
      <c r="O91">
        <v>0.63933044699999997</v>
      </c>
      <c r="P91">
        <v>-0.136479024</v>
      </c>
      <c r="Q91">
        <v>8.7329E-3</v>
      </c>
      <c r="R91">
        <v>1.1135826999999999E-2</v>
      </c>
      <c r="S91">
        <v>1.217911E-2</v>
      </c>
      <c r="T91">
        <v>1.4451771E-2</v>
      </c>
      <c r="U91">
        <v>1.682647E-2</v>
      </c>
      <c r="V91">
        <v>1.8409624999999999E-2</v>
      </c>
      <c r="W91">
        <v>2.9910098E-2</v>
      </c>
      <c r="X91" t="s">
        <v>138</v>
      </c>
      <c r="Y91">
        <v>500000</v>
      </c>
      <c r="Z91" t="b">
        <v>0</v>
      </c>
      <c r="AA91" t="b">
        <v>0</v>
      </c>
      <c r="AB91">
        <v>0</v>
      </c>
      <c r="AC91">
        <v>0.91339477300000005</v>
      </c>
      <c r="AD91">
        <v>6.5128930479999996</v>
      </c>
      <c r="AE91">
        <v>7.7282197860000004</v>
      </c>
      <c r="AF91">
        <v>8.9981122990000006</v>
      </c>
      <c r="AG91">
        <v>9.8447192510000008</v>
      </c>
      <c r="AH91">
        <v>15.99470481</v>
      </c>
      <c r="AI91">
        <f t="shared" si="18"/>
        <v>5.9488424671512377</v>
      </c>
      <c r="AJ91">
        <v>35.388726660000003</v>
      </c>
      <c r="AK91">
        <f t="shared" si="19"/>
        <v>38.744174747956464</v>
      </c>
      <c r="AL91">
        <f t="shared" si="20"/>
        <v>7.0589155571275795</v>
      </c>
      <c r="AM91">
        <f t="shared" si="21"/>
        <v>49.828288842657763</v>
      </c>
      <c r="AN91">
        <f t="shared" si="22"/>
        <v>351.73368329648349</v>
      </c>
      <c r="AO91">
        <f t="shared" si="23"/>
        <v>54.552850876296574</v>
      </c>
      <c r="AP91" t="b">
        <f t="shared" si="24"/>
        <v>0</v>
      </c>
      <c r="AQ91" t="b">
        <f t="shared" si="25"/>
        <v>0</v>
      </c>
      <c r="AR91" t="b">
        <f t="shared" si="17"/>
        <v>0</v>
      </c>
      <c r="AS91" t="b">
        <f t="shared" si="26"/>
        <v>0</v>
      </c>
      <c r="AT91" t="b">
        <f t="shared" si="27"/>
        <v>0</v>
      </c>
      <c r="AU91" t="b">
        <f t="shared" si="28"/>
        <v>0</v>
      </c>
      <c r="AV91" t="b">
        <f t="shared" si="29"/>
        <v>0</v>
      </c>
      <c r="AW91" t="b">
        <f t="shared" si="30"/>
        <v>0</v>
      </c>
      <c r="AX91" t="b">
        <v>0</v>
      </c>
      <c r="AY91" t="b">
        <v>0</v>
      </c>
      <c r="AZ91" t="b">
        <f t="shared" si="31"/>
        <v>0</v>
      </c>
      <c r="BC91" t="b">
        <v>0</v>
      </c>
      <c r="BD91">
        <f t="shared" si="32"/>
        <v>0</v>
      </c>
    </row>
    <row r="92" spans="1:57">
      <c r="A92">
        <v>0</v>
      </c>
      <c r="B92">
        <v>0.66601972200000004</v>
      </c>
      <c r="C92">
        <v>1.149445E-3</v>
      </c>
      <c r="D92">
        <v>1.036552E-3</v>
      </c>
      <c r="E92">
        <v>8.1590120000000002E-3</v>
      </c>
      <c r="F92">
        <v>6.3875579999999998E-3</v>
      </c>
      <c r="G92">
        <v>2.5000000000000001E-4</v>
      </c>
      <c r="H92">
        <v>500</v>
      </c>
      <c r="I92">
        <v>0</v>
      </c>
      <c r="J92">
        <v>0</v>
      </c>
      <c r="K92">
        <v>1E-3</v>
      </c>
      <c r="L92">
        <v>0.01</v>
      </c>
      <c r="M92">
        <v>6.3468412000000002E-2</v>
      </c>
      <c r="N92">
        <v>0.15034376099999999</v>
      </c>
      <c r="O92">
        <v>1.6431558129999999</v>
      </c>
      <c r="P92">
        <v>2.250085667</v>
      </c>
      <c r="Q92">
        <v>1.3015380000000001E-3</v>
      </c>
      <c r="R92">
        <v>4.5643849999999998E-3</v>
      </c>
      <c r="S92">
        <v>6.224098E-3</v>
      </c>
      <c r="T92">
        <v>9.2918949999999997E-3</v>
      </c>
      <c r="U92">
        <v>1.2028476999999999E-2</v>
      </c>
      <c r="V92">
        <v>1.3713121E-2</v>
      </c>
      <c r="W92">
        <v>2.4902587E-2</v>
      </c>
      <c r="X92" t="s">
        <v>139</v>
      </c>
      <c r="Y92">
        <v>500000</v>
      </c>
      <c r="Z92" t="b">
        <v>0</v>
      </c>
      <c r="AA92" t="b">
        <v>0</v>
      </c>
      <c r="AB92">
        <v>0</v>
      </c>
      <c r="AC92">
        <v>0.422155277</v>
      </c>
      <c r="AD92">
        <v>24.896391999999999</v>
      </c>
      <c r="AE92">
        <v>37.167580000000001</v>
      </c>
      <c r="AF92">
        <v>48.113908000000002</v>
      </c>
      <c r="AG92">
        <v>54.852483999999997</v>
      </c>
      <c r="AH92">
        <v>99.610348000000002</v>
      </c>
      <c r="AI92">
        <f t="shared" si="18"/>
        <v>10.510143261060584</v>
      </c>
      <c r="AJ92">
        <v>110.46311110000001</v>
      </c>
      <c r="AK92">
        <f t="shared" si="19"/>
        <v>261.66464660352261</v>
      </c>
      <c r="AL92">
        <f t="shared" si="20"/>
        <v>15.69049003031966</v>
      </c>
      <c r="AM92">
        <f t="shared" si="21"/>
        <v>246.19147739156065</v>
      </c>
      <c r="AN92">
        <f t="shared" si="22"/>
        <v>3862.8649215619503</v>
      </c>
      <c r="AO92">
        <f t="shared" si="23"/>
        <v>583.17754344110836</v>
      </c>
      <c r="AP92" t="b">
        <f t="shared" si="24"/>
        <v>0</v>
      </c>
      <c r="AQ92" t="b">
        <f t="shared" si="25"/>
        <v>0</v>
      </c>
      <c r="AR92" t="b">
        <f t="shared" si="17"/>
        <v>0</v>
      </c>
      <c r="AS92" t="b">
        <f t="shared" si="26"/>
        <v>0</v>
      </c>
      <c r="AT92" t="b">
        <f t="shared" si="27"/>
        <v>0</v>
      </c>
      <c r="AU92" t="b">
        <f t="shared" si="28"/>
        <v>0</v>
      </c>
      <c r="AV92" t="b">
        <f t="shared" si="29"/>
        <v>0</v>
      </c>
      <c r="AW92" t="b">
        <f t="shared" si="30"/>
        <v>0</v>
      </c>
      <c r="AX92" t="b">
        <v>0</v>
      </c>
      <c r="AY92" t="b">
        <v>0</v>
      </c>
      <c r="AZ92" t="b">
        <f t="shared" si="31"/>
        <v>0</v>
      </c>
      <c r="BC92" t="b">
        <v>0</v>
      </c>
      <c r="BD92">
        <f t="shared" si="32"/>
        <v>0</v>
      </c>
    </row>
    <row r="93" spans="1:57">
      <c r="A93">
        <v>0</v>
      </c>
      <c r="B93">
        <v>0.56402002200000001</v>
      </c>
      <c r="C93">
        <v>2.6602069999999999E-3</v>
      </c>
      <c r="D93">
        <v>1.1576690000000001E-3</v>
      </c>
      <c r="E93">
        <v>8.3353469999999999E-3</v>
      </c>
      <c r="F93">
        <v>6.3106229999999996E-3</v>
      </c>
      <c r="G93">
        <v>1.25E-3</v>
      </c>
      <c r="H93">
        <v>10000</v>
      </c>
      <c r="I93">
        <v>0</v>
      </c>
      <c r="J93">
        <v>0</v>
      </c>
      <c r="K93">
        <v>2.5000000000000001E-3</v>
      </c>
      <c r="L93">
        <v>0.01</v>
      </c>
      <c r="M93">
        <v>1.199924E-3</v>
      </c>
      <c r="N93">
        <v>1.7240657E-2</v>
      </c>
      <c r="O93">
        <v>6.8763895030000004</v>
      </c>
      <c r="P93">
        <v>51.833455919999999</v>
      </c>
      <c r="Q93">
        <v>2.5922150000000001E-3</v>
      </c>
      <c r="R93">
        <v>2.701008E-3</v>
      </c>
      <c r="S93">
        <v>2.7697519999999999E-3</v>
      </c>
      <c r="T93">
        <v>2.944463E-3</v>
      </c>
      <c r="U93">
        <v>3.1428229999999999E-3</v>
      </c>
      <c r="V93">
        <v>3.2863139999999998E-3</v>
      </c>
      <c r="W93">
        <v>5.0661370000000001E-3</v>
      </c>
      <c r="X93" t="s">
        <v>140</v>
      </c>
      <c r="Y93">
        <v>265000</v>
      </c>
      <c r="Z93" t="b">
        <v>1</v>
      </c>
      <c r="AA93" t="b">
        <v>1</v>
      </c>
      <c r="AB93">
        <v>0</v>
      </c>
      <c r="AC93">
        <v>6.9598508000000003E-2</v>
      </c>
      <c r="AD93">
        <v>2.2158015999999998</v>
      </c>
      <c r="AE93">
        <v>2.3555704</v>
      </c>
      <c r="AF93">
        <v>2.5142584000000001</v>
      </c>
      <c r="AG93">
        <v>2.6290512000000001</v>
      </c>
      <c r="AH93">
        <v>4.0529095999999996</v>
      </c>
      <c r="AI93">
        <f t="shared" si="18"/>
        <v>0.15421648538401281</v>
      </c>
      <c r="AJ93">
        <v>2.3782724000000002E-2</v>
      </c>
      <c r="AK93">
        <f t="shared" si="19"/>
        <v>0.34171313506027218</v>
      </c>
      <c r="AL93">
        <f t="shared" si="20"/>
        <v>0.16394418532896321</v>
      </c>
      <c r="AM93">
        <f t="shared" si="21"/>
        <v>2.6877695903177436E-2</v>
      </c>
      <c r="AN93">
        <f t="shared" si="22"/>
        <v>4.4064419583660364E-3</v>
      </c>
      <c r="AO93">
        <f t="shared" si="23"/>
        <v>0.38618207021301998</v>
      </c>
      <c r="AP93" t="b">
        <f t="shared" si="24"/>
        <v>1</v>
      </c>
      <c r="AQ93" t="b">
        <f t="shared" si="25"/>
        <v>1</v>
      </c>
      <c r="AR93" t="b">
        <f t="shared" si="17"/>
        <v>1</v>
      </c>
      <c r="AS93" t="b">
        <f t="shared" si="26"/>
        <v>1</v>
      </c>
      <c r="AT93" t="b">
        <f t="shared" si="27"/>
        <v>1</v>
      </c>
      <c r="AU93" t="b">
        <f t="shared" si="28"/>
        <v>1</v>
      </c>
      <c r="AV93" t="b">
        <f t="shared" si="29"/>
        <v>1</v>
      </c>
      <c r="AW93" t="b">
        <f t="shared" si="30"/>
        <v>1</v>
      </c>
      <c r="AX93" t="b">
        <v>1</v>
      </c>
      <c r="AY93" t="b">
        <v>1</v>
      </c>
      <c r="AZ93" t="b">
        <f t="shared" si="31"/>
        <v>1</v>
      </c>
      <c r="BC93" t="b">
        <v>1</v>
      </c>
      <c r="BD93">
        <f t="shared" si="32"/>
        <v>0</v>
      </c>
    </row>
    <row r="94" spans="1:57">
      <c r="A94">
        <v>0</v>
      </c>
      <c r="B94">
        <v>0.51039214600000005</v>
      </c>
      <c r="C94">
        <v>5.2548860000000003E-3</v>
      </c>
      <c r="D94">
        <v>2.417453E-3</v>
      </c>
      <c r="E94">
        <v>8.6970510000000008E-3</v>
      </c>
      <c r="F94">
        <v>6.8168880000000001E-3</v>
      </c>
      <c r="G94">
        <v>2.5000000000000001E-3</v>
      </c>
      <c r="H94">
        <v>500</v>
      </c>
      <c r="I94">
        <v>0</v>
      </c>
      <c r="J94">
        <v>0</v>
      </c>
      <c r="K94">
        <v>5.0000000000000001E-3</v>
      </c>
      <c r="L94">
        <v>0.01</v>
      </c>
      <c r="M94">
        <v>1.3854469999999999E-3</v>
      </c>
      <c r="N94">
        <v>2.2771521999999999E-2</v>
      </c>
      <c r="O94">
        <v>6.4678926470000002</v>
      </c>
      <c r="P94">
        <v>47.0376142</v>
      </c>
      <c r="Q94">
        <v>5.820314E-3</v>
      </c>
      <c r="R94">
        <v>6.4032330000000004E-3</v>
      </c>
      <c r="S94">
        <v>6.6703869999999998E-3</v>
      </c>
      <c r="T94">
        <v>7.2895149999999999E-3</v>
      </c>
      <c r="U94">
        <v>8.0978720000000008E-3</v>
      </c>
      <c r="V94">
        <v>8.7591769999999999E-3</v>
      </c>
      <c r="W94">
        <v>1.7791761999999999E-2</v>
      </c>
      <c r="X94" t="s">
        <v>141</v>
      </c>
      <c r="Y94">
        <v>470000</v>
      </c>
      <c r="Z94" t="b">
        <v>1</v>
      </c>
      <c r="AA94" t="b">
        <v>1</v>
      </c>
      <c r="AB94">
        <v>0</v>
      </c>
      <c r="AC94">
        <v>6.0841211999999999E-2</v>
      </c>
      <c r="AD94">
        <v>2.6681547999999999</v>
      </c>
      <c r="AE94">
        <v>2.9158059999999999</v>
      </c>
      <c r="AF94">
        <v>3.2391488000000002</v>
      </c>
      <c r="AG94">
        <v>3.5036708000000001</v>
      </c>
      <c r="AH94">
        <v>7.1167047999999999</v>
      </c>
      <c r="AI94">
        <f t="shared" si="18"/>
        <v>0.16233377183561759</v>
      </c>
      <c r="AJ94">
        <v>2.6352253999999999E-2</v>
      </c>
      <c r="AK94">
        <f t="shared" si="19"/>
        <v>0.4331316325253079</v>
      </c>
      <c r="AL94">
        <f t="shared" si="20"/>
        <v>0.177401170996872</v>
      </c>
      <c r="AM94">
        <f t="shared" si="21"/>
        <v>3.1471175471061416E-2</v>
      </c>
      <c r="AN94">
        <f t="shared" si="22"/>
        <v>5.5830233812143295E-3</v>
      </c>
      <c r="AO94">
        <f t="shared" si="23"/>
        <v>0.51726739879970529</v>
      </c>
      <c r="AP94" t="b">
        <f t="shared" si="24"/>
        <v>1</v>
      </c>
      <c r="AQ94" t="b">
        <f t="shared" si="25"/>
        <v>1</v>
      </c>
      <c r="AR94" t="b">
        <f t="shared" si="17"/>
        <v>1</v>
      </c>
      <c r="AS94" t="b">
        <f t="shared" si="26"/>
        <v>1</v>
      </c>
      <c r="AT94" t="b">
        <f t="shared" si="27"/>
        <v>1</v>
      </c>
      <c r="AU94" t="b">
        <f t="shared" si="28"/>
        <v>1</v>
      </c>
      <c r="AV94" t="b">
        <f t="shared" si="29"/>
        <v>1</v>
      </c>
      <c r="AW94" t="b">
        <f t="shared" si="30"/>
        <v>1</v>
      </c>
      <c r="AX94" t="b">
        <v>1</v>
      </c>
      <c r="AY94" t="b">
        <v>1</v>
      </c>
      <c r="AZ94" t="b">
        <f t="shared" si="31"/>
        <v>1</v>
      </c>
      <c r="BC94" t="b">
        <v>1</v>
      </c>
      <c r="BD94">
        <f t="shared" si="32"/>
        <v>0</v>
      </c>
    </row>
    <row r="95" spans="1:57">
      <c r="A95">
        <v>0</v>
      </c>
      <c r="B95">
        <v>0.56402002200000001</v>
      </c>
      <c r="C95">
        <v>2.6602069999999999E-3</v>
      </c>
      <c r="D95">
        <v>1.1576690000000001E-3</v>
      </c>
      <c r="E95">
        <v>8.3353469999999999E-3</v>
      </c>
      <c r="F95">
        <v>6.3106229999999996E-3</v>
      </c>
      <c r="G95">
        <v>8.1999999999999998E-4</v>
      </c>
      <c r="H95">
        <v>1000</v>
      </c>
      <c r="I95">
        <v>0</v>
      </c>
      <c r="J95">
        <v>0</v>
      </c>
      <c r="K95">
        <v>2.5000000000000001E-3</v>
      </c>
      <c r="L95">
        <v>0.01</v>
      </c>
      <c r="M95">
        <v>8.5855299999999996E-4</v>
      </c>
      <c r="N95">
        <v>9.1815457000000003E-2</v>
      </c>
      <c r="O95">
        <v>2.4314980510000002</v>
      </c>
      <c r="P95">
        <v>5.7102652220000003</v>
      </c>
      <c r="Q95">
        <v>2.1683539999999999E-3</v>
      </c>
      <c r="R95">
        <v>2.4233950000000001E-3</v>
      </c>
      <c r="S95">
        <v>2.5818550000000001E-3</v>
      </c>
      <c r="T95">
        <v>3.0831500000000002E-3</v>
      </c>
      <c r="U95">
        <v>4.1306420000000003E-3</v>
      </c>
      <c r="V95">
        <v>5.1732699999999998E-3</v>
      </c>
      <c r="W95">
        <v>1.3310290000000001E-2</v>
      </c>
      <c r="X95" t="s">
        <v>142</v>
      </c>
      <c r="Y95">
        <v>500000</v>
      </c>
      <c r="Z95" t="b">
        <v>1</v>
      </c>
      <c r="AA95" t="b">
        <v>1</v>
      </c>
      <c r="AB95">
        <v>0</v>
      </c>
      <c r="AC95">
        <v>9.3508549999999999E-3</v>
      </c>
      <c r="AD95">
        <v>3.1486036589999999</v>
      </c>
      <c r="AE95">
        <v>3.7599390239999999</v>
      </c>
      <c r="AF95">
        <v>5.0373682930000001</v>
      </c>
      <c r="AG95">
        <v>6.3088658540000004</v>
      </c>
      <c r="AH95">
        <v>16.23206098</v>
      </c>
      <c r="AI95">
        <f t="shared" si="18"/>
        <v>2.9442136267778446E-2</v>
      </c>
      <c r="AJ95">
        <v>8.66839E-4</v>
      </c>
      <c r="AK95">
        <f t="shared" si="19"/>
        <v>9.2701617981503823E-2</v>
      </c>
      <c r="AL95">
        <f t="shared" si="20"/>
        <v>3.515864462226552E-2</v>
      </c>
      <c r="AM95">
        <f t="shared" si="21"/>
        <v>1.2361302916747601E-3</v>
      </c>
      <c r="AN95">
        <f t="shared" si="22"/>
        <v>4.3460665631810312E-5</v>
      </c>
      <c r="AO95">
        <f t="shared" si="23"/>
        <v>0.13219435994620388</v>
      </c>
      <c r="AP95" t="b">
        <f t="shared" si="24"/>
        <v>1</v>
      </c>
      <c r="AQ95" t="b">
        <f t="shared" si="25"/>
        <v>1</v>
      </c>
      <c r="AR95" t="b">
        <f t="shared" si="17"/>
        <v>1</v>
      </c>
      <c r="AS95" t="b">
        <f t="shared" si="26"/>
        <v>1</v>
      </c>
      <c r="AT95" t="b">
        <f t="shared" si="27"/>
        <v>1</v>
      </c>
      <c r="AU95" t="b">
        <f t="shared" si="28"/>
        <v>1</v>
      </c>
      <c r="AV95" t="b">
        <f t="shared" si="29"/>
        <v>1</v>
      </c>
      <c r="AW95" t="b">
        <f t="shared" si="30"/>
        <v>1</v>
      </c>
      <c r="AX95" t="b">
        <v>1</v>
      </c>
      <c r="AY95" t="b">
        <v>1</v>
      </c>
      <c r="AZ95" t="b">
        <f t="shared" si="31"/>
        <v>1</v>
      </c>
      <c r="BC95" t="b">
        <v>1</v>
      </c>
      <c r="BD95">
        <f t="shared" si="32"/>
        <v>0</v>
      </c>
    </row>
    <row r="96" spans="1:57">
      <c r="A96">
        <v>0</v>
      </c>
      <c r="B96">
        <v>0.51039214600000005</v>
      </c>
      <c r="C96">
        <v>5.2548860000000003E-3</v>
      </c>
      <c r="D96">
        <v>2.417453E-3</v>
      </c>
      <c r="E96">
        <v>8.6970510000000008E-3</v>
      </c>
      <c r="F96">
        <v>6.8168880000000001E-3</v>
      </c>
      <c r="G96">
        <v>2.5000000000000001E-3</v>
      </c>
      <c r="H96">
        <v>1000</v>
      </c>
      <c r="I96">
        <v>0</v>
      </c>
      <c r="J96">
        <v>0</v>
      </c>
      <c r="K96">
        <v>5.0000000000000001E-3</v>
      </c>
      <c r="L96">
        <v>0.01</v>
      </c>
      <c r="M96">
        <v>1.2919540000000001E-3</v>
      </c>
      <c r="N96">
        <v>1.3473113E-2</v>
      </c>
      <c r="O96">
        <v>8.0309600830000001</v>
      </c>
      <c r="P96">
        <v>75.448866390000006</v>
      </c>
      <c r="Q96">
        <v>5.3135960000000003E-3</v>
      </c>
      <c r="R96">
        <v>5.6793069999999998E-3</v>
      </c>
      <c r="S96">
        <v>5.8776699999999998E-3</v>
      </c>
      <c r="T96">
        <v>6.3221570000000001E-3</v>
      </c>
      <c r="U96">
        <v>6.8146700000000001E-3</v>
      </c>
      <c r="V96">
        <v>7.1880989999999999E-3</v>
      </c>
      <c r="W96">
        <v>1.2401293000000001E-2</v>
      </c>
      <c r="X96" t="s">
        <v>143</v>
      </c>
      <c r="Y96">
        <v>442000</v>
      </c>
      <c r="Z96" t="b">
        <v>1</v>
      </c>
      <c r="AA96" t="b">
        <v>1</v>
      </c>
      <c r="AB96">
        <v>0</v>
      </c>
      <c r="AC96">
        <v>9.5891275999999998E-2</v>
      </c>
      <c r="AD96">
        <v>2.3510680000000002</v>
      </c>
      <c r="AE96">
        <v>2.5288628000000002</v>
      </c>
      <c r="AF96">
        <v>2.7258680000000002</v>
      </c>
      <c r="AG96">
        <v>2.8752396</v>
      </c>
      <c r="AH96">
        <v>4.9605172</v>
      </c>
      <c r="AI96">
        <f t="shared" si="18"/>
        <v>0.22544691048276802</v>
      </c>
      <c r="AJ96">
        <v>5.082631E-2</v>
      </c>
      <c r="AK96">
        <f t="shared" si="19"/>
        <v>0.53004101693490047</v>
      </c>
      <c r="AL96">
        <f t="shared" si="20"/>
        <v>0.24249588072093281</v>
      </c>
      <c r="AM96">
        <f t="shared" si="21"/>
        <v>5.8804252166620871E-2</v>
      </c>
      <c r="AN96">
        <f t="shared" si="22"/>
        <v>1.425978891928055E-2</v>
      </c>
      <c r="AO96">
        <f t="shared" si="23"/>
        <v>0.61323881190840424</v>
      </c>
      <c r="AP96" t="b">
        <f t="shared" si="24"/>
        <v>1</v>
      </c>
      <c r="AQ96" t="b">
        <f t="shared" si="25"/>
        <v>1</v>
      </c>
      <c r="AR96" t="b">
        <f t="shared" si="17"/>
        <v>1</v>
      </c>
      <c r="AS96" t="b">
        <f t="shared" si="26"/>
        <v>1</v>
      </c>
      <c r="AT96" t="b">
        <f t="shared" si="27"/>
        <v>1</v>
      </c>
      <c r="AU96" t="b">
        <f t="shared" si="28"/>
        <v>1</v>
      </c>
      <c r="AV96" t="b">
        <f t="shared" si="29"/>
        <v>1</v>
      </c>
      <c r="AW96" t="b">
        <f t="shared" si="30"/>
        <v>1</v>
      </c>
      <c r="AX96" t="b">
        <v>1</v>
      </c>
      <c r="AY96" t="b">
        <v>1</v>
      </c>
      <c r="AZ96" t="b">
        <f t="shared" si="31"/>
        <v>1</v>
      </c>
      <c r="BC96" t="b">
        <v>1</v>
      </c>
      <c r="BD96">
        <f t="shared" si="32"/>
        <v>0</v>
      </c>
    </row>
    <row r="97" spans="1:56">
      <c r="A97">
        <v>0</v>
      </c>
      <c r="B97">
        <v>0.56402002200000001</v>
      </c>
      <c r="C97">
        <v>2.6602069999999999E-3</v>
      </c>
      <c r="D97">
        <v>1.1576690000000001E-3</v>
      </c>
      <c r="E97">
        <v>8.3353469999999999E-3</v>
      </c>
      <c r="F97">
        <v>6.3106229999999996E-3</v>
      </c>
      <c r="G97">
        <v>6.2E-4</v>
      </c>
      <c r="H97">
        <v>2500</v>
      </c>
      <c r="I97">
        <v>0</v>
      </c>
      <c r="J97">
        <v>0</v>
      </c>
      <c r="K97">
        <v>2.5000000000000001E-3</v>
      </c>
      <c r="L97">
        <v>0.01</v>
      </c>
      <c r="M97">
        <v>6.4563066000000002E-2</v>
      </c>
      <c r="N97">
        <v>0.162513405</v>
      </c>
      <c r="O97">
        <v>1.5328749420000001</v>
      </c>
      <c r="P97">
        <v>1.838346743</v>
      </c>
      <c r="Q97">
        <v>1.5603049999999999E-3</v>
      </c>
      <c r="R97">
        <v>1.889324E-3</v>
      </c>
      <c r="S97">
        <v>2.160164E-3</v>
      </c>
      <c r="T97">
        <v>3.0359190000000002E-3</v>
      </c>
      <c r="U97">
        <v>4.1934449999999996E-3</v>
      </c>
      <c r="V97">
        <v>5.0102380000000002E-3</v>
      </c>
      <c r="W97">
        <v>1.1037198999999999E-2</v>
      </c>
      <c r="X97" t="s">
        <v>144</v>
      </c>
      <c r="Y97">
        <v>409000</v>
      </c>
      <c r="Z97" t="b">
        <v>0</v>
      </c>
      <c r="AA97" t="b">
        <v>1</v>
      </c>
      <c r="AB97">
        <v>1</v>
      </c>
      <c r="AC97">
        <v>0.397278403</v>
      </c>
      <c r="AD97">
        <v>3.4841354839999998</v>
      </c>
      <c r="AE97">
        <v>4.8966435480000001</v>
      </c>
      <c r="AF97">
        <v>6.7636209679999997</v>
      </c>
      <c r="AG97">
        <v>8.081029032</v>
      </c>
      <c r="AH97">
        <v>17.801933869999999</v>
      </c>
      <c r="AI97">
        <f t="shared" si="18"/>
        <v>1.3841717809191521</v>
      </c>
      <c r="AJ97">
        <v>1.9159315189999999</v>
      </c>
      <c r="AK97">
        <f t="shared" si="19"/>
        <v>4.8226420178518916</v>
      </c>
      <c r="AL97">
        <f t="shared" si="20"/>
        <v>1.9453307288096939</v>
      </c>
      <c r="AM97">
        <f t="shared" si="21"/>
        <v>3.7843116444512548</v>
      </c>
      <c r="AN97">
        <f t="shared" si="22"/>
        <v>7.3617377293433712</v>
      </c>
      <c r="AO97">
        <f t="shared" si="23"/>
        <v>9.525591161952125</v>
      </c>
      <c r="AP97" t="b">
        <f t="shared" si="24"/>
        <v>1</v>
      </c>
      <c r="AQ97" t="b">
        <f t="shared" si="25"/>
        <v>1</v>
      </c>
      <c r="AR97" t="b">
        <f t="shared" si="17"/>
        <v>0</v>
      </c>
      <c r="AS97" t="b">
        <f t="shared" si="26"/>
        <v>1</v>
      </c>
      <c r="AT97" t="b">
        <f t="shared" si="27"/>
        <v>1</v>
      </c>
      <c r="AU97" t="b">
        <f t="shared" si="28"/>
        <v>1</v>
      </c>
      <c r="AV97" t="b">
        <f t="shared" si="29"/>
        <v>1</v>
      </c>
      <c r="AW97" t="b">
        <f t="shared" si="30"/>
        <v>0</v>
      </c>
      <c r="AX97" t="b">
        <v>1</v>
      </c>
      <c r="AY97" t="b">
        <v>0</v>
      </c>
      <c r="AZ97" t="b">
        <f t="shared" si="31"/>
        <v>1</v>
      </c>
      <c r="BC97" t="b">
        <v>1</v>
      </c>
      <c r="BD97">
        <f t="shared" si="3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particleRateStudy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Carrillo</dc:creator>
  <cp:lastModifiedBy>Francisco Carrillo</cp:lastModifiedBy>
  <dcterms:created xsi:type="dcterms:W3CDTF">2019-07-16T16:26:28Z</dcterms:created>
  <dcterms:modified xsi:type="dcterms:W3CDTF">2019-07-17T21:57:54Z</dcterms:modified>
</cp:coreProperties>
</file>