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urso Excel Intermedio\4. Gestión de datos\"/>
    </mc:Choice>
  </mc:AlternateContent>
  <bookViews>
    <workbookView xWindow="0" yWindow="0" windowWidth="20490" windowHeight="7620" activeTab="3"/>
  </bookViews>
  <sheets>
    <sheet name="Función BUSCARV" sheetId="3" r:id="rId1"/>
    <sheet name="Filtro Avanzado" sheetId="4" r:id="rId2"/>
    <sheet name="Texto en Columnas" sheetId="5" r:id="rId3"/>
    <sheet name="Tablas Dinámicas" sheetId="1" r:id="rId4"/>
  </sheets>
  <definedNames>
    <definedName name="_xlnm._FilterDatabase" localSheetId="1" hidden="1">'Filtro Avanzado'!$A$1:$F$10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1" l="1"/>
  <c r="C87" i="1"/>
  <c r="I86" i="1"/>
  <c r="C86" i="1"/>
  <c r="I85" i="1"/>
  <c r="C85" i="1"/>
  <c r="I84" i="1"/>
  <c r="C84" i="1"/>
  <c r="I83" i="1"/>
  <c r="C83" i="1"/>
  <c r="I82" i="1"/>
  <c r="C82" i="1"/>
  <c r="I81" i="1"/>
  <c r="C81" i="1"/>
  <c r="I80" i="1"/>
  <c r="C80" i="1"/>
  <c r="I79" i="1"/>
  <c r="C79" i="1"/>
  <c r="I78" i="1"/>
  <c r="C78" i="1"/>
  <c r="I77" i="1"/>
  <c r="C77" i="1"/>
  <c r="I76" i="1"/>
  <c r="C76" i="1"/>
  <c r="I75" i="1"/>
  <c r="C75" i="1"/>
  <c r="I74" i="1"/>
  <c r="C74" i="1"/>
  <c r="I73" i="1"/>
  <c r="C73" i="1"/>
  <c r="I72" i="1"/>
  <c r="C72" i="1"/>
  <c r="I71" i="1"/>
  <c r="C71" i="1"/>
  <c r="I70" i="1"/>
  <c r="C70" i="1"/>
  <c r="I69" i="1"/>
  <c r="C69" i="1"/>
  <c r="I68" i="1"/>
  <c r="C68" i="1"/>
  <c r="I67" i="1"/>
  <c r="C67" i="1"/>
  <c r="I66" i="1"/>
  <c r="C66" i="1"/>
  <c r="I65" i="1"/>
  <c r="C65" i="1"/>
  <c r="I64" i="1"/>
  <c r="C64" i="1"/>
  <c r="I63" i="1"/>
  <c r="C63" i="1"/>
  <c r="I62" i="1"/>
  <c r="C62" i="1"/>
  <c r="I61" i="1"/>
  <c r="C61" i="1"/>
  <c r="I60" i="1"/>
  <c r="C60" i="1"/>
  <c r="I59" i="1"/>
  <c r="C59" i="1"/>
  <c r="I58" i="1"/>
  <c r="C58" i="1"/>
  <c r="I57" i="1"/>
  <c r="C57" i="1"/>
  <c r="I56" i="1"/>
  <c r="C56" i="1"/>
  <c r="I55" i="1"/>
  <c r="C55" i="1"/>
  <c r="I54" i="1"/>
  <c r="C54" i="1"/>
  <c r="I53" i="1"/>
  <c r="C53" i="1"/>
  <c r="I52" i="1"/>
  <c r="C52" i="1"/>
  <c r="I51" i="1"/>
  <c r="C51" i="1"/>
  <c r="I50" i="1"/>
  <c r="C50" i="1"/>
  <c r="I49" i="1"/>
  <c r="C49" i="1"/>
  <c r="I48" i="1"/>
  <c r="C48" i="1"/>
  <c r="I47" i="1"/>
  <c r="C47" i="1"/>
  <c r="I46" i="1"/>
  <c r="C46" i="1"/>
  <c r="I45" i="1"/>
  <c r="C45" i="1"/>
  <c r="I44" i="1"/>
  <c r="C44" i="1"/>
  <c r="I43" i="1"/>
  <c r="C43" i="1"/>
  <c r="I42" i="1"/>
  <c r="C42" i="1"/>
  <c r="I41" i="1"/>
  <c r="C41" i="1"/>
  <c r="I40" i="1"/>
  <c r="C40" i="1"/>
  <c r="I39" i="1"/>
  <c r="C39" i="1"/>
  <c r="I38" i="1"/>
  <c r="C38" i="1"/>
  <c r="I37" i="1"/>
  <c r="C37" i="1"/>
  <c r="I36" i="1"/>
  <c r="C36" i="1"/>
  <c r="I35" i="1"/>
  <c r="C35" i="1"/>
  <c r="I34" i="1"/>
  <c r="C34" i="1"/>
  <c r="I33" i="1"/>
  <c r="C33" i="1"/>
  <c r="I32" i="1"/>
  <c r="C32" i="1"/>
  <c r="I31" i="1"/>
  <c r="C31" i="1"/>
  <c r="I30" i="1"/>
  <c r="C30" i="1"/>
  <c r="I29" i="1"/>
  <c r="C29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C3" i="1"/>
  <c r="I2" i="1"/>
  <c r="C2" i="1"/>
  <c r="B39" i="3" l="1"/>
  <c r="B7" i="3"/>
  <c r="B58" i="3"/>
  <c r="D7" i="3"/>
  <c r="C7" i="3"/>
</calcChain>
</file>

<file path=xl/sharedStrings.xml><?xml version="1.0" encoding="utf-8"?>
<sst xmlns="http://schemas.openxmlformats.org/spreadsheetml/2006/main" count="394" uniqueCount="131">
  <si>
    <t>FUNCIONES DE BÚSQUEDA Y REFERENCIA</t>
  </si>
  <si>
    <t>Buscarv</t>
  </si>
  <si>
    <t>Buscamos en función del apellido los demás datos</t>
  </si>
  <si>
    <t>Apellido</t>
  </si>
  <si>
    <t>Nombre</t>
  </si>
  <si>
    <t>Area</t>
  </si>
  <si>
    <t>Interno</t>
  </si>
  <si>
    <t>Allen</t>
  </si>
  <si>
    <t>Camila</t>
  </si>
  <si>
    <t>Ventas</t>
  </si>
  <si>
    <t>Perez</t>
  </si>
  <si>
    <t>Juan</t>
  </si>
  <si>
    <t>Operaciones</t>
  </si>
  <si>
    <t>Gonzales</t>
  </si>
  <si>
    <t>Ramiro</t>
  </si>
  <si>
    <t>Marketing</t>
  </si>
  <si>
    <t>Libman</t>
  </si>
  <si>
    <t>Miguel</t>
  </si>
  <si>
    <t>Administracion</t>
  </si>
  <si>
    <t>Grande</t>
  </si>
  <si>
    <t>Manual</t>
  </si>
  <si>
    <t>Chamorro</t>
  </si>
  <si>
    <t>Lucas</t>
  </si>
  <si>
    <t>Brown</t>
  </si>
  <si>
    <t>Ezequiel</t>
  </si>
  <si>
    <t>Aliberti</t>
  </si>
  <si>
    <t>Mariana</t>
  </si>
  <si>
    <t>Ferrari</t>
  </si>
  <si>
    <t>María</t>
  </si>
  <si>
    <t>Busqueda aproximada con buscarv</t>
  </si>
  <si>
    <t>Pregunta: Qué tasa de ganancias tengo que pagar?</t>
  </si>
  <si>
    <t>En el último parámetro de la función BUSCARV escribimos VERDADERO, para indicar que se trata de una búsqueda aproximada</t>
  </si>
  <si>
    <t>Ganancia neta imponible acumulada</t>
  </si>
  <si>
    <t>Pagarán</t>
  </si>
  <si>
    <t>Más el %</t>
  </si>
  <si>
    <t>s/excedente</t>
  </si>
  <si>
    <t>Más de</t>
  </si>
  <si>
    <t>A</t>
  </si>
  <si>
    <t>en adelante</t>
  </si>
  <si>
    <t>Ingreso anual</t>
  </si>
  <si>
    <t>$</t>
  </si>
  <si>
    <t>Tasa correspondiente</t>
  </si>
  <si>
    <t>%</t>
  </si>
  <si>
    <t>Indice y Coincidir</t>
  </si>
  <si>
    <t>Pregunta: a quien le hice la factura 4367?</t>
  </si>
  <si>
    <t>Utilizamos esta combinación de funciones cuando el índice no se encuentra en la columna de más a la izquierda.</t>
  </si>
  <si>
    <t>Número Documento</t>
  </si>
  <si>
    <t>Número Factura</t>
  </si>
  <si>
    <t>Cliente</t>
  </si>
  <si>
    <t>B</t>
  </si>
  <si>
    <t>C</t>
  </si>
  <si>
    <t>D</t>
  </si>
  <si>
    <t>E</t>
  </si>
  <si>
    <t>F</t>
  </si>
  <si>
    <t>N. Factura Buscado</t>
  </si>
  <si>
    <t>No. Empleado</t>
  </si>
  <si>
    <t>Departamento</t>
  </si>
  <si>
    <t>Fecha Ingreso</t>
  </si>
  <si>
    <t>Edad</t>
  </si>
  <si>
    <t>Recursos Humanos</t>
  </si>
  <si>
    <t>Andrea</t>
  </si>
  <si>
    <t>Mendoza</t>
  </si>
  <si>
    <t>Finanzas</t>
  </si>
  <si>
    <t>Juan Carlos</t>
  </si>
  <si>
    <t>Hernandez</t>
  </si>
  <si>
    <t>Informática</t>
  </si>
  <si>
    <t>Arturo</t>
  </si>
  <si>
    <t>Claudia</t>
  </si>
  <si>
    <t>Camacho</t>
  </si>
  <si>
    <t>Dirección General</t>
  </si>
  <si>
    <t>José</t>
  </si>
  <si>
    <t>Sarmiento</t>
  </si>
  <si>
    <t>Isidro</t>
  </si>
  <si>
    <t>Jimenez</t>
  </si>
  <si>
    <t>Consuelo</t>
  </si>
  <si>
    <t>Palacios</t>
  </si>
  <si>
    <t>Fernanda</t>
  </si>
  <si>
    <t>Fonseca</t>
  </si>
  <si>
    <t>Jorge</t>
  </si>
  <si>
    <t>Villareal</t>
  </si>
  <si>
    <t>Febrero;1245;5;50;250</t>
  </si>
  <si>
    <t>Abril;1265;6;12;72</t>
  </si>
  <si>
    <t>Enero;1245;4;53;212</t>
  </si>
  <si>
    <t>Marzo;1269;2;45;90</t>
  </si>
  <si>
    <t>Abril;1267;4;25;100</t>
  </si>
  <si>
    <t>Marzo;1265;6;35;210</t>
  </si>
  <si>
    <t>Junio;1245;8;60;480</t>
  </si>
  <si>
    <t>Enero;1235;12;25;300</t>
  </si>
  <si>
    <t>Febrero;1236;5;30;150</t>
  </si>
  <si>
    <t>Junio;1278;6;35;210</t>
  </si>
  <si>
    <t>Mayo;1236;3;45;135</t>
  </si>
  <si>
    <t>Mayo;1258;4;40;160</t>
  </si>
  <si>
    <t>Abril;1236;5;42;210</t>
  </si>
  <si>
    <t>MES;PRODUCTO;CANTIDAD;IMPORTE ;TOTAL</t>
  </si>
  <si>
    <t>12830-60119164-026/02/2020               2020000840        47118.64</t>
  </si>
  <si>
    <t>12830-60119164-026/02/2020               2020000841        12181.79</t>
  </si>
  <si>
    <t>12830-60119164-026/02/2020               2020000842         1266.33</t>
  </si>
  <si>
    <t>12830-60119164-026/02/2020               2020000843          456.95</t>
  </si>
  <si>
    <t>12830-60119164-026/02/2020               2020000844        51292.62</t>
  </si>
  <si>
    <t>12830-60119164-026/02/2020               2020000845          374.98</t>
  </si>
  <si>
    <t>12830-60119164-026/02/2020               2020000846        50557.00</t>
  </si>
  <si>
    <t>12830-60119164-026/02/2020               2020000847         2626.92</t>
  </si>
  <si>
    <t>Texto en columnas: Delimitados</t>
  </si>
  <si>
    <t>Texto en columnas: De ancho fijo</t>
  </si>
  <si>
    <t>Item</t>
  </si>
  <si>
    <t>Total</t>
  </si>
  <si>
    <t>Nro de Orden</t>
  </si>
  <si>
    <t>Fecha</t>
  </si>
  <si>
    <t>Mes</t>
  </si>
  <si>
    <t>Región</t>
  </si>
  <si>
    <t>Vendedor</t>
  </si>
  <si>
    <t>Unidades</t>
  </si>
  <si>
    <t>Costo</t>
  </si>
  <si>
    <t>Centro</t>
  </si>
  <si>
    <t>Norte</t>
  </si>
  <si>
    <t>Sur</t>
  </si>
  <si>
    <t>Carpeta</t>
  </si>
  <si>
    <t>Lápiz</t>
  </si>
  <si>
    <t>Resma</t>
  </si>
  <si>
    <t>Lapicera</t>
  </si>
  <si>
    <t>Abrochadora</t>
  </si>
  <si>
    <t>García</t>
  </si>
  <si>
    <t>Rossi</t>
  </si>
  <si>
    <t>Ricci</t>
  </si>
  <si>
    <t>Bianco</t>
  </si>
  <si>
    <t>Ibañez</t>
  </si>
  <si>
    <t>Carlovich</t>
  </si>
  <si>
    <t>Montenegro</t>
  </si>
  <si>
    <t>Miretti</t>
  </si>
  <si>
    <t>Pommes</t>
  </si>
  <si>
    <t>Trujillo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</si>
</sst>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dd\-mm\-yyyy;@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49">
    <xf numFmtId="0" fontId="0" fillId="0" borderId="0" xfId="0"/>
    <xf numFmtId="0" fontId="4" fillId="4" borderId="0" xfId="5" applyFont="1"/>
    <xf numFmtId="0" fontId="8" fillId="0" borderId="3" xfId="0" applyFont="1" applyBorder="1"/>
    <xf numFmtId="0" fontId="0" fillId="0" borderId="3" xfId="0" applyBorder="1"/>
    <xf numFmtId="0" fontId="9" fillId="0" borderId="0" xfId="0" applyFont="1"/>
    <xf numFmtId="0" fontId="4" fillId="5" borderId="4" xfId="0" applyFont="1" applyFill="1" applyBorder="1"/>
    <xf numFmtId="0" fontId="1" fillId="2" borderId="5" xfId="1" applyBorder="1"/>
    <xf numFmtId="0" fontId="2" fillId="3" borderId="6" xfId="2" applyBorder="1"/>
    <xf numFmtId="0" fontId="4" fillId="5" borderId="7" xfId="0" applyFont="1" applyFill="1" applyBorder="1"/>
    <xf numFmtId="0" fontId="0" fillId="6" borderId="7" xfId="0" applyFont="1" applyFill="1" applyBorder="1"/>
    <xf numFmtId="0" fontId="0" fillId="0" borderId="0" xfId="0" applyFont="1"/>
    <xf numFmtId="0" fontId="0" fillId="6" borderId="0" xfId="0" applyFont="1" applyFill="1"/>
    <xf numFmtId="0" fontId="0" fillId="6" borderId="8" xfId="0" applyFont="1" applyFill="1" applyBorder="1"/>
    <xf numFmtId="0" fontId="6" fillId="0" borderId="3" xfId="0" applyFont="1" applyBorder="1"/>
    <xf numFmtId="0" fontId="4" fillId="5" borderId="7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/>
    <xf numFmtId="0" fontId="0" fillId="0" borderId="8" xfId="0" applyFont="1" applyBorder="1"/>
    <xf numFmtId="0" fontId="6" fillId="0" borderId="0" xfId="0" applyFont="1"/>
    <xf numFmtId="0" fontId="1" fillId="2" borderId="1" xfId="1"/>
    <xf numFmtId="0" fontId="5" fillId="0" borderId="0" xfId="4"/>
    <xf numFmtId="0" fontId="3" fillId="3" borderId="1" xfId="3" applyAlignment="1">
      <alignment horizontal="center"/>
    </xf>
    <xf numFmtId="164" fontId="0" fillId="6" borderId="7" xfId="0" applyNumberFormat="1" applyFont="1" applyFill="1" applyBorder="1"/>
    <xf numFmtId="164" fontId="0" fillId="0" borderId="0" xfId="0" applyNumberFormat="1" applyFont="1"/>
    <xf numFmtId="164" fontId="0" fillId="6" borderId="0" xfId="0" applyNumberFormat="1" applyFont="1" applyFill="1"/>
    <xf numFmtId="164" fontId="0" fillId="6" borderId="8" xfId="0" applyNumberFormat="1" applyFont="1" applyFill="1" applyBorder="1"/>
    <xf numFmtId="14" fontId="0" fillId="0" borderId="0" xfId="0" applyNumberFormat="1"/>
    <xf numFmtId="0" fontId="4" fillId="7" borderId="10" xfId="0" applyFont="1" applyFill="1" applyBorder="1"/>
    <xf numFmtId="0" fontId="4" fillId="7" borderId="11" xfId="0" applyFont="1" applyFill="1" applyBorder="1"/>
    <xf numFmtId="0" fontId="4" fillId="7" borderId="12" xfId="0" applyFont="1" applyFill="1" applyBorder="1"/>
    <xf numFmtId="0" fontId="0" fillId="8" borderId="10" xfId="0" applyFont="1" applyFill="1" applyBorder="1"/>
    <xf numFmtId="0" fontId="0" fillId="8" borderId="11" xfId="0" applyFont="1" applyFill="1" applyBorder="1"/>
    <xf numFmtId="14" fontId="0" fillId="8" borderId="10" xfId="0" applyNumberFormat="1" applyFont="1" applyFill="1" applyBorder="1"/>
    <xf numFmtId="0" fontId="0" fillId="8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14" fontId="0" fillId="0" borderId="10" xfId="0" applyNumberFormat="1" applyFont="1" applyBorder="1"/>
    <xf numFmtId="0" fontId="0" fillId="0" borderId="12" xfId="0" applyFont="1" applyBorder="1"/>
    <xf numFmtId="0" fontId="0" fillId="8" borderId="13" xfId="0" applyFont="1" applyFill="1" applyBorder="1"/>
    <xf numFmtId="0" fontId="0" fillId="8" borderId="14" xfId="0" applyFont="1" applyFill="1" applyBorder="1"/>
    <xf numFmtId="14" fontId="0" fillId="8" borderId="13" xfId="0" applyNumberFormat="1" applyFont="1" applyFill="1" applyBorder="1"/>
    <xf numFmtId="0" fontId="0" fillId="8" borderId="15" xfId="0" applyFont="1" applyFill="1" applyBorder="1"/>
    <xf numFmtId="0" fontId="0" fillId="6" borderId="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0" fillId="0" borderId="0" xfId="0" applyFont="1"/>
    <xf numFmtId="165" fontId="0" fillId="0" borderId="0" xfId="0" applyNumberFormat="1"/>
    <xf numFmtId="0" fontId="6" fillId="9" borderId="0" xfId="0" applyFont="1" applyFill="1" applyBorder="1" applyAlignment="1">
      <alignment horizontal="left" vertical="center"/>
    </xf>
  </cellXfs>
  <cellStyles count="6">
    <cellStyle name="Cálculo" xfId="3" builtinId="22"/>
    <cellStyle name="Énfasis6" xfId="5" builtinId="49"/>
    <cellStyle name="Entrada" xfId="1" builtinId="20"/>
    <cellStyle name="Normal" xfId="0" builtinId="0"/>
    <cellStyle name="Salida" xfId="2" builtinId="21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H58" sqref="H58"/>
    </sheetView>
  </sheetViews>
  <sheetFormatPr baseColWidth="10" defaultRowHeight="15" x14ac:dyDescent="0.25"/>
  <cols>
    <col min="1" max="1" width="21.28515625" customWidth="1"/>
    <col min="2" max="2" width="17.28515625" customWidth="1"/>
    <col min="3" max="3" width="16.5703125" customWidth="1"/>
    <col min="4" max="4" width="11.85546875" customWidth="1"/>
    <col min="5" max="5" width="14.2851562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6" x14ac:dyDescent="0.25">
      <c r="A3" s="2" t="s">
        <v>1</v>
      </c>
      <c r="B3" s="3"/>
      <c r="C3" s="3"/>
      <c r="D3" s="3"/>
      <c r="E3" s="3"/>
      <c r="F3" s="3"/>
    </row>
    <row r="4" spans="1:6" x14ac:dyDescent="0.25">
      <c r="A4" s="4" t="s">
        <v>2</v>
      </c>
      <c r="B4" s="4"/>
      <c r="C4" s="4"/>
      <c r="D4" s="4"/>
      <c r="E4" s="4"/>
      <c r="F4" s="4"/>
    </row>
    <row r="5" spans="1:6" ht="15.75" thickBot="1" x14ac:dyDescent="0.3"/>
    <row r="6" spans="1:6" ht="15.75" thickBot="1" x14ac:dyDescent="0.3">
      <c r="A6" s="5" t="s">
        <v>3</v>
      </c>
      <c r="B6" s="5" t="s">
        <v>4</v>
      </c>
      <c r="C6" s="5" t="s">
        <v>5</v>
      </c>
      <c r="D6" s="5" t="s">
        <v>6</v>
      </c>
    </row>
    <row r="7" spans="1:6" x14ac:dyDescent="0.25">
      <c r="A7" s="6" t="s">
        <v>25</v>
      </c>
      <c r="B7" s="7" t="str">
        <f>VLOOKUP($A$7,$A$11:$D$19,2,FALSE)</f>
        <v>Mariana</v>
      </c>
      <c r="C7" s="7" t="str">
        <f>VLOOKUP($A7,$A$11:$D$19,3,0)</f>
        <v>Ventas</v>
      </c>
      <c r="D7" s="7">
        <f>VLOOKUP($A7,$A$11:$D$19,4,0)</f>
        <v>2144</v>
      </c>
    </row>
    <row r="9" spans="1:6" ht="15.75" thickBot="1" x14ac:dyDescent="0.3"/>
    <row r="10" spans="1:6" ht="15.75" thickBot="1" x14ac:dyDescent="0.3">
      <c r="A10" s="8" t="s">
        <v>3</v>
      </c>
      <c r="B10" s="8" t="s">
        <v>4</v>
      </c>
      <c r="C10" s="8" t="s">
        <v>5</v>
      </c>
      <c r="D10" s="8" t="s">
        <v>6</v>
      </c>
    </row>
    <row r="11" spans="1:6" x14ac:dyDescent="0.25">
      <c r="A11" s="9" t="s">
        <v>7</v>
      </c>
      <c r="B11" s="9" t="s">
        <v>8</v>
      </c>
      <c r="C11" s="9" t="s">
        <v>9</v>
      </c>
      <c r="D11" s="9">
        <v>4466</v>
      </c>
    </row>
    <row r="12" spans="1:6" x14ac:dyDescent="0.25">
      <c r="A12" s="10" t="s">
        <v>10</v>
      </c>
      <c r="B12" s="10" t="s">
        <v>11</v>
      </c>
      <c r="C12" s="10" t="s">
        <v>12</v>
      </c>
      <c r="D12" s="10">
        <v>3432</v>
      </c>
    </row>
    <row r="13" spans="1:6" x14ac:dyDescent="0.25">
      <c r="A13" s="11" t="s">
        <v>13</v>
      </c>
      <c r="B13" s="11" t="s">
        <v>14</v>
      </c>
      <c r="C13" s="11" t="s">
        <v>15</v>
      </c>
      <c r="D13" s="11">
        <v>4422</v>
      </c>
    </row>
    <row r="14" spans="1:6" x14ac:dyDescent="0.25">
      <c r="A14" s="10" t="s">
        <v>16</v>
      </c>
      <c r="B14" s="10" t="s">
        <v>17</v>
      </c>
      <c r="C14" s="10" t="s">
        <v>18</v>
      </c>
      <c r="D14" s="10">
        <v>2822</v>
      </c>
    </row>
    <row r="15" spans="1:6" x14ac:dyDescent="0.25">
      <c r="A15" s="11" t="s">
        <v>19</v>
      </c>
      <c r="B15" s="11" t="s">
        <v>20</v>
      </c>
      <c r="C15" s="11" t="s">
        <v>18</v>
      </c>
      <c r="D15" s="11">
        <v>1231</v>
      </c>
    </row>
    <row r="16" spans="1:6" x14ac:dyDescent="0.25">
      <c r="A16" s="10" t="s">
        <v>21</v>
      </c>
      <c r="B16" s="10" t="s">
        <v>22</v>
      </c>
      <c r="C16" s="10" t="s">
        <v>18</v>
      </c>
      <c r="D16" s="10">
        <v>2604</v>
      </c>
    </row>
    <row r="17" spans="1:6" x14ac:dyDescent="0.25">
      <c r="A17" s="11" t="s">
        <v>23</v>
      </c>
      <c r="B17" s="11" t="s">
        <v>24</v>
      </c>
      <c r="C17" s="11" t="s">
        <v>12</v>
      </c>
      <c r="D17" s="11">
        <v>3983</v>
      </c>
    </row>
    <row r="18" spans="1:6" x14ac:dyDescent="0.25">
      <c r="A18" s="10" t="s">
        <v>25</v>
      </c>
      <c r="B18" s="10" t="s">
        <v>26</v>
      </c>
      <c r="C18" s="10" t="s">
        <v>9</v>
      </c>
      <c r="D18" s="10">
        <v>2144</v>
      </c>
    </row>
    <row r="19" spans="1:6" ht="15.75" thickBot="1" x14ac:dyDescent="0.3">
      <c r="A19" s="12" t="s">
        <v>27</v>
      </c>
      <c r="B19" s="12" t="s">
        <v>28</v>
      </c>
      <c r="C19" s="12" t="s">
        <v>9</v>
      </c>
      <c r="D19" s="12">
        <v>1102</v>
      </c>
    </row>
    <row r="22" spans="1:6" x14ac:dyDescent="0.25">
      <c r="A22" s="13" t="s">
        <v>29</v>
      </c>
      <c r="B22" s="3"/>
      <c r="C22" s="3"/>
      <c r="D22" s="3"/>
      <c r="E22" s="3"/>
      <c r="F22" s="3"/>
    </row>
    <row r="23" spans="1:6" x14ac:dyDescent="0.25">
      <c r="A23" s="4" t="s">
        <v>30</v>
      </c>
      <c r="B23" s="4"/>
      <c r="C23" s="4"/>
      <c r="D23" s="4"/>
      <c r="E23" s="4"/>
      <c r="F23" s="4"/>
    </row>
    <row r="24" spans="1:6" x14ac:dyDescent="0.25">
      <c r="A24" s="4" t="s">
        <v>31</v>
      </c>
    </row>
    <row r="25" spans="1:6" ht="15.75" thickBot="1" x14ac:dyDescent="0.3"/>
    <row r="26" spans="1:6" x14ac:dyDescent="0.25">
      <c r="A26" s="8" t="s">
        <v>32</v>
      </c>
      <c r="B26" s="8"/>
      <c r="C26" s="14" t="s">
        <v>33</v>
      </c>
      <c r="D26" s="14" t="s">
        <v>34</v>
      </c>
      <c r="E26" s="14" t="s">
        <v>35</v>
      </c>
    </row>
    <row r="27" spans="1:6" ht="15.75" thickBot="1" x14ac:dyDescent="0.3">
      <c r="A27" s="15" t="s">
        <v>36</v>
      </c>
      <c r="B27" s="15" t="s">
        <v>37</v>
      </c>
      <c r="C27" s="16"/>
      <c r="D27" s="16"/>
      <c r="E27" s="16"/>
    </row>
    <row r="28" spans="1:6" x14ac:dyDescent="0.25">
      <c r="A28" s="10">
        <v>0</v>
      </c>
      <c r="B28" s="10">
        <v>25754</v>
      </c>
      <c r="C28" s="10">
        <v>0</v>
      </c>
      <c r="D28" s="10">
        <v>5</v>
      </c>
      <c r="E28" s="10">
        <v>0</v>
      </c>
    </row>
    <row r="29" spans="1:6" x14ac:dyDescent="0.25">
      <c r="A29" s="11">
        <v>25754</v>
      </c>
      <c r="B29" s="11">
        <v>51508</v>
      </c>
      <c r="C29" s="11">
        <v>1287.7</v>
      </c>
      <c r="D29" s="11">
        <v>9</v>
      </c>
      <c r="E29" s="11">
        <v>25754</v>
      </c>
    </row>
    <row r="30" spans="1:6" x14ac:dyDescent="0.25">
      <c r="A30" s="10">
        <v>51508</v>
      </c>
      <c r="B30" s="10">
        <v>77262</v>
      </c>
      <c r="C30" s="10">
        <v>3605.56</v>
      </c>
      <c r="D30" s="10">
        <v>12</v>
      </c>
      <c r="E30" s="10">
        <v>51508</v>
      </c>
    </row>
    <row r="31" spans="1:6" x14ac:dyDescent="0.25">
      <c r="A31" s="11">
        <v>77262</v>
      </c>
      <c r="B31" s="11">
        <v>103016</v>
      </c>
      <c r="C31" s="11">
        <v>6696.04</v>
      </c>
      <c r="D31" s="11">
        <v>15</v>
      </c>
      <c r="E31" s="11">
        <v>77262</v>
      </c>
    </row>
    <row r="32" spans="1:6" x14ac:dyDescent="0.25">
      <c r="A32" s="10">
        <v>103016</v>
      </c>
      <c r="B32" s="10">
        <v>154524</v>
      </c>
      <c r="C32" s="10">
        <v>10559.14</v>
      </c>
      <c r="D32" s="10">
        <v>19</v>
      </c>
      <c r="E32" s="10">
        <v>103016</v>
      </c>
    </row>
    <row r="33" spans="1:6" x14ac:dyDescent="0.25">
      <c r="A33" s="11">
        <v>154524</v>
      </c>
      <c r="B33" s="11">
        <v>206032</v>
      </c>
      <c r="C33" s="11">
        <v>20345.66</v>
      </c>
      <c r="D33" s="11">
        <v>23</v>
      </c>
      <c r="E33" s="11">
        <v>154524</v>
      </c>
    </row>
    <row r="34" spans="1:6" x14ac:dyDescent="0.25">
      <c r="A34" s="10">
        <v>206032</v>
      </c>
      <c r="B34" s="10">
        <v>309048</v>
      </c>
      <c r="C34" s="10">
        <v>32192.5</v>
      </c>
      <c r="D34" s="10">
        <v>27</v>
      </c>
      <c r="E34" s="10">
        <v>206032</v>
      </c>
    </row>
    <row r="35" spans="1:6" x14ac:dyDescent="0.25">
      <c r="A35" s="11">
        <v>309048</v>
      </c>
      <c r="B35" s="11">
        <v>412064</v>
      </c>
      <c r="C35" s="11">
        <v>60006.82</v>
      </c>
      <c r="D35" s="11">
        <v>31</v>
      </c>
      <c r="E35" s="11">
        <v>309048</v>
      </c>
    </row>
    <row r="36" spans="1:6" ht="15.75" thickBot="1" x14ac:dyDescent="0.3">
      <c r="A36" s="17">
        <v>412064</v>
      </c>
      <c r="B36" s="17" t="s">
        <v>38</v>
      </c>
      <c r="C36" s="17">
        <v>91941.78</v>
      </c>
      <c r="D36" s="17">
        <v>35</v>
      </c>
      <c r="E36" s="17">
        <v>412064</v>
      </c>
    </row>
    <row r="38" spans="1:6" x14ac:dyDescent="0.25">
      <c r="A38" s="18" t="s">
        <v>39</v>
      </c>
      <c r="B38" s="19">
        <v>150000</v>
      </c>
      <c r="C38" s="20" t="s">
        <v>40</v>
      </c>
    </row>
    <row r="39" spans="1:6" x14ac:dyDescent="0.25">
      <c r="A39" s="18" t="s">
        <v>41</v>
      </c>
      <c r="B39" s="21">
        <f>VLOOKUP($B$38,$A$28:$E$36,4,TRUE)</f>
        <v>19</v>
      </c>
      <c r="C39" s="20" t="s">
        <v>42</v>
      </c>
    </row>
    <row r="40" spans="1:6" x14ac:dyDescent="0.25">
      <c r="A40" s="18"/>
      <c r="C40" s="20"/>
    </row>
    <row r="42" spans="1:6" x14ac:dyDescent="0.25">
      <c r="A42" s="13" t="s">
        <v>43</v>
      </c>
      <c r="B42" s="3"/>
      <c r="C42" s="3"/>
      <c r="D42" s="3"/>
      <c r="E42" s="3"/>
      <c r="F42" s="3"/>
    </row>
    <row r="43" spans="1:6" x14ac:dyDescent="0.25">
      <c r="A43" s="4" t="s">
        <v>44</v>
      </c>
    </row>
    <row r="44" spans="1:6" x14ac:dyDescent="0.25">
      <c r="A44" s="4" t="s">
        <v>45</v>
      </c>
    </row>
    <row r="45" spans="1:6" ht="15.75" thickBot="1" x14ac:dyDescent="0.3"/>
    <row r="46" spans="1:6" ht="15.75" thickBot="1" x14ac:dyDescent="0.3">
      <c r="A46" s="8" t="s">
        <v>46</v>
      </c>
      <c r="B46" s="8" t="s">
        <v>48</v>
      </c>
      <c r="C46" s="8" t="s">
        <v>47</v>
      </c>
    </row>
    <row r="47" spans="1:6" x14ac:dyDescent="0.25">
      <c r="A47" s="9">
        <v>1087745</v>
      </c>
      <c r="B47" s="42" t="s">
        <v>37</v>
      </c>
      <c r="C47" s="22">
        <v>5931</v>
      </c>
    </row>
    <row r="48" spans="1:6" x14ac:dyDescent="0.25">
      <c r="A48" s="10">
        <v>1013909</v>
      </c>
      <c r="B48" s="43" t="s">
        <v>49</v>
      </c>
      <c r="C48" s="23">
        <v>486</v>
      </c>
    </row>
    <row r="49" spans="1:3" x14ac:dyDescent="0.25">
      <c r="A49" s="11">
        <v>1071888</v>
      </c>
      <c r="B49" s="44" t="s">
        <v>37</v>
      </c>
      <c r="C49" s="24">
        <v>3378</v>
      </c>
    </row>
    <row r="50" spans="1:3" x14ac:dyDescent="0.25">
      <c r="A50" s="10">
        <v>1076140</v>
      </c>
      <c r="B50" s="43" t="s">
        <v>50</v>
      </c>
      <c r="C50" s="23">
        <v>106</v>
      </c>
    </row>
    <row r="51" spans="1:3" x14ac:dyDescent="0.25">
      <c r="A51" s="11">
        <v>1060535</v>
      </c>
      <c r="B51" s="44" t="s">
        <v>51</v>
      </c>
      <c r="C51" s="24">
        <v>399</v>
      </c>
    </row>
    <row r="52" spans="1:3" x14ac:dyDescent="0.25">
      <c r="A52" s="10">
        <v>1027091</v>
      </c>
      <c r="B52" s="43" t="s">
        <v>52</v>
      </c>
      <c r="C52" s="23">
        <v>4367</v>
      </c>
    </row>
    <row r="53" spans="1:3" x14ac:dyDescent="0.25">
      <c r="A53" s="11">
        <v>1021335</v>
      </c>
      <c r="B53" s="44" t="s">
        <v>53</v>
      </c>
      <c r="C53" s="24">
        <v>480</v>
      </c>
    </row>
    <row r="54" spans="1:3" x14ac:dyDescent="0.25">
      <c r="A54" s="10">
        <v>1088649</v>
      </c>
      <c r="B54" s="43" t="s">
        <v>49</v>
      </c>
      <c r="C54" s="23">
        <v>3377</v>
      </c>
    </row>
    <row r="55" spans="1:3" ht="15.75" thickBot="1" x14ac:dyDescent="0.3">
      <c r="A55" s="12">
        <v>1085112</v>
      </c>
      <c r="B55" s="45" t="s">
        <v>37</v>
      </c>
      <c r="C55" s="25">
        <v>6303</v>
      </c>
    </row>
    <row r="57" spans="1:3" x14ac:dyDescent="0.25">
      <c r="A57" s="18" t="s">
        <v>54</v>
      </c>
      <c r="B57" s="19">
        <v>3377</v>
      </c>
    </row>
    <row r="58" spans="1:3" x14ac:dyDescent="0.25">
      <c r="A58" s="18" t="s">
        <v>48</v>
      </c>
      <c r="B58" s="21" t="str">
        <f>INDEX(B47:B55,MATCH(B57,C47:C55,0))</f>
        <v>B</v>
      </c>
    </row>
  </sheetData>
  <dataValidations count="1">
    <dataValidation type="list" allowBlank="1" showInputMessage="1" showErrorMessage="1" sqref="A7">
      <formula1>$A$11:$A$19</formula1>
    </dataValidation>
  </dataValidations>
  <pageMargins left="0.25" right="0.25" top="0.75" bottom="0.75" header="0.3" footer="0.3"/>
  <pageSetup paperSize="9" scale="95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7" sqref="D7"/>
    </sheetView>
  </sheetViews>
  <sheetFormatPr baseColWidth="10" defaultRowHeight="15" x14ac:dyDescent="0.25"/>
  <cols>
    <col min="1" max="1" width="15.7109375" customWidth="1"/>
    <col min="2" max="2" width="17.7109375" bestFit="1" customWidth="1"/>
    <col min="3" max="3" width="10.85546875" bestFit="1" customWidth="1"/>
    <col min="4" max="4" width="10.7109375" customWidth="1"/>
    <col min="5" max="5" width="15.28515625" customWidth="1"/>
    <col min="7" max="7" width="12.7109375" customWidth="1"/>
  </cols>
  <sheetData>
    <row r="1" spans="1:9" x14ac:dyDescent="0.25">
      <c r="A1" s="27" t="s">
        <v>55</v>
      </c>
      <c r="B1" s="28" t="s">
        <v>56</v>
      </c>
      <c r="C1" s="28" t="s">
        <v>4</v>
      </c>
      <c r="D1" s="28" t="s">
        <v>3</v>
      </c>
      <c r="E1" s="27" t="s">
        <v>57</v>
      </c>
      <c r="F1" s="29" t="s">
        <v>58</v>
      </c>
      <c r="I1" s="26"/>
    </row>
    <row r="2" spans="1:9" x14ac:dyDescent="0.25">
      <c r="A2" s="30">
        <v>400307</v>
      </c>
      <c r="B2" s="31" t="s">
        <v>59</v>
      </c>
      <c r="C2" s="31" t="s">
        <v>60</v>
      </c>
      <c r="D2" s="31" t="s">
        <v>61</v>
      </c>
      <c r="E2" s="32">
        <v>38038</v>
      </c>
      <c r="F2" s="33">
        <v>30</v>
      </c>
    </row>
    <row r="3" spans="1:9" x14ac:dyDescent="0.25">
      <c r="A3" s="34">
        <v>400308</v>
      </c>
      <c r="B3" s="35" t="s">
        <v>62</v>
      </c>
      <c r="C3" s="35" t="s">
        <v>63</v>
      </c>
      <c r="D3" s="35" t="s">
        <v>64</v>
      </c>
      <c r="E3" s="36">
        <v>38059</v>
      </c>
      <c r="F3" s="37">
        <v>50</v>
      </c>
    </row>
    <row r="4" spans="1:9" x14ac:dyDescent="0.25">
      <c r="A4" s="30">
        <v>400309</v>
      </c>
      <c r="B4" s="31" t="s">
        <v>65</v>
      </c>
      <c r="C4" s="31" t="s">
        <v>66</v>
      </c>
      <c r="D4" s="31" t="s">
        <v>10</v>
      </c>
      <c r="E4" s="32">
        <v>40282</v>
      </c>
      <c r="F4" s="33">
        <v>25</v>
      </c>
    </row>
    <row r="5" spans="1:9" x14ac:dyDescent="0.25">
      <c r="A5" s="34">
        <v>400310</v>
      </c>
      <c r="B5" s="35" t="s">
        <v>15</v>
      </c>
      <c r="C5" s="35" t="s">
        <v>67</v>
      </c>
      <c r="D5" s="35" t="s">
        <v>68</v>
      </c>
      <c r="E5" s="36">
        <v>39151</v>
      </c>
      <c r="F5" s="37">
        <v>37</v>
      </c>
    </row>
    <row r="6" spans="1:9" x14ac:dyDescent="0.25">
      <c r="A6" s="30">
        <v>400311</v>
      </c>
      <c r="B6" s="31" t="s">
        <v>69</v>
      </c>
      <c r="C6" s="31" t="s">
        <v>70</v>
      </c>
      <c r="D6" s="31" t="s">
        <v>71</v>
      </c>
      <c r="E6" s="32">
        <v>37811</v>
      </c>
      <c r="F6" s="33">
        <v>61</v>
      </c>
    </row>
    <row r="7" spans="1:9" x14ac:dyDescent="0.25">
      <c r="A7" s="34">
        <v>400312</v>
      </c>
      <c r="B7" s="35" t="s">
        <v>62</v>
      </c>
      <c r="C7" s="35" t="s">
        <v>72</v>
      </c>
      <c r="D7" s="35" t="s">
        <v>73</v>
      </c>
      <c r="E7" s="36">
        <v>40060</v>
      </c>
      <c r="F7" s="37">
        <v>34</v>
      </c>
    </row>
    <row r="8" spans="1:9" x14ac:dyDescent="0.25">
      <c r="A8" s="30">
        <v>400313</v>
      </c>
      <c r="B8" s="31" t="s">
        <v>62</v>
      </c>
      <c r="C8" s="31" t="s">
        <v>74</v>
      </c>
      <c r="D8" s="31" t="s">
        <v>75</v>
      </c>
      <c r="E8" s="32">
        <v>38857</v>
      </c>
      <c r="F8" s="33">
        <v>37</v>
      </c>
    </row>
    <row r="9" spans="1:9" x14ac:dyDescent="0.25">
      <c r="A9" s="34">
        <v>400314</v>
      </c>
      <c r="B9" s="35" t="s">
        <v>15</v>
      </c>
      <c r="C9" s="35" t="s">
        <v>76</v>
      </c>
      <c r="D9" s="35" t="s">
        <v>77</v>
      </c>
      <c r="E9" s="36">
        <v>37839</v>
      </c>
      <c r="F9" s="37">
        <v>39</v>
      </c>
    </row>
    <row r="10" spans="1:9" x14ac:dyDescent="0.25">
      <c r="A10" s="38">
        <v>400315</v>
      </c>
      <c r="B10" s="39" t="s">
        <v>59</v>
      </c>
      <c r="C10" s="39" t="s">
        <v>78</v>
      </c>
      <c r="D10" s="39" t="s">
        <v>79</v>
      </c>
      <c r="E10" s="40">
        <v>38780</v>
      </c>
      <c r="F10" s="41">
        <v>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zoomScaleNormal="100" workbookViewId="0">
      <selection activeCell="H14" sqref="H14"/>
    </sheetView>
  </sheetViews>
  <sheetFormatPr baseColWidth="10" defaultRowHeight="15" x14ac:dyDescent="0.25"/>
  <cols>
    <col min="1" max="1" width="11.42578125" customWidth="1"/>
    <col min="4" max="5" width="11.42578125" customWidth="1"/>
  </cols>
  <sheetData>
    <row r="1" spans="1:1" x14ac:dyDescent="0.25">
      <c r="A1" s="46" t="s">
        <v>102</v>
      </c>
    </row>
    <row r="2" spans="1:1" x14ac:dyDescent="0.25">
      <c r="A2" t="s">
        <v>93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  <row r="12" spans="1:1" x14ac:dyDescent="0.25">
      <c r="A12" t="s">
        <v>89</v>
      </c>
    </row>
    <row r="13" spans="1:1" x14ac:dyDescent="0.25">
      <c r="A13" t="s">
        <v>90</v>
      </c>
    </row>
    <row r="14" spans="1:1" x14ac:dyDescent="0.25">
      <c r="A14" t="s">
        <v>91</v>
      </c>
    </row>
    <row r="15" spans="1:1" x14ac:dyDescent="0.25">
      <c r="A15" t="s">
        <v>92</v>
      </c>
    </row>
    <row r="18" spans="1:1" x14ac:dyDescent="0.25">
      <c r="A18" s="46" t="s">
        <v>103</v>
      </c>
    </row>
    <row r="19" spans="1:1" x14ac:dyDescent="0.25">
      <c r="A19" t="s">
        <v>94</v>
      </c>
    </row>
    <row r="20" spans="1:1" x14ac:dyDescent="0.25">
      <c r="A20" t="s">
        <v>95</v>
      </c>
    </row>
    <row r="21" spans="1:1" x14ac:dyDescent="0.25">
      <c r="A21" t="s">
        <v>96</v>
      </c>
    </row>
    <row r="22" spans="1:1" x14ac:dyDescent="0.25">
      <c r="A22" t="s">
        <v>97</v>
      </c>
    </row>
    <row r="23" spans="1:1" x14ac:dyDescent="0.25">
      <c r="A23" t="s">
        <v>98</v>
      </c>
    </row>
    <row r="24" spans="1:1" x14ac:dyDescent="0.25">
      <c r="A24" t="s">
        <v>99</v>
      </c>
    </row>
    <row r="25" spans="1:1" x14ac:dyDescent="0.25">
      <c r="A25" t="s">
        <v>100</v>
      </c>
    </row>
    <row r="26" spans="1:1" x14ac:dyDescent="0.25">
      <c r="A26" t="s">
        <v>101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/>
  </sheetViews>
  <sheetFormatPr baseColWidth="10" defaultRowHeight="15" x14ac:dyDescent="0.25"/>
  <cols>
    <col min="1" max="1" width="14.85546875" bestFit="1" customWidth="1"/>
    <col min="2" max="2" width="10.42578125" bestFit="1" customWidth="1"/>
    <col min="3" max="3" width="5.28515625" bestFit="1" customWidth="1"/>
    <col min="4" max="4" width="8.28515625" bestFit="1" customWidth="1"/>
    <col min="5" max="5" width="12" bestFit="1" customWidth="1"/>
    <col min="6" max="6" width="12.28515625" bestFit="1" customWidth="1"/>
    <col min="7" max="7" width="10.5703125" bestFit="1" customWidth="1"/>
    <col min="8" max="8" width="7" bestFit="1" customWidth="1"/>
    <col min="9" max="9" width="8" bestFit="1" customWidth="1"/>
  </cols>
  <sheetData>
    <row r="1" spans="1:9" x14ac:dyDescent="0.25">
      <c r="A1" s="48" t="s">
        <v>106</v>
      </c>
      <c r="B1" s="48" t="s">
        <v>107</v>
      </c>
      <c r="C1" s="48" t="s">
        <v>108</v>
      </c>
      <c r="D1" s="48" t="s">
        <v>109</v>
      </c>
      <c r="E1" s="48" t="s">
        <v>110</v>
      </c>
      <c r="F1" s="48" t="s">
        <v>104</v>
      </c>
      <c r="G1" s="48" t="s">
        <v>111</v>
      </c>
      <c r="H1" s="48" t="s">
        <v>112</v>
      </c>
      <c r="I1" s="48" t="s">
        <v>105</v>
      </c>
    </row>
    <row r="2" spans="1:9" x14ac:dyDescent="0.25">
      <c r="A2">
        <v>10001</v>
      </c>
      <c r="B2" s="47">
        <v>40548</v>
      </c>
      <c r="C2" t="str">
        <f t="shared" ref="C2:C65" si="0">TEXT(B2,"Mmm")</f>
        <v>ene</v>
      </c>
      <c r="D2" t="s">
        <v>113</v>
      </c>
      <c r="E2" t="s">
        <v>125</v>
      </c>
      <c r="F2" t="s">
        <v>116</v>
      </c>
      <c r="G2">
        <v>94</v>
      </c>
      <c r="H2">
        <v>19.989999999999998</v>
      </c>
      <c r="I2">
        <f t="shared" ref="I2:I65" si="1">G2*H2</f>
        <v>1879.06</v>
      </c>
    </row>
    <row r="3" spans="1:9" x14ac:dyDescent="0.25">
      <c r="A3">
        <v>10002</v>
      </c>
      <c r="B3" s="47">
        <v>40549</v>
      </c>
      <c r="C3" t="str">
        <f t="shared" si="0"/>
        <v>ene</v>
      </c>
      <c r="D3" t="s">
        <v>114</v>
      </c>
      <c r="E3" t="s">
        <v>121</v>
      </c>
      <c r="F3" t="s">
        <v>117</v>
      </c>
      <c r="G3">
        <v>95</v>
      </c>
      <c r="H3">
        <v>1.99</v>
      </c>
      <c r="I3">
        <f t="shared" si="1"/>
        <v>189.05</v>
      </c>
    </row>
    <row r="4" spans="1:9" x14ac:dyDescent="0.25">
      <c r="A4">
        <v>10003</v>
      </c>
      <c r="B4" s="47">
        <v>40556</v>
      </c>
      <c r="C4" t="str">
        <f t="shared" si="0"/>
        <v>ene</v>
      </c>
      <c r="D4" t="s">
        <v>113</v>
      </c>
      <c r="E4" t="s">
        <v>10</v>
      </c>
      <c r="F4" t="s">
        <v>117</v>
      </c>
      <c r="G4">
        <v>67</v>
      </c>
      <c r="H4">
        <v>1.29</v>
      </c>
      <c r="I4">
        <f t="shared" si="1"/>
        <v>86.43</v>
      </c>
    </row>
    <row r="5" spans="1:9" x14ac:dyDescent="0.25">
      <c r="A5">
        <v>10004</v>
      </c>
      <c r="B5" s="47">
        <v>40558</v>
      </c>
      <c r="C5" t="str">
        <f t="shared" si="0"/>
        <v>ene</v>
      </c>
      <c r="D5" t="s">
        <v>113</v>
      </c>
      <c r="E5" t="s">
        <v>122</v>
      </c>
      <c r="F5" t="s">
        <v>116</v>
      </c>
      <c r="G5">
        <v>46</v>
      </c>
      <c r="H5">
        <v>8.99</v>
      </c>
      <c r="I5">
        <f t="shared" si="1"/>
        <v>413.54</v>
      </c>
    </row>
    <row r="6" spans="1:9" x14ac:dyDescent="0.25">
      <c r="A6">
        <v>10005</v>
      </c>
      <c r="B6" s="47">
        <v>40565</v>
      </c>
      <c r="C6" t="str">
        <f t="shared" si="0"/>
        <v>ene</v>
      </c>
      <c r="D6" t="s">
        <v>113</v>
      </c>
      <c r="E6" t="s">
        <v>123</v>
      </c>
      <c r="F6" t="s">
        <v>116</v>
      </c>
      <c r="G6">
        <v>28</v>
      </c>
      <c r="H6">
        <v>4.99</v>
      </c>
      <c r="I6">
        <f t="shared" si="1"/>
        <v>139.72</v>
      </c>
    </row>
    <row r="7" spans="1:9" x14ac:dyDescent="0.25">
      <c r="A7">
        <v>10006</v>
      </c>
      <c r="B7" s="47">
        <v>40566</v>
      </c>
      <c r="C7" t="str">
        <f t="shared" si="0"/>
        <v>ene</v>
      </c>
      <c r="D7" t="s">
        <v>113</v>
      </c>
      <c r="E7" t="s">
        <v>124</v>
      </c>
      <c r="F7" t="s">
        <v>116</v>
      </c>
      <c r="G7">
        <v>50</v>
      </c>
      <c r="H7">
        <v>19.989999999999998</v>
      </c>
      <c r="I7">
        <f t="shared" si="1"/>
        <v>999.49999999999989</v>
      </c>
    </row>
    <row r="8" spans="1:9" x14ac:dyDescent="0.25">
      <c r="A8">
        <v>10007</v>
      </c>
      <c r="B8" s="47">
        <v>40573</v>
      </c>
      <c r="C8" t="str">
        <f t="shared" si="0"/>
        <v>ene</v>
      </c>
      <c r="D8" t="s">
        <v>114</v>
      </c>
      <c r="E8" t="s">
        <v>126</v>
      </c>
      <c r="F8" t="s">
        <v>118</v>
      </c>
      <c r="G8">
        <v>16</v>
      </c>
      <c r="H8">
        <v>15.99</v>
      </c>
      <c r="I8">
        <f t="shared" si="1"/>
        <v>255.84</v>
      </c>
    </row>
    <row r="9" spans="1:9" x14ac:dyDescent="0.25">
      <c r="A9">
        <v>10008</v>
      </c>
      <c r="B9" s="47">
        <v>40575</v>
      </c>
      <c r="C9" t="str">
        <f t="shared" si="0"/>
        <v>feb</v>
      </c>
      <c r="D9" t="s">
        <v>113</v>
      </c>
      <c r="E9" t="s">
        <v>10</v>
      </c>
      <c r="F9" t="s">
        <v>116</v>
      </c>
      <c r="G9">
        <v>87</v>
      </c>
      <c r="H9">
        <v>15</v>
      </c>
      <c r="I9">
        <f t="shared" si="1"/>
        <v>1305</v>
      </c>
    </row>
    <row r="10" spans="1:9" x14ac:dyDescent="0.25">
      <c r="A10">
        <v>10009</v>
      </c>
      <c r="B10" s="47">
        <v>40581</v>
      </c>
      <c r="C10" t="str">
        <f t="shared" si="0"/>
        <v>feb</v>
      </c>
      <c r="D10" t="s">
        <v>114</v>
      </c>
      <c r="E10" t="s">
        <v>121</v>
      </c>
      <c r="F10" t="s">
        <v>117</v>
      </c>
      <c r="G10">
        <v>95</v>
      </c>
      <c r="H10">
        <v>1.99</v>
      </c>
      <c r="I10">
        <f t="shared" si="1"/>
        <v>189.05</v>
      </c>
    </row>
    <row r="11" spans="1:9" x14ac:dyDescent="0.25">
      <c r="A11">
        <v>10010</v>
      </c>
      <c r="B11" s="47">
        <v>40583</v>
      </c>
      <c r="C11" t="str">
        <f t="shared" si="0"/>
        <v>feb</v>
      </c>
      <c r="D11" t="s">
        <v>113</v>
      </c>
      <c r="E11" t="s">
        <v>125</v>
      </c>
      <c r="F11" t="s">
        <v>117</v>
      </c>
      <c r="G11">
        <v>36</v>
      </c>
      <c r="H11">
        <v>4.99</v>
      </c>
      <c r="I11">
        <f t="shared" si="1"/>
        <v>179.64000000000001</v>
      </c>
    </row>
    <row r="12" spans="1:9" x14ac:dyDescent="0.25">
      <c r="A12">
        <v>10011</v>
      </c>
      <c r="B12" s="47">
        <v>40590</v>
      </c>
      <c r="C12" t="str">
        <f t="shared" si="0"/>
        <v>feb</v>
      </c>
      <c r="D12" t="s">
        <v>113</v>
      </c>
      <c r="E12" t="s">
        <v>122</v>
      </c>
      <c r="F12" t="s">
        <v>116</v>
      </c>
      <c r="G12">
        <v>28</v>
      </c>
      <c r="H12">
        <v>8.99</v>
      </c>
      <c r="I12">
        <f t="shared" si="1"/>
        <v>251.72</v>
      </c>
    </row>
    <row r="13" spans="1:9" x14ac:dyDescent="0.25">
      <c r="A13">
        <v>10012</v>
      </c>
      <c r="B13" s="47">
        <v>40592</v>
      </c>
      <c r="C13" t="str">
        <f t="shared" si="0"/>
        <v>feb</v>
      </c>
      <c r="D13" t="s">
        <v>114</v>
      </c>
      <c r="E13" t="s">
        <v>121</v>
      </c>
      <c r="F13" t="s">
        <v>116</v>
      </c>
      <c r="G13">
        <v>4</v>
      </c>
      <c r="H13">
        <v>4.99</v>
      </c>
      <c r="I13">
        <f t="shared" si="1"/>
        <v>19.96</v>
      </c>
    </row>
    <row r="14" spans="1:9" x14ac:dyDescent="0.25">
      <c r="A14">
        <v>10013</v>
      </c>
      <c r="B14" s="47">
        <v>40598</v>
      </c>
      <c r="C14" t="str">
        <f t="shared" si="0"/>
        <v>feb</v>
      </c>
      <c r="D14" t="s">
        <v>113</v>
      </c>
      <c r="E14" t="s">
        <v>124</v>
      </c>
      <c r="F14" t="s">
        <v>116</v>
      </c>
      <c r="G14">
        <v>50</v>
      </c>
      <c r="H14">
        <v>19.989999999999998</v>
      </c>
      <c r="I14">
        <f t="shared" si="1"/>
        <v>999.49999999999989</v>
      </c>
    </row>
    <row r="15" spans="1:9" x14ac:dyDescent="0.25">
      <c r="A15">
        <v>10014</v>
      </c>
      <c r="B15" s="47">
        <v>40600</v>
      </c>
      <c r="C15" t="str">
        <f t="shared" si="0"/>
        <v>feb</v>
      </c>
      <c r="D15" t="s">
        <v>113</v>
      </c>
      <c r="E15" t="s">
        <v>122</v>
      </c>
      <c r="F15" t="s">
        <v>119</v>
      </c>
      <c r="G15">
        <v>27</v>
      </c>
      <c r="H15">
        <v>19.989999999999998</v>
      </c>
      <c r="I15">
        <f t="shared" si="1"/>
        <v>539.7299999999999</v>
      </c>
    </row>
    <row r="16" spans="1:9" x14ac:dyDescent="0.25">
      <c r="A16">
        <v>10015</v>
      </c>
      <c r="B16" s="47">
        <v>40607</v>
      </c>
      <c r="C16" t="str">
        <f t="shared" si="0"/>
        <v>mar</v>
      </c>
      <c r="D16" t="s">
        <v>113</v>
      </c>
      <c r="E16" t="s">
        <v>10</v>
      </c>
      <c r="F16" t="s">
        <v>119</v>
      </c>
      <c r="G16">
        <v>64</v>
      </c>
      <c r="H16">
        <v>8.99</v>
      </c>
      <c r="I16">
        <f t="shared" si="1"/>
        <v>575.36</v>
      </c>
    </row>
    <row r="17" spans="1:9" x14ac:dyDescent="0.25">
      <c r="A17">
        <v>10016</v>
      </c>
      <c r="B17" s="47">
        <v>40609</v>
      </c>
      <c r="C17" t="str">
        <f t="shared" si="0"/>
        <v>mar</v>
      </c>
      <c r="D17" t="s">
        <v>115</v>
      </c>
      <c r="E17" t="s">
        <v>127</v>
      </c>
      <c r="F17" t="s">
        <v>116</v>
      </c>
      <c r="G17">
        <v>7</v>
      </c>
      <c r="H17">
        <v>19.989999999999998</v>
      </c>
      <c r="I17">
        <f t="shared" si="1"/>
        <v>139.92999999999998</v>
      </c>
    </row>
    <row r="18" spans="1:9" x14ac:dyDescent="0.25">
      <c r="A18">
        <v>10017</v>
      </c>
      <c r="B18" s="47">
        <v>40615</v>
      </c>
      <c r="C18" t="str">
        <f t="shared" si="0"/>
        <v>mar</v>
      </c>
      <c r="D18" t="s">
        <v>113</v>
      </c>
      <c r="E18" t="s">
        <v>125</v>
      </c>
      <c r="F18" t="s">
        <v>117</v>
      </c>
      <c r="G18">
        <v>36</v>
      </c>
      <c r="H18">
        <v>4.99</v>
      </c>
      <c r="I18">
        <f t="shared" si="1"/>
        <v>179.64000000000001</v>
      </c>
    </row>
    <row r="19" spans="1:9" x14ac:dyDescent="0.25">
      <c r="A19">
        <v>10018</v>
      </c>
      <c r="B19" s="47">
        <v>40617</v>
      </c>
      <c r="C19" t="str">
        <f t="shared" si="0"/>
        <v>mar</v>
      </c>
      <c r="D19" t="s">
        <v>115</v>
      </c>
      <c r="E19" t="s">
        <v>127</v>
      </c>
      <c r="F19" t="s">
        <v>117</v>
      </c>
      <c r="G19">
        <v>56</v>
      </c>
      <c r="H19">
        <v>2.99</v>
      </c>
      <c r="I19">
        <f t="shared" si="1"/>
        <v>167.44</v>
      </c>
    </row>
    <row r="20" spans="1:9" x14ac:dyDescent="0.25">
      <c r="A20">
        <v>10019</v>
      </c>
      <c r="B20" s="47">
        <v>40624</v>
      </c>
      <c r="C20" t="str">
        <f t="shared" si="0"/>
        <v>mar</v>
      </c>
      <c r="D20" t="s">
        <v>114</v>
      </c>
      <c r="E20" t="s">
        <v>121</v>
      </c>
      <c r="F20" t="s">
        <v>119</v>
      </c>
      <c r="G20">
        <v>15</v>
      </c>
      <c r="H20">
        <v>19.989999999999998</v>
      </c>
      <c r="I20">
        <f t="shared" si="1"/>
        <v>299.84999999999997</v>
      </c>
    </row>
    <row r="21" spans="1:9" x14ac:dyDescent="0.25">
      <c r="A21">
        <v>10020</v>
      </c>
      <c r="B21" s="47">
        <v>40626</v>
      </c>
      <c r="C21" t="str">
        <f t="shared" si="0"/>
        <v>mar</v>
      </c>
      <c r="D21" t="s">
        <v>113</v>
      </c>
      <c r="E21" t="s">
        <v>125</v>
      </c>
      <c r="F21" t="s">
        <v>118</v>
      </c>
      <c r="G21">
        <v>50</v>
      </c>
      <c r="H21">
        <v>4.99</v>
      </c>
      <c r="I21">
        <f t="shared" si="1"/>
        <v>249.5</v>
      </c>
    </row>
    <row r="22" spans="1:9" x14ac:dyDescent="0.25">
      <c r="A22">
        <v>10021</v>
      </c>
      <c r="B22" s="47">
        <v>40632</v>
      </c>
      <c r="C22" t="str">
        <f t="shared" si="0"/>
        <v>mar</v>
      </c>
      <c r="D22" t="s">
        <v>113</v>
      </c>
      <c r="E22" t="s">
        <v>122</v>
      </c>
      <c r="F22" t="s">
        <v>119</v>
      </c>
      <c r="G22">
        <v>27</v>
      </c>
      <c r="H22">
        <v>19.989999999999998</v>
      </c>
      <c r="I22">
        <f t="shared" si="1"/>
        <v>539.7299999999999</v>
      </c>
    </row>
    <row r="23" spans="1:9" x14ac:dyDescent="0.25">
      <c r="A23">
        <v>10022</v>
      </c>
      <c r="B23" s="47">
        <v>40634</v>
      </c>
      <c r="C23" t="str">
        <f t="shared" si="0"/>
        <v>abr</v>
      </c>
      <c r="D23" t="s">
        <v>114</v>
      </c>
      <c r="E23" t="s">
        <v>121</v>
      </c>
      <c r="F23" t="s">
        <v>116</v>
      </c>
      <c r="G23">
        <v>60</v>
      </c>
      <c r="H23">
        <v>4.99</v>
      </c>
      <c r="I23">
        <f t="shared" si="1"/>
        <v>299.40000000000003</v>
      </c>
    </row>
    <row r="24" spans="1:9" x14ac:dyDescent="0.25">
      <c r="A24">
        <v>10023</v>
      </c>
      <c r="B24" s="47">
        <v>40641</v>
      </c>
      <c r="C24" t="str">
        <f t="shared" si="0"/>
        <v>abr</v>
      </c>
      <c r="D24" t="s">
        <v>115</v>
      </c>
      <c r="E24" t="s">
        <v>127</v>
      </c>
      <c r="F24" t="s">
        <v>118</v>
      </c>
      <c r="G24">
        <v>96</v>
      </c>
      <c r="H24">
        <v>4.99</v>
      </c>
      <c r="I24">
        <f t="shared" si="1"/>
        <v>479.04</v>
      </c>
    </row>
    <row r="25" spans="1:9" x14ac:dyDescent="0.25">
      <c r="A25">
        <v>10024</v>
      </c>
      <c r="B25" s="47">
        <v>40643</v>
      </c>
      <c r="C25" t="str">
        <f t="shared" si="0"/>
        <v>abr</v>
      </c>
      <c r="D25" t="s">
        <v>113</v>
      </c>
      <c r="E25" t="s">
        <v>123</v>
      </c>
      <c r="F25" t="s">
        <v>117</v>
      </c>
      <c r="G25">
        <v>66</v>
      </c>
      <c r="H25">
        <v>1.99</v>
      </c>
      <c r="I25">
        <f t="shared" si="1"/>
        <v>131.34</v>
      </c>
    </row>
    <row r="26" spans="1:9" x14ac:dyDescent="0.25">
      <c r="A26">
        <v>10025</v>
      </c>
      <c r="B26" s="47">
        <v>40649</v>
      </c>
      <c r="C26" t="str">
        <f t="shared" si="0"/>
        <v>abr</v>
      </c>
      <c r="D26" t="s">
        <v>115</v>
      </c>
      <c r="E26" t="s">
        <v>127</v>
      </c>
      <c r="F26" t="s">
        <v>117</v>
      </c>
      <c r="G26">
        <v>56</v>
      </c>
      <c r="H26">
        <v>2.99</v>
      </c>
      <c r="I26">
        <f t="shared" si="1"/>
        <v>167.44</v>
      </c>
    </row>
    <row r="27" spans="1:9" x14ac:dyDescent="0.25">
      <c r="A27">
        <v>10026</v>
      </c>
      <c r="B27" s="47">
        <v>40651</v>
      </c>
      <c r="C27" t="str">
        <f t="shared" si="0"/>
        <v>abr</v>
      </c>
      <c r="D27" t="s">
        <v>113</v>
      </c>
      <c r="E27" t="s">
        <v>123</v>
      </c>
      <c r="F27" t="s">
        <v>117</v>
      </c>
      <c r="G27">
        <v>75</v>
      </c>
      <c r="H27">
        <v>1.99</v>
      </c>
      <c r="I27">
        <f t="shared" si="1"/>
        <v>149.25</v>
      </c>
    </row>
    <row r="28" spans="1:9" x14ac:dyDescent="0.25">
      <c r="A28">
        <v>10027</v>
      </c>
      <c r="B28" s="47">
        <v>40658</v>
      </c>
      <c r="C28" t="str">
        <f t="shared" si="0"/>
        <v>abr</v>
      </c>
      <c r="D28" t="s">
        <v>113</v>
      </c>
      <c r="E28" t="s">
        <v>125</v>
      </c>
      <c r="F28" t="s">
        <v>117</v>
      </c>
      <c r="G28">
        <v>67</v>
      </c>
      <c r="H28">
        <v>1.29</v>
      </c>
      <c r="I28">
        <f t="shared" si="1"/>
        <v>86.43</v>
      </c>
    </row>
    <row r="29" spans="1:9" x14ac:dyDescent="0.25">
      <c r="A29">
        <v>10028</v>
      </c>
      <c r="B29" s="47">
        <v>40660</v>
      </c>
      <c r="C29" t="str">
        <f t="shared" si="0"/>
        <v>abr</v>
      </c>
      <c r="D29" t="s">
        <v>114</v>
      </c>
      <c r="E29" t="s">
        <v>128</v>
      </c>
      <c r="F29" t="s">
        <v>119</v>
      </c>
      <c r="G29">
        <v>96</v>
      </c>
      <c r="H29">
        <v>4.99</v>
      </c>
      <c r="I29">
        <f t="shared" si="1"/>
        <v>479.04</v>
      </c>
    </row>
    <row r="30" spans="1:9" x14ac:dyDescent="0.25">
      <c r="A30">
        <v>10029</v>
      </c>
      <c r="B30" s="47">
        <v>40666</v>
      </c>
      <c r="C30" t="str">
        <f t="shared" si="0"/>
        <v>may</v>
      </c>
      <c r="D30" t="s">
        <v>114</v>
      </c>
      <c r="E30" t="s">
        <v>121</v>
      </c>
      <c r="F30" t="s">
        <v>116</v>
      </c>
      <c r="G30">
        <v>60</v>
      </c>
      <c r="H30">
        <v>4.99</v>
      </c>
      <c r="I30">
        <f t="shared" si="1"/>
        <v>299.40000000000003</v>
      </c>
    </row>
    <row r="31" spans="1:9" x14ac:dyDescent="0.25">
      <c r="A31">
        <v>10030</v>
      </c>
      <c r="B31" s="47">
        <v>40668</v>
      </c>
      <c r="C31" t="str">
        <f t="shared" si="0"/>
        <v>may</v>
      </c>
      <c r="D31" t="s">
        <v>113</v>
      </c>
      <c r="E31" t="s">
        <v>125</v>
      </c>
      <c r="F31" t="s">
        <v>117</v>
      </c>
      <c r="G31">
        <v>90</v>
      </c>
      <c r="H31">
        <v>4.99</v>
      </c>
      <c r="I31">
        <f t="shared" si="1"/>
        <v>449.1</v>
      </c>
    </row>
    <row r="32" spans="1:9" x14ac:dyDescent="0.25">
      <c r="A32">
        <v>10031</v>
      </c>
      <c r="B32" s="47">
        <v>40675</v>
      </c>
      <c r="C32" t="str">
        <f t="shared" si="0"/>
        <v>may</v>
      </c>
      <c r="D32" t="s">
        <v>113</v>
      </c>
      <c r="E32" t="s">
        <v>123</v>
      </c>
      <c r="F32" t="s">
        <v>118</v>
      </c>
      <c r="G32">
        <v>74</v>
      </c>
      <c r="H32">
        <v>15.99</v>
      </c>
      <c r="I32">
        <f t="shared" si="1"/>
        <v>1183.26</v>
      </c>
    </row>
    <row r="33" spans="1:9" x14ac:dyDescent="0.25">
      <c r="A33">
        <v>10032</v>
      </c>
      <c r="B33" s="47">
        <v>40677</v>
      </c>
      <c r="C33" t="str">
        <f t="shared" si="0"/>
        <v>may</v>
      </c>
      <c r="D33" t="s">
        <v>113</v>
      </c>
      <c r="E33" t="s">
        <v>122</v>
      </c>
      <c r="F33" t="s">
        <v>117</v>
      </c>
      <c r="G33">
        <v>53</v>
      </c>
      <c r="H33">
        <v>1.29</v>
      </c>
      <c r="I33">
        <f t="shared" si="1"/>
        <v>68.37</v>
      </c>
    </row>
    <row r="34" spans="1:9" x14ac:dyDescent="0.25">
      <c r="A34">
        <v>10033</v>
      </c>
      <c r="B34" s="47">
        <v>40683</v>
      </c>
      <c r="C34" t="str">
        <f t="shared" si="0"/>
        <v>may</v>
      </c>
      <c r="D34" t="s">
        <v>113</v>
      </c>
      <c r="E34" t="s">
        <v>123</v>
      </c>
      <c r="F34" t="s">
        <v>117</v>
      </c>
      <c r="G34">
        <v>75</v>
      </c>
      <c r="H34">
        <v>1.99</v>
      </c>
      <c r="I34">
        <f t="shared" si="1"/>
        <v>149.25</v>
      </c>
    </row>
    <row r="35" spans="1:9" x14ac:dyDescent="0.25">
      <c r="A35">
        <v>10034</v>
      </c>
      <c r="B35" s="47">
        <v>40685</v>
      </c>
      <c r="C35" t="str">
        <f t="shared" si="0"/>
        <v>may</v>
      </c>
      <c r="D35" t="s">
        <v>115</v>
      </c>
      <c r="E35" t="s">
        <v>129</v>
      </c>
      <c r="F35" t="s">
        <v>117</v>
      </c>
      <c r="G35">
        <v>32</v>
      </c>
      <c r="H35">
        <v>1.99</v>
      </c>
      <c r="I35">
        <f t="shared" si="1"/>
        <v>63.68</v>
      </c>
    </row>
    <row r="36" spans="1:9" x14ac:dyDescent="0.25">
      <c r="A36">
        <v>10035</v>
      </c>
      <c r="B36" s="47">
        <v>40692</v>
      </c>
      <c r="C36" t="str">
        <f t="shared" si="0"/>
        <v>may</v>
      </c>
      <c r="D36" t="s">
        <v>114</v>
      </c>
      <c r="E36" t="s">
        <v>128</v>
      </c>
      <c r="F36" t="s">
        <v>116</v>
      </c>
      <c r="G36">
        <v>46</v>
      </c>
      <c r="H36">
        <v>8.99</v>
      </c>
      <c r="I36">
        <f t="shared" si="1"/>
        <v>413.54</v>
      </c>
    </row>
    <row r="37" spans="1:9" x14ac:dyDescent="0.25">
      <c r="A37">
        <v>10036</v>
      </c>
      <c r="B37" s="47">
        <v>40694</v>
      </c>
      <c r="C37" t="str">
        <f t="shared" si="0"/>
        <v>may</v>
      </c>
      <c r="D37" t="s">
        <v>113</v>
      </c>
      <c r="E37" t="s">
        <v>122</v>
      </c>
      <c r="F37" t="s">
        <v>116</v>
      </c>
      <c r="G37">
        <v>80</v>
      </c>
      <c r="H37">
        <v>8.99</v>
      </c>
      <c r="I37">
        <f t="shared" si="1"/>
        <v>719.2</v>
      </c>
    </row>
    <row r="38" spans="1:9" x14ac:dyDescent="0.25">
      <c r="A38">
        <v>10037</v>
      </c>
      <c r="B38" s="47">
        <v>40700</v>
      </c>
      <c r="C38" t="str">
        <f t="shared" si="0"/>
        <v>jun</v>
      </c>
      <c r="D38" t="s">
        <v>113</v>
      </c>
      <c r="E38" t="s">
        <v>125</v>
      </c>
      <c r="F38" t="s">
        <v>117</v>
      </c>
      <c r="G38">
        <v>90</v>
      </c>
      <c r="H38">
        <v>4.99</v>
      </c>
      <c r="I38">
        <f t="shared" si="1"/>
        <v>449.1</v>
      </c>
    </row>
    <row r="39" spans="1:9" x14ac:dyDescent="0.25">
      <c r="A39">
        <v>10038</v>
      </c>
      <c r="B39" s="47">
        <v>40702</v>
      </c>
      <c r="C39" t="str">
        <f t="shared" si="0"/>
        <v>jun</v>
      </c>
      <c r="D39" t="s">
        <v>114</v>
      </c>
      <c r="E39" t="s">
        <v>121</v>
      </c>
      <c r="F39" t="s">
        <v>116</v>
      </c>
      <c r="G39">
        <v>60</v>
      </c>
      <c r="H39">
        <v>8.99</v>
      </c>
      <c r="I39">
        <f t="shared" si="1"/>
        <v>539.4</v>
      </c>
    </row>
    <row r="40" spans="1:9" x14ac:dyDescent="0.25">
      <c r="A40">
        <v>10039</v>
      </c>
      <c r="B40" s="47">
        <v>40709</v>
      </c>
      <c r="C40" t="str">
        <f t="shared" si="0"/>
        <v>jun</v>
      </c>
      <c r="D40" t="s">
        <v>113</v>
      </c>
      <c r="E40" t="s">
        <v>122</v>
      </c>
      <c r="F40" t="s">
        <v>116</v>
      </c>
      <c r="G40">
        <v>87</v>
      </c>
      <c r="H40">
        <v>15</v>
      </c>
      <c r="I40">
        <f t="shared" si="1"/>
        <v>1305</v>
      </c>
    </row>
    <row r="41" spans="1:9" x14ac:dyDescent="0.25">
      <c r="A41">
        <v>10040</v>
      </c>
      <c r="B41" s="47">
        <v>40711</v>
      </c>
      <c r="C41" t="str">
        <f t="shared" si="0"/>
        <v>jun</v>
      </c>
      <c r="D41" t="s">
        <v>113</v>
      </c>
      <c r="E41" t="s">
        <v>124</v>
      </c>
      <c r="F41" t="s">
        <v>120</v>
      </c>
      <c r="G41">
        <v>5</v>
      </c>
      <c r="H41">
        <v>125</v>
      </c>
      <c r="I41">
        <f t="shared" si="1"/>
        <v>625</v>
      </c>
    </row>
    <row r="42" spans="1:9" x14ac:dyDescent="0.25">
      <c r="A42">
        <v>10041</v>
      </c>
      <c r="B42" s="47">
        <v>40717</v>
      </c>
      <c r="C42" t="str">
        <f t="shared" si="0"/>
        <v>jun</v>
      </c>
      <c r="D42" t="s">
        <v>115</v>
      </c>
      <c r="E42" t="s">
        <v>129</v>
      </c>
      <c r="F42" t="s">
        <v>117</v>
      </c>
      <c r="G42">
        <v>32</v>
      </c>
      <c r="H42">
        <v>1.99</v>
      </c>
      <c r="I42">
        <f t="shared" si="1"/>
        <v>63.68</v>
      </c>
    </row>
    <row r="43" spans="1:9" x14ac:dyDescent="0.25">
      <c r="A43">
        <v>10042</v>
      </c>
      <c r="B43" s="47">
        <v>40719</v>
      </c>
      <c r="C43" t="str">
        <f t="shared" si="0"/>
        <v>jun</v>
      </c>
      <c r="D43" t="s">
        <v>113</v>
      </c>
      <c r="E43" t="s">
        <v>130</v>
      </c>
      <c r="F43" t="s">
        <v>117</v>
      </c>
      <c r="G43">
        <v>90</v>
      </c>
      <c r="H43">
        <v>4.99</v>
      </c>
      <c r="I43">
        <f t="shared" si="1"/>
        <v>449.1</v>
      </c>
    </row>
    <row r="44" spans="1:9" x14ac:dyDescent="0.25">
      <c r="A44">
        <v>10043</v>
      </c>
      <c r="B44" s="47">
        <v>40726</v>
      </c>
      <c r="C44" t="str">
        <f t="shared" si="0"/>
        <v>jul</v>
      </c>
      <c r="D44" t="s">
        <v>113</v>
      </c>
      <c r="E44" t="s">
        <v>122</v>
      </c>
      <c r="F44" t="s">
        <v>116</v>
      </c>
      <c r="G44">
        <v>4</v>
      </c>
      <c r="H44">
        <v>4.99</v>
      </c>
      <c r="I44">
        <f t="shared" si="1"/>
        <v>19.96</v>
      </c>
    </row>
    <row r="45" spans="1:9" x14ac:dyDescent="0.25">
      <c r="A45">
        <v>10044</v>
      </c>
      <c r="B45" s="47">
        <v>40728</v>
      </c>
      <c r="C45" t="str">
        <f t="shared" si="0"/>
        <v>jul</v>
      </c>
      <c r="D45" t="s">
        <v>114</v>
      </c>
      <c r="E45" t="s">
        <v>121</v>
      </c>
      <c r="F45" t="s">
        <v>118</v>
      </c>
      <c r="G45">
        <v>62</v>
      </c>
      <c r="H45">
        <v>4.99</v>
      </c>
      <c r="I45">
        <f t="shared" si="1"/>
        <v>309.38</v>
      </c>
    </row>
    <row r="46" spans="1:9" x14ac:dyDescent="0.25">
      <c r="A46">
        <v>10045</v>
      </c>
      <c r="B46" s="47">
        <v>40734</v>
      </c>
      <c r="C46" t="str">
        <f t="shared" si="0"/>
        <v>jul</v>
      </c>
      <c r="D46" t="s">
        <v>114</v>
      </c>
      <c r="E46" t="s">
        <v>121</v>
      </c>
      <c r="F46" t="s">
        <v>116</v>
      </c>
      <c r="G46">
        <v>60</v>
      </c>
      <c r="H46">
        <v>8.99</v>
      </c>
      <c r="I46">
        <f t="shared" si="1"/>
        <v>539.4</v>
      </c>
    </row>
    <row r="47" spans="1:9" x14ac:dyDescent="0.25">
      <c r="A47">
        <v>10046</v>
      </c>
      <c r="B47" s="47">
        <v>40736</v>
      </c>
      <c r="C47" t="str">
        <f t="shared" si="0"/>
        <v>jul</v>
      </c>
      <c r="D47" t="s">
        <v>114</v>
      </c>
      <c r="E47" t="s">
        <v>128</v>
      </c>
      <c r="F47" t="s">
        <v>116</v>
      </c>
      <c r="G47">
        <v>29</v>
      </c>
      <c r="H47">
        <v>1.99</v>
      </c>
      <c r="I47">
        <f t="shared" si="1"/>
        <v>57.71</v>
      </c>
    </row>
    <row r="48" spans="1:9" x14ac:dyDescent="0.25">
      <c r="A48">
        <v>10047</v>
      </c>
      <c r="B48" s="47">
        <v>40743</v>
      </c>
      <c r="C48" t="str">
        <f t="shared" si="0"/>
        <v>jul</v>
      </c>
      <c r="D48" t="s">
        <v>113</v>
      </c>
      <c r="E48" t="s">
        <v>124</v>
      </c>
      <c r="F48" t="s">
        <v>116</v>
      </c>
      <c r="G48">
        <v>7</v>
      </c>
      <c r="H48">
        <v>19.989999999999998</v>
      </c>
      <c r="I48">
        <f t="shared" si="1"/>
        <v>139.92999999999998</v>
      </c>
    </row>
    <row r="49" spans="1:9" x14ac:dyDescent="0.25">
      <c r="A49">
        <v>10048</v>
      </c>
      <c r="B49" s="47">
        <v>40745</v>
      </c>
      <c r="C49" t="str">
        <f t="shared" si="0"/>
        <v>jul</v>
      </c>
      <c r="D49" t="s">
        <v>113</v>
      </c>
      <c r="E49" t="s">
        <v>130</v>
      </c>
      <c r="F49" t="s">
        <v>118</v>
      </c>
      <c r="G49">
        <v>55</v>
      </c>
      <c r="H49">
        <v>12.49</v>
      </c>
      <c r="I49">
        <f t="shared" si="1"/>
        <v>686.95</v>
      </c>
    </row>
    <row r="50" spans="1:9" x14ac:dyDescent="0.25">
      <c r="A50">
        <v>10049</v>
      </c>
      <c r="B50" s="47">
        <v>40751</v>
      </c>
      <c r="C50" t="str">
        <f t="shared" si="0"/>
        <v>jul</v>
      </c>
      <c r="D50" t="s">
        <v>113</v>
      </c>
      <c r="E50" t="s">
        <v>130</v>
      </c>
      <c r="F50" t="s">
        <v>117</v>
      </c>
      <c r="G50">
        <v>90</v>
      </c>
      <c r="H50">
        <v>4.99</v>
      </c>
      <c r="I50">
        <f t="shared" si="1"/>
        <v>449.1</v>
      </c>
    </row>
    <row r="51" spans="1:9" x14ac:dyDescent="0.25">
      <c r="A51">
        <v>10050</v>
      </c>
      <c r="B51" s="47">
        <v>40753</v>
      </c>
      <c r="C51" t="str">
        <f t="shared" si="0"/>
        <v>jul</v>
      </c>
      <c r="D51" t="s">
        <v>114</v>
      </c>
      <c r="E51" t="s">
        <v>126</v>
      </c>
      <c r="F51" t="s">
        <v>116</v>
      </c>
      <c r="G51">
        <v>81</v>
      </c>
      <c r="H51">
        <v>19.989999999999998</v>
      </c>
      <c r="I51">
        <f t="shared" si="1"/>
        <v>1619.1899999999998</v>
      </c>
    </row>
    <row r="52" spans="1:9" x14ac:dyDescent="0.25">
      <c r="A52">
        <v>10051</v>
      </c>
      <c r="B52" s="47">
        <v>40760</v>
      </c>
      <c r="C52" t="str">
        <f t="shared" si="0"/>
        <v>ago</v>
      </c>
      <c r="D52" t="s">
        <v>114</v>
      </c>
      <c r="E52" t="s">
        <v>121</v>
      </c>
      <c r="F52" t="s">
        <v>118</v>
      </c>
      <c r="G52">
        <v>50</v>
      </c>
      <c r="H52">
        <v>4.99</v>
      </c>
      <c r="I52">
        <f t="shared" si="1"/>
        <v>249.5</v>
      </c>
    </row>
    <row r="53" spans="1:9" x14ac:dyDescent="0.25">
      <c r="A53">
        <v>10052</v>
      </c>
      <c r="B53" s="47">
        <v>40762</v>
      </c>
      <c r="C53" t="str">
        <f t="shared" si="0"/>
        <v>ago</v>
      </c>
      <c r="D53" t="s">
        <v>113</v>
      </c>
      <c r="E53" t="s">
        <v>124</v>
      </c>
      <c r="F53" t="s">
        <v>118</v>
      </c>
      <c r="G53">
        <v>42</v>
      </c>
      <c r="H53">
        <v>23.95</v>
      </c>
      <c r="I53">
        <f t="shared" si="1"/>
        <v>1005.9</v>
      </c>
    </row>
    <row r="54" spans="1:9" x14ac:dyDescent="0.25">
      <c r="A54">
        <v>10053</v>
      </c>
      <c r="B54" s="47">
        <v>40768</v>
      </c>
      <c r="C54" t="str">
        <f t="shared" si="0"/>
        <v>ago</v>
      </c>
      <c r="D54" t="s">
        <v>114</v>
      </c>
      <c r="E54" t="s">
        <v>128</v>
      </c>
      <c r="F54" t="s">
        <v>116</v>
      </c>
      <c r="G54">
        <v>29</v>
      </c>
      <c r="H54">
        <v>1.99</v>
      </c>
      <c r="I54">
        <f t="shared" si="1"/>
        <v>57.71</v>
      </c>
    </row>
    <row r="55" spans="1:9" x14ac:dyDescent="0.25">
      <c r="A55">
        <v>10054</v>
      </c>
      <c r="B55" s="47">
        <v>40770</v>
      </c>
      <c r="C55" t="str">
        <f t="shared" si="0"/>
        <v>ago</v>
      </c>
      <c r="D55" t="s">
        <v>114</v>
      </c>
      <c r="E55" t="s">
        <v>121</v>
      </c>
      <c r="F55" t="s">
        <v>117</v>
      </c>
      <c r="G55">
        <v>35</v>
      </c>
      <c r="H55">
        <v>4.99</v>
      </c>
      <c r="I55">
        <f t="shared" si="1"/>
        <v>174.65</v>
      </c>
    </row>
    <row r="56" spans="1:9" x14ac:dyDescent="0.25">
      <c r="A56">
        <v>10055</v>
      </c>
      <c r="B56" s="47">
        <v>40777</v>
      </c>
      <c r="C56" t="str">
        <f t="shared" si="0"/>
        <v>ago</v>
      </c>
      <c r="D56" t="s">
        <v>113</v>
      </c>
      <c r="E56" t="s">
        <v>130</v>
      </c>
      <c r="F56" t="s">
        <v>117</v>
      </c>
      <c r="G56">
        <v>66</v>
      </c>
      <c r="H56">
        <v>1.99</v>
      </c>
      <c r="I56">
        <f t="shared" si="1"/>
        <v>131.34</v>
      </c>
    </row>
    <row r="57" spans="1:9" x14ac:dyDescent="0.25">
      <c r="A57">
        <v>10056</v>
      </c>
      <c r="B57" s="47">
        <v>40779</v>
      </c>
      <c r="C57" t="str">
        <f t="shared" si="0"/>
        <v>ago</v>
      </c>
      <c r="D57" t="s">
        <v>115</v>
      </c>
      <c r="E57" t="s">
        <v>127</v>
      </c>
      <c r="F57" t="s">
        <v>120</v>
      </c>
      <c r="G57">
        <v>3</v>
      </c>
      <c r="H57">
        <v>275</v>
      </c>
      <c r="I57">
        <f t="shared" si="1"/>
        <v>825</v>
      </c>
    </row>
    <row r="58" spans="1:9" x14ac:dyDescent="0.25">
      <c r="A58">
        <v>10057</v>
      </c>
      <c r="B58" s="47">
        <v>40785</v>
      </c>
      <c r="C58" t="str">
        <f t="shared" si="0"/>
        <v>ago</v>
      </c>
      <c r="D58" t="s">
        <v>114</v>
      </c>
      <c r="E58" t="s">
        <v>126</v>
      </c>
      <c r="F58" t="s">
        <v>116</v>
      </c>
      <c r="G58">
        <v>81</v>
      </c>
      <c r="H58">
        <v>19.989999999999998</v>
      </c>
      <c r="I58">
        <f t="shared" si="1"/>
        <v>1619.1899999999998</v>
      </c>
    </row>
    <row r="59" spans="1:9" x14ac:dyDescent="0.25">
      <c r="A59">
        <v>10058</v>
      </c>
      <c r="B59" s="47">
        <v>40787</v>
      </c>
      <c r="C59" t="str">
        <f t="shared" si="0"/>
        <v>sep</v>
      </c>
      <c r="D59" t="s">
        <v>113</v>
      </c>
      <c r="E59" t="s">
        <v>10</v>
      </c>
      <c r="F59" t="s">
        <v>120</v>
      </c>
      <c r="G59">
        <v>2</v>
      </c>
      <c r="H59">
        <v>125</v>
      </c>
      <c r="I59">
        <f t="shared" si="1"/>
        <v>250</v>
      </c>
    </row>
    <row r="60" spans="1:9" x14ac:dyDescent="0.25">
      <c r="A60">
        <v>10059</v>
      </c>
      <c r="B60" s="47">
        <v>40794</v>
      </c>
      <c r="C60" t="str">
        <f t="shared" si="0"/>
        <v>sep</v>
      </c>
      <c r="D60" t="s">
        <v>113</v>
      </c>
      <c r="E60" t="s">
        <v>124</v>
      </c>
      <c r="F60" t="s">
        <v>119</v>
      </c>
      <c r="G60">
        <v>96</v>
      </c>
      <c r="H60">
        <v>4.99</v>
      </c>
      <c r="I60">
        <f t="shared" si="1"/>
        <v>479.04</v>
      </c>
    </row>
    <row r="61" spans="1:9" x14ac:dyDescent="0.25">
      <c r="A61">
        <v>10060</v>
      </c>
      <c r="B61" s="47">
        <v>40796</v>
      </c>
      <c r="C61" t="str">
        <f t="shared" si="0"/>
        <v>sep</v>
      </c>
      <c r="D61" t="s">
        <v>113</v>
      </c>
      <c r="E61" t="s">
        <v>122</v>
      </c>
      <c r="F61" t="s">
        <v>117</v>
      </c>
      <c r="G61">
        <v>7</v>
      </c>
      <c r="H61">
        <v>1.29</v>
      </c>
      <c r="I61">
        <f t="shared" si="1"/>
        <v>9.0300000000000011</v>
      </c>
    </row>
    <row r="62" spans="1:9" x14ac:dyDescent="0.25">
      <c r="A62">
        <v>10061</v>
      </c>
      <c r="B62" s="47">
        <v>40802</v>
      </c>
      <c r="C62" t="str">
        <f t="shared" si="0"/>
        <v>sep</v>
      </c>
      <c r="D62" t="s">
        <v>114</v>
      </c>
      <c r="E62" t="s">
        <v>121</v>
      </c>
      <c r="F62" t="s">
        <v>117</v>
      </c>
      <c r="G62">
        <v>35</v>
      </c>
      <c r="H62">
        <v>4.99</v>
      </c>
      <c r="I62">
        <f t="shared" si="1"/>
        <v>174.65</v>
      </c>
    </row>
    <row r="63" spans="1:9" x14ac:dyDescent="0.25">
      <c r="A63">
        <v>10062</v>
      </c>
      <c r="B63" s="47">
        <v>40804</v>
      </c>
      <c r="C63" t="str">
        <f t="shared" si="0"/>
        <v>sep</v>
      </c>
      <c r="D63" t="s">
        <v>114</v>
      </c>
      <c r="E63" t="s">
        <v>121</v>
      </c>
      <c r="F63" t="s">
        <v>118</v>
      </c>
      <c r="G63">
        <v>16</v>
      </c>
      <c r="H63">
        <v>15.99</v>
      </c>
      <c r="I63">
        <f t="shared" si="1"/>
        <v>255.84</v>
      </c>
    </row>
    <row r="64" spans="1:9" x14ac:dyDescent="0.25">
      <c r="A64">
        <v>10063</v>
      </c>
      <c r="B64" s="47">
        <v>40811</v>
      </c>
      <c r="C64" t="str">
        <f t="shared" si="0"/>
        <v>sep</v>
      </c>
      <c r="D64" t="s">
        <v>115</v>
      </c>
      <c r="E64" t="s">
        <v>127</v>
      </c>
      <c r="F64" t="s">
        <v>117</v>
      </c>
      <c r="G64">
        <v>53</v>
      </c>
      <c r="H64">
        <v>1.29</v>
      </c>
      <c r="I64">
        <f t="shared" si="1"/>
        <v>68.37</v>
      </c>
    </row>
    <row r="65" spans="1:9" x14ac:dyDescent="0.25">
      <c r="A65">
        <v>10064</v>
      </c>
      <c r="B65" s="47">
        <v>40813</v>
      </c>
      <c r="C65" t="str">
        <f t="shared" si="0"/>
        <v>sep</v>
      </c>
      <c r="D65" t="s">
        <v>115</v>
      </c>
      <c r="E65" t="s">
        <v>127</v>
      </c>
      <c r="F65" t="s">
        <v>119</v>
      </c>
      <c r="G65">
        <v>76</v>
      </c>
      <c r="H65">
        <v>1.99</v>
      </c>
      <c r="I65">
        <f t="shared" si="1"/>
        <v>151.24</v>
      </c>
    </row>
    <row r="66" spans="1:9" x14ac:dyDescent="0.25">
      <c r="A66">
        <v>10065</v>
      </c>
      <c r="B66" s="47">
        <v>40819</v>
      </c>
      <c r="C66" t="str">
        <f t="shared" ref="C66:C87" si="2">TEXT(B66,"Mmm")</f>
        <v>oct</v>
      </c>
      <c r="D66" t="s">
        <v>113</v>
      </c>
      <c r="E66" t="s">
        <v>10</v>
      </c>
      <c r="F66" t="s">
        <v>120</v>
      </c>
      <c r="G66">
        <v>2</v>
      </c>
      <c r="H66">
        <v>125</v>
      </c>
      <c r="I66">
        <f t="shared" ref="I66:I87" si="3">G66*H66</f>
        <v>250</v>
      </c>
    </row>
    <row r="67" spans="1:9" x14ac:dyDescent="0.25">
      <c r="A67">
        <v>10066</v>
      </c>
      <c r="B67" s="47">
        <v>40821</v>
      </c>
      <c r="C67" t="str">
        <f t="shared" si="2"/>
        <v>oct</v>
      </c>
      <c r="D67" t="s">
        <v>113</v>
      </c>
      <c r="E67" t="s">
        <v>130</v>
      </c>
      <c r="F67" t="s">
        <v>116</v>
      </c>
      <c r="G67">
        <v>28</v>
      </c>
      <c r="H67">
        <v>8.99</v>
      </c>
      <c r="I67">
        <f t="shared" si="3"/>
        <v>251.72</v>
      </c>
    </row>
    <row r="68" spans="1:9" x14ac:dyDescent="0.25">
      <c r="A68">
        <v>10067</v>
      </c>
      <c r="B68" s="47">
        <v>40828</v>
      </c>
      <c r="C68" t="str">
        <f t="shared" si="2"/>
        <v>oct</v>
      </c>
      <c r="D68" t="s">
        <v>113</v>
      </c>
      <c r="E68" t="s">
        <v>122</v>
      </c>
      <c r="F68" t="s">
        <v>116</v>
      </c>
      <c r="G68">
        <v>80</v>
      </c>
      <c r="H68">
        <v>8.99</v>
      </c>
      <c r="I68">
        <f t="shared" si="3"/>
        <v>719.2</v>
      </c>
    </row>
    <row r="69" spans="1:9" x14ac:dyDescent="0.25">
      <c r="A69">
        <v>10068</v>
      </c>
      <c r="B69" s="47">
        <v>40830</v>
      </c>
      <c r="C69" t="str">
        <f t="shared" si="2"/>
        <v>oct</v>
      </c>
      <c r="D69" t="s">
        <v>115</v>
      </c>
      <c r="E69" t="s">
        <v>129</v>
      </c>
      <c r="F69" t="s">
        <v>116</v>
      </c>
      <c r="G69">
        <v>57</v>
      </c>
      <c r="H69">
        <v>19.989999999999998</v>
      </c>
      <c r="I69">
        <f t="shared" si="3"/>
        <v>1139.4299999999998</v>
      </c>
    </row>
    <row r="70" spans="1:9" x14ac:dyDescent="0.25">
      <c r="A70">
        <v>10069</v>
      </c>
      <c r="B70" s="47">
        <v>40836</v>
      </c>
      <c r="C70" t="str">
        <f t="shared" si="2"/>
        <v>oct</v>
      </c>
      <c r="D70" t="s">
        <v>114</v>
      </c>
      <c r="E70" t="s">
        <v>121</v>
      </c>
      <c r="F70" t="s">
        <v>118</v>
      </c>
      <c r="G70">
        <v>16</v>
      </c>
      <c r="H70">
        <v>15.99</v>
      </c>
      <c r="I70">
        <f t="shared" si="3"/>
        <v>255.84</v>
      </c>
    </row>
    <row r="71" spans="1:9" x14ac:dyDescent="0.25">
      <c r="A71">
        <v>10070</v>
      </c>
      <c r="B71" s="47">
        <v>40838</v>
      </c>
      <c r="C71" t="str">
        <f t="shared" si="2"/>
        <v>oct</v>
      </c>
      <c r="D71" t="s">
        <v>114</v>
      </c>
      <c r="E71" t="s">
        <v>121</v>
      </c>
      <c r="F71" t="s">
        <v>119</v>
      </c>
      <c r="G71">
        <v>64</v>
      </c>
      <c r="H71">
        <v>8.99</v>
      </c>
      <c r="I71">
        <f t="shared" si="3"/>
        <v>575.36</v>
      </c>
    </row>
    <row r="72" spans="1:9" x14ac:dyDescent="0.25">
      <c r="A72">
        <v>10071</v>
      </c>
      <c r="B72" s="47">
        <v>40845</v>
      </c>
      <c r="C72" t="str">
        <f t="shared" si="2"/>
        <v>oct</v>
      </c>
      <c r="D72" t="s">
        <v>115</v>
      </c>
      <c r="E72" t="s">
        <v>127</v>
      </c>
      <c r="F72" t="s">
        <v>119</v>
      </c>
      <c r="G72">
        <v>76</v>
      </c>
      <c r="H72">
        <v>1.99</v>
      </c>
      <c r="I72">
        <f t="shared" si="3"/>
        <v>151.24</v>
      </c>
    </row>
    <row r="73" spans="1:9" x14ac:dyDescent="0.25">
      <c r="A73">
        <v>10072</v>
      </c>
      <c r="B73" s="47">
        <v>40847</v>
      </c>
      <c r="C73" t="str">
        <f t="shared" si="2"/>
        <v>oct</v>
      </c>
      <c r="D73" t="s">
        <v>113</v>
      </c>
      <c r="E73" t="s">
        <v>123</v>
      </c>
      <c r="F73" t="s">
        <v>117</v>
      </c>
      <c r="G73">
        <v>14</v>
      </c>
      <c r="H73">
        <v>1.29</v>
      </c>
      <c r="I73">
        <f t="shared" si="3"/>
        <v>18.060000000000002</v>
      </c>
    </row>
    <row r="74" spans="1:9" x14ac:dyDescent="0.25">
      <c r="A74">
        <v>10073</v>
      </c>
      <c r="B74" s="47">
        <v>40853</v>
      </c>
      <c r="C74" t="str">
        <f t="shared" si="2"/>
        <v>nov</v>
      </c>
      <c r="D74" t="s">
        <v>113</v>
      </c>
      <c r="E74" t="s">
        <v>130</v>
      </c>
      <c r="F74" t="s">
        <v>116</v>
      </c>
      <c r="G74">
        <v>28</v>
      </c>
      <c r="H74">
        <v>8.99</v>
      </c>
      <c r="I74">
        <f t="shared" si="3"/>
        <v>251.72</v>
      </c>
    </row>
    <row r="75" spans="1:9" x14ac:dyDescent="0.25">
      <c r="A75">
        <v>10074</v>
      </c>
      <c r="B75" s="47">
        <v>40855</v>
      </c>
      <c r="C75" t="str">
        <f t="shared" si="2"/>
        <v>nov</v>
      </c>
      <c r="D75" t="s">
        <v>114</v>
      </c>
      <c r="E75" t="s">
        <v>126</v>
      </c>
      <c r="F75" t="s">
        <v>119</v>
      </c>
      <c r="G75">
        <v>15</v>
      </c>
      <c r="H75">
        <v>19.989999999999998</v>
      </c>
      <c r="I75">
        <f t="shared" si="3"/>
        <v>299.84999999999997</v>
      </c>
    </row>
    <row r="76" spans="1:9" x14ac:dyDescent="0.25">
      <c r="A76">
        <v>10075</v>
      </c>
      <c r="B76" s="47">
        <v>40862</v>
      </c>
      <c r="C76" t="str">
        <f t="shared" si="2"/>
        <v>nov</v>
      </c>
      <c r="D76" t="s">
        <v>115</v>
      </c>
      <c r="E76" t="s">
        <v>129</v>
      </c>
      <c r="F76" t="s">
        <v>116</v>
      </c>
      <c r="G76">
        <v>57</v>
      </c>
      <c r="H76">
        <v>19.989999999999998</v>
      </c>
      <c r="I76">
        <f t="shared" si="3"/>
        <v>1139.4299999999998</v>
      </c>
    </row>
    <row r="77" spans="1:9" x14ac:dyDescent="0.25">
      <c r="A77">
        <v>10076</v>
      </c>
      <c r="B77" s="47">
        <v>40864</v>
      </c>
      <c r="C77" t="str">
        <f t="shared" si="2"/>
        <v>nov</v>
      </c>
      <c r="D77" t="s">
        <v>113</v>
      </c>
      <c r="E77" t="s">
        <v>125</v>
      </c>
      <c r="F77" t="s">
        <v>116</v>
      </c>
      <c r="G77">
        <v>11</v>
      </c>
      <c r="H77">
        <v>4.99</v>
      </c>
      <c r="I77">
        <f t="shared" si="3"/>
        <v>54.89</v>
      </c>
    </row>
    <row r="78" spans="1:9" x14ac:dyDescent="0.25">
      <c r="A78">
        <v>10077</v>
      </c>
      <c r="B78" s="47">
        <v>40870</v>
      </c>
      <c r="C78" t="str">
        <f t="shared" si="2"/>
        <v>nov</v>
      </c>
      <c r="D78" t="s">
        <v>114</v>
      </c>
      <c r="E78" t="s">
        <v>121</v>
      </c>
      <c r="F78" t="s">
        <v>119</v>
      </c>
      <c r="G78">
        <v>64</v>
      </c>
      <c r="H78">
        <v>8.99</v>
      </c>
      <c r="I78">
        <f t="shared" si="3"/>
        <v>575.36</v>
      </c>
    </row>
    <row r="79" spans="1:9" x14ac:dyDescent="0.25">
      <c r="A79">
        <v>10078</v>
      </c>
      <c r="B79" s="47">
        <v>40872</v>
      </c>
      <c r="C79" t="str">
        <f t="shared" si="2"/>
        <v>nov</v>
      </c>
      <c r="D79" t="s">
        <v>113</v>
      </c>
      <c r="E79" t="s">
        <v>124</v>
      </c>
      <c r="F79" t="s">
        <v>118</v>
      </c>
      <c r="G79">
        <v>96</v>
      </c>
      <c r="H79">
        <v>4.99</v>
      </c>
      <c r="I79">
        <f t="shared" si="3"/>
        <v>479.04</v>
      </c>
    </row>
    <row r="80" spans="1:9" x14ac:dyDescent="0.25">
      <c r="A80">
        <v>10079</v>
      </c>
      <c r="B80" s="47">
        <v>40879</v>
      </c>
      <c r="C80" t="str">
        <f t="shared" si="2"/>
        <v>dic</v>
      </c>
      <c r="D80" t="s">
        <v>113</v>
      </c>
      <c r="E80" t="s">
        <v>123</v>
      </c>
      <c r="F80" t="s">
        <v>117</v>
      </c>
      <c r="G80">
        <v>14</v>
      </c>
      <c r="H80">
        <v>1.29</v>
      </c>
      <c r="I80">
        <f t="shared" si="3"/>
        <v>18.060000000000002</v>
      </c>
    </row>
    <row r="81" spans="1:9" x14ac:dyDescent="0.25">
      <c r="A81">
        <v>10080</v>
      </c>
      <c r="B81" s="47">
        <v>40881</v>
      </c>
      <c r="C81" t="str">
        <f t="shared" si="2"/>
        <v>dic</v>
      </c>
      <c r="D81" t="s">
        <v>113</v>
      </c>
      <c r="E81" t="s">
        <v>125</v>
      </c>
      <c r="F81" t="s">
        <v>116</v>
      </c>
      <c r="G81">
        <v>94</v>
      </c>
      <c r="H81">
        <v>19.989999999999998</v>
      </c>
      <c r="I81">
        <f t="shared" si="3"/>
        <v>1879.06</v>
      </c>
    </row>
    <row r="82" spans="1:9" x14ac:dyDescent="0.25">
      <c r="A82">
        <v>10081</v>
      </c>
      <c r="B82" s="47">
        <v>40887</v>
      </c>
      <c r="C82" t="str">
        <f t="shared" si="2"/>
        <v>dic</v>
      </c>
      <c r="D82" t="s">
        <v>114</v>
      </c>
      <c r="E82" t="s">
        <v>126</v>
      </c>
      <c r="F82" t="s">
        <v>119</v>
      </c>
      <c r="G82">
        <v>15</v>
      </c>
      <c r="H82">
        <v>19.989999999999998</v>
      </c>
      <c r="I82">
        <f t="shared" si="3"/>
        <v>299.84999999999997</v>
      </c>
    </row>
    <row r="83" spans="1:9" x14ac:dyDescent="0.25">
      <c r="A83">
        <v>10082</v>
      </c>
      <c r="B83" s="47">
        <v>40889</v>
      </c>
      <c r="C83" t="str">
        <f t="shared" si="2"/>
        <v>dic</v>
      </c>
      <c r="D83" t="s">
        <v>113</v>
      </c>
      <c r="E83" t="s">
        <v>10</v>
      </c>
      <c r="F83" t="s">
        <v>117</v>
      </c>
      <c r="G83">
        <v>67</v>
      </c>
      <c r="H83">
        <v>1.29</v>
      </c>
      <c r="I83">
        <f t="shared" si="3"/>
        <v>86.43</v>
      </c>
    </row>
    <row r="84" spans="1:9" x14ac:dyDescent="0.25">
      <c r="A84">
        <v>10083</v>
      </c>
      <c r="B84" s="47">
        <v>40896</v>
      </c>
      <c r="C84" t="str">
        <f t="shared" si="2"/>
        <v>dic</v>
      </c>
      <c r="D84" t="s">
        <v>113</v>
      </c>
      <c r="E84" t="s">
        <v>125</v>
      </c>
      <c r="F84" t="s">
        <v>116</v>
      </c>
      <c r="G84">
        <v>11</v>
      </c>
      <c r="H84">
        <v>4.99</v>
      </c>
      <c r="I84">
        <f t="shared" si="3"/>
        <v>54.89</v>
      </c>
    </row>
    <row r="85" spans="1:9" x14ac:dyDescent="0.25">
      <c r="A85">
        <v>10084</v>
      </c>
      <c r="B85" s="47">
        <v>40898</v>
      </c>
      <c r="C85" t="str">
        <f t="shared" si="2"/>
        <v>dic</v>
      </c>
      <c r="D85" t="s">
        <v>113</v>
      </c>
      <c r="E85" t="s">
        <v>123</v>
      </c>
      <c r="F85" t="s">
        <v>116</v>
      </c>
      <c r="G85">
        <v>28</v>
      </c>
      <c r="H85">
        <v>4.99</v>
      </c>
      <c r="I85">
        <f t="shared" si="3"/>
        <v>139.72</v>
      </c>
    </row>
    <row r="86" spans="1:9" x14ac:dyDescent="0.25">
      <c r="A86">
        <v>10085</v>
      </c>
      <c r="B86" s="47">
        <v>40904</v>
      </c>
      <c r="C86" t="str">
        <f t="shared" si="2"/>
        <v>dic</v>
      </c>
      <c r="D86" t="s">
        <v>113</v>
      </c>
      <c r="E86" t="s">
        <v>124</v>
      </c>
      <c r="F86" t="s">
        <v>118</v>
      </c>
      <c r="G86">
        <v>96</v>
      </c>
      <c r="H86">
        <v>4.99</v>
      </c>
      <c r="I86">
        <f t="shared" si="3"/>
        <v>479.04</v>
      </c>
    </row>
    <row r="87" spans="1:9" x14ac:dyDescent="0.25">
      <c r="A87">
        <v>10086</v>
      </c>
      <c r="B87" s="47">
        <v>40906</v>
      </c>
      <c r="C87" t="str">
        <f t="shared" si="2"/>
        <v>dic</v>
      </c>
      <c r="D87" t="s">
        <v>114</v>
      </c>
      <c r="E87" t="s">
        <v>126</v>
      </c>
      <c r="F87" t="s">
        <v>118</v>
      </c>
      <c r="G87">
        <v>74</v>
      </c>
      <c r="H87">
        <v>15.99</v>
      </c>
      <c r="I87">
        <f t="shared" si="3"/>
        <v>1183.26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Función BUSCARV</vt:lpstr>
      <vt:lpstr>Filtro Avanzado</vt:lpstr>
      <vt:lpstr>Texto en Columnas</vt:lpstr>
      <vt:lpstr>Tablas Dinámicas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2018-12-01T10:07:41Z</dcterms:created>
  <dcterms:modified xsi:type="dcterms:W3CDTF">2020-05-11T22:20:56Z</dcterms:modified>
</cp:coreProperties>
</file>