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repos/disco-data-processing/data/input/"/>
    </mc:Choice>
  </mc:AlternateContent>
  <xr:revisionPtr revIDLastSave="0" documentId="13_ncr:1_{FFFFBC19-65A3-B84F-8E67-5AE2F67CA04A}" xr6:coauthVersionLast="36" xr6:coauthVersionMax="45" xr10:uidLastSave="{00000000-0000-0000-0000-000000000000}"/>
  <bookViews>
    <workbookView xWindow="-34220" yWindow="-5140" windowWidth="29440" windowHeight="18400" tabRatio="652" activeTab="6" xr2:uid="{6621A444-51AC-4FE6-A2AE-18C177B16006}"/>
  </bookViews>
  <sheets>
    <sheet name="HPMCE4M_86k_20uM" sheetId="9" r:id="rId1"/>
    <sheet name="HPMCE4M_86k_20uM (2)" sheetId="30" r:id="rId2"/>
    <sheet name="HPMCE4M_86k_20uM (3)" sheetId="31" r:id="rId3"/>
    <sheet name="E4M Complete" sheetId="17" r:id="rId4"/>
    <sheet name="HPMCE4M_86k_20uM (4)" sheetId="32" r:id="rId5"/>
    <sheet name="HPMCE4M_86k_20uM (5)" sheetId="33" r:id="rId6"/>
    <sheet name="HPMCE4M_86k_20uM (6)" sheetId="34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5" i="34" l="1"/>
  <c r="M115" i="34"/>
  <c r="N114" i="34"/>
  <c r="M114" i="34"/>
  <c r="N113" i="34"/>
  <c r="M113" i="34"/>
  <c r="N112" i="34"/>
  <c r="M112" i="34"/>
  <c r="N111" i="34"/>
  <c r="M111" i="34"/>
  <c r="N110" i="34"/>
  <c r="M110" i="34"/>
  <c r="N99" i="34"/>
  <c r="M99" i="34"/>
  <c r="N98" i="34"/>
  <c r="M98" i="34"/>
  <c r="N97" i="34"/>
  <c r="M97" i="34"/>
  <c r="N96" i="34"/>
  <c r="M96" i="34"/>
  <c r="N95" i="34"/>
  <c r="O95" i="34" s="1"/>
  <c r="X15" i="34" s="1"/>
  <c r="M95" i="34"/>
  <c r="N94" i="34"/>
  <c r="M94" i="34"/>
  <c r="N83" i="34"/>
  <c r="M83" i="34"/>
  <c r="N82" i="34"/>
  <c r="M82" i="34"/>
  <c r="N81" i="34"/>
  <c r="M81" i="34"/>
  <c r="N80" i="34"/>
  <c r="M80" i="34"/>
  <c r="N79" i="34"/>
  <c r="M79" i="34"/>
  <c r="N78" i="34"/>
  <c r="M78" i="34"/>
  <c r="N67" i="34"/>
  <c r="M67" i="34"/>
  <c r="N66" i="34"/>
  <c r="M66" i="34"/>
  <c r="N65" i="34"/>
  <c r="M65" i="34"/>
  <c r="N64" i="34"/>
  <c r="M64" i="34"/>
  <c r="N63" i="34"/>
  <c r="M63" i="34"/>
  <c r="N62" i="34"/>
  <c r="M62" i="34"/>
  <c r="N51" i="34"/>
  <c r="M51" i="34"/>
  <c r="N50" i="34"/>
  <c r="M50" i="34"/>
  <c r="N49" i="34"/>
  <c r="M49" i="34"/>
  <c r="N48" i="34"/>
  <c r="M48" i="34"/>
  <c r="N47" i="34"/>
  <c r="M47" i="34"/>
  <c r="N46" i="34"/>
  <c r="M46" i="34"/>
  <c r="O46" i="34" s="1"/>
  <c r="U14" i="34" s="1"/>
  <c r="N35" i="34"/>
  <c r="M35" i="34"/>
  <c r="N34" i="34"/>
  <c r="O34" i="34" s="1"/>
  <c r="T18" i="34" s="1"/>
  <c r="M34" i="34"/>
  <c r="N33" i="34"/>
  <c r="M33" i="34"/>
  <c r="N32" i="34"/>
  <c r="M32" i="34"/>
  <c r="N31" i="34"/>
  <c r="M31" i="34"/>
  <c r="N30" i="34"/>
  <c r="O30" i="34" s="1"/>
  <c r="T14" i="34" s="1"/>
  <c r="M30" i="34"/>
  <c r="N19" i="34"/>
  <c r="M19" i="34"/>
  <c r="N18" i="34"/>
  <c r="M18" i="34"/>
  <c r="N17" i="34"/>
  <c r="M17" i="34"/>
  <c r="N16" i="34"/>
  <c r="O16" i="34" s="1"/>
  <c r="S16" i="34" s="1"/>
  <c r="M16" i="34"/>
  <c r="N15" i="34"/>
  <c r="M15" i="34"/>
  <c r="N14" i="34"/>
  <c r="M14" i="34"/>
  <c r="B10" i="34"/>
  <c r="N115" i="33"/>
  <c r="M115" i="33"/>
  <c r="N114" i="33"/>
  <c r="M114" i="33"/>
  <c r="N113" i="33"/>
  <c r="M113" i="33"/>
  <c r="N112" i="33"/>
  <c r="M112" i="33"/>
  <c r="N111" i="33"/>
  <c r="M111" i="33"/>
  <c r="N110" i="33"/>
  <c r="M110" i="33"/>
  <c r="N99" i="33"/>
  <c r="M99" i="33"/>
  <c r="O99" i="33" s="1"/>
  <c r="X19" i="33" s="1"/>
  <c r="N98" i="33"/>
  <c r="O98" i="33" s="1"/>
  <c r="X18" i="33" s="1"/>
  <c r="M98" i="33"/>
  <c r="N97" i="33"/>
  <c r="M97" i="33"/>
  <c r="N96" i="33"/>
  <c r="M96" i="33"/>
  <c r="N95" i="33"/>
  <c r="M95" i="33"/>
  <c r="N94" i="33"/>
  <c r="O94" i="33" s="1"/>
  <c r="X14" i="33" s="1"/>
  <c r="M94" i="33"/>
  <c r="N83" i="33"/>
  <c r="M83" i="33"/>
  <c r="N82" i="33"/>
  <c r="M82" i="33"/>
  <c r="N81" i="33"/>
  <c r="M81" i="33"/>
  <c r="N80" i="33"/>
  <c r="M80" i="33"/>
  <c r="N79" i="33"/>
  <c r="M79" i="33"/>
  <c r="O79" i="33" s="1"/>
  <c r="W15" i="33" s="1"/>
  <c r="N78" i="33"/>
  <c r="M78" i="33"/>
  <c r="N67" i="33"/>
  <c r="M67" i="33"/>
  <c r="N66" i="33"/>
  <c r="M66" i="33"/>
  <c r="N65" i="33"/>
  <c r="M65" i="33"/>
  <c r="N64" i="33"/>
  <c r="M64" i="33"/>
  <c r="N63" i="33"/>
  <c r="M63" i="33"/>
  <c r="N62" i="33"/>
  <c r="O62" i="33" s="1"/>
  <c r="V14" i="33" s="1"/>
  <c r="M62" i="33"/>
  <c r="N51" i="33"/>
  <c r="M51" i="33"/>
  <c r="N50" i="33"/>
  <c r="M50" i="33"/>
  <c r="N49" i="33"/>
  <c r="M49" i="33"/>
  <c r="N48" i="33"/>
  <c r="M48" i="33"/>
  <c r="N47" i="33"/>
  <c r="M47" i="33"/>
  <c r="N46" i="33"/>
  <c r="O46" i="33" s="1"/>
  <c r="U14" i="33" s="1"/>
  <c r="M46" i="33"/>
  <c r="N35" i="33"/>
  <c r="M35" i="33"/>
  <c r="N34" i="33"/>
  <c r="M34" i="33"/>
  <c r="N33" i="33"/>
  <c r="M33" i="33"/>
  <c r="N32" i="33"/>
  <c r="M32" i="33"/>
  <c r="N31" i="33"/>
  <c r="M31" i="33"/>
  <c r="N30" i="33"/>
  <c r="M30" i="33"/>
  <c r="N19" i="33"/>
  <c r="M19" i="33"/>
  <c r="N18" i="33"/>
  <c r="M18" i="33"/>
  <c r="N17" i="33"/>
  <c r="M17" i="33"/>
  <c r="O16" i="33"/>
  <c r="S16" i="33" s="1"/>
  <c r="N16" i="33"/>
  <c r="M16" i="33"/>
  <c r="N15" i="33"/>
  <c r="M15" i="33"/>
  <c r="N14" i="33"/>
  <c r="M14" i="33"/>
  <c r="B10" i="33"/>
  <c r="N115" i="32"/>
  <c r="M115" i="32"/>
  <c r="N114" i="32"/>
  <c r="M114" i="32"/>
  <c r="N113" i="32"/>
  <c r="M113" i="32"/>
  <c r="N112" i="32"/>
  <c r="M112" i="32"/>
  <c r="N111" i="32"/>
  <c r="M111" i="32"/>
  <c r="N110" i="32"/>
  <c r="M110" i="32"/>
  <c r="N99" i="32"/>
  <c r="M99" i="32"/>
  <c r="N98" i="32"/>
  <c r="M98" i="32"/>
  <c r="N97" i="32"/>
  <c r="M97" i="32"/>
  <c r="N96" i="32"/>
  <c r="M96" i="32"/>
  <c r="N95" i="32"/>
  <c r="M95" i="32"/>
  <c r="N94" i="32"/>
  <c r="M94" i="32"/>
  <c r="N83" i="32"/>
  <c r="M83" i="32"/>
  <c r="N82" i="32"/>
  <c r="M82" i="32"/>
  <c r="N81" i="32"/>
  <c r="M81" i="32"/>
  <c r="N80" i="32"/>
  <c r="M80" i="32"/>
  <c r="N79" i="32"/>
  <c r="M79" i="32"/>
  <c r="N78" i="32"/>
  <c r="M78" i="32"/>
  <c r="N67" i="32"/>
  <c r="M67" i="32"/>
  <c r="N66" i="32"/>
  <c r="M66" i="32"/>
  <c r="N65" i="32"/>
  <c r="M65" i="32"/>
  <c r="N64" i="32"/>
  <c r="M64" i="32"/>
  <c r="N63" i="32"/>
  <c r="M63" i="32"/>
  <c r="N62" i="32"/>
  <c r="M62" i="32"/>
  <c r="N51" i="32"/>
  <c r="M51" i="32"/>
  <c r="N50" i="32"/>
  <c r="M50" i="32"/>
  <c r="N49" i="32"/>
  <c r="M49" i="32"/>
  <c r="N48" i="32"/>
  <c r="M48" i="32"/>
  <c r="N47" i="32"/>
  <c r="M47" i="32"/>
  <c r="N46" i="32"/>
  <c r="M46" i="32"/>
  <c r="N35" i="32"/>
  <c r="M35" i="32"/>
  <c r="N34" i="32"/>
  <c r="M34" i="32"/>
  <c r="N33" i="32"/>
  <c r="M33" i="32"/>
  <c r="N32" i="32"/>
  <c r="M32" i="32"/>
  <c r="N31" i="32"/>
  <c r="M31" i="32"/>
  <c r="N30" i="32"/>
  <c r="M30" i="32"/>
  <c r="N19" i="32"/>
  <c r="M19" i="32"/>
  <c r="N18" i="32"/>
  <c r="M18" i="32"/>
  <c r="N17" i="32"/>
  <c r="M17" i="32"/>
  <c r="N16" i="32"/>
  <c r="M16" i="32"/>
  <c r="N15" i="32"/>
  <c r="M15" i="32"/>
  <c r="N14" i="32"/>
  <c r="M14" i="32"/>
  <c r="B10" i="32"/>
  <c r="O113" i="34" l="1"/>
  <c r="Y17" i="34" s="1"/>
  <c r="O112" i="34"/>
  <c r="Y16" i="34" s="1"/>
  <c r="O110" i="34"/>
  <c r="Y14" i="34" s="1"/>
  <c r="O114" i="34"/>
  <c r="Y18" i="34" s="1"/>
  <c r="O111" i="34"/>
  <c r="Y15" i="34" s="1"/>
  <c r="O115" i="34"/>
  <c r="Y19" i="34" s="1"/>
  <c r="O99" i="34"/>
  <c r="X19" i="34" s="1"/>
  <c r="O98" i="34"/>
  <c r="X18" i="34" s="1"/>
  <c r="O94" i="34"/>
  <c r="X14" i="34" s="1"/>
  <c r="O96" i="34"/>
  <c r="X16" i="34" s="1"/>
  <c r="O97" i="34"/>
  <c r="X17" i="34" s="1"/>
  <c r="O81" i="34"/>
  <c r="W17" i="34" s="1"/>
  <c r="O78" i="34"/>
  <c r="W14" i="34" s="1"/>
  <c r="O82" i="34"/>
  <c r="W18" i="34" s="1"/>
  <c r="O80" i="34"/>
  <c r="W16" i="34" s="1"/>
  <c r="O79" i="34"/>
  <c r="W15" i="34" s="1"/>
  <c r="O83" i="34"/>
  <c r="W19" i="34" s="1"/>
  <c r="O66" i="34"/>
  <c r="V18" i="34" s="1"/>
  <c r="O62" i="34"/>
  <c r="V14" i="34" s="1"/>
  <c r="O63" i="34"/>
  <c r="V15" i="34" s="1"/>
  <c r="O67" i="34"/>
  <c r="V19" i="34" s="1"/>
  <c r="O64" i="34"/>
  <c r="V16" i="34" s="1"/>
  <c r="O65" i="34"/>
  <c r="V17" i="34" s="1"/>
  <c r="O49" i="34"/>
  <c r="U17" i="34" s="1"/>
  <c r="O47" i="34"/>
  <c r="U15" i="34" s="1"/>
  <c r="O51" i="34"/>
  <c r="U19" i="34" s="1"/>
  <c r="O48" i="34"/>
  <c r="U16" i="34" s="1"/>
  <c r="O50" i="34"/>
  <c r="U18" i="34" s="1"/>
  <c r="O35" i="34"/>
  <c r="T19" i="34" s="1"/>
  <c r="O32" i="34"/>
  <c r="T16" i="34" s="1"/>
  <c r="O31" i="34"/>
  <c r="T15" i="34" s="1"/>
  <c r="O33" i="34"/>
  <c r="T17" i="34" s="1"/>
  <c r="O17" i="34"/>
  <c r="S17" i="34" s="1"/>
  <c r="O14" i="34"/>
  <c r="S14" i="34" s="1"/>
  <c r="O18" i="34"/>
  <c r="S18" i="34" s="1"/>
  <c r="O15" i="34"/>
  <c r="S15" i="34" s="1"/>
  <c r="O19" i="34"/>
  <c r="S19" i="34" s="1"/>
  <c r="O112" i="33"/>
  <c r="Y16" i="33" s="1"/>
  <c r="O113" i="33"/>
  <c r="Y17" i="33" s="1"/>
  <c r="O110" i="33"/>
  <c r="Y14" i="33" s="1"/>
  <c r="O114" i="33"/>
  <c r="Y18" i="33" s="1"/>
  <c r="O115" i="33"/>
  <c r="Y19" i="33" s="1"/>
  <c r="O95" i="33"/>
  <c r="X15" i="33" s="1"/>
  <c r="O96" i="33"/>
  <c r="X16" i="33" s="1"/>
  <c r="O97" i="33"/>
  <c r="X17" i="33" s="1"/>
  <c r="O82" i="33"/>
  <c r="W18" i="33" s="1"/>
  <c r="O78" i="33"/>
  <c r="W14" i="33" s="1"/>
  <c r="O80" i="33"/>
  <c r="W16" i="33" s="1"/>
  <c r="O83" i="33"/>
  <c r="W19" i="33" s="1"/>
  <c r="O63" i="33"/>
  <c r="V15" i="33" s="1"/>
  <c r="O64" i="33"/>
  <c r="V16" i="33" s="1"/>
  <c r="O66" i="33"/>
  <c r="V18" i="33" s="1"/>
  <c r="O67" i="33"/>
  <c r="V19" i="33" s="1"/>
  <c r="O65" i="33"/>
  <c r="V17" i="33" s="1"/>
  <c r="O50" i="33"/>
  <c r="U18" i="33" s="1"/>
  <c r="O49" i="33"/>
  <c r="U17" i="33" s="1"/>
  <c r="O47" i="33"/>
  <c r="U15" i="33" s="1"/>
  <c r="O51" i="33"/>
  <c r="U19" i="33" s="1"/>
  <c r="O48" i="33"/>
  <c r="U16" i="33" s="1"/>
  <c r="O31" i="33"/>
  <c r="T15" i="33" s="1"/>
  <c r="O35" i="33"/>
  <c r="T19" i="33" s="1"/>
  <c r="O33" i="33"/>
  <c r="T17" i="33" s="1"/>
  <c r="O30" i="33"/>
  <c r="T14" i="33" s="1"/>
  <c r="O34" i="33"/>
  <c r="T18" i="33" s="1"/>
  <c r="O32" i="33"/>
  <c r="T16" i="33" s="1"/>
  <c r="O15" i="33"/>
  <c r="S15" i="33" s="1"/>
  <c r="O17" i="33"/>
  <c r="S17" i="33" s="1"/>
  <c r="O14" i="33"/>
  <c r="S14" i="33" s="1"/>
  <c r="O18" i="33"/>
  <c r="S18" i="33" s="1"/>
  <c r="O19" i="33"/>
  <c r="S19" i="33" s="1"/>
  <c r="O111" i="33"/>
  <c r="Y15" i="33" s="1"/>
  <c r="O81" i="33"/>
  <c r="W17" i="33" s="1"/>
  <c r="O115" i="32"/>
  <c r="Y19" i="32" s="1"/>
  <c r="O98" i="32"/>
  <c r="X18" i="32" s="1"/>
  <c r="O95" i="32"/>
  <c r="X15" i="32" s="1"/>
  <c r="O83" i="32"/>
  <c r="W19" i="32" s="1"/>
  <c r="O79" i="32"/>
  <c r="W15" i="32" s="1"/>
  <c r="O64" i="32"/>
  <c r="V16" i="32" s="1"/>
  <c r="O66" i="32"/>
  <c r="V18" i="32" s="1"/>
  <c r="O30" i="32"/>
  <c r="T14" i="32" s="1"/>
  <c r="O15" i="32"/>
  <c r="S15" i="32" s="1"/>
  <c r="O97" i="32"/>
  <c r="X17" i="32" s="1"/>
  <c r="O99" i="32"/>
  <c r="X19" i="32" s="1"/>
  <c r="O81" i="32"/>
  <c r="W17" i="32" s="1"/>
  <c r="O113" i="32"/>
  <c r="Y17" i="32" s="1"/>
  <c r="O110" i="32"/>
  <c r="Y14" i="32" s="1"/>
  <c r="O112" i="32"/>
  <c r="Y16" i="32" s="1"/>
  <c r="O114" i="32"/>
  <c r="Y18" i="32" s="1"/>
  <c r="O111" i="32"/>
  <c r="Y15" i="32" s="1"/>
  <c r="O96" i="32"/>
  <c r="X16" i="32" s="1"/>
  <c r="O94" i="32"/>
  <c r="X14" i="32" s="1"/>
  <c r="O82" i="32"/>
  <c r="W18" i="32" s="1"/>
  <c r="O80" i="32"/>
  <c r="W16" i="32" s="1"/>
  <c r="O78" i="32"/>
  <c r="W14" i="32" s="1"/>
  <c r="O67" i="32"/>
  <c r="V19" i="32" s="1"/>
  <c r="O63" i="32"/>
  <c r="V15" i="32" s="1"/>
  <c r="O65" i="32"/>
  <c r="V17" i="32" s="1"/>
  <c r="O62" i="32"/>
  <c r="V14" i="32" s="1"/>
  <c r="O49" i="32"/>
  <c r="U17" i="32" s="1"/>
  <c r="O51" i="32"/>
  <c r="U19" i="32" s="1"/>
  <c r="O46" i="32"/>
  <c r="U14" i="32" s="1"/>
  <c r="O48" i="32"/>
  <c r="U16" i="32" s="1"/>
  <c r="O47" i="32"/>
  <c r="U15" i="32" s="1"/>
  <c r="O50" i="32"/>
  <c r="U18" i="32" s="1"/>
  <c r="O34" i="32"/>
  <c r="T18" i="32" s="1"/>
  <c r="O35" i="32"/>
  <c r="T19" i="32" s="1"/>
  <c r="O33" i="32"/>
  <c r="T17" i="32" s="1"/>
  <c r="O32" i="32"/>
  <c r="T16" i="32" s="1"/>
  <c r="O31" i="32"/>
  <c r="T15" i="32" s="1"/>
  <c r="O17" i="32"/>
  <c r="S17" i="32" s="1"/>
  <c r="O16" i="32"/>
  <c r="S16" i="32" s="1"/>
  <c r="O19" i="32"/>
  <c r="S19" i="32" s="1"/>
  <c r="O14" i="32"/>
  <c r="S14" i="32" s="1"/>
  <c r="O18" i="32"/>
  <c r="S18" i="32" s="1"/>
  <c r="U14" i="17"/>
  <c r="S17" i="17"/>
  <c r="N115" i="31"/>
  <c r="M115" i="31"/>
  <c r="N114" i="31"/>
  <c r="M114" i="31"/>
  <c r="N113" i="31"/>
  <c r="M113" i="31"/>
  <c r="N112" i="31"/>
  <c r="O112" i="31" s="1"/>
  <c r="Y16" i="31" s="1"/>
  <c r="M112" i="31"/>
  <c r="N111" i="31"/>
  <c r="M111" i="31"/>
  <c r="N110" i="31"/>
  <c r="M110" i="31"/>
  <c r="N99" i="31"/>
  <c r="M99" i="31"/>
  <c r="N98" i="31"/>
  <c r="M98" i="31"/>
  <c r="N97" i="31"/>
  <c r="M97" i="31"/>
  <c r="N96" i="31"/>
  <c r="M96" i="31"/>
  <c r="N95" i="31"/>
  <c r="M95" i="31"/>
  <c r="N94" i="31"/>
  <c r="M94" i="31"/>
  <c r="N83" i="31"/>
  <c r="M83" i="31"/>
  <c r="N82" i="31"/>
  <c r="M82" i="31"/>
  <c r="N81" i="31"/>
  <c r="M81" i="31"/>
  <c r="O81" i="31" s="1"/>
  <c r="W17" i="31" s="1"/>
  <c r="N80" i="31"/>
  <c r="M80" i="31"/>
  <c r="N79" i="31"/>
  <c r="M79" i="31"/>
  <c r="N78" i="31"/>
  <c r="M78" i="31"/>
  <c r="N67" i="31"/>
  <c r="O67" i="31" s="1"/>
  <c r="V19" i="31" s="1"/>
  <c r="M67" i="31"/>
  <c r="N66" i="31"/>
  <c r="M66" i="31"/>
  <c r="N65" i="31"/>
  <c r="M65" i="31"/>
  <c r="N64" i="31"/>
  <c r="M64" i="31"/>
  <c r="N63" i="31"/>
  <c r="M63" i="31"/>
  <c r="O63" i="31" s="1"/>
  <c r="V15" i="31" s="1"/>
  <c r="N62" i="31"/>
  <c r="M62" i="31"/>
  <c r="N51" i="31"/>
  <c r="M51" i="31"/>
  <c r="N50" i="31"/>
  <c r="M50" i="31"/>
  <c r="N49" i="31"/>
  <c r="M49" i="31"/>
  <c r="N48" i="31"/>
  <c r="M48" i="31"/>
  <c r="N47" i="31"/>
  <c r="M47" i="31"/>
  <c r="N46" i="31"/>
  <c r="M46" i="31"/>
  <c r="N35" i="31"/>
  <c r="M35" i="31"/>
  <c r="O35" i="31" s="1"/>
  <c r="T19" i="31" s="1"/>
  <c r="N34" i="31"/>
  <c r="M34" i="31"/>
  <c r="N33" i="31"/>
  <c r="M33" i="31"/>
  <c r="N32" i="31"/>
  <c r="M32" i="31"/>
  <c r="N31" i="31"/>
  <c r="M31" i="31"/>
  <c r="N30" i="31"/>
  <c r="M30" i="31"/>
  <c r="N19" i="31"/>
  <c r="M19" i="31"/>
  <c r="N18" i="31"/>
  <c r="M18" i="31"/>
  <c r="N17" i="31"/>
  <c r="M17" i="31"/>
  <c r="N16" i="31"/>
  <c r="M16" i="31"/>
  <c r="N15" i="31"/>
  <c r="M15" i="31"/>
  <c r="N14" i="31"/>
  <c r="O14" i="31" s="1"/>
  <c r="S14" i="31" s="1"/>
  <c r="M14" i="31"/>
  <c r="B10" i="31"/>
  <c r="N115" i="30"/>
  <c r="M115" i="30"/>
  <c r="N114" i="30"/>
  <c r="M114" i="30"/>
  <c r="N113" i="30"/>
  <c r="O113" i="30" s="1"/>
  <c r="Y17" i="30" s="1"/>
  <c r="M113" i="30"/>
  <c r="N112" i="30"/>
  <c r="M112" i="30"/>
  <c r="N111" i="30"/>
  <c r="M111" i="30"/>
  <c r="N110" i="30"/>
  <c r="M110" i="30"/>
  <c r="O110" i="30" s="1"/>
  <c r="Y14" i="30" s="1"/>
  <c r="N99" i="30"/>
  <c r="M99" i="30"/>
  <c r="N98" i="30"/>
  <c r="M98" i="30"/>
  <c r="N97" i="30"/>
  <c r="M97" i="30"/>
  <c r="N96" i="30"/>
  <c r="M96" i="30"/>
  <c r="N95" i="30"/>
  <c r="M95" i="30"/>
  <c r="N94" i="30"/>
  <c r="M94" i="30"/>
  <c r="N83" i="30"/>
  <c r="M83" i="30"/>
  <c r="N82" i="30"/>
  <c r="O82" i="30" s="1"/>
  <c r="W18" i="30" s="1"/>
  <c r="M82" i="30"/>
  <c r="N81" i="30"/>
  <c r="M81" i="30"/>
  <c r="N80" i="30"/>
  <c r="M80" i="30"/>
  <c r="N79" i="30"/>
  <c r="M79" i="30"/>
  <c r="N78" i="30"/>
  <c r="M78" i="30"/>
  <c r="N67" i="30"/>
  <c r="M67" i="30"/>
  <c r="N66" i="30"/>
  <c r="M66" i="30"/>
  <c r="N65" i="30"/>
  <c r="M65" i="30"/>
  <c r="N64" i="30"/>
  <c r="M64" i="30"/>
  <c r="N63" i="30"/>
  <c r="M63" i="30"/>
  <c r="N62" i="30"/>
  <c r="M62" i="30"/>
  <c r="N51" i="30"/>
  <c r="M51" i="30"/>
  <c r="N50" i="30"/>
  <c r="O50" i="30" s="1"/>
  <c r="U18" i="30" s="1"/>
  <c r="M50" i="30"/>
  <c r="N49" i="30"/>
  <c r="M49" i="30"/>
  <c r="N48" i="30"/>
  <c r="M48" i="30"/>
  <c r="N47" i="30"/>
  <c r="M47" i="30"/>
  <c r="O46" i="30"/>
  <c r="U14" i="30" s="1"/>
  <c r="N46" i="30"/>
  <c r="M46" i="30"/>
  <c r="N35" i="30"/>
  <c r="M35" i="30"/>
  <c r="N34" i="30"/>
  <c r="M34" i="30"/>
  <c r="N33" i="30"/>
  <c r="M33" i="30"/>
  <c r="N32" i="30"/>
  <c r="M32" i="30"/>
  <c r="N31" i="30"/>
  <c r="M31" i="30"/>
  <c r="N30" i="30"/>
  <c r="M30" i="30"/>
  <c r="N19" i="30"/>
  <c r="M19" i="30"/>
  <c r="N18" i="30"/>
  <c r="M18" i="30"/>
  <c r="N17" i="30"/>
  <c r="M17" i="30"/>
  <c r="N16" i="30"/>
  <c r="M16" i="30"/>
  <c r="N15" i="30"/>
  <c r="O15" i="30" s="1"/>
  <c r="S15" i="30" s="1"/>
  <c r="M15" i="30"/>
  <c r="N14" i="30"/>
  <c r="M14" i="30"/>
  <c r="B10" i="30"/>
  <c r="O110" i="31" l="1"/>
  <c r="Y14" i="31" s="1"/>
  <c r="O99" i="31"/>
  <c r="X19" i="31" s="1"/>
  <c r="O94" i="31"/>
  <c r="X14" i="31" s="1"/>
  <c r="O82" i="31"/>
  <c r="W18" i="31" s="1"/>
  <c r="O66" i="31"/>
  <c r="V18" i="31" s="1"/>
  <c r="O64" i="31"/>
  <c r="V16" i="31" s="1"/>
  <c r="O48" i="31"/>
  <c r="U16" i="31" s="1"/>
  <c r="O46" i="31"/>
  <c r="U14" i="31" s="1"/>
  <c r="O30" i="31"/>
  <c r="T14" i="31" s="1"/>
  <c r="O17" i="31"/>
  <c r="S17" i="31" s="1"/>
  <c r="O16" i="31"/>
  <c r="S16" i="31" s="1"/>
  <c r="O113" i="31"/>
  <c r="Y17" i="31" s="1"/>
  <c r="O114" i="31"/>
  <c r="Y18" i="31" s="1"/>
  <c r="O111" i="31"/>
  <c r="Y15" i="31" s="1"/>
  <c r="O115" i="31"/>
  <c r="Y19" i="31" s="1"/>
  <c r="O96" i="31"/>
  <c r="X16" i="31" s="1"/>
  <c r="O97" i="31"/>
  <c r="X17" i="31" s="1"/>
  <c r="O95" i="31"/>
  <c r="X15" i="31" s="1"/>
  <c r="O98" i="31"/>
  <c r="X18" i="31" s="1"/>
  <c r="O78" i="31"/>
  <c r="W14" i="31" s="1"/>
  <c r="O79" i="31"/>
  <c r="W15" i="31" s="1"/>
  <c r="O83" i="31"/>
  <c r="W19" i="31" s="1"/>
  <c r="O80" i="31"/>
  <c r="W16" i="31" s="1"/>
  <c r="O65" i="31"/>
  <c r="V17" i="31" s="1"/>
  <c r="O62" i="31"/>
  <c r="V14" i="31" s="1"/>
  <c r="O47" i="31"/>
  <c r="U15" i="31" s="1"/>
  <c r="O51" i="31"/>
  <c r="U19" i="31" s="1"/>
  <c r="O49" i="31"/>
  <c r="U17" i="31" s="1"/>
  <c r="O50" i="31"/>
  <c r="U18" i="31" s="1"/>
  <c r="O31" i="31"/>
  <c r="T15" i="31" s="1"/>
  <c r="O32" i="31"/>
  <c r="T16" i="31" s="1"/>
  <c r="O34" i="31"/>
  <c r="T18" i="31" s="1"/>
  <c r="O33" i="31"/>
  <c r="T17" i="31" s="1"/>
  <c r="O15" i="31"/>
  <c r="S15" i="31" s="1"/>
  <c r="O18" i="31"/>
  <c r="S18" i="31" s="1"/>
  <c r="O19" i="31"/>
  <c r="S19" i="31" s="1"/>
  <c r="O94" i="30"/>
  <c r="X14" i="30" s="1"/>
  <c r="O64" i="30"/>
  <c r="V16" i="30" s="1"/>
  <c r="O66" i="30"/>
  <c r="V18" i="30" s="1"/>
  <c r="O17" i="30"/>
  <c r="S17" i="30" s="1"/>
  <c r="O115" i="30"/>
  <c r="Y19" i="30" s="1"/>
  <c r="O114" i="30"/>
  <c r="Y18" i="30" s="1"/>
  <c r="O111" i="30"/>
  <c r="Y15" i="30" s="1"/>
  <c r="O112" i="30"/>
  <c r="Y16" i="30" s="1"/>
  <c r="O97" i="30"/>
  <c r="X17" i="30" s="1"/>
  <c r="O96" i="30"/>
  <c r="X16" i="30" s="1"/>
  <c r="O98" i="30"/>
  <c r="X18" i="30" s="1"/>
  <c r="O95" i="30"/>
  <c r="X15" i="30" s="1"/>
  <c r="O99" i="30"/>
  <c r="X19" i="30" s="1"/>
  <c r="O78" i="30"/>
  <c r="W14" i="30" s="1"/>
  <c r="O83" i="30"/>
  <c r="W19" i="30" s="1"/>
  <c r="O80" i="30"/>
  <c r="W16" i="30" s="1"/>
  <c r="O79" i="30"/>
  <c r="W15" i="30" s="1"/>
  <c r="O81" i="30"/>
  <c r="W17" i="30" s="1"/>
  <c r="O65" i="30"/>
  <c r="V17" i="30" s="1"/>
  <c r="O63" i="30"/>
  <c r="V15" i="30" s="1"/>
  <c r="O62" i="30"/>
  <c r="V14" i="30" s="1"/>
  <c r="O67" i="30"/>
  <c r="V19" i="30" s="1"/>
  <c r="O51" i="30"/>
  <c r="U19" i="30" s="1"/>
  <c r="O48" i="30"/>
  <c r="U16" i="30" s="1"/>
  <c r="O49" i="30"/>
  <c r="U17" i="30" s="1"/>
  <c r="O47" i="30"/>
  <c r="U15" i="30" s="1"/>
  <c r="O32" i="30"/>
  <c r="T16" i="30" s="1"/>
  <c r="O30" i="30"/>
  <c r="T14" i="30" s="1"/>
  <c r="O34" i="30"/>
  <c r="T18" i="30" s="1"/>
  <c r="O31" i="30"/>
  <c r="T15" i="30" s="1"/>
  <c r="O35" i="30"/>
  <c r="T19" i="30" s="1"/>
  <c r="O33" i="30"/>
  <c r="T17" i="30" s="1"/>
  <c r="O16" i="30"/>
  <c r="S16" i="30" s="1"/>
  <c r="O19" i="30"/>
  <c r="S19" i="30" s="1"/>
  <c r="O14" i="30"/>
  <c r="S14" i="30" s="1"/>
  <c r="O18" i="30"/>
  <c r="S18" i="30" s="1"/>
  <c r="M24" i="17" l="1"/>
  <c r="N115" i="9"/>
  <c r="M115" i="9"/>
  <c r="N114" i="9"/>
  <c r="M114" i="9"/>
  <c r="N113" i="9"/>
  <c r="M113" i="9"/>
  <c r="N112" i="9"/>
  <c r="M112" i="9"/>
  <c r="N111" i="9"/>
  <c r="M111" i="9"/>
  <c r="N110" i="9"/>
  <c r="O110" i="9" s="1"/>
  <c r="M110" i="9"/>
  <c r="N99" i="9"/>
  <c r="M99" i="9"/>
  <c r="N98" i="9"/>
  <c r="O98" i="9" s="1"/>
  <c r="M98" i="9"/>
  <c r="N97" i="9"/>
  <c r="M97" i="9"/>
  <c r="N96" i="9"/>
  <c r="M96" i="9"/>
  <c r="N95" i="9"/>
  <c r="M95" i="9"/>
  <c r="N94" i="9"/>
  <c r="M94" i="9"/>
  <c r="N83" i="9"/>
  <c r="M83" i="9"/>
  <c r="N82" i="9"/>
  <c r="M82" i="9"/>
  <c r="N81" i="9"/>
  <c r="M81" i="9"/>
  <c r="N80" i="9"/>
  <c r="M80" i="9"/>
  <c r="N79" i="9"/>
  <c r="M79" i="9"/>
  <c r="N78" i="9"/>
  <c r="M78" i="9"/>
  <c r="N67" i="9"/>
  <c r="M67" i="9"/>
  <c r="N66" i="9"/>
  <c r="M66" i="9"/>
  <c r="N65" i="9"/>
  <c r="M65" i="9"/>
  <c r="N64" i="9"/>
  <c r="M64" i="9"/>
  <c r="N63" i="9"/>
  <c r="M63" i="9"/>
  <c r="N62" i="9"/>
  <c r="M62" i="9"/>
  <c r="N51" i="9"/>
  <c r="M51" i="9"/>
  <c r="N50" i="9"/>
  <c r="M50" i="9"/>
  <c r="N49" i="9"/>
  <c r="M49" i="9"/>
  <c r="N48" i="9"/>
  <c r="M48" i="9"/>
  <c r="N47" i="9"/>
  <c r="M47" i="9"/>
  <c r="N46" i="9"/>
  <c r="M46" i="9"/>
  <c r="N35" i="9"/>
  <c r="M35" i="9"/>
  <c r="N34" i="9"/>
  <c r="M34" i="9"/>
  <c r="N33" i="9"/>
  <c r="M33" i="9"/>
  <c r="N32" i="9"/>
  <c r="M32" i="9"/>
  <c r="N31" i="9"/>
  <c r="M31" i="9"/>
  <c r="N30" i="9"/>
  <c r="M30" i="9"/>
  <c r="M15" i="9"/>
  <c r="M16" i="9"/>
  <c r="M17" i="9"/>
  <c r="M18" i="9"/>
  <c r="M19" i="9"/>
  <c r="N15" i="9"/>
  <c r="N16" i="9"/>
  <c r="N17" i="9"/>
  <c r="N18" i="9"/>
  <c r="N19" i="9"/>
  <c r="N14" i="9"/>
  <c r="M14" i="9"/>
  <c r="O33" i="9" l="1"/>
  <c r="O114" i="9"/>
  <c r="O113" i="9"/>
  <c r="O115" i="9"/>
  <c r="O96" i="9"/>
  <c r="O97" i="9"/>
  <c r="O81" i="9"/>
  <c r="O83" i="9"/>
  <c r="O66" i="9"/>
  <c r="O67" i="9"/>
  <c r="O65" i="9"/>
  <c r="O49" i="9"/>
  <c r="O51" i="9"/>
  <c r="O35" i="9"/>
  <c r="O19" i="9"/>
  <c r="O18" i="9"/>
  <c r="O111" i="9"/>
  <c r="O112" i="9"/>
  <c r="O95" i="9"/>
  <c r="O94" i="9"/>
  <c r="O99" i="9"/>
  <c r="O82" i="9"/>
  <c r="O80" i="9"/>
  <c r="O79" i="9"/>
  <c r="O78" i="9"/>
  <c r="O62" i="9"/>
  <c r="O63" i="9"/>
  <c r="O64" i="9"/>
  <c r="O46" i="9"/>
  <c r="O47" i="9"/>
  <c r="O50" i="9"/>
  <c r="O48" i="9"/>
  <c r="O30" i="9"/>
  <c r="O34" i="9"/>
  <c r="O31" i="9"/>
  <c r="O32" i="9"/>
  <c r="O14" i="9"/>
  <c r="O17" i="9"/>
  <c r="O16" i="9"/>
  <c r="O15" i="9"/>
  <c r="S29" i="17"/>
  <c r="R29" i="17"/>
  <c r="Q29" i="17"/>
  <c r="P29" i="17"/>
  <c r="O29" i="17"/>
  <c r="N29" i="17"/>
  <c r="M29" i="17"/>
  <c r="S28" i="17"/>
  <c r="R28" i="17"/>
  <c r="Q28" i="17"/>
  <c r="P28" i="17"/>
  <c r="O28" i="17"/>
  <c r="N28" i="17"/>
  <c r="M28" i="17"/>
  <c r="S27" i="17"/>
  <c r="R27" i="17"/>
  <c r="Q27" i="17"/>
  <c r="P27" i="17"/>
  <c r="O27" i="17"/>
  <c r="N27" i="17"/>
  <c r="M27" i="17"/>
  <c r="S26" i="17"/>
  <c r="R26" i="17"/>
  <c r="Q26" i="17"/>
  <c r="P26" i="17"/>
  <c r="O26" i="17"/>
  <c r="N26" i="17"/>
  <c r="M26" i="17"/>
  <c r="S25" i="17"/>
  <c r="R25" i="17"/>
  <c r="Q25" i="17"/>
  <c r="P25" i="17"/>
  <c r="O25" i="17"/>
  <c r="N25" i="17"/>
  <c r="M25" i="17"/>
  <c r="S24" i="17"/>
  <c r="R24" i="17"/>
  <c r="Q24" i="17"/>
  <c r="P24" i="17"/>
  <c r="O24" i="17"/>
  <c r="N24" i="17"/>
  <c r="S20" i="17"/>
  <c r="R20" i="17"/>
  <c r="Q20" i="17"/>
  <c r="P20" i="17"/>
  <c r="O20" i="17"/>
  <c r="N20" i="17"/>
  <c r="M20" i="17"/>
  <c r="S19" i="17"/>
  <c r="R19" i="17"/>
  <c r="Q19" i="17"/>
  <c r="P19" i="17"/>
  <c r="O19" i="17"/>
  <c r="N19" i="17"/>
  <c r="M19" i="17"/>
  <c r="S18" i="17"/>
  <c r="R18" i="17"/>
  <c r="Q18" i="17"/>
  <c r="P18" i="17"/>
  <c r="O18" i="17"/>
  <c r="N18" i="17"/>
  <c r="M18" i="17"/>
  <c r="R17" i="17"/>
  <c r="Q17" i="17"/>
  <c r="P17" i="17"/>
  <c r="O17" i="17"/>
  <c r="N17" i="17"/>
  <c r="M17" i="17"/>
  <c r="S16" i="17"/>
  <c r="R16" i="17"/>
  <c r="Q16" i="17"/>
  <c r="P16" i="17"/>
  <c r="O16" i="17"/>
  <c r="N16" i="17"/>
  <c r="M16" i="17"/>
  <c r="S15" i="17"/>
  <c r="R15" i="17"/>
  <c r="Q15" i="17"/>
  <c r="P15" i="17"/>
  <c r="O15" i="17"/>
  <c r="N15" i="17"/>
  <c r="M15" i="17"/>
  <c r="AA25" i="17" l="1"/>
  <c r="W29" i="17"/>
  <c r="Z24" i="17"/>
  <c r="AB24" i="17"/>
  <c r="V26" i="17"/>
  <c r="W27" i="17"/>
  <c r="Y29" i="17"/>
  <c r="V25" i="17"/>
  <c r="W26" i="17"/>
  <c r="X27" i="17"/>
  <c r="Y28" i="17"/>
  <c r="Z29" i="17"/>
  <c r="W25" i="17"/>
  <c r="Y27" i="17"/>
  <c r="AA29" i="17"/>
  <c r="X26" i="17"/>
  <c r="Z28" i="17"/>
  <c r="AA24" i="17"/>
  <c r="AB25" i="17"/>
  <c r="W28" i="17"/>
  <c r="AA28" i="17"/>
  <c r="AB29" i="17"/>
  <c r="W24" i="17"/>
  <c r="Z27" i="17"/>
  <c r="Y26" i="17"/>
  <c r="Y25" i="17"/>
  <c r="Y24" i="17"/>
  <c r="AA26" i="17"/>
  <c r="V29" i="17"/>
  <c r="AB28" i="17"/>
  <c r="AA27" i="17"/>
  <c r="AB27" i="17"/>
  <c r="V28" i="17"/>
  <c r="X29" i="17"/>
  <c r="X25" i="17"/>
  <c r="X24" i="17"/>
  <c r="Z25" i="17"/>
  <c r="V24" i="17"/>
  <c r="AB26" i="17"/>
  <c r="X28" i="17"/>
  <c r="Z26" i="17"/>
  <c r="V27" i="17"/>
  <c r="Y15" i="9" l="1"/>
  <c r="Y16" i="9"/>
  <c r="Y17" i="9"/>
  <c r="Y18" i="9"/>
  <c r="Y19" i="9"/>
  <c r="Y14" i="9"/>
  <c r="X15" i="9"/>
  <c r="X16" i="9"/>
  <c r="X17" i="9"/>
  <c r="X18" i="9"/>
  <c r="X19" i="9"/>
  <c r="X14" i="9"/>
  <c r="W15" i="9"/>
  <c r="W16" i="9"/>
  <c r="W17" i="9"/>
  <c r="W18" i="9"/>
  <c r="W19" i="9"/>
  <c r="W14" i="9"/>
  <c r="V15" i="9"/>
  <c r="V16" i="9"/>
  <c r="V17" i="9"/>
  <c r="V18" i="9"/>
  <c r="V19" i="9"/>
  <c r="V14" i="9"/>
  <c r="U15" i="9"/>
  <c r="U16" i="9"/>
  <c r="U17" i="9"/>
  <c r="U18" i="9"/>
  <c r="U19" i="9"/>
  <c r="U14" i="9"/>
  <c r="T15" i="9"/>
  <c r="T16" i="9"/>
  <c r="T17" i="9"/>
  <c r="T18" i="9"/>
  <c r="T19" i="9"/>
  <c r="T14" i="9"/>
  <c r="S16" i="9"/>
  <c r="S18" i="9"/>
  <c r="S17" i="9"/>
  <c r="S19" i="9"/>
  <c r="S15" i="9" l="1"/>
  <c r="S14" i="9"/>
  <c r="B10" i="9" l="1"/>
</calcChain>
</file>

<file path=xl/sharedStrings.xml><?xml version="1.0" encoding="utf-8"?>
<sst xmlns="http://schemas.openxmlformats.org/spreadsheetml/2006/main" count="2479" uniqueCount="49">
  <si>
    <t>Range</t>
  </si>
  <si>
    <t>Normalized</t>
  </si>
  <si>
    <t>Absolute</t>
  </si>
  <si>
    <t>4.7660 .. 4.1985</t>
  </si>
  <si>
    <t>4.1985 .. 3.8996</t>
  </si>
  <si>
    <t>3.8996 .. 3.5247</t>
  </si>
  <si>
    <t>3.5247 .. 3.2359</t>
  </si>
  <si>
    <t>3.2359 .. 2.9217</t>
  </si>
  <si>
    <t>1.3308 .. 0.9862</t>
  </si>
  <si>
    <t>On</t>
  </si>
  <si>
    <t>Control</t>
  </si>
  <si>
    <t>Off</t>
  </si>
  <si>
    <t>BSM</t>
  </si>
  <si>
    <t>Proton Assignments</t>
  </si>
  <si>
    <t>4.4-4.6</t>
  </si>
  <si>
    <t>Next to Sub</t>
  </si>
  <si>
    <t>Next to 6 Sub</t>
  </si>
  <si>
    <t>Backbone</t>
  </si>
  <si>
    <t>Next to sub (2,3,6)</t>
  </si>
  <si>
    <t>2-Ring</t>
  </si>
  <si>
    <t>1-Ring</t>
  </si>
  <si>
    <t>HDO</t>
  </si>
  <si>
    <t>3.95-4.10</t>
  </si>
  <si>
    <r>
      <t>Propyl C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CHOHCH3</t>
    </r>
  </si>
  <si>
    <t>3.55-3.6</t>
  </si>
  <si>
    <t>3.45-3.50</t>
  </si>
  <si>
    <t xml:space="preserve">3-Ring </t>
  </si>
  <si>
    <t>UnSub</t>
  </si>
  <si>
    <t>OCH3</t>
  </si>
  <si>
    <t>3-OCH3 and Propyl'</t>
  </si>
  <si>
    <t>Propyl Hydroxyl</t>
  </si>
  <si>
    <t>3.0-3.2</t>
  </si>
  <si>
    <t>1-1,5</t>
  </si>
  <si>
    <t>Propyl methyl</t>
  </si>
  <si>
    <t>4.6053 .. 4.3294</t>
  </si>
  <si>
    <t>4.1000 .. 3.9001</t>
  </si>
  <si>
    <t>3.9001 .. 3.7087</t>
  </si>
  <si>
    <t>3.7087 .. 3.5131</t>
  </si>
  <si>
    <t>3.5131 .. 3.4427</t>
  </si>
  <si>
    <t>3.4427 .. 3.2625</t>
  </si>
  <si>
    <t>Diff</t>
  </si>
  <si>
    <t>Integral</t>
  </si>
  <si>
    <t>Rep1</t>
  </si>
  <si>
    <t>Rep2</t>
  </si>
  <si>
    <t>Rep3</t>
  </si>
  <si>
    <t>Average</t>
  </si>
  <si>
    <t>Standard Err</t>
  </si>
  <si>
    <t>Significant</t>
  </si>
  <si>
    <t>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</si>
</sst>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FF7"/>
      <color rgb="FFF96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171296296296298"/>
          <c:w val="0.8699050743657043"/>
          <c:h val="0.671457786526684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Complete'!$M$15:$S$15</c:f>
              <c:numCache>
                <c:formatCode>General</c:formatCode>
                <c:ptCount val="7"/>
                <c:pt idx="0">
                  <c:v>5.419903087504372E-2</c:v>
                </c:pt>
                <c:pt idx="1">
                  <c:v>6.7861643070605826E-2</c:v>
                </c:pt>
                <c:pt idx="2">
                  <c:v>0.10204322537638962</c:v>
                </c:pt>
                <c:pt idx="3">
                  <c:v>0.13968016920542023</c:v>
                </c:pt>
                <c:pt idx="4">
                  <c:v>0.17650066168597014</c:v>
                </c:pt>
                <c:pt idx="5">
                  <c:v>0.1397985332327647</c:v>
                </c:pt>
                <c:pt idx="6">
                  <c:v>0.11429930602863457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B-4588-8306-37477073AB6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Complete'!$M$16:$S$16</c:f>
              <c:numCache>
                <c:formatCode>General</c:formatCode>
                <c:ptCount val="7"/>
                <c:pt idx="0">
                  <c:v>1.4028796844553562E-3</c:v>
                </c:pt>
                <c:pt idx="1">
                  <c:v>4.6749251245719721E-2</c:v>
                </c:pt>
                <c:pt idx="2">
                  <c:v>7.0701253566743116E-2</c:v>
                </c:pt>
                <c:pt idx="3">
                  <c:v>9.673149497416185E-2</c:v>
                </c:pt>
                <c:pt idx="4">
                  <c:v>0.14329533167068956</c:v>
                </c:pt>
                <c:pt idx="5">
                  <c:v>0.11598244395905272</c:v>
                </c:pt>
                <c:pt idx="6">
                  <c:v>0.10529797394901068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B-4588-8306-37477073AB6D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Complete'!$M$17:$S$17</c:f>
              <c:numCache>
                <c:formatCode>General</c:formatCode>
                <c:ptCount val="7"/>
                <c:pt idx="0">
                  <c:v>2.7892048780249787E-3</c:v>
                </c:pt>
                <c:pt idx="1">
                  <c:v>-2.4921812183724564E-3</c:v>
                </c:pt>
                <c:pt idx="2">
                  <c:v>-4.8681543418410906E-3</c:v>
                </c:pt>
                <c:pt idx="3">
                  <c:v>-1.0883033700438325E-3</c:v>
                </c:pt>
                <c:pt idx="4">
                  <c:v>-6.0376001717419971E-3</c:v>
                </c:pt>
                <c:pt idx="5">
                  <c:v>-5.9720136040085038E-3</c:v>
                </c:pt>
                <c:pt idx="6">
                  <c:v>-9.6816272672237882E-3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9B-4588-8306-37477073AB6D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Complete'!$M$18:$S$18</c:f>
              <c:numCache>
                <c:formatCode>General</c:formatCode>
                <c:ptCount val="7"/>
                <c:pt idx="0">
                  <c:v>-5.6612721396478577E-3</c:v>
                </c:pt>
                <c:pt idx="1">
                  <c:v>-9.9081331962089167E-3</c:v>
                </c:pt>
                <c:pt idx="2">
                  <c:v>-1.2924191134582021E-2</c:v>
                </c:pt>
                <c:pt idx="3">
                  <c:v>-1.4135639011365614E-2</c:v>
                </c:pt>
                <c:pt idx="4">
                  <c:v>-1.9880055253554872E-2</c:v>
                </c:pt>
                <c:pt idx="5">
                  <c:v>-1.733455138227807E-2</c:v>
                </c:pt>
                <c:pt idx="6">
                  <c:v>-2.1807028416820032E-2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9B-4588-8306-37477073AB6D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Complete'!$M$19:$S$19</c:f>
              <c:numCache>
                <c:formatCode>General</c:formatCode>
                <c:ptCount val="7"/>
                <c:pt idx="0">
                  <c:v>-7.1135990217949625E-3</c:v>
                </c:pt>
                <c:pt idx="1">
                  <c:v>-1.6170526841518918E-2</c:v>
                </c:pt>
                <c:pt idx="2">
                  <c:v>-2.1719635476567353E-2</c:v>
                </c:pt>
                <c:pt idx="3">
                  <c:v>-2.450828286990751E-2</c:v>
                </c:pt>
                <c:pt idx="4">
                  <c:v>-3.2414544162962092E-2</c:v>
                </c:pt>
                <c:pt idx="5">
                  <c:v>-2.6052802649186458E-2</c:v>
                </c:pt>
                <c:pt idx="6">
                  <c:v>-3.3869569194626914E-2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9B-4588-8306-37477073AB6D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'E4M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'E4M Complete'!$M$20:$S$20</c:f>
              <c:numCache>
                <c:formatCode>General</c:formatCode>
                <c:ptCount val="7"/>
                <c:pt idx="0">
                  <c:v>6.6902700360100082E-3</c:v>
                </c:pt>
                <c:pt idx="1">
                  <c:v>9.8294402365424593E-3</c:v>
                </c:pt>
                <c:pt idx="2">
                  <c:v>5.3720960475583876E-3</c:v>
                </c:pt>
                <c:pt idx="3">
                  <c:v>1.2269764620580161E-2</c:v>
                </c:pt>
                <c:pt idx="4">
                  <c:v>5.5446782962538998E-3</c:v>
                </c:pt>
                <c:pt idx="5">
                  <c:v>4.9156380771026098E-3</c:v>
                </c:pt>
                <c:pt idx="6">
                  <c:v>-6.0002075512760654E-4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9B-4588-8306-37477073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96872"/>
        <c:axId val="914093592"/>
      </c:scatterChart>
      <c:valAx>
        <c:axId val="91409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3592"/>
        <c:crosses val="autoZero"/>
        <c:crossBetween val="midCat"/>
      </c:valAx>
      <c:valAx>
        <c:axId val="91409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9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'HPMCE4M_86k_20uM (4)'!$R$14</c:f>
              <c:strCache>
                <c:ptCount val="1"/>
                <c:pt idx="0">
                  <c:v>4.7660 .. 4.1985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(4)'!$S$14:$Y$14</c:f>
              <c:numCache>
                <c:formatCode>General</c:formatCode>
                <c:ptCount val="7"/>
                <c:pt idx="0">
                  <c:v>-1.2444498842959417E-3</c:v>
                </c:pt>
                <c:pt idx="1">
                  <c:v>-4.638908856484919E-2</c:v>
                </c:pt>
                <c:pt idx="2">
                  <c:v>2.1364686333520466E-2</c:v>
                </c:pt>
                <c:pt idx="3">
                  <c:v>-2.5153413662949388E-3</c:v>
                </c:pt>
                <c:pt idx="4">
                  <c:v>3.5701340320673361E-2</c:v>
                </c:pt>
                <c:pt idx="5">
                  <c:v>1.6109390479513083E-2</c:v>
                </c:pt>
                <c:pt idx="6">
                  <c:v>1.8421385601836499E-2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3-456F-9D73-90F97967B370}"/>
            </c:ext>
          </c:extLst>
        </c:ser>
        <c:ser>
          <c:idx val="1"/>
          <c:order val="1"/>
          <c:tx>
            <c:strRef>
              <c:f>'HPMCE4M_86k_20uM (4)'!$R$15</c:f>
              <c:strCache>
                <c:ptCount val="1"/>
                <c:pt idx="0">
                  <c:v>4.1985 .. 3.8996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(4)'!$S$15:$Y$15</c:f>
              <c:numCache>
                <c:formatCode>General</c:formatCode>
                <c:ptCount val="7"/>
                <c:pt idx="0">
                  <c:v>-1.6691359915734113E-2</c:v>
                </c:pt>
                <c:pt idx="1">
                  <c:v>-2.89030515890774E-2</c:v>
                </c:pt>
                <c:pt idx="2">
                  <c:v>9.7191241201526057E-3</c:v>
                </c:pt>
                <c:pt idx="3">
                  <c:v>-9.7637025743609555E-3</c:v>
                </c:pt>
                <c:pt idx="4">
                  <c:v>2.0447714841374792E-2</c:v>
                </c:pt>
                <c:pt idx="5">
                  <c:v>1.3583874673087026E-2</c:v>
                </c:pt>
                <c:pt idx="6">
                  <c:v>-1.9197198808142324E-3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3-456F-9D73-90F97967B370}"/>
            </c:ext>
          </c:extLst>
        </c:ser>
        <c:ser>
          <c:idx val="2"/>
          <c:order val="2"/>
          <c:tx>
            <c:strRef>
              <c:f>'HPMCE4M_86k_20uM (4)'!$R$16</c:f>
              <c:strCache>
                <c:ptCount val="1"/>
                <c:pt idx="0">
                  <c:v>3.8996 .. 3.5247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(4)'!$S$16:$Y$16</c:f>
              <c:numCache>
                <c:formatCode>General</c:formatCode>
                <c:ptCount val="7"/>
                <c:pt idx="0">
                  <c:v>-7.1723620478626945E-3</c:v>
                </c:pt>
                <c:pt idx="1">
                  <c:v>-1.3862008827207874E-2</c:v>
                </c:pt>
                <c:pt idx="2">
                  <c:v>-1.2244437186502671E-2</c:v>
                </c:pt>
                <c:pt idx="3">
                  <c:v>-1.7901048076168123E-2</c:v>
                </c:pt>
                <c:pt idx="4">
                  <c:v>-1.3653743907903949E-2</c:v>
                </c:pt>
                <c:pt idx="5">
                  <c:v>-1.5800240413712273E-2</c:v>
                </c:pt>
                <c:pt idx="6">
                  <c:v>-1.8590547327540796E-2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3-456F-9D73-90F97967B370}"/>
            </c:ext>
          </c:extLst>
        </c:ser>
        <c:ser>
          <c:idx val="3"/>
          <c:order val="3"/>
          <c:tx>
            <c:strRef>
              <c:f>'HPMCE4M_86k_20uM (4)'!$R$17</c:f>
              <c:strCache>
                <c:ptCount val="1"/>
                <c:pt idx="0">
                  <c:v>3.5247 .. 3.2359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(4)'!$S$17:$Y$17</c:f>
              <c:numCache>
                <c:formatCode>General</c:formatCode>
                <c:ptCount val="7"/>
                <c:pt idx="0">
                  <c:v>-7.6234829879454086E-3</c:v>
                </c:pt>
                <c:pt idx="1">
                  <c:v>-6.155531269612817E-3</c:v>
                </c:pt>
                <c:pt idx="2">
                  <c:v>-1.1150404630959464E-2</c:v>
                </c:pt>
                <c:pt idx="3">
                  <c:v>-6.9623064115355302E-3</c:v>
                </c:pt>
                <c:pt idx="4">
                  <c:v>-9.2130079176565641E-3</c:v>
                </c:pt>
                <c:pt idx="5">
                  <c:v>-2.6331975002864471E-3</c:v>
                </c:pt>
                <c:pt idx="6">
                  <c:v>-7.6741083827534693E-3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3-456F-9D73-90F97967B370}"/>
            </c:ext>
          </c:extLst>
        </c:ser>
        <c:ser>
          <c:idx val="4"/>
          <c:order val="4"/>
          <c:tx>
            <c:strRef>
              <c:f>'HPMCE4M_86k_20uM (4)'!$R$18</c:f>
              <c:strCache>
                <c:ptCount val="1"/>
                <c:pt idx="0">
                  <c:v>3.2359 .. 2.9217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(4)'!$S$18:$Y$18</c:f>
              <c:numCache>
                <c:formatCode>General</c:formatCode>
                <c:ptCount val="7"/>
                <c:pt idx="0">
                  <c:v>-7.4296507545747971E-3</c:v>
                </c:pt>
                <c:pt idx="1">
                  <c:v>-5.9662442626523867E-3</c:v>
                </c:pt>
                <c:pt idx="2">
                  <c:v>-1.1583846275840111E-2</c:v>
                </c:pt>
                <c:pt idx="3">
                  <c:v>1.073834405358937E-3</c:v>
                </c:pt>
                <c:pt idx="4">
                  <c:v>-1.5888230114833552E-2</c:v>
                </c:pt>
                <c:pt idx="5">
                  <c:v>-8.9237612219538118E-3</c:v>
                </c:pt>
                <c:pt idx="6">
                  <c:v>-5.0013982564978661E-3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F3-456F-9D73-90F97967B370}"/>
            </c:ext>
          </c:extLst>
        </c:ser>
        <c:ser>
          <c:idx val="5"/>
          <c:order val="5"/>
          <c:tx>
            <c:strRef>
              <c:f>'HPMCE4M_86k_20uM (4)'!$R$19</c:f>
              <c:strCache>
                <c:ptCount val="1"/>
                <c:pt idx="0">
                  <c:v>1.3308 .. 0.9862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'HPMCE4M_86k_20uM (4)'!$S$13:$Y$13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(4)'!$S$19:$Y$19</c:f>
              <c:numCache>
                <c:formatCode>General</c:formatCode>
                <c:ptCount val="7"/>
                <c:pt idx="0">
                  <c:v>-2.3680723129536354E-3</c:v>
                </c:pt>
                <c:pt idx="1">
                  <c:v>-4.3655640397587967E-3</c:v>
                </c:pt>
                <c:pt idx="2">
                  <c:v>-4.2205143433540595E-3</c:v>
                </c:pt>
                <c:pt idx="3">
                  <c:v>-4.1142813920930065E-3</c:v>
                </c:pt>
                <c:pt idx="4">
                  <c:v>-3.8438024067345205E-3</c:v>
                </c:pt>
                <c:pt idx="5">
                  <c:v>-1.9737936021889304E-3</c:v>
                </c:pt>
                <c:pt idx="6">
                  <c:v>-5.9455037396969083E-3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F3-456F-9D73-90F97967B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68712"/>
        <c:axId val="881965104"/>
      </c:scatterChart>
      <c:valAx>
        <c:axId val="8819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5104"/>
        <c:crosses val="autoZero"/>
        <c:crossBetween val="midCat"/>
      </c:valAx>
      <c:valAx>
        <c:axId val="8819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6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'HPMCE4M_86k_20uM (5)'!$R$14</c:f>
              <c:strCache>
                <c:ptCount val="1"/>
                <c:pt idx="0">
                  <c:v>4.7660 .. 4.1985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(5)'!$S$14:$Y$14</c:f>
              <c:numCache>
                <c:formatCode>General</c:formatCode>
                <c:ptCount val="7"/>
                <c:pt idx="0">
                  <c:v>4.376770724322504E-2</c:v>
                </c:pt>
                <c:pt idx="1">
                  <c:v>4.5479378038117649E-2</c:v>
                </c:pt>
                <c:pt idx="2">
                  <c:v>5.8702910921820152E-2</c:v>
                </c:pt>
                <c:pt idx="3">
                  <c:v>5.7666721938419208E-2</c:v>
                </c:pt>
                <c:pt idx="4">
                  <c:v>6.3664546630446822E-2</c:v>
                </c:pt>
                <c:pt idx="5">
                  <c:v>0.10420518794476295</c:v>
                </c:pt>
                <c:pt idx="6">
                  <c:v>8.6745336236465936E-2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8-45DE-9187-388573C148F0}"/>
            </c:ext>
          </c:extLst>
        </c:ser>
        <c:ser>
          <c:idx val="1"/>
          <c:order val="1"/>
          <c:tx>
            <c:strRef>
              <c:f>'HPMCE4M_86k_20uM (5)'!$R$15</c:f>
              <c:strCache>
                <c:ptCount val="1"/>
                <c:pt idx="0">
                  <c:v>4.1985 .. 3.8996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(5)'!$S$15:$Y$15</c:f>
              <c:numCache>
                <c:formatCode>General</c:formatCode>
                <c:ptCount val="7"/>
                <c:pt idx="0">
                  <c:v>3.5059482503819642E-2</c:v>
                </c:pt>
                <c:pt idx="1">
                  <c:v>5.6253288326164573E-2</c:v>
                </c:pt>
                <c:pt idx="2">
                  <c:v>7.0628911623191654E-2</c:v>
                </c:pt>
                <c:pt idx="3">
                  <c:v>7.0282524708924821E-2</c:v>
                </c:pt>
                <c:pt idx="4">
                  <c:v>7.8046961940796661E-2</c:v>
                </c:pt>
                <c:pt idx="5">
                  <c:v>9.601244375573495E-2</c:v>
                </c:pt>
                <c:pt idx="6">
                  <c:v>8.0369993590456393E-2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8-45DE-9187-388573C148F0}"/>
            </c:ext>
          </c:extLst>
        </c:ser>
        <c:ser>
          <c:idx val="2"/>
          <c:order val="2"/>
          <c:tx>
            <c:strRef>
              <c:f>'HPMCE4M_86k_20uM (5)'!$R$16</c:f>
              <c:strCache>
                <c:ptCount val="1"/>
                <c:pt idx="0">
                  <c:v>3.8996 .. 3.5247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(5)'!$S$16:$Y$16</c:f>
              <c:numCache>
                <c:formatCode>General</c:formatCode>
                <c:ptCount val="7"/>
                <c:pt idx="0">
                  <c:v>2.1747431793349752E-2</c:v>
                </c:pt>
                <c:pt idx="1">
                  <c:v>3.2448234376257018E-2</c:v>
                </c:pt>
                <c:pt idx="2">
                  <c:v>3.5626870381889962E-2</c:v>
                </c:pt>
                <c:pt idx="3">
                  <c:v>3.8022182683366303E-2</c:v>
                </c:pt>
                <c:pt idx="4">
                  <c:v>4.1432143018876363E-2</c:v>
                </c:pt>
                <c:pt idx="5">
                  <c:v>4.4830695390788537E-2</c:v>
                </c:pt>
                <c:pt idx="6">
                  <c:v>4.221278042862138E-2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8-45DE-9187-388573C148F0}"/>
            </c:ext>
          </c:extLst>
        </c:ser>
        <c:ser>
          <c:idx val="3"/>
          <c:order val="3"/>
          <c:tx>
            <c:strRef>
              <c:f>'HPMCE4M_86k_20uM (5)'!$R$17</c:f>
              <c:strCache>
                <c:ptCount val="1"/>
                <c:pt idx="0">
                  <c:v>3.5247 .. 3.2359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(5)'!$S$17:$Y$17</c:f>
              <c:numCache>
                <c:formatCode>General</c:formatCode>
                <c:ptCount val="7"/>
                <c:pt idx="0">
                  <c:v>2.7867650352972298E-2</c:v>
                </c:pt>
                <c:pt idx="1">
                  <c:v>4.2599338808294904E-2</c:v>
                </c:pt>
                <c:pt idx="2">
                  <c:v>5.1786808304034641E-2</c:v>
                </c:pt>
                <c:pt idx="3">
                  <c:v>5.5161638886338245E-2</c:v>
                </c:pt>
                <c:pt idx="4">
                  <c:v>6.4633059597920012E-2</c:v>
                </c:pt>
                <c:pt idx="5">
                  <c:v>6.1189353811335188E-2</c:v>
                </c:pt>
                <c:pt idx="6">
                  <c:v>5.7830559085848457E-2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8-45DE-9187-388573C148F0}"/>
            </c:ext>
          </c:extLst>
        </c:ser>
        <c:ser>
          <c:idx val="4"/>
          <c:order val="4"/>
          <c:tx>
            <c:strRef>
              <c:f>'HPMCE4M_86k_20uM (5)'!$R$18</c:f>
              <c:strCache>
                <c:ptCount val="1"/>
                <c:pt idx="0">
                  <c:v>3.2359 .. 2.9217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(5)'!$S$18:$Y$18</c:f>
              <c:numCache>
                <c:formatCode>General</c:formatCode>
                <c:ptCount val="7"/>
                <c:pt idx="0">
                  <c:v>2.7729352440892609E-2</c:v>
                </c:pt>
                <c:pt idx="1">
                  <c:v>3.5846202965562221E-2</c:v>
                </c:pt>
                <c:pt idx="2">
                  <c:v>4.8430070846845391E-2</c:v>
                </c:pt>
                <c:pt idx="3">
                  <c:v>5.3198337967355951E-2</c:v>
                </c:pt>
                <c:pt idx="4">
                  <c:v>5.6170846219340521E-2</c:v>
                </c:pt>
                <c:pt idx="5">
                  <c:v>5.18217801459014E-2</c:v>
                </c:pt>
                <c:pt idx="6">
                  <c:v>5.3994219353365291E-2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8-45DE-9187-388573C148F0}"/>
            </c:ext>
          </c:extLst>
        </c:ser>
        <c:ser>
          <c:idx val="5"/>
          <c:order val="5"/>
          <c:tx>
            <c:strRef>
              <c:f>'HPMCE4M_86k_20uM (5)'!$R$19</c:f>
              <c:strCache>
                <c:ptCount val="1"/>
                <c:pt idx="0">
                  <c:v>1.3308 .. 0.9862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'HPMCE4M_86k_20uM (5)'!$S$13:$Y$13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(5)'!$S$19:$Y$19</c:f>
              <c:numCache>
                <c:formatCode>General</c:formatCode>
                <c:ptCount val="7"/>
                <c:pt idx="0">
                  <c:v>3.2982674313497981E-2</c:v>
                </c:pt>
                <c:pt idx="1">
                  <c:v>5.277131589954244E-2</c:v>
                </c:pt>
                <c:pt idx="2">
                  <c:v>6.1377805923552881E-2</c:v>
                </c:pt>
                <c:pt idx="3">
                  <c:v>6.5088368018715995E-2</c:v>
                </c:pt>
                <c:pt idx="4">
                  <c:v>7.1303746237061413E-2</c:v>
                </c:pt>
                <c:pt idx="5">
                  <c:v>7.0495698739514029E-2</c:v>
                </c:pt>
                <c:pt idx="6">
                  <c:v>6.6273282355065813E-2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B8-45DE-9187-388573C1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40144"/>
        <c:axId val="826740472"/>
      </c:scatterChart>
      <c:valAx>
        <c:axId val="8267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40472"/>
        <c:crosses val="autoZero"/>
        <c:crossBetween val="midCat"/>
      </c:valAx>
      <c:valAx>
        <c:axId val="82674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4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'HPMCE4M_86k_20uM (6)'!$R$14</c:f>
              <c:strCache>
                <c:ptCount val="1"/>
                <c:pt idx="0">
                  <c:v>4.7660 .. 4.1985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(6)'!$S$14:$Y$14</c:f>
              <c:numCache>
                <c:formatCode>General</c:formatCode>
                <c:ptCount val="7"/>
                <c:pt idx="0">
                  <c:v>1.6231272573781746E-2</c:v>
                </c:pt>
                <c:pt idx="1">
                  <c:v>-3.4682100477129787E-2</c:v>
                </c:pt>
                <c:pt idx="2">
                  <c:v>-1.3557884076583615E-2</c:v>
                </c:pt>
                <c:pt idx="3">
                  <c:v>2.8858344985669439E-2</c:v>
                </c:pt>
                <c:pt idx="4">
                  <c:v>3.1224919385851986E-2</c:v>
                </c:pt>
                <c:pt idx="5">
                  <c:v>4.6678543170601529E-2</c:v>
                </c:pt>
                <c:pt idx="6">
                  <c:v>2.6901006235621524E-2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F02-890D-549AB2326215}"/>
            </c:ext>
          </c:extLst>
        </c:ser>
        <c:ser>
          <c:idx val="1"/>
          <c:order val="1"/>
          <c:tx>
            <c:strRef>
              <c:f>'HPMCE4M_86k_20uM (6)'!$R$15</c:f>
              <c:strCache>
                <c:ptCount val="1"/>
                <c:pt idx="0">
                  <c:v>4.1985 .. 3.8996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(6)'!$S$15:$Y$15</c:f>
              <c:numCache>
                <c:formatCode>General</c:formatCode>
                <c:ptCount val="7"/>
                <c:pt idx="0">
                  <c:v>-1.1316464066733322E-2</c:v>
                </c:pt>
                <c:pt idx="1">
                  <c:v>-2.9113396072031564E-2</c:v>
                </c:pt>
                <c:pt idx="2">
                  <c:v>-2.2947511392150108E-2</c:v>
                </c:pt>
                <c:pt idx="3">
                  <c:v>2.4864245982130742E-3</c:v>
                </c:pt>
                <c:pt idx="4">
                  <c:v>1.4727184510495027E-2</c:v>
                </c:pt>
                <c:pt idx="5">
                  <c:v>6.4638099369696235E-3</c:v>
                </c:pt>
                <c:pt idx="6">
                  <c:v>-9.6106029429055394E-3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D-4F02-890D-549AB2326215}"/>
            </c:ext>
          </c:extLst>
        </c:ser>
        <c:ser>
          <c:idx val="2"/>
          <c:order val="2"/>
          <c:tx>
            <c:strRef>
              <c:f>'HPMCE4M_86k_20uM (6)'!$R$16</c:f>
              <c:strCache>
                <c:ptCount val="1"/>
                <c:pt idx="0">
                  <c:v>3.8996 .. 3.5247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(6)'!$S$16:$Y$16</c:f>
              <c:numCache>
                <c:formatCode>General</c:formatCode>
                <c:ptCount val="7"/>
                <c:pt idx="0">
                  <c:v>-1.3271988348724648E-2</c:v>
                </c:pt>
                <c:pt idx="1">
                  <c:v>-2.1760428737124665E-2</c:v>
                </c:pt>
                <c:pt idx="2">
                  <c:v>-2.6732329622734988E-2</c:v>
                </c:pt>
                <c:pt idx="3">
                  <c:v>-2.5084946997748568E-2</c:v>
                </c:pt>
                <c:pt idx="4">
                  <c:v>-2.4475893121350706E-2</c:v>
                </c:pt>
                <c:pt idx="5">
                  <c:v>-2.9092365982835627E-2</c:v>
                </c:pt>
                <c:pt idx="6">
                  <c:v>-3.3415965287511944E-2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D-4F02-890D-549AB2326215}"/>
            </c:ext>
          </c:extLst>
        </c:ser>
        <c:ser>
          <c:idx val="3"/>
          <c:order val="3"/>
          <c:tx>
            <c:strRef>
              <c:f>'HPMCE4M_86k_20uM (6)'!$R$17</c:f>
              <c:strCache>
                <c:ptCount val="1"/>
                <c:pt idx="0">
                  <c:v>3.5247 .. 3.2359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(6)'!$S$17:$Y$17</c:f>
              <c:numCache>
                <c:formatCode>General</c:formatCode>
                <c:ptCount val="7"/>
                <c:pt idx="0">
                  <c:v>-1.5150994920690997E-2</c:v>
                </c:pt>
                <c:pt idx="1">
                  <c:v>-2.3695546902217014E-2</c:v>
                </c:pt>
                <c:pt idx="2">
                  <c:v>-2.4974325997805094E-2</c:v>
                </c:pt>
                <c:pt idx="3">
                  <c:v>-2.1625320578145323E-2</c:v>
                </c:pt>
                <c:pt idx="4">
                  <c:v>-2.4960162156294537E-2</c:v>
                </c:pt>
                <c:pt idx="5">
                  <c:v>-3.6819198848248788E-2</c:v>
                </c:pt>
                <c:pt idx="6">
                  <c:v>-3.462823723527509E-2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F02-890D-549AB2326215}"/>
            </c:ext>
          </c:extLst>
        </c:ser>
        <c:ser>
          <c:idx val="4"/>
          <c:order val="4"/>
          <c:tx>
            <c:strRef>
              <c:f>'HPMCE4M_86k_20uM (6)'!$R$18</c:f>
              <c:strCache>
                <c:ptCount val="1"/>
                <c:pt idx="0">
                  <c:v>3.2359 .. 2.9217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(6)'!$S$18:$Y$18</c:f>
              <c:numCache>
                <c:formatCode>General</c:formatCode>
                <c:ptCount val="7"/>
                <c:pt idx="0">
                  <c:v>-1.6065353095821577E-2</c:v>
                </c:pt>
                <c:pt idx="1">
                  <c:v>-2.7405138690420282E-2</c:v>
                </c:pt>
                <c:pt idx="2">
                  <c:v>-1.8765461807127081E-2</c:v>
                </c:pt>
                <c:pt idx="3">
                  <c:v>-2.2236237219395483E-2</c:v>
                </c:pt>
                <c:pt idx="4">
                  <c:v>-3.1863142720588766E-2</c:v>
                </c:pt>
                <c:pt idx="5">
                  <c:v>-3.5210908386054965E-2</c:v>
                </c:pt>
                <c:pt idx="6">
                  <c:v>-2.6851259381396212E-2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4D-4F02-890D-549AB2326215}"/>
            </c:ext>
          </c:extLst>
        </c:ser>
        <c:ser>
          <c:idx val="5"/>
          <c:order val="5"/>
          <c:tx>
            <c:strRef>
              <c:f>'HPMCE4M_86k_20uM (6)'!$R$19</c:f>
              <c:strCache>
                <c:ptCount val="1"/>
                <c:pt idx="0">
                  <c:v>1.3308 .. 0.9862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'HPMCE4M_86k_20uM (6)'!$S$13:$Y$13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'HPMCE4M_86k_20uM (6)'!$S$19:$Y$19</c:f>
              <c:numCache>
                <c:formatCode>General</c:formatCode>
                <c:ptCount val="7"/>
                <c:pt idx="0">
                  <c:v>-9.6784344011005587E-3</c:v>
                </c:pt>
                <c:pt idx="1">
                  <c:v>-1.9039028889598814E-2</c:v>
                </c:pt>
                <c:pt idx="2">
                  <c:v>-2.0018913548059472E-2</c:v>
                </c:pt>
                <c:pt idx="3">
                  <c:v>-1.690341064545705E-2</c:v>
                </c:pt>
                <c:pt idx="4">
                  <c:v>-1.900042986211415E-2</c:v>
                </c:pt>
                <c:pt idx="5">
                  <c:v>-2.5280063083251179E-2</c:v>
                </c:pt>
                <c:pt idx="6">
                  <c:v>-2.6739256081131167E-2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4D-4F02-890D-549AB2326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99688"/>
        <c:axId val="868800344"/>
      </c:scatterChart>
      <c:valAx>
        <c:axId val="8687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00344"/>
        <c:crosses val="autoZero"/>
        <c:crossBetween val="midCat"/>
      </c:valAx>
      <c:valAx>
        <c:axId val="8688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79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2</xdr:row>
      <xdr:rowOff>157162</xdr:rowOff>
    </xdr:from>
    <xdr:to>
      <xdr:col>29</xdr:col>
      <xdr:colOff>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AD4FA-0628-4235-9D9A-7458AE08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20</xdr:row>
      <xdr:rowOff>85725</xdr:rowOff>
    </xdr:from>
    <xdr:to>
      <xdr:col>26</xdr:col>
      <xdr:colOff>76200</xdr:colOff>
      <xdr:row>37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F2E17-1001-411E-80CF-1F02CCEF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19</xdr:row>
      <xdr:rowOff>80962</xdr:rowOff>
    </xdr:from>
    <xdr:to>
      <xdr:col>24</xdr:col>
      <xdr:colOff>457200</xdr:colOff>
      <xdr:row>30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29DC4-96DB-468E-BD83-090D553E1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19</xdr:row>
      <xdr:rowOff>147637</xdr:rowOff>
    </xdr:from>
    <xdr:to>
      <xdr:col>25</xdr:col>
      <xdr:colOff>142875</xdr:colOff>
      <xdr:row>30</xdr:row>
      <xdr:rowOff>261937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A6622-DCB6-413B-A209-0D7945E9F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27B-8159-47D3-8C11-172E64ED88C9}">
  <dimension ref="A1:Y123"/>
  <sheetViews>
    <sheetView workbookViewId="0">
      <selection activeCell="H117" sqref="H117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0.87</v>
      </c>
      <c r="E14" s="6">
        <v>1017.7864</v>
      </c>
      <c r="F14" s="12"/>
      <c r="G14" s="5">
        <v>1</v>
      </c>
      <c r="H14" s="1" t="s">
        <v>3</v>
      </c>
      <c r="I14" s="1">
        <v>0.76</v>
      </c>
      <c r="J14" s="6">
        <v>1603.8266000000001</v>
      </c>
      <c r="L14" s="1" t="s">
        <v>3</v>
      </c>
      <c r="M14">
        <f>(E22-E14)</f>
        <v>78.374400000000151</v>
      </c>
      <c r="N14">
        <f>(J22-J14)</f>
        <v>179.4203</v>
      </c>
      <c r="O14">
        <f>(N14-M14)/J22</f>
        <v>5.6663998686889538E-2</v>
      </c>
      <c r="R14" s="1" t="s">
        <v>3</v>
      </c>
      <c r="S14">
        <f>O14</f>
        <v>5.6663998686889538E-2</v>
      </c>
      <c r="T14">
        <f>O30</f>
        <v>0.10461461162385631</v>
      </c>
      <c r="U14">
        <f>O46</f>
        <v>7.3136738866251064E-2</v>
      </c>
      <c r="V14">
        <f>O62</f>
        <v>0.12799311781283931</v>
      </c>
      <c r="W14">
        <f>O78</f>
        <v>0.16488045365910992</v>
      </c>
      <c r="X14">
        <f>O94</f>
        <v>0.12761159829907195</v>
      </c>
      <c r="Y14">
        <f>O110</f>
        <v>0.10971892393250351</v>
      </c>
    </row>
    <row r="15" spans="1:25" ht="24">
      <c r="B15" s="5">
        <v>2</v>
      </c>
      <c r="C15" s="1" t="s">
        <v>4</v>
      </c>
      <c r="D15" s="1">
        <v>1.0900000000000001</v>
      </c>
      <c r="E15" s="6">
        <v>1274.0405000000001</v>
      </c>
      <c r="F15" s="12"/>
      <c r="G15" s="5">
        <v>2</v>
      </c>
      <c r="H15" s="1" t="s">
        <v>4</v>
      </c>
      <c r="I15" s="1">
        <v>0.99</v>
      </c>
      <c r="J15" s="6">
        <v>2078.5045</v>
      </c>
      <c r="L15" s="1" t="s">
        <v>4</v>
      </c>
      <c r="M15">
        <f t="shared" ref="M15:M19" si="0">(E23-E15)</f>
        <v>87.79769999999985</v>
      </c>
      <c r="N15">
        <f t="shared" ref="N15:N19" si="1">(J23-J15)</f>
        <v>125.28139999999985</v>
      </c>
      <c r="O15">
        <f t="shared" ref="O15:O19" si="2">(N15-M15)/J23</f>
        <v>1.7008775670994174E-2</v>
      </c>
      <c r="R15" s="1" t="s">
        <v>4</v>
      </c>
      <c r="S15">
        <f t="shared" ref="S15:S19" si="3">O15</f>
        <v>1.7008775670994174E-2</v>
      </c>
      <c r="T15">
        <f t="shared" ref="T15:T19" si="4">O31</f>
        <v>7.0905568648040665E-2</v>
      </c>
      <c r="U15">
        <f t="shared" ref="U15:U19" si="5">O47</f>
        <v>5.5695598387857058E-2</v>
      </c>
      <c r="V15">
        <f t="shared" ref="V15:V19" si="6">O63</f>
        <v>9.0117713090306611E-2</v>
      </c>
      <c r="W15">
        <f t="shared" ref="W15:W19" si="7">O79</f>
        <v>0.13495612978301375</v>
      </c>
      <c r="X15">
        <f t="shared" ref="X15:X19" si="8">O95</f>
        <v>0.10440364822082794</v>
      </c>
      <c r="Y15">
        <f t="shared" ref="Y15:Y19" si="9">O111</f>
        <v>0.10343413847796688</v>
      </c>
    </row>
    <row r="16" spans="1:25" ht="24">
      <c r="B16" s="5">
        <v>3</v>
      </c>
      <c r="C16" s="1" t="s">
        <v>5</v>
      </c>
      <c r="D16" s="1">
        <v>12.11</v>
      </c>
      <c r="E16" s="6">
        <v>14202.0538</v>
      </c>
      <c r="F16" s="12"/>
      <c r="G16" s="5">
        <v>3</v>
      </c>
      <c r="H16" s="1" t="s">
        <v>5</v>
      </c>
      <c r="I16" s="1">
        <v>6.82</v>
      </c>
      <c r="J16" s="6">
        <v>14353.1875</v>
      </c>
      <c r="L16" s="1" t="s">
        <v>5</v>
      </c>
      <c r="M16">
        <f t="shared" si="0"/>
        <v>2101.9421999999995</v>
      </c>
      <c r="N16">
        <f t="shared" si="1"/>
        <v>2240.3597000000009</v>
      </c>
      <c r="O16">
        <f t="shared" si="2"/>
        <v>8.3416462032904794E-3</v>
      </c>
      <c r="R16" s="1" t="s">
        <v>5</v>
      </c>
      <c r="S16">
        <f t="shared" si="3"/>
        <v>8.3416462032904794E-3</v>
      </c>
      <c r="T16">
        <f t="shared" si="4"/>
        <v>-2.9000568833496697E-3</v>
      </c>
      <c r="U16">
        <f t="shared" si="5"/>
        <v>-8.9770923017153791E-3</v>
      </c>
      <c r="V16">
        <f t="shared" si="6"/>
        <v>-5.8357717360998582E-3</v>
      </c>
      <c r="W16">
        <f t="shared" si="7"/>
        <v>-1.1665268188610392E-2</v>
      </c>
      <c r="X16">
        <f t="shared" si="8"/>
        <v>-1.1792863633482623E-2</v>
      </c>
      <c r="Y16">
        <f t="shared" si="9"/>
        <v>-1.1999547507956178E-2</v>
      </c>
    </row>
    <row r="17" spans="2:25" ht="24">
      <c r="B17" s="5">
        <v>4</v>
      </c>
      <c r="C17" s="1" t="s">
        <v>6</v>
      </c>
      <c r="D17" s="1">
        <v>7.75</v>
      </c>
      <c r="E17" s="6">
        <v>9082.5316999999995</v>
      </c>
      <c r="F17" s="12"/>
      <c r="G17" s="5">
        <v>4</v>
      </c>
      <c r="H17" s="1" t="s">
        <v>6</v>
      </c>
      <c r="I17" s="1">
        <v>4.13</v>
      </c>
      <c r="J17" s="6">
        <v>8679.3876</v>
      </c>
      <c r="L17" s="1" t="s">
        <v>6</v>
      </c>
      <c r="M17">
        <f t="shared" si="0"/>
        <v>1509.366</v>
      </c>
      <c r="N17">
        <f t="shared" si="1"/>
        <v>1433.8739000000005</v>
      </c>
      <c r="O17">
        <f t="shared" si="2"/>
        <v>-7.4646640947630474E-3</v>
      </c>
      <c r="R17" s="1" t="s">
        <v>6</v>
      </c>
      <c r="S17">
        <f t="shared" si="3"/>
        <v>-7.4646640947630474E-3</v>
      </c>
      <c r="T17">
        <f t="shared" si="4"/>
        <v>-1.8236676776187496E-2</v>
      </c>
      <c r="U17">
        <f t="shared" si="5"/>
        <v>-1.2329505080848948E-2</v>
      </c>
      <c r="V17">
        <f t="shared" si="6"/>
        <v>-1.5227900243869235E-2</v>
      </c>
      <c r="W17">
        <f t="shared" si="7"/>
        <v>-2.0797591694288197E-2</v>
      </c>
      <c r="X17">
        <f t="shared" si="8"/>
        <v>-1.7918531582787185E-2</v>
      </c>
      <c r="Y17">
        <f t="shared" si="9"/>
        <v>-2.304469008571379E-2</v>
      </c>
    </row>
    <row r="18" spans="2:25" ht="24">
      <c r="B18" s="5">
        <v>5</v>
      </c>
      <c r="C18" s="1" t="s">
        <v>7</v>
      </c>
      <c r="D18" s="1">
        <v>2.2000000000000002</v>
      </c>
      <c r="E18" s="6">
        <v>2578.7073999999998</v>
      </c>
      <c r="F18" s="12"/>
      <c r="G18" s="5">
        <v>5</v>
      </c>
      <c r="H18" s="1" t="s">
        <v>7</v>
      </c>
      <c r="I18" s="1">
        <v>1.1499999999999999</v>
      </c>
      <c r="J18" s="6">
        <v>2411.9164999999998</v>
      </c>
      <c r="L18" s="1" t="s">
        <v>7</v>
      </c>
      <c r="M18">
        <f t="shared" si="0"/>
        <v>673.29120000000012</v>
      </c>
      <c r="N18">
        <f t="shared" si="1"/>
        <v>617.2491</v>
      </c>
      <c r="O18">
        <f t="shared" si="2"/>
        <v>-1.8500837326292138E-2</v>
      </c>
      <c r="R18" s="1" t="s">
        <v>7</v>
      </c>
      <c r="S18">
        <f t="shared" si="3"/>
        <v>-1.8500837326292138E-2</v>
      </c>
      <c r="T18">
        <f t="shared" si="4"/>
        <v>-3.5690166153499084E-2</v>
      </c>
      <c r="U18">
        <f t="shared" si="5"/>
        <v>-2.1993636014643315E-2</v>
      </c>
      <c r="V18">
        <f t="shared" si="6"/>
        <v>-3.142609562353018E-2</v>
      </c>
      <c r="W18">
        <f t="shared" si="7"/>
        <v>-3.209534889847767E-2</v>
      </c>
      <c r="X18">
        <f t="shared" si="8"/>
        <v>-2.5228792326802734E-2</v>
      </c>
      <c r="Y18">
        <f t="shared" si="9"/>
        <v>-3.9498400755020986E-2</v>
      </c>
    </row>
    <row r="19" spans="2:25" ht="24">
      <c r="B19" s="7">
        <v>6</v>
      </c>
      <c r="C19" s="8" t="s">
        <v>8</v>
      </c>
      <c r="D19" s="8">
        <v>3.99</v>
      </c>
      <c r="E19" s="9">
        <v>4679.6866</v>
      </c>
      <c r="F19" s="12"/>
      <c r="G19" s="7">
        <v>6</v>
      </c>
      <c r="H19" s="8" t="s">
        <v>8</v>
      </c>
      <c r="I19" s="8">
        <v>2.16</v>
      </c>
      <c r="J19" s="9">
        <v>4537.1448</v>
      </c>
      <c r="L19" s="12" t="s">
        <v>8</v>
      </c>
      <c r="M19">
        <f t="shared" si="0"/>
        <v>551.41510000000017</v>
      </c>
      <c r="N19">
        <f t="shared" si="1"/>
        <v>587.0034999999998</v>
      </c>
      <c r="O19">
        <f t="shared" si="2"/>
        <v>6.945232244741948E-3</v>
      </c>
      <c r="R19" s="12" t="s">
        <v>8</v>
      </c>
      <c r="S19">
        <f t="shared" si="3"/>
        <v>6.945232244741948E-3</v>
      </c>
      <c r="T19">
        <f t="shared" si="4"/>
        <v>4.9337271445264903E-3</v>
      </c>
      <c r="U19">
        <f t="shared" si="5"/>
        <v>1.1945019365401351E-3</v>
      </c>
      <c r="V19">
        <f t="shared" si="6"/>
        <v>6.9696379567179296E-3</v>
      </c>
      <c r="W19">
        <f t="shared" si="7"/>
        <v>1.4989002343717965E-4</v>
      </c>
      <c r="X19">
        <f t="shared" si="8"/>
        <v>3.5342237815547497E-3</v>
      </c>
      <c r="Y19">
        <f t="shared" si="9"/>
        <v>-3.6174333864994923E-3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1.01</v>
      </c>
      <c r="E22" s="6">
        <v>1096.1608000000001</v>
      </c>
      <c r="G22" s="5">
        <v>1</v>
      </c>
      <c r="H22" s="1" t="s">
        <v>3</v>
      </c>
      <c r="I22" s="1">
        <v>1.01</v>
      </c>
      <c r="J22" s="6">
        <v>1783.2469000000001</v>
      </c>
      <c r="R22" s="12"/>
    </row>
    <row r="23" spans="2:25" ht="24">
      <c r="B23" s="5">
        <v>2</v>
      </c>
      <c r="C23" s="1" t="s">
        <v>4</v>
      </c>
      <c r="D23" s="1">
        <v>1.26</v>
      </c>
      <c r="E23" s="6">
        <v>1361.8381999999999</v>
      </c>
      <c r="G23" s="5">
        <v>2</v>
      </c>
      <c r="H23" s="1" t="s">
        <v>4</v>
      </c>
      <c r="I23" s="1">
        <v>1.25</v>
      </c>
      <c r="J23" s="6">
        <v>2203.7858999999999</v>
      </c>
    </row>
    <row r="24" spans="2:25" ht="24">
      <c r="B24" s="5">
        <v>3</v>
      </c>
      <c r="C24" s="1" t="s">
        <v>5</v>
      </c>
      <c r="D24" s="1">
        <v>15.08</v>
      </c>
      <c r="E24" s="6">
        <v>16303.995999999999</v>
      </c>
      <c r="G24" s="5">
        <v>3</v>
      </c>
      <c r="H24" s="1" t="s">
        <v>5</v>
      </c>
      <c r="I24" s="1">
        <v>9.4</v>
      </c>
      <c r="J24" s="6">
        <v>16593.547200000001</v>
      </c>
    </row>
    <row r="25" spans="2:25" ht="24">
      <c r="B25" s="5">
        <v>4</v>
      </c>
      <c r="C25" s="1" t="s">
        <v>6</v>
      </c>
      <c r="D25" s="1">
        <v>9.8000000000000007</v>
      </c>
      <c r="E25" s="6">
        <v>10591.8977</v>
      </c>
      <c r="G25" s="5">
        <v>4</v>
      </c>
      <c r="H25" s="1" t="s">
        <v>6</v>
      </c>
      <c r="I25" s="1">
        <v>5.73</v>
      </c>
      <c r="J25" s="6">
        <v>10113.261500000001</v>
      </c>
    </row>
    <row r="26" spans="2:25" ht="24">
      <c r="B26" s="5">
        <v>5</v>
      </c>
      <c r="C26" s="1" t="s">
        <v>7</v>
      </c>
      <c r="D26" s="1">
        <v>3.01</v>
      </c>
      <c r="E26" s="6">
        <v>3251.9985999999999</v>
      </c>
      <c r="G26" s="5">
        <v>5</v>
      </c>
      <c r="H26" s="1" t="s">
        <v>7</v>
      </c>
      <c r="I26" s="1">
        <v>1.72</v>
      </c>
      <c r="J26" s="6">
        <v>3029.1655999999998</v>
      </c>
    </row>
    <row r="27" spans="2:25" ht="24">
      <c r="B27" s="7">
        <v>6</v>
      </c>
      <c r="C27" s="8" t="s">
        <v>8</v>
      </c>
      <c r="D27" s="8">
        <v>4.84</v>
      </c>
      <c r="E27" s="9">
        <v>5231.1017000000002</v>
      </c>
      <c r="G27" s="7">
        <v>6</v>
      </c>
      <c r="H27" s="8" t="s">
        <v>8</v>
      </c>
      <c r="I27" s="8">
        <v>2.9</v>
      </c>
      <c r="J27" s="9">
        <v>5124.1482999999998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0.84</v>
      </c>
      <c r="E30" s="6">
        <v>929.12090000000001</v>
      </c>
      <c r="G30" s="5">
        <v>1</v>
      </c>
      <c r="H30" s="1" t="s">
        <v>3</v>
      </c>
      <c r="I30" s="1">
        <v>0.7</v>
      </c>
      <c r="J30" s="6">
        <v>1286.8701000000001</v>
      </c>
      <c r="L30" s="1" t="s">
        <v>3</v>
      </c>
      <c r="M30">
        <f>(E38-E30)</f>
        <v>204.35630000000003</v>
      </c>
      <c r="N30">
        <f>(J38-J30)</f>
        <v>378.58749999999986</v>
      </c>
      <c r="O30">
        <f>(N30-M30)/J38</f>
        <v>0.10461461162385631</v>
      </c>
    </row>
    <row r="31" spans="2:25" ht="24">
      <c r="B31" s="5">
        <v>2</v>
      </c>
      <c r="C31" s="1" t="s">
        <v>4</v>
      </c>
      <c r="D31" s="1">
        <v>1.01</v>
      </c>
      <c r="E31" s="6">
        <v>1114.9099000000001</v>
      </c>
      <c r="G31" s="5">
        <v>2</v>
      </c>
      <c r="H31" s="1" t="s">
        <v>4</v>
      </c>
      <c r="I31" s="1">
        <v>0.92</v>
      </c>
      <c r="J31" s="6">
        <v>1685.1053999999999</v>
      </c>
      <c r="L31" s="1" t="s">
        <v>4</v>
      </c>
      <c r="M31">
        <f t="shared" ref="M31:M35" si="10">(E39-E31)</f>
        <v>276.29869999999983</v>
      </c>
      <c r="N31">
        <f t="shared" ref="N31:N35" si="11">(J39-J31)</f>
        <v>425.98689999999988</v>
      </c>
      <c r="O31">
        <f t="shared" ref="O31:O35" si="12">(N31-M31)/J39</f>
        <v>7.0905568648040665E-2</v>
      </c>
    </row>
    <row r="32" spans="2:25" ht="24">
      <c r="B32" s="5">
        <v>3</v>
      </c>
      <c r="C32" s="1" t="s">
        <v>5</v>
      </c>
      <c r="D32" s="1">
        <v>11.27</v>
      </c>
      <c r="E32" s="6">
        <v>12404.352999999999</v>
      </c>
      <c r="G32" s="5">
        <v>3</v>
      </c>
      <c r="H32" s="1" t="s">
        <v>5</v>
      </c>
      <c r="I32" s="1">
        <v>6.88</v>
      </c>
      <c r="J32" s="6">
        <v>12628.1711</v>
      </c>
      <c r="L32" s="1" t="s">
        <v>5</v>
      </c>
      <c r="M32">
        <f t="shared" si="10"/>
        <v>3990.1101999999992</v>
      </c>
      <c r="N32">
        <f t="shared" si="11"/>
        <v>3942.0555999999997</v>
      </c>
      <c r="O32">
        <f t="shared" si="12"/>
        <v>-2.9000568833496697E-3</v>
      </c>
    </row>
    <row r="33" spans="2:15" ht="24">
      <c r="B33" s="5">
        <v>4</v>
      </c>
      <c r="C33" s="1" t="s">
        <v>6</v>
      </c>
      <c r="D33" s="1">
        <v>7.1</v>
      </c>
      <c r="E33" s="6">
        <v>7807.9287000000004</v>
      </c>
      <c r="G33" s="5">
        <v>4</v>
      </c>
      <c r="H33" s="1" t="s">
        <v>6</v>
      </c>
      <c r="I33" s="1">
        <v>4.13</v>
      </c>
      <c r="J33" s="6">
        <v>7581.1283999999996</v>
      </c>
      <c r="L33" s="1" t="s">
        <v>6</v>
      </c>
      <c r="M33">
        <f t="shared" si="10"/>
        <v>2709.6261999999988</v>
      </c>
      <c r="N33">
        <f t="shared" si="11"/>
        <v>2525.3181999999997</v>
      </c>
      <c r="O33">
        <f t="shared" si="12"/>
        <v>-1.8236676776187496E-2</v>
      </c>
    </row>
    <row r="34" spans="2:15" ht="24">
      <c r="B34" s="5">
        <v>5</v>
      </c>
      <c r="C34" s="1" t="s">
        <v>7</v>
      </c>
      <c r="D34" s="1">
        <v>1.99</v>
      </c>
      <c r="E34" s="6">
        <v>2185.2116000000001</v>
      </c>
      <c r="G34" s="5">
        <v>5</v>
      </c>
      <c r="H34" s="1" t="s">
        <v>7</v>
      </c>
      <c r="I34" s="1">
        <v>1.1499999999999999</v>
      </c>
      <c r="J34" s="6">
        <v>2113.8978000000002</v>
      </c>
      <c r="L34" s="1" t="s">
        <v>7</v>
      </c>
      <c r="M34">
        <f t="shared" si="10"/>
        <v>1022.3977</v>
      </c>
      <c r="N34">
        <f t="shared" si="11"/>
        <v>914.32009999999991</v>
      </c>
      <c r="O34">
        <f t="shared" si="12"/>
        <v>-3.5690166153499084E-2</v>
      </c>
    </row>
    <row r="35" spans="2:15" ht="24">
      <c r="B35" s="7">
        <v>6</v>
      </c>
      <c r="C35" s="8" t="s">
        <v>8</v>
      </c>
      <c r="D35" s="8">
        <v>3.79</v>
      </c>
      <c r="E35" s="9">
        <v>4169.1827000000003</v>
      </c>
      <c r="G35" s="7">
        <v>6</v>
      </c>
      <c r="H35" s="8" t="s">
        <v>8</v>
      </c>
      <c r="I35" s="8">
        <v>2.21</v>
      </c>
      <c r="J35" s="9">
        <v>4055.1030000000001</v>
      </c>
      <c r="L35" s="12" t="s">
        <v>8</v>
      </c>
      <c r="M35">
        <f t="shared" si="10"/>
        <v>1048.6147999999994</v>
      </c>
      <c r="N35">
        <f t="shared" si="11"/>
        <v>1073.92</v>
      </c>
      <c r="O35">
        <f t="shared" si="12"/>
        <v>4.9337271445264903E-3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0.96</v>
      </c>
      <c r="E38" s="6">
        <v>1133.4772</v>
      </c>
      <c r="G38" s="5">
        <v>1</v>
      </c>
      <c r="H38" s="1" t="s">
        <v>3</v>
      </c>
      <c r="I38" s="1">
        <v>0.99</v>
      </c>
      <c r="J38" s="6">
        <v>1665.4576</v>
      </c>
    </row>
    <row r="39" spans="2:15" ht="24">
      <c r="B39" s="5">
        <v>2</v>
      </c>
      <c r="C39" s="1" t="s">
        <v>4</v>
      </c>
      <c r="D39" s="1">
        <v>1.18</v>
      </c>
      <c r="E39" s="6">
        <v>1391.2085999999999</v>
      </c>
      <c r="G39" s="5">
        <v>2</v>
      </c>
      <c r="H39" s="1" t="s">
        <v>4</v>
      </c>
      <c r="I39" s="1">
        <v>1.26</v>
      </c>
      <c r="J39" s="6">
        <v>2111.0922999999998</v>
      </c>
    </row>
    <row r="40" spans="2:15" ht="24">
      <c r="B40" s="5">
        <v>3</v>
      </c>
      <c r="C40" s="1" t="s">
        <v>5</v>
      </c>
      <c r="D40" s="1">
        <v>13.86</v>
      </c>
      <c r="E40" s="6">
        <v>16394.463199999998</v>
      </c>
      <c r="G40" s="5">
        <v>3</v>
      </c>
      <c r="H40" s="1" t="s">
        <v>5</v>
      </c>
      <c r="I40" s="1">
        <v>9.8699999999999992</v>
      </c>
      <c r="J40" s="6">
        <v>16570.226699999999</v>
      </c>
    </row>
    <row r="41" spans="2:15" ht="24">
      <c r="B41" s="5">
        <v>4</v>
      </c>
      <c r="C41" s="1" t="s">
        <v>6</v>
      </c>
      <c r="D41" s="1">
        <v>8.89</v>
      </c>
      <c r="E41" s="6">
        <v>10517.554899999999</v>
      </c>
      <c r="G41" s="5">
        <v>4</v>
      </c>
      <c r="H41" s="1" t="s">
        <v>6</v>
      </c>
      <c r="I41" s="1">
        <v>6.02</v>
      </c>
      <c r="J41" s="6">
        <v>10106.446599999999</v>
      </c>
    </row>
    <row r="42" spans="2:15" ht="24">
      <c r="B42" s="5">
        <v>5</v>
      </c>
      <c r="C42" s="1" t="s">
        <v>7</v>
      </c>
      <c r="D42" s="1">
        <v>2.71</v>
      </c>
      <c r="E42" s="6">
        <v>3207.6093000000001</v>
      </c>
      <c r="G42" s="5">
        <v>5</v>
      </c>
      <c r="H42" s="1" t="s">
        <v>7</v>
      </c>
      <c r="I42" s="1">
        <v>1.8</v>
      </c>
      <c r="J42" s="6">
        <v>3028.2179000000001</v>
      </c>
    </row>
    <row r="43" spans="2:15" ht="24">
      <c r="B43" s="7">
        <v>6</v>
      </c>
      <c r="C43" s="8" t="s">
        <v>8</v>
      </c>
      <c r="D43" s="8">
        <v>4.41</v>
      </c>
      <c r="E43" s="9">
        <v>5217.7974999999997</v>
      </c>
      <c r="G43" s="7">
        <v>6</v>
      </c>
      <c r="H43" s="8" t="s">
        <v>8</v>
      </c>
      <c r="I43" s="8">
        <v>3.06</v>
      </c>
      <c r="J43" s="9">
        <v>5129.0230000000001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0.84</v>
      </c>
      <c r="E46" s="6">
        <v>834.3175</v>
      </c>
      <c r="G46" s="5">
        <v>1</v>
      </c>
      <c r="H46" s="1" t="s">
        <v>3</v>
      </c>
      <c r="I46" s="1">
        <v>0.76</v>
      </c>
      <c r="J46" s="6">
        <v>1266.0941</v>
      </c>
      <c r="L46" s="1" t="s">
        <v>3</v>
      </c>
      <c r="M46">
        <f>(E54-E46)</f>
        <v>329.39080000000001</v>
      </c>
      <c r="N46">
        <f>(J54-J46)</f>
        <v>455.28700000000003</v>
      </c>
      <c r="O46">
        <f>(N46-M46)/J54</f>
        <v>7.3136738866251064E-2</v>
      </c>
    </row>
    <row r="47" spans="2:15" ht="24">
      <c r="B47" s="5">
        <v>2</v>
      </c>
      <c r="C47" s="1" t="s">
        <v>4</v>
      </c>
      <c r="D47" s="1">
        <v>1.01</v>
      </c>
      <c r="E47" s="6">
        <v>999.84500000000003</v>
      </c>
      <c r="G47" s="5">
        <v>2</v>
      </c>
      <c r="H47" s="1" t="s">
        <v>4</v>
      </c>
      <c r="I47" s="1">
        <v>0.96</v>
      </c>
      <c r="J47" s="6">
        <v>1593.4974</v>
      </c>
      <c r="L47" s="1" t="s">
        <v>4</v>
      </c>
      <c r="M47">
        <f t="shared" ref="M47:M51" si="13">(E55-E47)</f>
        <v>422.23810000000003</v>
      </c>
      <c r="N47">
        <f t="shared" ref="N47:N51" si="14">(J55-J47)</f>
        <v>541.12729999999988</v>
      </c>
      <c r="O47">
        <f t="shared" ref="O47:O51" si="15">(N47-M47)/J55</f>
        <v>5.5695598387857058E-2</v>
      </c>
    </row>
    <row r="48" spans="2:15" ht="24">
      <c r="B48" s="5">
        <v>3</v>
      </c>
      <c r="C48" s="1" t="s">
        <v>5</v>
      </c>
      <c r="D48" s="1">
        <v>11.24</v>
      </c>
      <c r="E48" s="6">
        <v>11172.311299999999</v>
      </c>
      <c r="G48" s="5">
        <v>3</v>
      </c>
      <c r="H48" s="1" t="s">
        <v>5</v>
      </c>
      <c r="I48" s="1">
        <v>6.88</v>
      </c>
      <c r="J48" s="6">
        <v>11455.2988</v>
      </c>
      <c r="L48" s="1" t="s">
        <v>5</v>
      </c>
      <c r="M48">
        <f t="shared" si="13"/>
        <v>5273.4076000000005</v>
      </c>
      <c r="N48">
        <f t="shared" si="14"/>
        <v>5124.5685999999987</v>
      </c>
      <c r="O48">
        <f t="shared" si="15"/>
        <v>-8.9770923017153791E-3</v>
      </c>
    </row>
    <row r="49" spans="2:15" ht="24">
      <c r="B49" s="5">
        <v>4</v>
      </c>
      <c r="C49" s="1" t="s">
        <v>6</v>
      </c>
      <c r="D49" s="1">
        <v>7.11</v>
      </c>
      <c r="E49" s="6">
        <v>7066.9254000000001</v>
      </c>
      <c r="G49" s="5">
        <v>4</v>
      </c>
      <c r="H49" s="1" t="s">
        <v>6</v>
      </c>
      <c r="I49" s="1">
        <v>4.08</v>
      </c>
      <c r="J49" s="6">
        <v>6791.2056000000002</v>
      </c>
      <c r="L49" s="1" t="s">
        <v>6</v>
      </c>
      <c r="M49">
        <f t="shared" si="13"/>
        <v>3448.241</v>
      </c>
      <c r="N49">
        <f t="shared" si="14"/>
        <v>3323.5312999999996</v>
      </c>
      <c r="O49">
        <f t="shared" si="15"/>
        <v>-1.2329505080848948E-2</v>
      </c>
    </row>
    <row r="50" spans="2:15" ht="24">
      <c r="B50" s="5">
        <v>5</v>
      </c>
      <c r="C50" s="1" t="s">
        <v>7</v>
      </c>
      <c r="D50" s="1">
        <v>1.96</v>
      </c>
      <c r="E50" s="6">
        <v>1948.7949000000001</v>
      </c>
      <c r="G50" s="5">
        <v>5</v>
      </c>
      <c r="H50" s="1" t="s">
        <v>7</v>
      </c>
      <c r="I50" s="1">
        <v>1.1100000000000001</v>
      </c>
      <c r="J50" s="6">
        <v>1852.5418999999999</v>
      </c>
      <c r="L50" s="1" t="s">
        <v>7</v>
      </c>
      <c r="M50">
        <f t="shared" si="13"/>
        <v>1237.7272999999998</v>
      </c>
      <c r="N50">
        <f t="shared" si="14"/>
        <v>1171.2237000000002</v>
      </c>
      <c r="O50">
        <f t="shared" si="15"/>
        <v>-2.1993636014643315E-2</v>
      </c>
    </row>
    <row r="51" spans="2:15" ht="24">
      <c r="B51" s="7">
        <v>6</v>
      </c>
      <c r="C51" s="8" t="s">
        <v>8</v>
      </c>
      <c r="D51" s="8">
        <v>3.84</v>
      </c>
      <c r="E51" s="9">
        <v>3819.6057999999998</v>
      </c>
      <c r="G51" s="7">
        <v>6</v>
      </c>
      <c r="H51" s="8" t="s">
        <v>8</v>
      </c>
      <c r="I51" s="8">
        <v>2.2200000000000002</v>
      </c>
      <c r="J51" s="9">
        <v>3699.8116</v>
      </c>
      <c r="L51" s="12" t="s">
        <v>8</v>
      </c>
      <c r="M51">
        <f t="shared" si="13"/>
        <v>1409.5155</v>
      </c>
      <c r="N51">
        <f t="shared" si="14"/>
        <v>1415.6259</v>
      </c>
      <c r="O51">
        <f t="shared" si="15"/>
        <v>1.1945019365401351E-3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0.86</v>
      </c>
      <c r="E54" s="6">
        <v>1163.7083</v>
      </c>
      <c r="G54" s="5">
        <v>1</v>
      </c>
      <c r="H54" s="1" t="s">
        <v>3</v>
      </c>
      <c r="I54" s="1">
        <v>1.02</v>
      </c>
      <c r="J54" s="6">
        <v>1721.3811000000001</v>
      </c>
    </row>
    <row r="55" spans="2:15" ht="24">
      <c r="B55" s="5">
        <v>2</v>
      </c>
      <c r="C55" s="1" t="s">
        <v>4</v>
      </c>
      <c r="D55" s="1">
        <v>1.05</v>
      </c>
      <c r="E55" s="6">
        <v>1422.0831000000001</v>
      </c>
      <c r="G55" s="5">
        <v>2</v>
      </c>
      <c r="H55" s="1" t="s">
        <v>4</v>
      </c>
      <c r="I55" s="1">
        <v>1.27</v>
      </c>
      <c r="J55" s="6">
        <v>2134.6246999999998</v>
      </c>
    </row>
    <row r="56" spans="2:15" ht="24">
      <c r="B56" s="5">
        <v>3</v>
      </c>
      <c r="C56" s="1" t="s">
        <v>5</v>
      </c>
      <c r="D56" s="1">
        <v>12.13</v>
      </c>
      <c r="E56" s="6">
        <v>16445.7189</v>
      </c>
      <c r="G56" s="5">
        <v>3</v>
      </c>
      <c r="H56" s="1" t="s">
        <v>5</v>
      </c>
      <c r="I56" s="1">
        <v>9.86</v>
      </c>
      <c r="J56" s="6">
        <v>16579.867399999999</v>
      </c>
    </row>
    <row r="57" spans="2:15" ht="24">
      <c r="B57" s="5">
        <v>4</v>
      </c>
      <c r="C57" s="1" t="s">
        <v>6</v>
      </c>
      <c r="D57" s="1">
        <v>7.76</v>
      </c>
      <c r="E57" s="6">
        <v>10515.1664</v>
      </c>
      <c r="G57" s="5">
        <v>4</v>
      </c>
      <c r="H57" s="1" t="s">
        <v>6</v>
      </c>
      <c r="I57" s="1">
        <v>6.01</v>
      </c>
      <c r="J57" s="6">
        <v>10114.7369</v>
      </c>
    </row>
    <row r="58" spans="2:15" ht="24">
      <c r="B58" s="5">
        <v>5</v>
      </c>
      <c r="C58" s="1" t="s">
        <v>7</v>
      </c>
      <c r="D58" s="1">
        <v>2.35</v>
      </c>
      <c r="E58" s="6">
        <v>3186.5221999999999</v>
      </c>
      <c r="G58" s="5">
        <v>5</v>
      </c>
      <c r="H58" s="1" t="s">
        <v>7</v>
      </c>
      <c r="I58" s="1">
        <v>1.8</v>
      </c>
      <c r="J58" s="6">
        <v>3023.7656000000002</v>
      </c>
    </row>
    <row r="59" spans="2:15" ht="24">
      <c r="B59" s="7">
        <v>6</v>
      </c>
      <c r="C59" s="8" t="s">
        <v>8</v>
      </c>
      <c r="D59" s="8">
        <v>3.86</v>
      </c>
      <c r="E59" s="9">
        <v>5229.1212999999998</v>
      </c>
      <c r="G59" s="7">
        <v>6</v>
      </c>
      <c r="H59" s="8" t="s">
        <v>8</v>
      </c>
      <c r="I59" s="8">
        <v>3.04</v>
      </c>
      <c r="J59" s="9">
        <v>5115.4375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0.86</v>
      </c>
      <c r="E62" s="6">
        <v>794.28589999999997</v>
      </c>
      <c r="G62" s="5">
        <v>1</v>
      </c>
      <c r="H62" s="1" t="s">
        <v>3</v>
      </c>
      <c r="I62" s="1">
        <v>0.75</v>
      </c>
      <c r="J62" s="6">
        <v>1160.346</v>
      </c>
      <c r="L62" s="1" t="s">
        <v>3</v>
      </c>
      <c r="M62">
        <f>(E70-E62)</f>
        <v>344.60420000000011</v>
      </c>
      <c r="N62">
        <f>(J70-J62)</f>
        <v>565.50070000000005</v>
      </c>
      <c r="O62">
        <f>(N62-M62)/J70</f>
        <v>0.12799311781283931</v>
      </c>
    </row>
    <row r="63" spans="2:15" ht="24">
      <c r="B63" s="5">
        <v>2</v>
      </c>
      <c r="C63" s="1" t="s">
        <v>4</v>
      </c>
      <c r="D63" s="1">
        <v>1</v>
      </c>
      <c r="E63" s="6">
        <v>927.40650000000005</v>
      </c>
      <c r="G63" s="5">
        <v>2</v>
      </c>
      <c r="H63" s="1" t="s">
        <v>4</v>
      </c>
      <c r="I63" s="1">
        <v>0.95</v>
      </c>
      <c r="J63" s="6">
        <v>1477.077</v>
      </c>
      <c r="L63" s="1" t="s">
        <v>4</v>
      </c>
      <c r="M63">
        <f t="shared" ref="M63:M67" si="16">(E71-E63)</f>
        <v>472.1579999999999</v>
      </c>
      <c r="N63">
        <f t="shared" ref="N63:N67" si="17">(J71-J63)</f>
        <v>665.21659999999997</v>
      </c>
      <c r="O63">
        <f t="shared" ref="O63:O67" si="18">(N63-M63)/J71</f>
        <v>9.0117713090306611E-2</v>
      </c>
    </row>
    <row r="64" spans="2:15" ht="24">
      <c r="B64" s="5">
        <v>3</v>
      </c>
      <c r="C64" s="1" t="s">
        <v>5</v>
      </c>
      <c r="D64" s="1">
        <v>11.21</v>
      </c>
      <c r="E64" s="6">
        <v>10362.4354</v>
      </c>
      <c r="G64" s="5">
        <v>3</v>
      </c>
      <c r="H64" s="1" t="s">
        <v>5</v>
      </c>
      <c r="I64" s="1">
        <v>6.89</v>
      </c>
      <c r="J64" s="6">
        <v>10651.1268</v>
      </c>
      <c r="L64" s="1" t="s">
        <v>5</v>
      </c>
      <c r="M64">
        <f t="shared" si="16"/>
        <v>6030.0778999999984</v>
      </c>
      <c r="N64">
        <f t="shared" si="17"/>
        <v>5933.2950000000001</v>
      </c>
      <c r="O64">
        <f t="shared" si="18"/>
        <v>-5.8357717360998582E-3</v>
      </c>
    </row>
    <row r="65" spans="2:15" ht="24">
      <c r="B65" s="5">
        <v>4</v>
      </c>
      <c r="C65" s="1" t="s">
        <v>6</v>
      </c>
      <c r="D65" s="1">
        <v>7.1</v>
      </c>
      <c r="E65" s="6">
        <v>6561.0915999999997</v>
      </c>
      <c r="G65" s="5">
        <v>4</v>
      </c>
      <c r="H65" s="1" t="s">
        <v>6</v>
      </c>
      <c r="I65" s="1">
        <v>4.07</v>
      </c>
      <c r="J65" s="6">
        <v>6301.8269</v>
      </c>
      <c r="L65" s="1" t="s">
        <v>6</v>
      </c>
      <c r="M65">
        <f t="shared" si="16"/>
        <v>4023.6244999999999</v>
      </c>
      <c r="N65">
        <f t="shared" si="17"/>
        <v>3868.7479999999996</v>
      </c>
      <c r="O65">
        <f t="shared" si="18"/>
        <v>-1.5227900243869235E-2</v>
      </c>
    </row>
    <row r="66" spans="2:15" ht="24">
      <c r="B66" s="5">
        <v>5</v>
      </c>
      <c r="C66" s="1" t="s">
        <v>7</v>
      </c>
      <c r="D66" s="1">
        <v>1.94</v>
      </c>
      <c r="E66" s="6">
        <v>1795.6443999999999</v>
      </c>
      <c r="G66" s="5">
        <v>5</v>
      </c>
      <c r="H66" s="1" t="s">
        <v>7</v>
      </c>
      <c r="I66" s="1">
        <v>1.1000000000000001</v>
      </c>
      <c r="J66" s="6">
        <v>1697.5889999999999</v>
      </c>
      <c r="L66" s="1" t="s">
        <v>7</v>
      </c>
      <c r="M66">
        <f t="shared" si="16"/>
        <v>1432.1656</v>
      </c>
      <c r="N66">
        <f t="shared" si="17"/>
        <v>1336.8063999999999</v>
      </c>
      <c r="O66">
        <f t="shared" si="18"/>
        <v>-3.142609562353018E-2</v>
      </c>
    </row>
    <row r="67" spans="2:15" ht="24">
      <c r="B67" s="7">
        <v>6</v>
      </c>
      <c r="C67" s="8" t="s">
        <v>8</v>
      </c>
      <c r="D67" s="8">
        <v>3.89</v>
      </c>
      <c r="E67" s="9">
        <v>3600.3578000000002</v>
      </c>
      <c r="G67" s="7">
        <v>6</v>
      </c>
      <c r="H67" s="8" t="s">
        <v>8</v>
      </c>
      <c r="I67" s="8">
        <v>2.2400000000000002</v>
      </c>
      <c r="J67" s="9">
        <v>3462.2213000000002</v>
      </c>
      <c r="L67" s="12" t="s">
        <v>8</v>
      </c>
      <c r="M67">
        <f t="shared" si="16"/>
        <v>1642.5760999999998</v>
      </c>
      <c r="N67">
        <f t="shared" si="17"/>
        <v>1678.4043999999994</v>
      </c>
      <c r="O67">
        <f t="shared" si="18"/>
        <v>6.9696379567179296E-3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0.96</v>
      </c>
      <c r="E70" s="6">
        <v>1138.8901000000001</v>
      </c>
      <c r="G70" s="5">
        <v>1</v>
      </c>
      <c r="H70" s="1" t="s">
        <v>3</v>
      </c>
      <c r="I70" s="1">
        <v>1.02</v>
      </c>
      <c r="J70" s="6">
        <v>1725.8467000000001</v>
      </c>
    </row>
    <row r="71" spans="2:15" ht="24">
      <c r="B71" s="5">
        <v>2</v>
      </c>
      <c r="C71" s="1" t="s">
        <v>4</v>
      </c>
      <c r="D71" s="1">
        <v>1.18</v>
      </c>
      <c r="E71" s="6">
        <v>1399.5645</v>
      </c>
      <c r="G71" s="5">
        <v>2</v>
      </c>
      <c r="H71" s="1" t="s">
        <v>4</v>
      </c>
      <c r="I71" s="1">
        <v>1.27</v>
      </c>
      <c r="J71" s="6">
        <v>2142.2936</v>
      </c>
    </row>
    <row r="72" spans="2:15" ht="24">
      <c r="B72" s="5">
        <v>3</v>
      </c>
      <c r="C72" s="1" t="s">
        <v>5</v>
      </c>
      <c r="D72" s="1">
        <v>13.81</v>
      </c>
      <c r="E72" s="6">
        <v>16392.513299999999</v>
      </c>
      <c r="G72" s="5">
        <v>3</v>
      </c>
      <c r="H72" s="1" t="s">
        <v>5</v>
      </c>
      <c r="I72" s="1">
        <v>9.83</v>
      </c>
      <c r="J72" s="6">
        <v>16584.4218</v>
      </c>
    </row>
    <row r="73" spans="2:15" ht="24">
      <c r="B73" s="5">
        <v>4</v>
      </c>
      <c r="C73" s="1" t="s">
        <v>6</v>
      </c>
      <c r="D73" s="1">
        <v>8.92</v>
      </c>
      <c r="E73" s="6">
        <v>10584.7161</v>
      </c>
      <c r="G73" s="5">
        <v>4</v>
      </c>
      <c r="H73" s="1" t="s">
        <v>6</v>
      </c>
      <c r="I73" s="1">
        <v>6.03</v>
      </c>
      <c r="J73" s="6">
        <v>10170.5749</v>
      </c>
    </row>
    <row r="74" spans="2:15" ht="24">
      <c r="B74" s="5">
        <v>5</v>
      </c>
      <c r="C74" s="1" t="s">
        <v>7</v>
      </c>
      <c r="D74" s="1">
        <v>2.72</v>
      </c>
      <c r="E74" s="6">
        <v>3227.81</v>
      </c>
      <c r="G74" s="5">
        <v>5</v>
      </c>
      <c r="H74" s="1" t="s">
        <v>7</v>
      </c>
      <c r="I74" s="1">
        <v>1.8</v>
      </c>
      <c r="J74" s="6">
        <v>3034.3953999999999</v>
      </c>
    </row>
    <row r="75" spans="2:15" ht="24">
      <c r="B75" s="7">
        <v>6</v>
      </c>
      <c r="C75" s="8" t="s">
        <v>8</v>
      </c>
      <c r="D75" s="8">
        <v>4.42</v>
      </c>
      <c r="E75" s="9">
        <v>5242.9339</v>
      </c>
      <c r="G75" s="7">
        <v>6</v>
      </c>
      <c r="H75" s="8" t="s">
        <v>8</v>
      </c>
      <c r="I75" s="8">
        <v>3.05</v>
      </c>
      <c r="J75" s="9">
        <v>5140.6256999999996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0.85</v>
      </c>
      <c r="E78" s="6">
        <v>741.95749999999998</v>
      </c>
      <c r="G78" s="5">
        <v>1</v>
      </c>
      <c r="H78" s="1" t="s">
        <v>3</v>
      </c>
      <c r="I78" s="1">
        <v>0.75</v>
      </c>
      <c r="J78" s="6">
        <v>1106.7234000000001</v>
      </c>
      <c r="L78" s="1" t="s">
        <v>3</v>
      </c>
      <c r="M78">
        <f>(E86-E78)</f>
        <v>398.15149999999994</v>
      </c>
      <c r="N78">
        <f>(J86-J78)</f>
        <v>695.2639999999999</v>
      </c>
      <c r="O78">
        <f>(N78-M78)/J86</f>
        <v>0.16488045365910992</v>
      </c>
    </row>
    <row r="79" spans="2:15" ht="24">
      <c r="B79" s="5">
        <v>2</v>
      </c>
      <c r="C79" s="1" t="s">
        <v>4</v>
      </c>
      <c r="D79" s="1">
        <v>0.99</v>
      </c>
      <c r="E79" s="6">
        <v>864.06619999999998</v>
      </c>
      <c r="G79" s="5">
        <v>2</v>
      </c>
      <c r="H79" s="1" t="s">
        <v>4</v>
      </c>
      <c r="I79" s="1">
        <v>0.98</v>
      </c>
      <c r="J79" s="6">
        <v>1443.5536999999999</v>
      </c>
      <c r="L79" s="1" t="s">
        <v>4</v>
      </c>
      <c r="M79">
        <f t="shared" ref="M79:M83" si="19">(E87-E79)</f>
        <v>542.89229999999998</v>
      </c>
      <c r="N79">
        <f t="shared" ref="N79:N83" si="20">(J87-J79)</f>
        <v>852.79919999999993</v>
      </c>
      <c r="O79">
        <f t="shared" ref="O79:O83" si="21">(N79-M79)/J87</f>
        <v>0.13495612978301375</v>
      </c>
    </row>
    <row r="80" spans="2:15" ht="24">
      <c r="B80" s="5">
        <v>3</v>
      </c>
      <c r="C80" s="1" t="s">
        <v>5</v>
      </c>
      <c r="D80" s="1">
        <v>11.16</v>
      </c>
      <c r="E80" s="6">
        <v>9767.8078999999998</v>
      </c>
      <c r="G80" s="5">
        <v>3</v>
      </c>
      <c r="H80" s="1" t="s">
        <v>5</v>
      </c>
      <c r="I80" s="1">
        <v>6.86</v>
      </c>
      <c r="J80" s="6">
        <v>10146.9144</v>
      </c>
      <c r="L80" s="1" t="s">
        <v>5</v>
      </c>
      <c r="M80">
        <f t="shared" si="19"/>
        <v>6648.8493000000017</v>
      </c>
      <c r="N80">
        <f t="shared" si="20"/>
        <v>6455.1813999999995</v>
      </c>
      <c r="O80">
        <f t="shared" si="21"/>
        <v>-1.1665268188610392E-2</v>
      </c>
    </row>
    <row r="81" spans="2:15" ht="24">
      <c r="B81" s="5">
        <v>4</v>
      </c>
      <c r="C81" s="1" t="s">
        <v>6</v>
      </c>
      <c r="D81" s="1">
        <v>7.12</v>
      </c>
      <c r="E81" s="6">
        <v>6232.1413000000002</v>
      </c>
      <c r="G81" s="5">
        <v>4</v>
      </c>
      <c r="H81" s="1" t="s">
        <v>6</v>
      </c>
      <c r="I81" s="1">
        <v>4.07</v>
      </c>
      <c r="J81" s="6">
        <v>6024.9449999999997</v>
      </c>
      <c r="L81" s="1" t="s">
        <v>6</v>
      </c>
      <c r="M81">
        <f t="shared" si="19"/>
        <v>4344.7028999999993</v>
      </c>
      <c r="N81">
        <f t="shared" si="20"/>
        <v>4133.4331000000002</v>
      </c>
      <c r="O81">
        <f t="shared" si="21"/>
        <v>-2.0797591694288197E-2</v>
      </c>
    </row>
    <row r="82" spans="2:15" ht="24">
      <c r="B82" s="5">
        <v>5</v>
      </c>
      <c r="C82" s="1" t="s">
        <v>7</v>
      </c>
      <c r="D82" s="1">
        <v>1.94</v>
      </c>
      <c r="E82" s="6">
        <v>1697.2170000000001</v>
      </c>
      <c r="G82" s="5">
        <v>5</v>
      </c>
      <c r="H82" s="1" t="s">
        <v>7</v>
      </c>
      <c r="I82" s="1">
        <v>1.0900000000000001</v>
      </c>
      <c r="J82" s="6">
        <v>1616.3704</v>
      </c>
      <c r="L82" s="1" t="s">
        <v>7</v>
      </c>
      <c r="M82">
        <f t="shared" si="19"/>
        <v>1502.0029</v>
      </c>
      <c r="N82">
        <f t="shared" si="20"/>
        <v>1405.03</v>
      </c>
      <c r="O82">
        <f t="shared" si="21"/>
        <v>-3.209534889847767E-2</v>
      </c>
    </row>
    <row r="83" spans="2:15" ht="24">
      <c r="B83" s="7">
        <v>6</v>
      </c>
      <c r="C83" s="8" t="s">
        <v>8</v>
      </c>
      <c r="D83" s="8">
        <v>3.94</v>
      </c>
      <c r="E83" s="9">
        <v>3443.8528999999999</v>
      </c>
      <c r="G83" s="7">
        <v>6</v>
      </c>
      <c r="H83" s="8" t="s">
        <v>8</v>
      </c>
      <c r="I83" s="8">
        <v>2.2599999999999998</v>
      </c>
      <c r="J83" s="9">
        <v>3340.5855999999999</v>
      </c>
      <c r="L83" s="12" t="s">
        <v>8</v>
      </c>
      <c r="M83">
        <f t="shared" si="19"/>
        <v>1785.7383</v>
      </c>
      <c r="N83">
        <f t="shared" si="20"/>
        <v>1786.5068000000006</v>
      </c>
      <c r="O83">
        <f t="shared" si="21"/>
        <v>1.4989002343717965E-4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0.84</v>
      </c>
      <c r="E86" s="6">
        <v>1140.1089999999999</v>
      </c>
      <c r="G86" s="5">
        <v>1</v>
      </c>
      <c r="H86" s="1" t="s">
        <v>3</v>
      </c>
      <c r="I86" s="1">
        <v>0.74</v>
      </c>
      <c r="J86" s="6">
        <v>1801.9874</v>
      </c>
    </row>
    <row r="87" spans="2:15" ht="24">
      <c r="B87" s="5">
        <v>2</v>
      </c>
      <c r="C87" s="1" t="s">
        <v>4</v>
      </c>
      <c r="D87" s="1">
        <v>1.04</v>
      </c>
      <c r="E87" s="6">
        <v>1406.9585</v>
      </c>
      <c r="G87" s="5">
        <v>2</v>
      </c>
      <c r="H87" s="1" t="s">
        <v>4</v>
      </c>
      <c r="I87" s="1">
        <v>0.94</v>
      </c>
      <c r="J87" s="6">
        <v>2296.3528999999999</v>
      </c>
    </row>
    <row r="88" spans="2:15" ht="24">
      <c r="B88" s="5">
        <v>3</v>
      </c>
      <c r="C88" s="1" t="s">
        <v>5</v>
      </c>
      <c r="D88" s="1">
        <v>12.11</v>
      </c>
      <c r="E88" s="6">
        <v>16416.657200000001</v>
      </c>
      <c r="G88" s="5">
        <v>3</v>
      </c>
      <c r="H88" s="1" t="s">
        <v>5</v>
      </c>
      <c r="I88" s="1">
        <v>6.81</v>
      </c>
      <c r="J88" s="6">
        <v>16602.095799999999</v>
      </c>
    </row>
    <row r="89" spans="2:15" ht="24">
      <c r="B89" s="5">
        <v>4</v>
      </c>
      <c r="C89" s="1" t="s">
        <v>6</v>
      </c>
      <c r="D89" s="1">
        <v>7.8</v>
      </c>
      <c r="E89" s="6">
        <v>10576.8442</v>
      </c>
      <c r="G89" s="5">
        <v>4</v>
      </c>
      <c r="H89" s="1" t="s">
        <v>6</v>
      </c>
      <c r="I89" s="1">
        <v>4.17</v>
      </c>
      <c r="J89" s="6">
        <v>10158.3781</v>
      </c>
    </row>
    <row r="90" spans="2:15" ht="24">
      <c r="B90" s="5">
        <v>5</v>
      </c>
      <c r="C90" s="1" t="s">
        <v>7</v>
      </c>
      <c r="D90" s="1">
        <v>2.36</v>
      </c>
      <c r="E90" s="6">
        <v>3199.2199000000001</v>
      </c>
      <c r="G90" s="5">
        <v>5</v>
      </c>
      <c r="H90" s="1" t="s">
        <v>7</v>
      </c>
      <c r="I90" s="1">
        <v>1.24</v>
      </c>
      <c r="J90" s="6">
        <v>3021.4004</v>
      </c>
    </row>
    <row r="91" spans="2:15" ht="24">
      <c r="B91" s="7">
        <v>6</v>
      </c>
      <c r="C91" s="8" t="s">
        <v>8</v>
      </c>
      <c r="D91" s="8">
        <v>3.86</v>
      </c>
      <c r="E91" s="9">
        <v>5229.5911999999998</v>
      </c>
      <c r="G91" s="7">
        <v>6</v>
      </c>
      <c r="H91" s="8" t="s">
        <v>8</v>
      </c>
      <c r="I91" s="8">
        <v>2.1</v>
      </c>
      <c r="J91" s="9">
        <v>5127.0924000000005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0.86</v>
      </c>
      <c r="E94" s="6">
        <v>724.92139999999995</v>
      </c>
      <c r="G94" s="5">
        <v>1</v>
      </c>
      <c r="H94" s="1" t="s">
        <v>3</v>
      </c>
      <c r="I94" s="1">
        <v>0.78</v>
      </c>
      <c r="J94" s="6">
        <v>1115.9721999999999</v>
      </c>
      <c r="L94" s="1" t="s">
        <v>3</v>
      </c>
      <c r="M94">
        <f>(E102-E94)</f>
        <v>413.01340000000005</v>
      </c>
      <c r="N94">
        <f>(J102-J94)</f>
        <v>636.67100000000005</v>
      </c>
      <c r="O94">
        <f>(N94-M94)/J102</f>
        <v>0.12761159829907195</v>
      </c>
    </row>
    <row r="95" spans="2:15" ht="24">
      <c r="B95" s="5">
        <v>2</v>
      </c>
      <c r="C95" s="1" t="s">
        <v>4</v>
      </c>
      <c r="D95" s="1">
        <v>1</v>
      </c>
      <c r="E95" s="6">
        <v>842.52170000000001</v>
      </c>
      <c r="G95" s="5">
        <v>2</v>
      </c>
      <c r="H95" s="1" t="s">
        <v>4</v>
      </c>
      <c r="I95" s="1">
        <v>1.04</v>
      </c>
      <c r="J95" s="6">
        <v>1492.6646000000001</v>
      </c>
      <c r="L95" s="1" t="s">
        <v>4</v>
      </c>
      <c r="M95">
        <f t="shared" ref="M95:M99" si="22">(E103-E95)</f>
        <v>563.75350000000003</v>
      </c>
      <c r="N95">
        <f t="shared" ref="N95:N99" si="23">(J103-J95)</f>
        <v>803.47929999999997</v>
      </c>
      <c r="O95">
        <f t="shared" ref="O95:O99" si="24">(N95-M95)/J103</f>
        <v>0.10440364822082794</v>
      </c>
    </row>
    <row r="96" spans="2:15" ht="24">
      <c r="B96" s="5">
        <v>3</v>
      </c>
      <c r="C96" s="1" t="s">
        <v>5</v>
      </c>
      <c r="D96" s="1">
        <v>11.13</v>
      </c>
      <c r="E96" s="6">
        <v>9373.0692999999992</v>
      </c>
      <c r="G96" s="5">
        <v>3</v>
      </c>
      <c r="H96" s="1" t="s">
        <v>5</v>
      </c>
      <c r="I96" s="1">
        <v>6.82</v>
      </c>
      <c r="J96" s="6">
        <v>9757.3269</v>
      </c>
      <c r="L96" s="1" t="s">
        <v>5</v>
      </c>
      <c r="M96">
        <f t="shared" si="22"/>
        <v>7016.3731000000007</v>
      </c>
      <c r="N96">
        <f t="shared" si="23"/>
        <v>6820.8686999999991</v>
      </c>
      <c r="O96">
        <f t="shared" si="24"/>
        <v>-1.1792863633482623E-2</v>
      </c>
    </row>
    <row r="97" spans="2:15" ht="24">
      <c r="B97" s="5">
        <v>4</v>
      </c>
      <c r="C97" s="1" t="s">
        <v>6</v>
      </c>
      <c r="D97" s="1">
        <v>7.11</v>
      </c>
      <c r="E97" s="6">
        <v>5992.5474000000004</v>
      </c>
      <c r="G97" s="5">
        <v>4</v>
      </c>
      <c r="H97" s="1" t="s">
        <v>6</v>
      </c>
      <c r="I97" s="1">
        <v>4.03</v>
      </c>
      <c r="J97" s="6">
        <v>5766.8874999999998</v>
      </c>
      <c r="L97" s="1" t="s">
        <v>6</v>
      </c>
      <c r="M97">
        <f t="shared" si="22"/>
        <v>4633.4283000000005</v>
      </c>
      <c r="N97">
        <f t="shared" si="23"/>
        <v>4450.3504000000003</v>
      </c>
      <c r="O97">
        <f t="shared" si="24"/>
        <v>-1.7918531582787185E-2</v>
      </c>
    </row>
    <row r="98" spans="2:15" ht="24">
      <c r="B98" s="5">
        <v>5</v>
      </c>
      <c r="C98" s="1" t="s">
        <v>7</v>
      </c>
      <c r="D98" s="1">
        <v>1.93</v>
      </c>
      <c r="E98" s="6">
        <v>1623.5486000000001</v>
      </c>
      <c r="G98" s="5">
        <v>5</v>
      </c>
      <c r="H98" s="1" t="s">
        <v>7</v>
      </c>
      <c r="I98" s="1">
        <v>1.06</v>
      </c>
      <c r="J98" s="6">
        <v>1519.1880000000001</v>
      </c>
      <c r="L98" s="1" t="s">
        <v>7</v>
      </c>
      <c r="M98">
        <f t="shared" si="22"/>
        <v>1593.7718</v>
      </c>
      <c r="N98">
        <f t="shared" si="23"/>
        <v>1517.1682000000001</v>
      </c>
      <c r="O98">
        <f t="shared" si="24"/>
        <v>-2.5228792326802734E-2</v>
      </c>
    </row>
    <row r="99" spans="2:15" ht="24">
      <c r="B99" s="7">
        <v>6</v>
      </c>
      <c r="C99" s="8" t="s">
        <v>8</v>
      </c>
      <c r="D99" s="8">
        <v>3.97</v>
      </c>
      <c r="E99" s="9">
        <v>3347.7022000000002</v>
      </c>
      <c r="G99" s="7">
        <v>6</v>
      </c>
      <c r="H99" s="8" t="s">
        <v>8</v>
      </c>
      <c r="I99" s="8">
        <v>2.2599999999999998</v>
      </c>
      <c r="J99" s="9">
        <v>3230.8136</v>
      </c>
      <c r="L99" s="12" t="s">
        <v>8</v>
      </c>
      <c r="M99">
        <f t="shared" si="22"/>
        <v>1893.7242999999994</v>
      </c>
      <c r="N99">
        <f t="shared" si="23"/>
        <v>1911.8997999999997</v>
      </c>
      <c r="O99">
        <f t="shared" si="24"/>
        <v>3.5342237815547497E-3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0.84</v>
      </c>
      <c r="E102" s="6">
        <v>1137.9348</v>
      </c>
      <c r="G102" s="5">
        <v>1</v>
      </c>
      <c r="H102" s="1" t="s">
        <v>3</v>
      </c>
      <c r="I102" s="1">
        <v>1.03</v>
      </c>
      <c r="J102" s="6">
        <v>1752.6432</v>
      </c>
    </row>
    <row r="103" spans="2:15" ht="24">
      <c r="B103" s="5">
        <v>2</v>
      </c>
      <c r="C103" s="1" t="s">
        <v>4</v>
      </c>
      <c r="D103" s="1">
        <v>1.04</v>
      </c>
      <c r="E103" s="6">
        <v>1406.2752</v>
      </c>
      <c r="G103" s="5">
        <v>2</v>
      </c>
      <c r="H103" s="1" t="s">
        <v>4</v>
      </c>
      <c r="I103" s="1">
        <v>1.35</v>
      </c>
      <c r="J103" s="6">
        <v>2296.1439</v>
      </c>
    </row>
    <row r="104" spans="2:15" ht="24">
      <c r="B104" s="5">
        <v>3</v>
      </c>
      <c r="C104" s="1" t="s">
        <v>5</v>
      </c>
      <c r="D104" s="1">
        <v>12.07</v>
      </c>
      <c r="E104" s="6">
        <v>16389.4424</v>
      </c>
      <c r="G104" s="5">
        <v>3</v>
      </c>
      <c r="H104" s="1" t="s">
        <v>5</v>
      </c>
      <c r="I104" s="1">
        <v>9.77</v>
      </c>
      <c r="J104" s="6">
        <v>16578.195599999999</v>
      </c>
    </row>
    <row r="105" spans="2:15" ht="24">
      <c r="B105" s="5">
        <v>4</v>
      </c>
      <c r="C105" s="1" t="s">
        <v>6</v>
      </c>
      <c r="D105" s="1">
        <v>7.83</v>
      </c>
      <c r="E105" s="6">
        <v>10625.975700000001</v>
      </c>
      <c r="G105" s="5">
        <v>4</v>
      </c>
      <c r="H105" s="1" t="s">
        <v>6</v>
      </c>
      <c r="I105" s="1">
        <v>6.02</v>
      </c>
      <c r="J105" s="6">
        <v>10217.2379</v>
      </c>
    </row>
    <row r="106" spans="2:15" ht="24">
      <c r="B106" s="5">
        <v>5</v>
      </c>
      <c r="C106" s="1" t="s">
        <v>7</v>
      </c>
      <c r="D106" s="1">
        <v>2.37</v>
      </c>
      <c r="E106" s="6">
        <v>3217.3204000000001</v>
      </c>
      <c r="G106" s="5">
        <v>5</v>
      </c>
      <c r="H106" s="1" t="s">
        <v>7</v>
      </c>
      <c r="I106" s="1">
        <v>1.79</v>
      </c>
      <c r="J106" s="6">
        <v>3036.3562000000002</v>
      </c>
    </row>
    <row r="107" spans="2:15" ht="24">
      <c r="B107" s="7">
        <v>6</v>
      </c>
      <c r="C107" s="8" t="s">
        <v>8</v>
      </c>
      <c r="D107" s="8">
        <v>3.86</v>
      </c>
      <c r="E107" s="9">
        <v>5241.4264999999996</v>
      </c>
      <c r="G107" s="7">
        <v>6</v>
      </c>
      <c r="H107" s="8" t="s">
        <v>8</v>
      </c>
      <c r="I107" s="8">
        <v>3.03</v>
      </c>
      <c r="J107" s="9">
        <v>5142.7133999999996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0.9</v>
      </c>
      <c r="E110" s="6">
        <v>739.48360000000002</v>
      </c>
      <c r="G110" s="5">
        <v>1</v>
      </c>
      <c r="H110" s="1" t="s">
        <v>3</v>
      </c>
      <c r="I110" s="1">
        <v>0.79</v>
      </c>
      <c r="J110" s="6">
        <v>1101.8298</v>
      </c>
      <c r="L110" s="1" t="s">
        <v>3</v>
      </c>
      <c r="M110">
        <f>(E118-E110)</f>
        <v>418.39359999999988</v>
      </c>
      <c r="N110">
        <f>(J118-J110)</f>
        <v>605.74710000000005</v>
      </c>
      <c r="O110">
        <f>(N110-M110)/J118</f>
        <v>0.10971892393250351</v>
      </c>
    </row>
    <row r="111" spans="2:15" ht="24">
      <c r="B111" s="5">
        <v>2</v>
      </c>
      <c r="C111" s="1" t="s">
        <v>4</v>
      </c>
      <c r="D111" s="1">
        <v>1.03</v>
      </c>
      <c r="E111" s="6">
        <v>846.97050000000002</v>
      </c>
      <c r="G111" s="5">
        <v>2</v>
      </c>
      <c r="H111" s="1" t="s">
        <v>4</v>
      </c>
      <c r="I111" s="1">
        <v>1.05</v>
      </c>
      <c r="J111" s="6">
        <v>1475.9792</v>
      </c>
      <c r="L111" s="1" t="s">
        <v>4</v>
      </c>
      <c r="M111">
        <f t="shared" ref="M111:M115" si="25">(E119-E111)</f>
        <v>579.20420000000001</v>
      </c>
      <c r="N111">
        <f t="shared" ref="N111:N115" si="26">(J119-J111)</f>
        <v>816.30460000000016</v>
      </c>
      <c r="O111">
        <f t="shared" ref="O111:O115" si="27">(N111-M111)/J119</f>
        <v>0.10343413847796688</v>
      </c>
    </row>
    <row r="112" spans="2:15" ht="24">
      <c r="B112" s="5">
        <v>3</v>
      </c>
      <c r="C112" s="1" t="s">
        <v>5</v>
      </c>
      <c r="D112" s="1">
        <v>11.13</v>
      </c>
      <c r="E112" s="6">
        <v>9135.8186000000005</v>
      </c>
      <c r="G112" s="5">
        <v>3</v>
      </c>
      <c r="H112" s="1" t="s">
        <v>5</v>
      </c>
      <c r="I112" s="1">
        <v>6.78</v>
      </c>
      <c r="J112" s="6">
        <v>9512.3291000000008</v>
      </c>
      <c r="L112" s="1" t="s">
        <v>5</v>
      </c>
      <c r="M112">
        <f t="shared" si="25"/>
        <v>7270.3850000000002</v>
      </c>
      <c r="N112">
        <f t="shared" si="26"/>
        <v>7071.3878999999997</v>
      </c>
      <c r="O112">
        <f t="shared" si="27"/>
        <v>-1.1999547507956178E-2</v>
      </c>
    </row>
    <row r="113" spans="2:15" ht="24">
      <c r="B113" s="5">
        <v>4</v>
      </c>
      <c r="C113" s="1" t="s">
        <v>6</v>
      </c>
      <c r="D113" s="1">
        <v>7.06</v>
      </c>
      <c r="E113" s="6">
        <v>5793.7716</v>
      </c>
      <c r="G113" s="5">
        <v>4</v>
      </c>
      <c r="H113" s="1" t="s">
        <v>6</v>
      </c>
      <c r="I113" s="1">
        <v>4.0199999999999996</v>
      </c>
      <c r="J113" s="6">
        <v>5643.3459000000003</v>
      </c>
      <c r="L113" s="1" t="s">
        <v>6</v>
      </c>
      <c r="M113">
        <f t="shared" si="25"/>
        <v>4836.9634000000005</v>
      </c>
      <c r="N113">
        <f t="shared" si="26"/>
        <v>4600.8881999999994</v>
      </c>
      <c r="O113">
        <f t="shared" si="27"/>
        <v>-2.304469008571379E-2</v>
      </c>
    </row>
    <row r="114" spans="2:15" ht="24">
      <c r="B114" s="5">
        <v>5</v>
      </c>
      <c r="C114" s="1" t="s">
        <v>7</v>
      </c>
      <c r="D114" s="1">
        <v>1.89</v>
      </c>
      <c r="E114" s="6">
        <v>1548.7218</v>
      </c>
      <c r="G114" s="5">
        <v>5</v>
      </c>
      <c r="H114" s="1" t="s">
        <v>7</v>
      </c>
      <c r="I114" s="1">
        <v>1.07</v>
      </c>
      <c r="J114" s="6">
        <v>1506.6686</v>
      </c>
      <c r="L114" s="1" t="s">
        <v>7</v>
      </c>
      <c r="M114">
        <f t="shared" si="25"/>
        <v>1659.1559</v>
      </c>
      <c r="N114">
        <f t="shared" si="26"/>
        <v>1538.8623000000002</v>
      </c>
      <c r="O114">
        <f t="shared" si="27"/>
        <v>-3.9498400755020986E-2</v>
      </c>
    </row>
    <row r="115" spans="2:15" ht="24">
      <c r="B115" s="7">
        <v>6</v>
      </c>
      <c r="C115" s="8" t="s">
        <v>8</v>
      </c>
      <c r="D115" s="8">
        <v>4</v>
      </c>
      <c r="E115" s="9">
        <v>3280.1711</v>
      </c>
      <c r="G115" s="7">
        <v>6</v>
      </c>
      <c r="H115" s="8" t="s">
        <v>8</v>
      </c>
      <c r="I115" s="8">
        <v>2.2799999999999998</v>
      </c>
      <c r="J115" s="9">
        <v>3204.7170999999998</v>
      </c>
      <c r="L115" s="12" t="s">
        <v>8</v>
      </c>
      <c r="M115">
        <f t="shared" si="25"/>
        <v>1965.2494000000002</v>
      </c>
      <c r="N115">
        <f t="shared" si="26"/>
        <v>1946.6148000000003</v>
      </c>
      <c r="O115">
        <f t="shared" si="27"/>
        <v>-3.6174333864994923E-3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0.85</v>
      </c>
      <c r="E118" s="6">
        <v>1157.8771999999999</v>
      </c>
      <c r="G118" s="5">
        <v>1</v>
      </c>
      <c r="H118" s="1" t="s">
        <v>3</v>
      </c>
      <c r="I118" s="1">
        <v>1.01</v>
      </c>
      <c r="J118" s="6">
        <v>1707.5769</v>
      </c>
    </row>
    <row r="119" spans="2:15" ht="24">
      <c r="B119" s="5">
        <v>2</v>
      </c>
      <c r="C119" s="1" t="s">
        <v>4</v>
      </c>
      <c r="D119" s="1">
        <v>1.05</v>
      </c>
      <c r="E119" s="6">
        <v>1426.1747</v>
      </c>
      <c r="G119" s="5">
        <v>2</v>
      </c>
      <c r="H119" s="1" t="s">
        <v>4</v>
      </c>
      <c r="I119" s="1">
        <v>1.35</v>
      </c>
      <c r="J119" s="6">
        <v>2292.2838000000002</v>
      </c>
    </row>
    <row r="120" spans="2:15" ht="24">
      <c r="B120" s="5">
        <v>3</v>
      </c>
      <c r="C120" s="1" t="s">
        <v>5</v>
      </c>
      <c r="D120" s="1">
        <v>12.07</v>
      </c>
      <c r="E120" s="6">
        <v>16406.203600000001</v>
      </c>
      <c r="G120" s="5">
        <v>3</v>
      </c>
      <c r="H120" s="1" t="s">
        <v>5</v>
      </c>
      <c r="I120" s="1">
        <v>9.77</v>
      </c>
      <c r="J120" s="6">
        <v>16583.717000000001</v>
      </c>
    </row>
    <row r="121" spans="2:15" ht="24">
      <c r="B121" s="5">
        <v>4</v>
      </c>
      <c r="C121" s="1" t="s">
        <v>6</v>
      </c>
      <c r="D121" s="1">
        <v>7.82</v>
      </c>
      <c r="E121" s="6">
        <v>10630.735000000001</v>
      </c>
      <c r="G121" s="5">
        <v>4</v>
      </c>
      <c r="H121" s="1" t="s">
        <v>6</v>
      </c>
      <c r="I121" s="1">
        <v>6.04</v>
      </c>
      <c r="J121" s="6">
        <v>10244.2341</v>
      </c>
    </row>
    <row r="122" spans="2:15" ht="24">
      <c r="B122" s="5">
        <v>5</v>
      </c>
      <c r="C122" s="1" t="s">
        <v>7</v>
      </c>
      <c r="D122" s="1">
        <v>2.36</v>
      </c>
      <c r="E122" s="6">
        <v>3207.8777</v>
      </c>
      <c r="G122" s="5">
        <v>5</v>
      </c>
      <c r="H122" s="1" t="s">
        <v>7</v>
      </c>
      <c r="I122" s="1">
        <v>1.79</v>
      </c>
      <c r="J122" s="6">
        <v>3045.5309000000002</v>
      </c>
    </row>
    <row r="123" spans="2:15" ht="24">
      <c r="B123" s="7">
        <v>6</v>
      </c>
      <c r="C123" s="8" t="s">
        <v>8</v>
      </c>
      <c r="D123" s="8">
        <v>3.86</v>
      </c>
      <c r="E123" s="9">
        <v>5245.4205000000002</v>
      </c>
      <c r="G123" s="7">
        <v>6</v>
      </c>
      <c r="H123" s="8" t="s">
        <v>8</v>
      </c>
      <c r="I123" s="8">
        <v>3.04</v>
      </c>
      <c r="J123" s="9">
        <v>5151.3319000000001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C903-DDA6-4873-B58F-560CF47A2B7D}">
  <dimension ref="A1:Y123"/>
  <sheetViews>
    <sheetView workbookViewId="0">
      <selection activeCell="H117" sqref="H117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0.86</v>
      </c>
      <c r="E14" s="6">
        <v>1008.1709</v>
      </c>
      <c r="F14" s="12"/>
      <c r="G14" s="5">
        <v>1</v>
      </c>
      <c r="H14" s="1" t="s">
        <v>3</v>
      </c>
      <c r="I14" s="1">
        <v>0.99</v>
      </c>
      <c r="J14" s="6">
        <v>1417.7509</v>
      </c>
      <c r="L14" s="1" t="s">
        <v>3</v>
      </c>
      <c r="M14">
        <f>(E22-E14)</f>
        <v>130.54480000000001</v>
      </c>
      <c r="N14">
        <f>(J22-J14)</f>
        <v>219.07490000000007</v>
      </c>
      <c r="O14">
        <f>(N14-M14)/J22</f>
        <v>5.4086451960862335E-2</v>
      </c>
      <c r="R14" s="1" t="s">
        <v>3</v>
      </c>
      <c r="S14">
        <f>O14</f>
        <v>5.4086451960862335E-2</v>
      </c>
      <c r="T14">
        <f>O30</f>
        <v>2.9565727993216037E-2</v>
      </c>
      <c r="U14">
        <f>O46</f>
        <v>6.6144869598746769E-2</v>
      </c>
      <c r="V14">
        <f>O62</f>
        <v>0.13059186710105739</v>
      </c>
      <c r="W14">
        <f>O78</f>
        <v>0.18191026601929158</v>
      </c>
      <c r="X14">
        <f>O94</f>
        <v>0.11306960868465681</v>
      </c>
      <c r="Y14">
        <f>O110</f>
        <v>8.0421076707277869E-2</v>
      </c>
    </row>
    <row r="15" spans="1:25" ht="24">
      <c r="B15" s="5">
        <v>2</v>
      </c>
      <c r="C15" s="1" t="s">
        <v>4</v>
      </c>
      <c r="D15" s="1">
        <v>1.08</v>
      </c>
      <c r="E15" s="6">
        <v>1270.3751999999999</v>
      </c>
      <c r="F15" s="12"/>
      <c r="G15" s="5">
        <v>2</v>
      </c>
      <c r="H15" s="1" t="s">
        <v>4</v>
      </c>
      <c r="I15" s="1">
        <v>1.21</v>
      </c>
      <c r="J15" s="6">
        <v>1723.6139000000001</v>
      </c>
      <c r="L15" s="1" t="s">
        <v>4</v>
      </c>
      <c r="M15">
        <f t="shared" ref="M15:M19" si="0">(E23-E15)</f>
        <v>136.76480000000015</v>
      </c>
      <c r="N15">
        <f t="shared" ref="N15:N19" si="1">(J23-J15)</f>
        <v>121.61349999999993</v>
      </c>
      <c r="O15">
        <f t="shared" ref="O15:O19" si="2">(N15-M15)/J23</f>
        <v>-8.2110746892227054E-3</v>
      </c>
      <c r="R15" s="1" t="s">
        <v>4</v>
      </c>
      <c r="S15">
        <f t="shared" ref="S15:S19" si="3">O15</f>
        <v>-8.2110746892227054E-3</v>
      </c>
      <c r="T15">
        <f t="shared" ref="T15:T19" si="4">O31</f>
        <v>2.5701271898374217E-2</v>
      </c>
      <c r="U15">
        <f t="shared" ref="U15:U19" si="5">O47</f>
        <v>4.8122929841105645E-2</v>
      </c>
      <c r="V15">
        <f t="shared" ref="V15:V19" si="6">O63</f>
        <v>9.3554294108944155E-2</v>
      </c>
      <c r="W15">
        <f t="shared" ref="W15:W19" si="7">O79</f>
        <v>0.15377941133979278</v>
      </c>
      <c r="X15">
        <f t="shared" ref="X15:X19" si="8">O95</f>
        <v>0.10493305342073934</v>
      </c>
      <c r="Y15">
        <f t="shared" ref="Y15:Y19" si="9">O111</f>
        <v>8.2829688447134633E-2</v>
      </c>
    </row>
    <row r="16" spans="1:25" ht="24">
      <c r="B16" s="5">
        <v>3</v>
      </c>
      <c r="C16" s="1" t="s">
        <v>5</v>
      </c>
      <c r="D16" s="1">
        <v>12.06</v>
      </c>
      <c r="E16" s="6">
        <v>14121.0941</v>
      </c>
      <c r="F16" s="12"/>
      <c r="G16" s="5">
        <v>3</v>
      </c>
      <c r="H16" s="1" t="s">
        <v>5</v>
      </c>
      <c r="I16" s="1">
        <v>9.7799999999999994</v>
      </c>
      <c r="J16" s="6">
        <v>13970.597</v>
      </c>
      <c r="L16" s="1" t="s">
        <v>5</v>
      </c>
      <c r="M16">
        <f t="shared" si="0"/>
        <v>2221.3786</v>
      </c>
      <c r="N16">
        <f t="shared" si="1"/>
        <v>2222.8219000000008</v>
      </c>
      <c r="O16">
        <f t="shared" si="2"/>
        <v>8.9128800342515546E-5</v>
      </c>
      <c r="R16" s="1" t="s">
        <v>5</v>
      </c>
      <c r="S16">
        <f t="shared" si="3"/>
        <v>8.9128800342515546E-5</v>
      </c>
      <c r="T16">
        <f t="shared" si="4"/>
        <v>-5.3848081675447069E-3</v>
      </c>
      <c r="U16">
        <f t="shared" si="5"/>
        <v>-8.2627427455960883E-3</v>
      </c>
      <c r="V16">
        <f t="shared" si="6"/>
        <v>2.8243521620782519E-3</v>
      </c>
      <c r="W16">
        <f t="shared" si="7"/>
        <v>-3.5875566550910682E-3</v>
      </c>
      <c r="X16">
        <f t="shared" si="8"/>
        <v>-6.7213094507378082E-3</v>
      </c>
      <c r="Y16">
        <f t="shared" si="9"/>
        <v>-1.3062218297657404E-2</v>
      </c>
    </row>
    <row r="17" spans="2:25" ht="24">
      <c r="B17" s="5">
        <v>4</v>
      </c>
      <c r="C17" s="1" t="s">
        <v>6</v>
      </c>
      <c r="D17" s="1">
        <v>7.8</v>
      </c>
      <c r="E17" s="6">
        <v>9131.2595999999994</v>
      </c>
      <c r="F17" s="12"/>
      <c r="G17" s="5">
        <v>4</v>
      </c>
      <c r="H17" s="1" t="s">
        <v>6</v>
      </c>
      <c r="I17" s="1">
        <v>6.1</v>
      </c>
      <c r="J17" s="6">
        <v>8715.8374999999996</v>
      </c>
      <c r="L17" s="1" t="s">
        <v>6</v>
      </c>
      <c r="M17">
        <f t="shared" si="0"/>
        <v>1404.554900000001</v>
      </c>
      <c r="N17">
        <f t="shared" si="1"/>
        <v>1352.3582999999999</v>
      </c>
      <c r="O17">
        <f t="shared" si="2"/>
        <v>-5.1843052158363004E-3</v>
      </c>
      <c r="R17" s="1" t="s">
        <v>6</v>
      </c>
      <c r="S17">
        <f t="shared" si="3"/>
        <v>-5.1843052158363004E-3</v>
      </c>
      <c r="T17">
        <f t="shared" si="4"/>
        <v>-4.6167381655963348E-3</v>
      </c>
      <c r="U17">
        <f t="shared" si="5"/>
        <v>-4.5529193906696137E-3</v>
      </c>
      <c r="V17">
        <f t="shared" si="6"/>
        <v>-1.1371190749631782E-2</v>
      </c>
      <c r="W17">
        <f t="shared" si="7"/>
        <v>-2.1036767953070475E-2</v>
      </c>
      <c r="X17">
        <f t="shared" si="8"/>
        <v>-1.5287835831189277E-2</v>
      </c>
      <c r="Y17">
        <f t="shared" si="9"/>
        <v>-1.5267544282137696E-2</v>
      </c>
    </row>
    <row r="18" spans="2:25" ht="24">
      <c r="B18" s="5">
        <v>5</v>
      </c>
      <c r="C18" s="1" t="s">
        <v>7</v>
      </c>
      <c r="D18" s="1">
        <v>2.2200000000000002</v>
      </c>
      <c r="E18" s="6">
        <v>2595.1547999999998</v>
      </c>
      <c r="F18" s="12"/>
      <c r="G18" s="5">
        <v>5</v>
      </c>
      <c r="H18" s="1" t="s">
        <v>7</v>
      </c>
      <c r="I18" s="1">
        <v>1.73</v>
      </c>
      <c r="J18" s="6">
        <v>2465.2788999999998</v>
      </c>
      <c r="L18" s="1" t="s">
        <v>7</v>
      </c>
      <c r="M18">
        <f t="shared" si="0"/>
        <v>589.69340000000011</v>
      </c>
      <c r="N18">
        <f t="shared" si="1"/>
        <v>585.44510000000037</v>
      </c>
      <c r="O18">
        <f t="shared" si="2"/>
        <v>-1.392554685379518E-3</v>
      </c>
      <c r="R18" s="1" t="s">
        <v>7</v>
      </c>
      <c r="S18">
        <f t="shared" si="3"/>
        <v>-1.392554685379518E-3</v>
      </c>
      <c r="T18">
        <f t="shared" si="4"/>
        <v>-6.2697306380835481E-3</v>
      </c>
      <c r="U18">
        <f t="shared" si="5"/>
        <v>-1.7912694790843653E-3</v>
      </c>
      <c r="V18">
        <f t="shared" si="6"/>
        <v>-1.9756413222149827E-2</v>
      </c>
      <c r="W18">
        <f t="shared" si="7"/>
        <v>-3.5944282671588355E-2</v>
      </c>
      <c r="X18">
        <f t="shared" si="8"/>
        <v>-2.156792384389199E-2</v>
      </c>
      <c r="Y18">
        <f t="shared" si="9"/>
        <v>-1.735850434191177E-2</v>
      </c>
    </row>
    <row r="19" spans="2:25" ht="24">
      <c r="B19" s="7">
        <v>6</v>
      </c>
      <c r="C19" s="8" t="s">
        <v>8</v>
      </c>
      <c r="D19" s="8">
        <v>3.98</v>
      </c>
      <c r="E19" s="9">
        <v>4664.8157000000001</v>
      </c>
      <c r="F19" s="12"/>
      <c r="G19" s="7">
        <v>6</v>
      </c>
      <c r="H19" s="8" t="s">
        <v>8</v>
      </c>
      <c r="I19" s="8">
        <v>3.18</v>
      </c>
      <c r="J19" s="9">
        <v>4545.3532999999998</v>
      </c>
      <c r="L19" s="12" t="s">
        <v>8</v>
      </c>
      <c r="M19">
        <f t="shared" si="0"/>
        <v>527.59239999999954</v>
      </c>
      <c r="N19">
        <f t="shared" si="1"/>
        <v>558.17560000000049</v>
      </c>
      <c r="O19">
        <f t="shared" si="2"/>
        <v>5.9925593837630549E-3</v>
      </c>
      <c r="R19" s="12" t="s">
        <v>8</v>
      </c>
      <c r="S19">
        <f t="shared" si="3"/>
        <v>5.9925593837630549E-3</v>
      </c>
      <c r="T19">
        <f t="shared" si="4"/>
        <v>9.0656264736349718E-3</v>
      </c>
      <c r="U19">
        <f t="shared" si="5"/>
        <v>7.4920329248547085E-3</v>
      </c>
      <c r="V19">
        <f t="shared" si="6"/>
        <v>1.7272168080027388E-2</v>
      </c>
      <c r="W19">
        <f t="shared" si="7"/>
        <v>6.469507848961371E-3</v>
      </c>
      <c r="X19">
        <f t="shared" si="8"/>
        <v>4.4613880573757501E-3</v>
      </c>
      <c r="Y19">
        <f t="shared" si="9"/>
        <v>3.2263564360801422E-3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0.84</v>
      </c>
      <c r="E22" s="6">
        <v>1138.7157</v>
      </c>
      <c r="G22" s="5">
        <v>1</v>
      </c>
      <c r="H22" s="1" t="s">
        <v>3</v>
      </c>
      <c r="I22" s="1">
        <v>0.99</v>
      </c>
      <c r="J22" s="6">
        <v>1636.8258000000001</v>
      </c>
      <c r="R22" s="12"/>
    </row>
    <row r="23" spans="2:25" ht="24">
      <c r="B23" s="5">
        <v>2</v>
      </c>
      <c r="C23" s="1" t="s">
        <v>4</v>
      </c>
      <c r="D23" s="1">
        <v>1.04</v>
      </c>
      <c r="E23" s="6">
        <v>1407.14</v>
      </c>
      <c r="G23" s="5">
        <v>2</v>
      </c>
      <c r="H23" s="1" t="s">
        <v>4</v>
      </c>
      <c r="I23" s="1">
        <v>1.1200000000000001</v>
      </c>
      <c r="J23" s="6">
        <v>1845.2274</v>
      </c>
    </row>
    <row r="24" spans="2:25" ht="24">
      <c r="B24" s="5">
        <v>3</v>
      </c>
      <c r="C24" s="1" t="s">
        <v>5</v>
      </c>
      <c r="D24" s="1">
        <v>12.11</v>
      </c>
      <c r="E24" s="6">
        <v>16342.4727</v>
      </c>
      <c r="G24" s="5">
        <v>3</v>
      </c>
      <c r="H24" s="1" t="s">
        <v>5</v>
      </c>
      <c r="I24" s="1">
        <v>9.83</v>
      </c>
      <c r="J24" s="6">
        <v>16193.418900000001</v>
      </c>
    </row>
    <row r="25" spans="2:25" ht="24">
      <c r="B25" s="5">
        <v>4</v>
      </c>
      <c r="C25" s="1" t="s">
        <v>6</v>
      </c>
      <c r="D25" s="1">
        <v>7.8</v>
      </c>
      <c r="E25" s="6">
        <v>10535.8145</v>
      </c>
      <c r="G25" s="5">
        <v>4</v>
      </c>
      <c r="H25" s="1" t="s">
        <v>6</v>
      </c>
      <c r="I25" s="1">
        <v>6.11</v>
      </c>
      <c r="J25" s="6">
        <v>10068.1958</v>
      </c>
    </row>
    <row r="26" spans="2:25" ht="24">
      <c r="B26" s="5">
        <v>5</v>
      </c>
      <c r="C26" s="1" t="s">
        <v>7</v>
      </c>
      <c r="D26" s="1">
        <v>2.36</v>
      </c>
      <c r="E26" s="6">
        <v>3184.8481999999999</v>
      </c>
      <c r="G26" s="5">
        <v>5</v>
      </c>
      <c r="H26" s="1" t="s">
        <v>7</v>
      </c>
      <c r="I26" s="1">
        <v>1.85</v>
      </c>
      <c r="J26" s="6">
        <v>3050.7240000000002</v>
      </c>
    </row>
    <row r="27" spans="2:25" ht="24">
      <c r="B27" s="7">
        <v>6</v>
      </c>
      <c r="C27" s="8" t="s">
        <v>8</v>
      </c>
      <c r="D27" s="8">
        <v>3.85</v>
      </c>
      <c r="E27" s="9">
        <v>5192.4080999999996</v>
      </c>
      <c r="G27" s="7">
        <v>6</v>
      </c>
      <c r="H27" s="8" t="s">
        <v>8</v>
      </c>
      <c r="I27" s="8">
        <v>3.1</v>
      </c>
      <c r="J27" s="9">
        <v>5103.5289000000002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0.88</v>
      </c>
      <c r="E30" s="6">
        <v>894.58389999999997</v>
      </c>
      <c r="G30" s="5">
        <v>1</v>
      </c>
      <c r="H30" s="1" t="s">
        <v>3</v>
      </c>
      <c r="I30" s="1">
        <v>0.97</v>
      </c>
      <c r="J30" s="6">
        <v>1202.7523000000001</v>
      </c>
      <c r="L30" s="1" t="s">
        <v>3</v>
      </c>
      <c r="M30">
        <f>(E38-E30)</f>
        <v>267.1314000000001</v>
      </c>
      <c r="N30">
        <f>(J38-J30)</f>
        <v>311.91359999999986</v>
      </c>
      <c r="O30">
        <f>(N30-M30)/J38</f>
        <v>2.9565727993216037E-2</v>
      </c>
    </row>
    <row r="31" spans="2:25" ht="24">
      <c r="B31" s="5">
        <v>2</v>
      </c>
      <c r="C31" s="1" t="s">
        <v>4</v>
      </c>
      <c r="D31" s="1">
        <v>1.08</v>
      </c>
      <c r="E31" s="6">
        <v>1095.9003</v>
      </c>
      <c r="G31" s="5">
        <v>2</v>
      </c>
      <c r="H31" s="1" t="s">
        <v>4</v>
      </c>
      <c r="I31" s="1">
        <v>1.1200000000000001</v>
      </c>
      <c r="J31" s="6">
        <v>1383.2139999999999</v>
      </c>
      <c r="L31" s="1" t="s">
        <v>4</v>
      </c>
      <c r="M31">
        <f t="shared" ref="M31:M35" si="10">(E39-E31)</f>
        <v>324.83289999999988</v>
      </c>
      <c r="N31">
        <f t="shared" ref="N31:N35" si="11">(J39-J31)</f>
        <v>369.88990000000013</v>
      </c>
      <c r="O31">
        <f t="shared" ref="O31:O35" si="12">(N31-M31)/J39</f>
        <v>2.5701271898374217E-2</v>
      </c>
    </row>
    <row r="32" spans="2:25" ht="24">
      <c r="B32" s="5">
        <v>3</v>
      </c>
      <c r="C32" s="1" t="s">
        <v>5</v>
      </c>
      <c r="D32" s="1">
        <v>12.12</v>
      </c>
      <c r="E32" s="6">
        <v>12336.995800000001</v>
      </c>
      <c r="G32" s="5">
        <v>3</v>
      </c>
      <c r="H32" s="1" t="s">
        <v>5</v>
      </c>
      <c r="I32" s="1">
        <v>9.8699999999999992</v>
      </c>
      <c r="J32" s="6">
        <v>12217.131100000001</v>
      </c>
      <c r="L32" s="1" t="s">
        <v>5</v>
      </c>
      <c r="M32">
        <f t="shared" si="10"/>
        <v>4058.4349999999977</v>
      </c>
      <c r="N32">
        <f t="shared" si="11"/>
        <v>3971.2636000000002</v>
      </c>
      <c r="O32">
        <f t="shared" si="12"/>
        <v>-5.3848081675447069E-3</v>
      </c>
    </row>
    <row r="33" spans="2:15" ht="24">
      <c r="B33" s="5">
        <v>4</v>
      </c>
      <c r="C33" s="1" t="s">
        <v>6</v>
      </c>
      <c r="D33" s="1">
        <v>7.71</v>
      </c>
      <c r="E33" s="6">
        <v>7848.5082000000002</v>
      </c>
      <c r="G33" s="5">
        <v>4</v>
      </c>
      <c r="H33" s="1" t="s">
        <v>6</v>
      </c>
      <c r="I33" s="1">
        <v>6.07</v>
      </c>
      <c r="J33" s="6">
        <v>7520.0259999999998</v>
      </c>
      <c r="L33" s="1" t="s">
        <v>6</v>
      </c>
      <c r="M33">
        <f t="shared" si="10"/>
        <v>2629.0499</v>
      </c>
      <c r="N33">
        <f t="shared" si="11"/>
        <v>2582.4096000000009</v>
      </c>
      <c r="O33">
        <f t="shared" si="12"/>
        <v>-4.6167381655963348E-3</v>
      </c>
    </row>
    <row r="34" spans="2:15" ht="24">
      <c r="B34" s="5">
        <v>5</v>
      </c>
      <c r="C34" s="1" t="s">
        <v>7</v>
      </c>
      <c r="D34" s="1">
        <v>2.16</v>
      </c>
      <c r="E34" s="6">
        <v>2198.12</v>
      </c>
      <c r="G34" s="5">
        <v>5</v>
      </c>
      <c r="H34" s="1" t="s">
        <v>7</v>
      </c>
      <c r="I34" s="1">
        <v>1.72</v>
      </c>
      <c r="J34" s="6">
        <v>2128.2563</v>
      </c>
      <c r="L34" s="1" t="s">
        <v>7</v>
      </c>
      <c r="M34">
        <f t="shared" si="10"/>
        <v>965.42579999999998</v>
      </c>
      <c r="N34">
        <f t="shared" si="11"/>
        <v>946.15009999999984</v>
      </c>
      <c r="O34">
        <f t="shared" si="12"/>
        <v>-6.2697306380835481E-3</v>
      </c>
    </row>
    <row r="35" spans="2:15" ht="24">
      <c r="B35" s="7">
        <v>6</v>
      </c>
      <c r="C35" s="8" t="s">
        <v>8</v>
      </c>
      <c r="D35" s="8">
        <v>4.0599999999999996</v>
      </c>
      <c r="E35" s="9">
        <v>4137.4182000000001</v>
      </c>
      <c r="G35" s="7">
        <v>6</v>
      </c>
      <c r="H35" s="8" t="s">
        <v>8</v>
      </c>
      <c r="I35" s="8">
        <v>3.25</v>
      </c>
      <c r="J35" s="9">
        <v>4030.2271000000001</v>
      </c>
      <c r="L35" s="12" t="s">
        <v>8</v>
      </c>
      <c r="M35">
        <f t="shared" si="10"/>
        <v>1050.4938000000002</v>
      </c>
      <c r="N35">
        <f t="shared" si="11"/>
        <v>1096.9750999999997</v>
      </c>
      <c r="O35">
        <f t="shared" si="12"/>
        <v>9.0656264736349718E-3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0.86</v>
      </c>
      <c r="E38" s="6">
        <v>1161.7153000000001</v>
      </c>
      <c r="G38" s="5">
        <v>1</v>
      </c>
      <c r="H38" s="1" t="s">
        <v>3</v>
      </c>
      <c r="I38" s="1">
        <v>0.92</v>
      </c>
      <c r="J38" s="6">
        <v>1514.6659</v>
      </c>
    </row>
    <row r="39" spans="2:15" ht="24">
      <c r="B39" s="5">
        <v>2</v>
      </c>
      <c r="C39" s="1" t="s">
        <v>4</v>
      </c>
      <c r="D39" s="1">
        <v>1.05</v>
      </c>
      <c r="E39" s="6">
        <v>1420.7331999999999</v>
      </c>
      <c r="G39" s="5">
        <v>2</v>
      </c>
      <c r="H39" s="1" t="s">
        <v>4</v>
      </c>
      <c r="I39" s="1">
        <v>1.07</v>
      </c>
      <c r="J39" s="6">
        <v>1753.1039000000001</v>
      </c>
    </row>
    <row r="40" spans="2:15" ht="24">
      <c r="B40" s="5">
        <v>3</v>
      </c>
      <c r="C40" s="1" t="s">
        <v>5</v>
      </c>
      <c r="D40" s="1">
        <v>12.14</v>
      </c>
      <c r="E40" s="6">
        <v>16395.430799999998</v>
      </c>
      <c r="G40" s="5">
        <v>3</v>
      </c>
      <c r="H40" s="1" t="s">
        <v>5</v>
      </c>
      <c r="I40" s="1">
        <v>9.86</v>
      </c>
      <c r="J40" s="6">
        <v>16188.394700000001</v>
      </c>
    </row>
    <row r="41" spans="2:15" ht="24">
      <c r="B41" s="5">
        <v>4</v>
      </c>
      <c r="C41" s="1" t="s">
        <v>6</v>
      </c>
      <c r="D41" s="1">
        <v>7.76</v>
      </c>
      <c r="E41" s="6">
        <v>10477.5581</v>
      </c>
      <c r="G41" s="5">
        <v>4</v>
      </c>
      <c r="H41" s="1" t="s">
        <v>6</v>
      </c>
      <c r="I41" s="1">
        <v>6.15</v>
      </c>
      <c r="J41" s="6">
        <v>10102.435600000001</v>
      </c>
    </row>
    <row r="42" spans="2:15" ht="24">
      <c r="B42" s="5">
        <v>5</v>
      </c>
      <c r="C42" s="1" t="s">
        <v>7</v>
      </c>
      <c r="D42" s="1">
        <v>2.34</v>
      </c>
      <c r="E42" s="6">
        <v>3163.5457999999999</v>
      </c>
      <c r="G42" s="5">
        <v>5</v>
      </c>
      <c r="H42" s="1" t="s">
        <v>7</v>
      </c>
      <c r="I42" s="1">
        <v>1.87</v>
      </c>
      <c r="J42" s="6">
        <v>3074.4063999999998</v>
      </c>
    </row>
    <row r="43" spans="2:15" ht="24">
      <c r="B43" s="7">
        <v>6</v>
      </c>
      <c r="C43" s="8" t="s">
        <v>8</v>
      </c>
      <c r="D43" s="8">
        <v>3.84</v>
      </c>
      <c r="E43" s="9">
        <v>5187.9120000000003</v>
      </c>
      <c r="G43" s="7">
        <v>6</v>
      </c>
      <c r="H43" s="8" t="s">
        <v>8</v>
      </c>
      <c r="I43" s="8">
        <v>3.12</v>
      </c>
      <c r="J43" s="9">
        <v>5127.2021999999997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0.85</v>
      </c>
      <c r="E46" s="6">
        <v>841.4837</v>
      </c>
      <c r="G46" s="5">
        <v>1</v>
      </c>
      <c r="H46" s="1" t="s">
        <v>3</v>
      </c>
      <c r="I46" s="1">
        <v>1</v>
      </c>
      <c r="J46" s="6">
        <v>1122.8780999999999</v>
      </c>
      <c r="L46" s="1" t="s">
        <v>3</v>
      </c>
      <c r="M46">
        <f>(E54-E46)</f>
        <v>352.06529999999998</v>
      </c>
      <c r="N46">
        <f>(J54-J46)</f>
        <v>456.53540000000021</v>
      </c>
      <c r="O46">
        <f>(N46-M46)/J54</f>
        <v>6.6144869598746769E-2</v>
      </c>
    </row>
    <row r="47" spans="2:15" ht="24">
      <c r="B47" s="5">
        <v>2</v>
      </c>
      <c r="C47" s="1" t="s">
        <v>4</v>
      </c>
      <c r="D47" s="1">
        <v>1.01</v>
      </c>
      <c r="E47" s="6">
        <v>1004.1785</v>
      </c>
      <c r="G47" s="5">
        <v>2</v>
      </c>
      <c r="H47" s="1" t="s">
        <v>4</v>
      </c>
      <c r="I47" s="1">
        <v>1.1200000000000001</v>
      </c>
      <c r="J47" s="6">
        <v>1257.6015</v>
      </c>
      <c r="L47" s="1" t="s">
        <v>4</v>
      </c>
      <c r="M47">
        <f t="shared" ref="M47:M51" si="13">(E55-E47)</f>
        <v>440.90309999999999</v>
      </c>
      <c r="N47">
        <f t="shared" ref="N47:N51" si="14">(J55-J47)</f>
        <v>526.77240000000006</v>
      </c>
      <c r="O47">
        <f t="shared" ref="O47:O51" si="15">(N47-M47)/J55</f>
        <v>4.8122929841105645E-2</v>
      </c>
    </row>
    <row r="48" spans="2:15" ht="24">
      <c r="B48" s="5">
        <v>3</v>
      </c>
      <c r="C48" s="1" t="s">
        <v>5</v>
      </c>
      <c r="D48" s="1">
        <v>11.22</v>
      </c>
      <c r="E48" s="6">
        <v>11163.492899999999</v>
      </c>
      <c r="G48" s="5">
        <v>3</v>
      </c>
      <c r="H48" s="1" t="s">
        <v>5</v>
      </c>
      <c r="I48" s="1">
        <v>9.86</v>
      </c>
      <c r="J48" s="6">
        <v>11051.5329</v>
      </c>
      <c r="L48" s="1" t="s">
        <v>5</v>
      </c>
      <c r="M48">
        <f t="shared" si="13"/>
        <v>5279.5618000000013</v>
      </c>
      <c r="N48">
        <f t="shared" si="14"/>
        <v>5145.7279999999992</v>
      </c>
      <c r="O48">
        <f t="shared" si="15"/>
        <v>-8.2627427455960883E-3</v>
      </c>
    </row>
    <row r="49" spans="2:15" ht="24">
      <c r="B49" s="5">
        <v>4</v>
      </c>
      <c r="C49" s="1" t="s">
        <v>6</v>
      </c>
      <c r="D49" s="1">
        <v>7.12</v>
      </c>
      <c r="E49" s="6">
        <v>7086.5733</v>
      </c>
      <c r="G49" s="5">
        <v>4</v>
      </c>
      <c r="H49" s="1" t="s">
        <v>6</v>
      </c>
      <c r="I49" s="1">
        <v>6.04</v>
      </c>
      <c r="J49" s="6">
        <v>6776.7524000000003</v>
      </c>
      <c r="L49" s="1" t="s">
        <v>6</v>
      </c>
      <c r="M49">
        <f t="shared" si="13"/>
        <v>3371.9932000000008</v>
      </c>
      <c r="N49">
        <f t="shared" si="14"/>
        <v>3325.9962000000005</v>
      </c>
      <c r="O49">
        <f t="shared" si="15"/>
        <v>-4.5529193906696137E-3</v>
      </c>
    </row>
    <row r="50" spans="2:15" ht="24">
      <c r="B50" s="5">
        <v>5</v>
      </c>
      <c r="C50" s="1" t="s">
        <v>7</v>
      </c>
      <c r="D50" s="1">
        <v>1.97</v>
      </c>
      <c r="E50" s="6">
        <v>1957.4267</v>
      </c>
      <c r="G50" s="5">
        <v>5</v>
      </c>
      <c r="H50" s="1" t="s">
        <v>7</v>
      </c>
      <c r="I50" s="1">
        <v>1.68</v>
      </c>
      <c r="J50" s="6">
        <v>1888.4743000000001</v>
      </c>
      <c r="L50" s="1" t="s">
        <v>7</v>
      </c>
      <c r="M50">
        <f t="shared" si="13"/>
        <v>1180.4270999999999</v>
      </c>
      <c r="N50">
        <f t="shared" si="14"/>
        <v>1174.9397000000001</v>
      </c>
      <c r="O50">
        <f t="shared" si="15"/>
        <v>-1.7912694790843653E-3</v>
      </c>
    </row>
    <row r="51" spans="2:15" ht="24">
      <c r="B51" s="7">
        <v>6</v>
      </c>
      <c r="C51" s="8" t="s">
        <v>8</v>
      </c>
      <c r="D51" s="8">
        <v>3.83</v>
      </c>
      <c r="E51" s="9">
        <v>3812.5245</v>
      </c>
      <c r="G51" s="7">
        <v>6</v>
      </c>
      <c r="H51" s="8" t="s">
        <v>8</v>
      </c>
      <c r="I51" s="8">
        <v>3.29</v>
      </c>
      <c r="J51" s="9">
        <v>3692.3490000000002</v>
      </c>
      <c r="L51" s="12" t="s">
        <v>8</v>
      </c>
      <c r="M51">
        <f t="shared" si="13"/>
        <v>1377.8713000000002</v>
      </c>
      <c r="N51">
        <f t="shared" si="14"/>
        <v>1416.1442999999999</v>
      </c>
      <c r="O51">
        <f t="shared" si="15"/>
        <v>7.4920329248547085E-3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0.88</v>
      </c>
      <c r="E54" s="6">
        <v>1193.549</v>
      </c>
      <c r="G54" s="5">
        <v>1</v>
      </c>
      <c r="H54" s="1" t="s">
        <v>3</v>
      </c>
      <c r="I54" s="1">
        <v>0.96</v>
      </c>
      <c r="J54" s="6">
        <v>1579.4135000000001</v>
      </c>
    </row>
    <row r="55" spans="2:15" ht="24">
      <c r="B55" s="5">
        <v>2</v>
      </c>
      <c r="C55" s="1" t="s">
        <v>4</v>
      </c>
      <c r="D55" s="1">
        <v>1.07</v>
      </c>
      <c r="E55" s="6">
        <v>1445.0816</v>
      </c>
      <c r="G55" s="5">
        <v>2</v>
      </c>
      <c r="H55" s="1" t="s">
        <v>4</v>
      </c>
      <c r="I55" s="1">
        <v>1.08</v>
      </c>
      <c r="J55" s="6">
        <v>1784.3739</v>
      </c>
    </row>
    <row r="56" spans="2:15" ht="24">
      <c r="B56" s="5">
        <v>3</v>
      </c>
      <c r="C56" s="1" t="s">
        <v>5</v>
      </c>
      <c r="D56" s="1">
        <v>12.16</v>
      </c>
      <c r="E56" s="6">
        <v>16443.054700000001</v>
      </c>
      <c r="G56" s="5">
        <v>3</v>
      </c>
      <c r="H56" s="1" t="s">
        <v>5</v>
      </c>
      <c r="I56" s="1">
        <v>9.85</v>
      </c>
      <c r="J56" s="6">
        <v>16197.260899999999</v>
      </c>
    </row>
    <row r="57" spans="2:15" ht="24">
      <c r="B57" s="5">
        <v>4</v>
      </c>
      <c r="C57" s="1" t="s">
        <v>6</v>
      </c>
      <c r="D57" s="1">
        <v>7.73</v>
      </c>
      <c r="E57" s="6">
        <v>10458.566500000001</v>
      </c>
      <c r="G57" s="5">
        <v>4</v>
      </c>
      <c r="H57" s="1" t="s">
        <v>6</v>
      </c>
      <c r="I57" s="1">
        <v>6.14</v>
      </c>
      <c r="J57" s="6">
        <v>10102.748600000001</v>
      </c>
    </row>
    <row r="58" spans="2:15" ht="24">
      <c r="B58" s="5">
        <v>5</v>
      </c>
      <c r="C58" s="1" t="s">
        <v>7</v>
      </c>
      <c r="D58" s="1">
        <v>2.3199999999999998</v>
      </c>
      <c r="E58" s="6">
        <v>3137.8537999999999</v>
      </c>
      <c r="G58" s="5">
        <v>5</v>
      </c>
      <c r="H58" s="1" t="s">
        <v>7</v>
      </c>
      <c r="I58" s="1">
        <v>1.86</v>
      </c>
      <c r="J58" s="6">
        <v>3063.4140000000002</v>
      </c>
    </row>
    <row r="59" spans="2:15" ht="24">
      <c r="B59" s="7">
        <v>6</v>
      </c>
      <c r="C59" s="8" t="s">
        <v>8</v>
      </c>
      <c r="D59" s="8">
        <v>3.84</v>
      </c>
      <c r="E59" s="9">
        <v>5190.3958000000002</v>
      </c>
      <c r="G59" s="7">
        <v>6</v>
      </c>
      <c r="H59" s="8" t="s">
        <v>8</v>
      </c>
      <c r="I59" s="8">
        <v>3.11</v>
      </c>
      <c r="J59" s="9">
        <v>5108.4933000000001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0.9</v>
      </c>
      <c r="E62" s="6">
        <v>829.32669999999996</v>
      </c>
      <c r="G62" s="5">
        <v>1</v>
      </c>
      <c r="H62" s="1" t="s">
        <v>3</v>
      </c>
      <c r="I62" s="1">
        <v>1.04</v>
      </c>
      <c r="J62" s="6">
        <v>1077.7573</v>
      </c>
      <c r="L62" s="1" t="s">
        <v>3</v>
      </c>
      <c r="M62">
        <f>(E70-E62)</f>
        <v>289.73509999999999</v>
      </c>
      <c r="N62">
        <f>(J70-J62)</f>
        <v>495.1431</v>
      </c>
      <c r="O62">
        <f>(N62-M62)/J70</f>
        <v>0.13059186710105739</v>
      </c>
    </row>
    <row r="63" spans="2:15" ht="24">
      <c r="B63" s="5">
        <v>2</v>
      </c>
      <c r="C63" s="1" t="s">
        <v>4</v>
      </c>
      <c r="D63" s="1">
        <v>1.03</v>
      </c>
      <c r="E63" s="6">
        <v>958.81200000000001</v>
      </c>
      <c r="G63" s="5">
        <v>2</v>
      </c>
      <c r="H63" s="1" t="s">
        <v>4</v>
      </c>
      <c r="I63" s="1">
        <v>1.1499999999999999</v>
      </c>
      <c r="J63" s="6">
        <v>1191.6756</v>
      </c>
      <c r="L63" s="1" t="s">
        <v>4</v>
      </c>
      <c r="M63">
        <f t="shared" ref="M63:M67" si="16">(E71-E63)</f>
        <v>425.16909999999996</v>
      </c>
      <c r="N63">
        <f t="shared" ref="N63:N67" si="17">(J71-J63)</f>
        <v>592.04369999999994</v>
      </c>
      <c r="O63">
        <f t="shared" ref="O63:O67" si="18">(N63-M63)/J71</f>
        <v>9.3554294108944155E-2</v>
      </c>
    </row>
    <row r="64" spans="2:15" ht="24">
      <c r="B64" s="5">
        <v>3</v>
      </c>
      <c r="C64" s="1" t="s">
        <v>5</v>
      </c>
      <c r="D64" s="1">
        <v>11.23</v>
      </c>
      <c r="E64" s="6">
        <v>10402.435799999999</v>
      </c>
      <c r="G64" s="5">
        <v>3</v>
      </c>
      <c r="H64" s="1" t="s">
        <v>5</v>
      </c>
      <c r="I64" s="1">
        <v>9.86</v>
      </c>
      <c r="J64" s="6">
        <v>10247.3667</v>
      </c>
      <c r="L64" s="1" t="s">
        <v>5</v>
      </c>
      <c r="M64">
        <f t="shared" si="16"/>
        <v>5910.6548000000003</v>
      </c>
      <c r="N64">
        <f t="shared" si="17"/>
        <v>5956.42</v>
      </c>
      <c r="O64">
        <f t="shared" si="18"/>
        <v>2.8243521620782519E-3</v>
      </c>
    </row>
    <row r="65" spans="2:15" ht="24">
      <c r="B65" s="5">
        <v>4</v>
      </c>
      <c r="C65" s="1" t="s">
        <v>6</v>
      </c>
      <c r="D65" s="1">
        <v>7.06</v>
      </c>
      <c r="E65" s="6">
        <v>6542.6144999999997</v>
      </c>
      <c r="G65" s="5">
        <v>4</v>
      </c>
      <c r="H65" s="1" t="s">
        <v>6</v>
      </c>
      <c r="I65" s="1">
        <v>6.01</v>
      </c>
      <c r="J65" s="6">
        <v>6239.6180000000004</v>
      </c>
      <c r="L65" s="1" t="s">
        <v>6</v>
      </c>
      <c r="M65">
        <f t="shared" si="16"/>
        <v>4034.9618000000009</v>
      </c>
      <c r="N65">
        <f t="shared" si="17"/>
        <v>3919.4411999999993</v>
      </c>
      <c r="O65">
        <f t="shared" si="18"/>
        <v>-1.1371190749631782E-2</v>
      </c>
    </row>
    <row r="66" spans="2:15" ht="24">
      <c r="B66" s="5">
        <v>5</v>
      </c>
      <c r="C66" s="1" t="s">
        <v>7</v>
      </c>
      <c r="D66" s="1">
        <v>1.91</v>
      </c>
      <c r="E66" s="6">
        <v>1769.4874</v>
      </c>
      <c r="G66" s="5">
        <v>5</v>
      </c>
      <c r="H66" s="1" t="s">
        <v>7</v>
      </c>
      <c r="I66" s="1">
        <v>1.63</v>
      </c>
      <c r="J66" s="6">
        <v>1696.5694000000001</v>
      </c>
      <c r="L66" s="1" t="s">
        <v>7</v>
      </c>
      <c r="M66">
        <f t="shared" si="16"/>
        <v>1452.2627000000002</v>
      </c>
      <c r="N66">
        <f t="shared" si="17"/>
        <v>1391.2582999999997</v>
      </c>
      <c r="O66">
        <f t="shared" si="18"/>
        <v>-1.9756413222149827E-2</v>
      </c>
    </row>
    <row r="67" spans="2:15" ht="24">
      <c r="B67" s="7">
        <v>6</v>
      </c>
      <c r="C67" s="8" t="s">
        <v>8</v>
      </c>
      <c r="D67" s="8">
        <v>3.87</v>
      </c>
      <c r="E67" s="9">
        <v>3588.3166000000001</v>
      </c>
      <c r="G67" s="7">
        <v>6</v>
      </c>
      <c r="H67" s="8" t="s">
        <v>8</v>
      </c>
      <c r="I67" s="8">
        <v>3.31</v>
      </c>
      <c r="J67" s="9">
        <v>3441.0162999999998</v>
      </c>
      <c r="L67" s="12" t="s">
        <v>8</v>
      </c>
      <c r="M67">
        <f t="shared" si="16"/>
        <v>1605.6107000000002</v>
      </c>
      <c r="N67">
        <f t="shared" si="17"/>
        <v>1694.3089000000004</v>
      </c>
      <c r="O67">
        <f t="shared" si="18"/>
        <v>1.7272168080027388E-2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0.95</v>
      </c>
      <c r="E70" s="6">
        <v>1119.0617999999999</v>
      </c>
      <c r="G70" s="5">
        <v>1</v>
      </c>
      <c r="H70" s="1" t="s">
        <v>3</v>
      </c>
      <c r="I70" s="1">
        <v>0.95</v>
      </c>
      <c r="J70" s="6">
        <v>1572.9004</v>
      </c>
    </row>
    <row r="71" spans="2:15" ht="24">
      <c r="B71" s="5">
        <v>2</v>
      </c>
      <c r="C71" s="1" t="s">
        <v>4</v>
      </c>
      <c r="D71" s="1">
        <v>1.17</v>
      </c>
      <c r="E71" s="6">
        <v>1383.9811</v>
      </c>
      <c r="G71" s="5">
        <v>2</v>
      </c>
      <c r="H71" s="1" t="s">
        <v>4</v>
      </c>
      <c r="I71" s="1">
        <v>1.08</v>
      </c>
      <c r="J71" s="6">
        <v>1783.7193</v>
      </c>
    </row>
    <row r="72" spans="2:15" ht="24">
      <c r="B72" s="5">
        <v>3</v>
      </c>
      <c r="C72" s="1" t="s">
        <v>5</v>
      </c>
      <c r="D72" s="1">
        <v>13.81</v>
      </c>
      <c r="E72" s="6">
        <v>16313.0906</v>
      </c>
      <c r="G72" s="5">
        <v>3</v>
      </c>
      <c r="H72" s="1" t="s">
        <v>5</v>
      </c>
      <c r="I72" s="1">
        <v>9.82</v>
      </c>
      <c r="J72" s="6">
        <v>16203.786700000001</v>
      </c>
    </row>
    <row r="73" spans="2:15" ht="24">
      <c r="B73" s="5">
        <v>4</v>
      </c>
      <c r="C73" s="1" t="s">
        <v>6</v>
      </c>
      <c r="D73" s="1">
        <v>8.9499999999999993</v>
      </c>
      <c r="E73" s="6">
        <v>10577.576300000001</v>
      </c>
      <c r="G73" s="5">
        <v>4</v>
      </c>
      <c r="H73" s="1" t="s">
        <v>6</v>
      </c>
      <c r="I73" s="1">
        <v>6.16</v>
      </c>
      <c r="J73" s="6">
        <v>10159.0592</v>
      </c>
    </row>
    <row r="74" spans="2:15" ht="24">
      <c r="B74" s="5">
        <v>5</v>
      </c>
      <c r="C74" s="1" t="s">
        <v>7</v>
      </c>
      <c r="D74" s="1">
        <v>2.73</v>
      </c>
      <c r="E74" s="6">
        <v>3221.7501000000002</v>
      </c>
      <c r="G74" s="5">
        <v>5</v>
      </c>
      <c r="H74" s="1" t="s">
        <v>7</v>
      </c>
      <c r="I74" s="1">
        <v>1.87</v>
      </c>
      <c r="J74" s="6">
        <v>3087.8276999999998</v>
      </c>
    </row>
    <row r="75" spans="2:15" ht="24">
      <c r="B75" s="7">
        <v>6</v>
      </c>
      <c r="C75" s="8" t="s">
        <v>8</v>
      </c>
      <c r="D75" s="8">
        <v>4.4000000000000004</v>
      </c>
      <c r="E75" s="9">
        <v>5193.9273000000003</v>
      </c>
      <c r="G75" s="7">
        <v>6</v>
      </c>
      <c r="H75" s="8" t="s">
        <v>8</v>
      </c>
      <c r="I75" s="8">
        <v>3.11</v>
      </c>
      <c r="J75" s="9">
        <v>5135.3252000000002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0.92</v>
      </c>
      <c r="E78" s="6">
        <v>809.05119999999999</v>
      </c>
      <c r="G78" s="5">
        <v>1</v>
      </c>
      <c r="H78" s="1" t="s">
        <v>3</v>
      </c>
      <c r="I78" s="1">
        <v>1.01</v>
      </c>
      <c r="J78" s="6">
        <v>998.30899999999997</v>
      </c>
      <c r="L78" s="1" t="s">
        <v>3</v>
      </c>
      <c r="M78">
        <f>(E86-E78)</f>
        <v>350.46629999999993</v>
      </c>
      <c r="N78">
        <f>(J86-J78)</f>
        <v>650.37969999999996</v>
      </c>
      <c r="O78">
        <f>(N78-M78)/J86</f>
        <v>0.18191026601929158</v>
      </c>
    </row>
    <row r="79" spans="2:15" ht="24">
      <c r="B79" s="5">
        <v>2</v>
      </c>
      <c r="C79" s="1" t="s">
        <v>4</v>
      </c>
      <c r="D79" s="1">
        <v>1.06</v>
      </c>
      <c r="E79" s="6">
        <v>928.2355</v>
      </c>
      <c r="G79" s="5">
        <v>2</v>
      </c>
      <c r="H79" s="1" t="s">
        <v>4</v>
      </c>
      <c r="I79" s="1">
        <v>1.1499999999999999</v>
      </c>
      <c r="J79" s="6">
        <v>1137.5217</v>
      </c>
      <c r="L79" s="1" t="s">
        <v>4</v>
      </c>
      <c r="M79">
        <f t="shared" ref="M79:M83" si="19">(E87-E79)</f>
        <v>493.7632000000001</v>
      </c>
      <c r="N79">
        <f t="shared" ref="N79:N83" si="20">(J87-J79)</f>
        <v>790.20839999999998</v>
      </c>
      <c r="O79">
        <f t="shared" ref="O79:O83" si="21">(N79-M79)/J87</f>
        <v>0.15377941133979278</v>
      </c>
    </row>
    <row r="80" spans="2:15" ht="24">
      <c r="B80" s="5">
        <v>3</v>
      </c>
      <c r="C80" s="1" t="s">
        <v>5</v>
      </c>
      <c r="D80" s="1">
        <v>11.23</v>
      </c>
      <c r="E80" s="6">
        <v>9864.1187000000009</v>
      </c>
      <c r="G80" s="5">
        <v>3</v>
      </c>
      <c r="H80" s="1" t="s">
        <v>5</v>
      </c>
      <c r="I80" s="1">
        <v>9.82</v>
      </c>
      <c r="J80" s="6">
        <v>9749.8551000000007</v>
      </c>
      <c r="L80" s="1" t="s">
        <v>5</v>
      </c>
      <c r="M80">
        <f t="shared" si="19"/>
        <v>6519.7556999999997</v>
      </c>
      <c r="N80">
        <f t="shared" si="20"/>
        <v>6461.5962</v>
      </c>
      <c r="O80">
        <f t="shared" si="21"/>
        <v>-3.5875566550910682E-3</v>
      </c>
    </row>
    <row r="81" spans="2:15" ht="24">
      <c r="B81" s="5">
        <v>4</v>
      </c>
      <c r="C81" s="1" t="s">
        <v>6</v>
      </c>
      <c r="D81" s="1">
        <v>7.02</v>
      </c>
      <c r="E81" s="6">
        <v>6165.2178000000004</v>
      </c>
      <c r="G81" s="5">
        <v>4</v>
      </c>
      <c r="H81" s="1" t="s">
        <v>6</v>
      </c>
      <c r="I81" s="1">
        <v>6.03</v>
      </c>
      <c r="J81" s="6">
        <v>5985.4245000000001</v>
      </c>
      <c r="L81" s="1" t="s">
        <v>6</v>
      </c>
      <c r="M81">
        <f t="shared" si="19"/>
        <v>4371.1194999999989</v>
      </c>
      <c r="N81">
        <f t="shared" si="20"/>
        <v>4157.7401</v>
      </c>
      <c r="O81">
        <f t="shared" si="21"/>
        <v>-2.1036767953070475E-2</v>
      </c>
    </row>
    <row r="82" spans="2:15" ht="24">
      <c r="B82" s="5">
        <v>5</v>
      </c>
      <c r="C82" s="1" t="s">
        <v>7</v>
      </c>
      <c r="D82" s="1">
        <v>1.87</v>
      </c>
      <c r="E82" s="6">
        <v>1640.7669000000001</v>
      </c>
      <c r="G82" s="5">
        <v>5</v>
      </c>
      <c r="H82" s="1" t="s">
        <v>7</v>
      </c>
      <c r="I82" s="1">
        <v>1.65</v>
      </c>
      <c r="J82" s="6">
        <v>1635.817</v>
      </c>
      <c r="L82" s="1" t="s">
        <v>7</v>
      </c>
      <c r="M82">
        <f t="shared" si="19"/>
        <v>1530.7397999999998</v>
      </c>
      <c r="N82">
        <f t="shared" si="20"/>
        <v>1420.8694</v>
      </c>
      <c r="O82">
        <f t="shared" si="21"/>
        <v>-3.5944282671588355E-2</v>
      </c>
    </row>
    <row r="83" spans="2:15" ht="24">
      <c r="B83" s="7">
        <v>6</v>
      </c>
      <c r="C83" s="8" t="s">
        <v>8</v>
      </c>
      <c r="D83" s="8">
        <v>3.91</v>
      </c>
      <c r="E83" s="9">
        <v>3433.4632999999999</v>
      </c>
      <c r="G83" s="7">
        <v>6</v>
      </c>
      <c r="H83" s="8" t="s">
        <v>8</v>
      </c>
      <c r="I83" s="8">
        <v>3.35</v>
      </c>
      <c r="J83" s="9">
        <v>3328.5054</v>
      </c>
      <c r="L83" s="12" t="s">
        <v>8</v>
      </c>
      <c r="M83">
        <f t="shared" si="19"/>
        <v>1763.4109000000003</v>
      </c>
      <c r="N83">
        <f t="shared" si="20"/>
        <v>1796.5676000000003</v>
      </c>
      <c r="O83">
        <f t="shared" si="21"/>
        <v>6.469507848961371E-3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0.86</v>
      </c>
      <c r="E86" s="6">
        <v>1159.5174999999999</v>
      </c>
      <c r="G86" s="5">
        <v>1</v>
      </c>
      <c r="H86" s="1" t="s">
        <v>3</v>
      </c>
      <c r="I86" s="1">
        <v>0.99</v>
      </c>
      <c r="J86" s="6">
        <v>1648.6886999999999</v>
      </c>
    </row>
    <row r="87" spans="2:15" ht="24">
      <c r="B87" s="5">
        <v>2</v>
      </c>
      <c r="C87" s="1" t="s">
        <v>4</v>
      </c>
      <c r="D87" s="1">
        <v>1.05</v>
      </c>
      <c r="E87" s="6">
        <v>1421.9987000000001</v>
      </c>
      <c r="G87" s="5">
        <v>2</v>
      </c>
      <c r="H87" s="1" t="s">
        <v>4</v>
      </c>
      <c r="I87" s="1">
        <v>1.1599999999999999</v>
      </c>
      <c r="J87" s="6">
        <v>1927.7301</v>
      </c>
    </row>
    <row r="88" spans="2:15" ht="24">
      <c r="B88" s="5">
        <v>3</v>
      </c>
      <c r="C88" s="1" t="s">
        <v>5</v>
      </c>
      <c r="D88" s="1">
        <v>12.11</v>
      </c>
      <c r="E88" s="6">
        <v>16383.874400000001</v>
      </c>
      <c r="G88" s="5">
        <v>3</v>
      </c>
      <c r="H88" s="1" t="s">
        <v>5</v>
      </c>
      <c r="I88" s="1">
        <v>9.7799999999999994</v>
      </c>
      <c r="J88" s="6">
        <v>16211.451300000001</v>
      </c>
    </row>
    <row r="89" spans="2:15" ht="24">
      <c r="B89" s="5">
        <v>4</v>
      </c>
      <c r="C89" s="1" t="s">
        <v>6</v>
      </c>
      <c r="D89" s="1">
        <v>7.79</v>
      </c>
      <c r="E89" s="6">
        <v>10536.337299999999</v>
      </c>
      <c r="G89" s="5">
        <v>4</v>
      </c>
      <c r="H89" s="1" t="s">
        <v>6</v>
      </c>
      <c r="I89" s="1">
        <v>6.12</v>
      </c>
      <c r="J89" s="6">
        <v>10143.1646</v>
      </c>
    </row>
    <row r="90" spans="2:15" ht="24">
      <c r="B90" s="5">
        <v>5</v>
      </c>
      <c r="C90" s="1" t="s">
        <v>7</v>
      </c>
      <c r="D90" s="1">
        <v>2.34</v>
      </c>
      <c r="E90" s="6">
        <v>3171.5066999999999</v>
      </c>
      <c r="G90" s="5">
        <v>5</v>
      </c>
      <c r="H90" s="1" t="s">
        <v>7</v>
      </c>
      <c r="I90" s="1">
        <v>1.84</v>
      </c>
      <c r="J90" s="6">
        <v>3056.6864</v>
      </c>
    </row>
    <row r="91" spans="2:15" ht="24">
      <c r="B91" s="7">
        <v>6</v>
      </c>
      <c r="C91" s="8" t="s">
        <v>8</v>
      </c>
      <c r="D91" s="8">
        <v>3.84</v>
      </c>
      <c r="E91" s="9">
        <v>5196.8742000000002</v>
      </c>
      <c r="G91" s="7">
        <v>6</v>
      </c>
      <c r="H91" s="8" t="s">
        <v>8</v>
      </c>
      <c r="I91" s="8">
        <v>3.09</v>
      </c>
      <c r="J91" s="9">
        <v>5125.0730000000003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0.89</v>
      </c>
      <c r="E94" s="6">
        <v>749.69560000000001</v>
      </c>
      <c r="G94" s="5">
        <v>1</v>
      </c>
      <c r="H94" s="1" t="s">
        <v>3</v>
      </c>
      <c r="I94" s="1">
        <v>0.88</v>
      </c>
      <c r="J94" s="6">
        <v>1027.4371000000001</v>
      </c>
      <c r="L94" s="1" t="s">
        <v>3</v>
      </c>
      <c r="M94">
        <f>(E102-E94)</f>
        <v>405.22910000000002</v>
      </c>
      <c r="N94">
        <f>(J102-J94)</f>
        <v>587.87139999999999</v>
      </c>
      <c r="O94">
        <f>(N94-M94)/J102</f>
        <v>0.11306960868465681</v>
      </c>
    </row>
    <row r="95" spans="2:15" ht="24">
      <c r="B95" s="5">
        <v>2</v>
      </c>
      <c r="C95" s="1" t="s">
        <v>4</v>
      </c>
      <c r="D95" s="1">
        <v>1.04</v>
      </c>
      <c r="E95" s="6">
        <v>871.10540000000003</v>
      </c>
      <c r="G95" s="5">
        <v>2</v>
      </c>
      <c r="H95" s="1" t="s">
        <v>4</v>
      </c>
      <c r="I95" s="1">
        <v>1.04</v>
      </c>
      <c r="J95" s="6">
        <v>1203.5744</v>
      </c>
      <c r="L95" s="1" t="s">
        <v>4</v>
      </c>
      <c r="M95">
        <f t="shared" ref="M95:M99" si="22">(E103-E95)</f>
        <v>548.87440000000004</v>
      </c>
      <c r="N95">
        <f t="shared" ref="N95:N99" si="23">(J103-J95)</f>
        <v>754.32249999999999</v>
      </c>
      <c r="O95">
        <f t="shared" ref="O95:O99" si="24">(N95-M95)/J103</f>
        <v>0.10493305342073934</v>
      </c>
    </row>
    <row r="96" spans="2:15" ht="24">
      <c r="B96" s="5">
        <v>3</v>
      </c>
      <c r="C96" s="1" t="s">
        <v>5</v>
      </c>
      <c r="D96" s="1">
        <v>11.21</v>
      </c>
      <c r="E96" s="6">
        <v>9421.8860000000004</v>
      </c>
      <c r="G96" s="5">
        <v>3</v>
      </c>
      <c r="H96" s="1" t="s">
        <v>5</v>
      </c>
      <c r="I96" s="1">
        <v>8.07</v>
      </c>
      <c r="J96" s="6">
        <v>9373.0614000000005</v>
      </c>
      <c r="L96" s="1" t="s">
        <v>5</v>
      </c>
      <c r="M96">
        <f t="shared" si="22"/>
        <v>6962.0633999999991</v>
      </c>
      <c r="N96">
        <f t="shared" si="23"/>
        <v>6853.0029999999988</v>
      </c>
      <c r="O96">
        <f t="shared" si="24"/>
        <v>-6.7213094507378082E-3</v>
      </c>
    </row>
    <row r="97" spans="2:15" ht="24">
      <c r="B97" s="5">
        <v>4</v>
      </c>
      <c r="C97" s="1" t="s">
        <v>6</v>
      </c>
      <c r="D97" s="1">
        <v>7.06</v>
      </c>
      <c r="E97" s="6">
        <v>5931.5798000000004</v>
      </c>
      <c r="G97" s="5">
        <v>4</v>
      </c>
      <c r="H97" s="1" t="s">
        <v>6</v>
      </c>
      <c r="I97" s="1">
        <v>4.92</v>
      </c>
      <c r="J97" s="6">
        <v>5714.4170000000004</v>
      </c>
      <c r="L97" s="1" t="s">
        <v>6</v>
      </c>
      <c r="M97">
        <f t="shared" si="22"/>
        <v>4638.3162000000002</v>
      </c>
      <c r="N97">
        <f t="shared" si="23"/>
        <v>4482.4284999999991</v>
      </c>
      <c r="O97">
        <f t="shared" si="24"/>
        <v>-1.5287835831189277E-2</v>
      </c>
    </row>
    <row r="98" spans="2:15" ht="24">
      <c r="B98" s="5">
        <v>5</v>
      </c>
      <c r="C98" s="1" t="s">
        <v>7</v>
      </c>
      <c r="D98" s="1">
        <v>1.86</v>
      </c>
      <c r="E98" s="6">
        <v>1567.5335</v>
      </c>
      <c r="G98" s="5">
        <v>5</v>
      </c>
      <c r="H98" s="1" t="s">
        <v>7</v>
      </c>
      <c r="I98" s="1">
        <v>1.32</v>
      </c>
      <c r="J98" s="6">
        <v>1531.2987000000001</v>
      </c>
      <c r="L98" s="1" t="s">
        <v>7</v>
      </c>
      <c r="M98">
        <f t="shared" si="22"/>
        <v>1613.9177</v>
      </c>
      <c r="N98">
        <f t="shared" si="23"/>
        <v>1547.5141000000001</v>
      </c>
      <c r="O98">
        <f t="shared" si="24"/>
        <v>-2.156792384389199E-2</v>
      </c>
    </row>
    <row r="99" spans="2:15" ht="24">
      <c r="B99" s="7">
        <v>6</v>
      </c>
      <c r="C99" s="8" t="s">
        <v>8</v>
      </c>
      <c r="D99" s="8">
        <v>3.94</v>
      </c>
      <c r="E99" s="9">
        <v>3316.4328999999998</v>
      </c>
      <c r="G99" s="7">
        <v>6</v>
      </c>
      <c r="H99" s="8" t="s">
        <v>8</v>
      </c>
      <c r="I99" s="8">
        <v>2.77</v>
      </c>
      <c r="J99" s="9">
        <v>3219.4731000000002</v>
      </c>
      <c r="L99" s="12" t="s">
        <v>8</v>
      </c>
      <c r="M99">
        <f t="shared" si="22"/>
        <v>1889.2420000000002</v>
      </c>
      <c r="N99">
        <f t="shared" si="23"/>
        <v>1912.1360999999997</v>
      </c>
      <c r="O99">
        <f t="shared" si="24"/>
        <v>4.4613880573757501E-3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0.85</v>
      </c>
      <c r="E102" s="6">
        <v>1154.9247</v>
      </c>
      <c r="G102" s="5">
        <v>1</v>
      </c>
      <c r="H102" s="1" t="s">
        <v>3</v>
      </c>
      <c r="I102" s="1">
        <v>0.97</v>
      </c>
      <c r="J102" s="6">
        <v>1615.3085000000001</v>
      </c>
    </row>
    <row r="103" spans="2:15" ht="24">
      <c r="B103" s="5">
        <v>2</v>
      </c>
      <c r="C103" s="1" t="s">
        <v>4</v>
      </c>
      <c r="D103" s="1">
        <v>1.05</v>
      </c>
      <c r="E103" s="6">
        <v>1419.9798000000001</v>
      </c>
      <c r="G103" s="5">
        <v>2</v>
      </c>
      <c r="H103" s="1" t="s">
        <v>4</v>
      </c>
      <c r="I103" s="1">
        <v>1.18</v>
      </c>
      <c r="J103" s="6">
        <v>1957.8969</v>
      </c>
    </row>
    <row r="104" spans="2:15" ht="24">
      <c r="B104" s="5">
        <v>3</v>
      </c>
      <c r="C104" s="1" t="s">
        <v>5</v>
      </c>
      <c r="D104" s="1">
        <v>12.1</v>
      </c>
      <c r="E104" s="6">
        <v>16383.9494</v>
      </c>
      <c r="G104" s="5">
        <v>3</v>
      </c>
      <c r="H104" s="1" t="s">
        <v>5</v>
      </c>
      <c r="I104" s="1">
        <v>9.77</v>
      </c>
      <c r="J104" s="6">
        <v>16226.064399999999</v>
      </c>
    </row>
    <row r="105" spans="2:15" ht="24">
      <c r="B105" s="5">
        <v>4</v>
      </c>
      <c r="C105" s="1" t="s">
        <v>6</v>
      </c>
      <c r="D105" s="1">
        <v>7.81</v>
      </c>
      <c r="E105" s="6">
        <v>10569.896000000001</v>
      </c>
      <c r="G105" s="5">
        <v>4</v>
      </c>
      <c r="H105" s="1" t="s">
        <v>6</v>
      </c>
      <c r="I105" s="1">
        <v>6.14</v>
      </c>
      <c r="J105" s="6">
        <v>10196.845499999999</v>
      </c>
    </row>
    <row r="106" spans="2:15" ht="24">
      <c r="B106" s="5">
        <v>5</v>
      </c>
      <c r="C106" s="1" t="s">
        <v>7</v>
      </c>
      <c r="D106" s="1">
        <v>2.35</v>
      </c>
      <c r="E106" s="6">
        <v>3181.4512</v>
      </c>
      <c r="G106" s="5">
        <v>5</v>
      </c>
      <c r="H106" s="1" t="s">
        <v>7</v>
      </c>
      <c r="I106" s="1">
        <v>1.85</v>
      </c>
      <c r="J106" s="6">
        <v>3078.8128000000002</v>
      </c>
    </row>
    <row r="107" spans="2:15" ht="24">
      <c r="B107" s="7">
        <v>6</v>
      </c>
      <c r="C107" s="8" t="s">
        <v>8</v>
      </c>
      <c r="D107" s="8">
        <v>3.84</v>
      </c>
      <c r="E107" s="9">
        <v>5205.6749</v>
      </c>
      <c r="G107" s="7">
        <v>6</v>
      </c>
      <c r="H107" s="8" t="s">
        <v>8</v>
      </c>
      <c r="I107" s="8">
        <v>3.09</v>
      </c>
      <c r="J107" s="9">
        <v>5131.6091999999999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0.9</v>
      </c>
      <c r="E110" s="6">
        <v>734.43029999999999</v>
      </c>
      <c r="G110" s="5">
        <v>1</v>
      </c>
      <c r="H110" s="1" t="s">
        <v>3</v>
      </c>
      <c r="I110" s="1">
        <v>0.89</v>
      </c>
      <c r="J110" s="6">
        <v>1016.8327</v>
      </c>
      <c r="L110" s="1" t="s">
        <v>3</v>
      </c>
      <c r="M110">
        <f>(E118-E110)</f>
        <v>448.25919999999996</v>
      </c>
      <c r="N110">
        <f>(J118-J110)</f>
        <v>576.38769999999988</v>
      </c>
      <c r="O110">
        <f>(N110-M110)/J118</f>
        <v>8.0421076707277869E-2</v>
      </c>
    </row>
    <row r="111" spans="2:15" ht="24">
      <c r="B111" s="5">
        <v>2</v>
      </c>
      <c r="C111" s="1" t="s">
        <v>4</v>
      </c>
      <c r="D111" s="1">
        <v>1.03</v>
      </c>
      <c r="E111" s="6">
        <v>846.93420000000003</v>
      </c>
      <c r="G111" s="5">
        <v>2</v>
      </c>
      <c r="H111" s="1" t="s">
        <v>4</v>
      </c>
      <c r="I111" s="1">
        <v>1.05</v>
      </c>
      <c r="J111" s="6">
        <v>1196.7617</v>
      </c>
      <c r="L111" s="1" t="s">
        <v>4</v>
      </c>
      <c r="M111">
        <f t="shared" ref="M111:M115" si="25">(E119-E111)</f>
        <v>599.40070000000003</v>
      </c>
      <c r="N111">
        <f t="shared" ref="N111:N115" si="26">(J119-J111)</f>
        <v>761.61220000000003</v>
      </c>
      <c r="O111">
        <f t="shared" ref="O111:O115" si="27">(N111-M111)/J119</f>
        <v>8.2829688447134633E-2</v>
      </c>
    </row>
    <row r="112" spans="2:15" ht="24">
      <c r="B112" s="5">
        <v>3</v>
      </c>
      <c r="C112" s="1" t="s">
        <v>5</v>
      </c>
      <c r="D112" s="1">
        <v>11.14</v>
      </c>
      <c r="E112" s="6">
        <v>9122.2515000000003</v>
      </c>
      <c r="G112" s="5">
        <v>3</v>
      </c>
      <c r="H112" s="1" t="s">
        <v>5</v>
      </c>
      <c r="I112" s="1">
        <v>8.0299999999999994</v>
      </c>
      <c r="J112" s="6">
        <v>9139.9624000000003</v>
      </c>
      <c r="L112" s="1" t="s">
        <v>5</v>
      </c>
      <c r="M112">
        <f t="shared" si="25"/>
        <v>7306.2484999999997</v>
      </c>
      <c r="N112">
        <f t="shared" si="26"/>
        <v>7094.1944000000003</v>
      </c>
      <c r="O112">
        <f t="shared" si="27"/>
        <v>-1.3062218297657404E-2</v>
      </c>
    </row>
    <row r="113" spans="2:15" ht="24">
      <c r="B113" s="5">
        <v>4</v>
      </c>
      <c r="C113" s="1" t="s">
        <v>6</v>
      </c>
      <c r="D113" s="1">
        <v>7.06</v>
      </c>
      <c r="E113" s="6">
        <v>5785.4153999999999</v>
      </c>
      <c r="G113" s="5">
        <v>4</v>
      </c>
      <c r="H113" s="1" t="s">
        <v>6</v>
      </c>
      <c r="I113" s="1">
        <v>4.91</v>
      </c>
      <c r="J113" s="6">
        <v>5582.2082</v>
      </c>
      <c r="L113" s="1" t="s">
        <v>6</v>
      </c>
      <c r="M113">
        <f t="shared" si="25"/>
        <v>4774.1556999999993</v>
      </c>
      <c r="N113">
        <f t="shared" si="26"/>
        <v>4618.4172000000008</v>
      </c>
      <c r="O113">
        <f t="shared" si="27"/>
        <v>-1.5267544282137696E-2</v>
      </c>
    </row>
    <row r="114" spans="2:15" ht="24">
      <c r="B114" s="5">
        <v>5</v>
      </c>
      <c r="C114" s="1" t="s">
        <v>7</v>
      </c>
      <c r="D114" s="1">
        <v>1.88</v>
      </c>
      <c r="E114" s="6">
        <v>1542.8308999999999</v>
      </c>
      <c r="G114" s="5">
        <v>5</v>
      </c>
      <c r="H114" s="1" t="s">
        <v>7</v>
      </c>
      <c r="I114" s="1">
        <v>1.32</v>
      </c>
      <c r="J114" s="6">
        <v>1504.7583</v>
      </c>
      <c r="L114" s="1" t="s">
        <v>7</v>
      </c>
      <c r="M114">
        <f t="shared" si="25"/>
        <v>1622.0542</v>
      </c>
      <c r="N114">
        <f t="shared" si="26"/>
        <v>1568.7035000000001</v>
      </c>
      <c r="O114">
        <f t="shared" si="27"/>
        <v>-1.735850434191177E-2</v>
      </c>
    </row>
    <row r="115" spans="2:15" ht="24">
      <c r="B115" s="7">
        <v>6</v>
      </c>
      <c r="C115" s="8" t="s">
        <v>8</v>
      </c>
      <c r="D115" s="8">
        <v>3.99</v>
      </c>
      <c r="E115" s="9">
        <v>3267.8600999999999</v>
      </c>
      <c r="G115" s="7">
        <v>6</v>
      </c>
      <c r="H115" s="8" t="s">
        <v>8</v>
      </c>
      <c r="I115" s="8">
        <v>2.79</v>
      </c>
      <c r="J115" s="9">
        <v>3179.5904</v>
      </c>
      <c r="L115" s="12" t="s">
        <v>8</v>
      </c>
      <c r="M115">
        <f t="shared" si="25"/>
        <v>1937.1306000000004</v>
      </c>
      <c r="N115">
        <f t="shared" si="26"/>
        <v>1953.6923999999999</v>
      </c>
      <c r="O115">
        <f t="shared" si="27"/>
        <v>3.2263564360801422E-3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0.87</v>
      </c>
      <c r="E118" s="6">
        <v>1182.6895</v>
      </c>
      <c r="G118" s="5">
        <v>1</v>
      </c>
      <c r="H118" s="1" t="s">
        <v>3</v>
      </c>
      <c r="I118" s="1">
        <v>0.96</v>
      </c>
      <c r="J118" s="6">
        <v>1593.2203999999999</v>
      </c>
    </row>
    <row r="119" spans="2:15" ht="24">
      <c r="B119" s="5">
        <v>2</v>
      </c>
      <c r="C119" s="1" t="s">
        <v>4</v>
      </c>
      <c r="D119" s="1">
        <v>1.07</v>
      </c>
      <c r="E119" s="6">
        <v>1446.3349000000001</v>
      </c>
      <c r="G119" s="5">
        <v>2</v>
      </c>
      <c r="H119" s="1" t="s">
        <v>4</v>
      </c>
      <c r="I119" s="1">
        <v>1.18</v>
      </c>
      <c r="J119" s="6">
        <v>1958.3739</v>
      </c>
    </row>
    <row r="120" spans="2:15" ht="24">
      <c r="B120" s="5">
        <v>3</v>
      </c>
      <c r="C120" s="1" t="s">
        <v>5</v>
      </c>
      <c r="D120" s="1">
        <v>12.11</v>
      </c>
      <c r="E120" s="6">
        <v>16428.5</v>
      </c>
      <c r="G120" s="5">
        <v>3</v>
      </c>
      <c r="H120" s="1" t="s">
        <v>5</v>
      </c>
      <c r="I120" s="1">
        <v>9.7799999999999994</v>
      </c>
      <c r="J120" s="6">
        <v>16234.156800000001</v>
      </c>
    </row>
    <row r="121" spans="2:15" ht="24">
      <c r="B121" s="5">
        <v>4</v>
      </c>
      <c r="C121" s="1" t="s">
        <v>6</v>
      </c>
      <c r="D121" s="1">
        <v>7.78</v>
      </c>
      <c r="E121" s="6">
        <v>10559.571099999999</v>
      </c>
      <c r="G121" s="5">
        <v>4</v>
      </c>
      <c r="H121" s="1" t="s">
        <v>6</v>
      </c>
      <c r="I121" s="1">
        <v>6.14</v>
      </c>
      <c r="J121" s="6">
        <v>10200.625400000001</v>
      </c>
    </row>
    <row r="122" spans="2:15" ht="24">
      <c r="B122" s="5">
        <v>5</v>
      </c>
      <c r="C122" s="1" t="s">
        <v>7</v>
      </c>
      <c r="D122" s="1">
        <v>2.33</v>
      </c>
      <c r="E122" s="6">
        <v>3164.8851</v>
      </c>
      <c r="G122" s="5">
        <v>5</v>
      </c>
      <c r="H122" s="1" t="s">
        <v>7</v>
      </c>
      <c r="I122" s="1">
        <v>1.85</v>
      </c>
      <c r="J122" s="6">
        <v>3073.4618</v>
      </c>
    </row>
    <row r="123" spans="2:15" ht="24">
      <c r="B123" s="7">
        <v>6</v>
      </c>
      <c r="C123" s="8" t="s">
        <v>8</v>
      </c>
      <c r="D123" s="8">
        <v>3.84</v>
      </c>
      <c r="E123" s="9">
        <v>5204.9907000000003</v>
      </c>
      <c r="G123" s="7">
        <v>6</v>
      </c>
      <c r="H123" s="8" t="s">
        <v>8</v>
      </c>
      <c r="I123" s="8">
        <v>3.09</v>
      </c>
      <c r="J123" s="9">
        <v>5133.2828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D09C-D8BA-4915-91F5-3F42B5F0F241}">
  <dimension ref="A1:Y123"/>
  <sheetViews>
    <sheetView zoomScaleNormal="100" workbookViewId="0">
      <selection activeCell="H117" sqref="H117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0.85</v>
      </c>
      <c r="E14" s="6">
        <v>987.3116</v>
      </c>
      <c r="F14" s="12"/>
      <c r="G14" s="5">
        <v>1</v>
      </c>
      <c r="H14" s="1" t="s">
        <v>3</v>
      </c>
      <c r="I14" s="1">
        <v>0.79</v>
      </c>
      <c r="J14" s="6">
        <v>1689.7166999999999</v>
      </c>
      <c r="L14" s="1" t="s">
        <v>3</v>
      </c>
      <c r="M14">
        <f>(E22-E14)</f>
        <v>181.42650000000003</v>
      </c>
      <c r="N14">
        <f>(J22-J14)</f>
        <v>283.74379999999996</v>
      </c>
      <c r="O14">
        <f>(N14-M14)/J22</f>
        <v>5.1846641977379294E-2</v>
      </c>
      <c r="R14" s="1" t="s">
        <v>3</v>
      </c>
      <c r="S14">
        <f>O14</f>
        <v>5.1846641977379294E-2</v>
      </c>
      <c r="T14">
        <f>O30</f>
        <v>6.9404589594745145E-2</v>
      </c>
      <c r="U14">
        <f>O46</f>
        <v>0.16684806766417101</v>
      </c>
      <c r="V14">
        <f>O62</f>
        <v>0.16045552270236402</v>
      </c>
      <c r="W14">
        <f>O78</f>
        <v>0.18271126537950899</v>
      </c>
      <c r="X14">
        <f>O94</f>
        <v>0.17871439271456532</v>
      </c>
      <c r="Y14">
        <f>O110</f>
        <v>0.15275791744612233</v>
      </c>
    </row>
    <row r="15" spans="1:25" ht="24">
      <c r="B15" s="5">
        <v>2</v>
      </c>
      <c r="C15" s="1" t="s">
        <v>4</v>
      </c>
      <c r="D15" s="1">
        <v>1.07</v>
      </c>
      <c r="E15" s="6">
        <v>1250.5072</v>
      </c>
      <c r="F15" s="12"/>
      <c r="G15" s="5">
        <v>2</v>
      </c>
      <c r="H15" s="1" t="s">
        <v>4</v>
      </c>
      <c r="I15" s="1">
        <v>1.05</v>
      </c>
      <c r="J15" s="6">
        <v>2254.8184999999999</v>
      </c>
      <c r="L15" s="1" t="s">
        <v>4</v>
      </c>
      <c r="M15">
        <f t="shared" ref="M15:M19" si="0">(E23-E15)</f>
        <v>175.77700000000004</v>
      </c>
      <c r="N15">
        <f t="shared" ref="N15:N19" si="1">(J23-J15)</f>
        <v>164.67380000000003</v>
      </c>
      <c r="O15">
        <f t="shared" ref="O15:O19" si="2">(N15-M15)/J23</f>
        <v>-4.5890619284053996E-3</v>
      </c>
      <c r="R15" s="1" t="s">
        <v>4</v>
      </c>
      <c r="S15">
        <f t="shared" ref="S15:S19" si="3">O15</f>
        <v>-4.5890619284053996E-3</v>
      </c>
      <c r="T15">
        <f t="shared" ref="T15:T19" si="4">O31</f>
        <v>4.3640913190744292E-2</v>
      </c>
      <c r="U15">
        <f t="shared" ref="U15:U19" si="5">O47</f>
        <v>0.10828523247126663</v>
      </c>
      <c r="V15">
        <f t="shared" ref="V15:V19" si="6">O63</f>
        <v>0.1065224777232348</v>
      </c>
      <c r="W15">
        <f t="shared" ref="W15:W19" si="7">O79</f>
        <v>0.14115045388926212</v>
      </c>
      <c r="X15">
        <f t="shared" ref="X15:X19" si="8">O95</f>
        <v>0.13861063023559086</v>
      </c>
      <c r="Y15">
        <f t="shared" ref="Y15:Y19" si="9">O111</f>
        <v>0.12963009492193053</v>
      </c>
    </row>
    <row r="16" spans="1:25" ht="24">
      <c r="B16" s="5">
        <v>3</v>
      </c>
      <c r="C16" s="1" t="s">
        <v>5</v>
      </c>
      <c r="D16" s="1">
        <v>12.11</v>
      </c>
      <c r="E16" s="6">
        <v>14112.983399999999</v>
      </c>
      <c r="F16" s="12"/>
      <c r="G16" s="5">
        <v>3</v>
      </c>
      <c r="H16" s="1" t="s">
        <v>5</v>
      </c>
      <c r="I16" s="1">
        <v>6.87</v>
      </c>
      <c r="J16" s="6">
        <v>14784.300300000001</v>
      </c>
      <c r="L16" s="1" t="s">
        <v>5</v>
      </c>
      <c r="M16">
        <f t="shared" si="0"/>
        <v>2281.2755000000016</v>
      </c>
      <c r="N16">
        <f t="shared" si="1"/>
        <v>2280.1976999999988</v>
      </c>
      <c r="O16">
        <f t="shared" si="2"/>
        <v>-6.3160369558058687E-5</v>
      </c>
      <c r="R16" s="1" t="s">
        <v>5</v>
      </c>
      <c r="S16">
        <f t="shared" si="3"/>
        <v>-6.3160369558058687E-5</v>
      </c>
      <c r="T16">
        <f t="shared" si="4"/>
        <v>8.0832139577700728E-4</v>
      </c>
      <c r="U16">
        <f t="shared" si="5"/>
        <v>2.6353720217881988E-3</v>
      </c>
      <c r="V16">
        <f t="shared" si="6"/>
        <v>-2.5349053610989133E-4</v>
      </c>
      <c r="W16">
        <f t="shared" si="7"/>
        <v>-2.8599756715245294E-3</v>
      </c>
      <c r="X16">
        <f t="shared" si="8"/>
        <v>5.9813227219492082E-4</v>
      </c>
      <c r="Y16">
        <f t="shared" si="9"/>
        <v>-3.9831159960577846E-3</v>
      </c>
    </row>
    <row r="17" spans="2:25" ht="24">
      <c r="B17" s="5">
        <v>4</v>
      </c>
      <c r="C17" s="1" t="s">
        <v>6</v>
      </c>
      <c r="D17" s="1">
        <v>7.78</v>
      </c>
      <c r="E17" s="6">
        <v>9070.0033999999996</v>
      </c>
      <c r="F17" s="12"/>
      <c r="G17" s="5">
        <v>4</v>
      </c>
      <c r="H17" s="1" t="s">
        <v>6</v>
      </c>
      <c r="I17" s="1">
        <v>4.03</v>
      </c>
      <c r="J17" s="6">
        <v>8659.6995999999999</v>
      </c>
      <c r="L17" s="1" t="s">
        <v>6</v>
      </c>
      <c r="M17">
        <f t="shared" si="0"/>
        <v>1389.5868000000009</v>
      </c>
      <c r="N17">
        <f t="shared" si="1"/>
        <v>1346.2127</v>
      </c>
      <c r="O17">
        <f t="shared" si="2"/>
        <v>-4.3348471083442244E-3</v>
      </c>
      <c r="R17" s="1" t="s">
        <v>6</v>
      </c>
      <c r="S17">
        <f t="shared" si="3"/>
        <v>-4.3348471083442244E-3</v>
      </c>
      <c r="T17">
        <f t="shared" si="4"/>
        <v>-6.8709846468429188E-3</v>
      </c>
      <c r="U17">
        <f t="shared" si="5"/>
        <v>-2.1890148932227502E-2</v>
      </c>
      <c r="V17">
        <f t="shared" si="6"/>
        <v>-1.5807826040595826E-2</v>
      </c>
      <c r="W17">
        <f t="shared" si="7"/>
        <v>-1.7805806113305948E-2</v>
      </c>
      <c r="X17">
        <f t="shared" si="8"/>
        <v>-1.8797286732857743E-2</v>
      </c>
      <c r="Y17">
        <f t="shared" si="9"/>
        <v>-2.7108850882608612E-2</v>
      </c>
    </row>
    <row r="18" spans="2:25" ht="24">
      <c r="B18" s="5">
        <v>5</v>
      </c>
      <c r="C18" s="1" t="s">
        <v>7</v>
      </c>
      <c r="D18" s="1">
        <v>2.2200000000000002</v>
      </c>
      <c r="E18" s="6">
        <v>2582.9832999999999</v>
      </c>
      <c r="F18" s="12"/>
      <c r="G18" s="5">
        <v>5</v>
      </c>
      <c r="H18" s="1" t="s">
        <v>7</v>
      </c>
      <c r="I18" s="1">
        <v>1.1299999999999999</v>
      </c>
      <c r="J18" s="6">
        <v>2438.1995999999999</v>
      </c>
      <c r="L18" s="1" t="s">
        <v>7</v>
      </c>
      <c r="M18">
        <f t="shared" si="0"/>
        <v>587.99590000000035</v>
      </c>
      <c r="N18">
        <f t="shared" si="1"/>
        <v>583.62210000000005</v>
      </c>
      <c r="O18">
        <f t="shared" si="2"/>
        <v>-1.4474050537132291E-3</v>
      </c>
      <c r="R18" s="1" t="s">
        <v>7</v>
      </c>
      <c r="S18">
        <f t="shared" si="3"/>
        <v>-1.4474050537132291E-3</v>
      </c>
      <c r="T18">
        <f t="shared" si="4"/>
        <v>-6.5516837329741319E-3</v>
      </c>
      <c r="U18">
        <f t="shared" si="5"/>
        <v>-4.1374000935974375E-2</v>
      </c>
      <c r="V18">
        <f t="shared" si="6"/>
        <v>-2.2342339764042526E-2</v>
      </c>
      <c r="W18">
        <f t="shared" si="7"/>
        <v>-2.9204000918820253E-2</v>
      </c>
      <c r="X18">
        <f t="shared" si="8"/>
        <v>-3.1361691776864646E-2</v>
      </c>
      <c r="Y18">
        <f t="shared" si="9"/>
        <v>-4.4751802486947996E-2</v>
      </c>
    </row>
    <row r="19" spans="2:25" ht="24">
      <c r="B19" s="7">
        <v>6</v>
      </c>
      <c r="C19" s="8" t="s">
        <v>8</v>
      </c>
      <c r="D19" s="8">
        <v>3.98</v>
      </c>
      <c r="E19" s="9">
        <v>4635.4188999999997</v>
      </c>
      <c r="F19" s="12"/>
      <c r="G19" s="7">
        <v>6</v>
      </c>
      <c r="H19" s="8" t="s">
        <v>8</v>
      </c>
      <c r="I19" s="8">
        <v>2.13</v>
      </c>
      <c r="J19" s="9">
        <v>4582.1881000000003</v>
      </c>
      <c r="L19" s="12" t="s">
        <v>8</v>
      </c>
      <c r="M19">
        <f t="shared" si="0"/>
        <v>550.19570000000022</v>
      </c>
      <c r="N19">
        <f t="shared" si="1"/>
        <v>587.0680999999995</v>
      </c>
      <c r="O19">
        <f t="shared" si="2"/>
        <v>7.1330184795250218E-3</v>
      </c>
      <c r="R19" s="12" t="s">
        <v>8</v>
      </c>
      <c r="S19">
        <f t="shared" si="3"/>
        <v>7.1330184795250218E-3</v>
      </c>
      <c r="T19">
        <f t="shared" si="4"/>
        <v>1.5488967091465914E-2</v>
      </c>
      <c r="U19">
        <f t="shared" si="5"/>
        <v>7.429753281280321E-3</v>
      </c>
      <c r="V19">
        <f t="shared" si="6"/>
        <v>1.2567487824995165E-2</v>
      </c>
      <c r="W19">
        <f t="shared" si="7"/>
        <v>1.0014637016363149E-2</v>
      </c>
      <c r="X19">
        <f t="shared" si="8"/>
        <v>6.7513023923773292E-3</v>
      </c>
      <c r="Y19">
        <f t="shared" si="9"/>
        <v>-1.4089853149634693E-3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0.87</v>
      </c>
      <c r="E22" s="6">
        <v>1168.7381</v>
      </c>
      <c r="G22" s="5">
        <v>1</v>
      </c>
      <c r="H22" s="1" t="s">
        <v>3</v>
      </c>
      <c r="I22" s="1">
        <v>0.8</v>
      </c>
      <c r="J22" s="6">
        <v>1973.4604999999999</v>
      </c>
      <c r="R22" s="12"/>
    </row>
    <row r="23" spans="2:25" ht="24">
      <c r="B23" s="5">
        <v>2</v>
      </c>
      <c r="C23" s="1" t="s">
        <v>4</v>
      </c>
      <c r="D23" s="1">
        <v>1.06</v>
      </c>
      <c r="E23" s="6">
        <v>1426.2842000000001</v>
      </c>
      <c r="G23" s="5">
        <v>2</v>
      </c>
      <c r="H23" s="1" t="s">
        <v>4</v>
      </c>
      <c r="I23" s="1">
        <v>0.98</v>
      </c>
      <c r="J23" s="6">
        <v>2419.4922999999999</v>
      </c>
    </row>
    <row r="24" spans="2:25" ht="24">
      <c r="B24" s="5">
        <v>3</v>
      </c>
      <c r="C24" s="1" t="s">
        <v>5</v>
      </c>
      <c r="D24" s="1">
        <v>12.14</v>
      </c>
      <c r="E24" s="6">
        <v>16394.258900000001</v>
      </c>
      <c r="G24" s="5">
        <v>3</v>
      </c>
      <c r="H24" s="1" t="s">
        <v>5</v>
      </c>
      <c r="I24" s="1">
        <v>6.89</v>
      </c>
      <c r="J24" s="6">
        <v>17064.498</v>
      </c>
    </row>
    <row r="25" spans="2:25" ht="24">
      <c r="B25" s="5">
        <v>4</v>
      </c>
      <c r="C25" s="1" t="s">
        <v>6</v>
      </c>
      <c r="D25" s="1">
        <v>7.75</v>
      </c>
      <c r="E25" s="6">
        <v>10459.590200000001</v>
      </c>
      <c r="G25" s="5">
        <v>4</v>
      </c>
      <c r="H25" s="1" t="s">
        <v>6</v>
      </c>
      <c r="I25" s="1">
        <v>4.04</v>
      </c>
      <c r="J25" s="6">
        <v>10005.9123</v>
      </c>
    </row>
    <row r="26" spans="2:25" ht="24">
      <c r="B26" s="5">
        <v>5</v>
      </c>
      <c r="C26" s="1" t="s">
        <v>7</v>
      </c>
      <c r="D26" s="1">
        <v>2.35</v>
      </c>
      <c r="E26" s="6">
        <v>3170.9792000000002</v>
      </c>
      <c r="G26" s="5">
        <v>5</v>
      </c>
      <c r="H26" s="1" t="s">
        <v>7</v>
      </c>
      <c r="I26" s="1">
        <v>1.22</v>
      </c>
      <c r="J26" s="6">
        <v>3021.8217</v>
      </c>
    </row>
    <row r="27" spans="2:25" ht="24">
      <c r="B27" s="7">
        <v>6</v>
      </c>
      <c r="C27" s="8" t="s">
        <v>8</v>
      </c>
      <c r="D27" s="8">
        <v>3.84</v>
      </c>
      <c r="E27" s="9">
        <v>5185.6145999999999</v>
      </c>
      <c r="G27" s="7">
        <v>6</v>
      </c>
      <c r="H27" s="8" t="s">
        <v>8</v>
      </c>
      <c r="I27" s="8">
        <v>2.09</v>
      </c>
      <c r="J27" s="9">
        <v>5169.2561999999998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0.88</v>
      </c>
      <c r="E30" s="6">
        <v>899.68520000000001</v>
      </c>
      <c r="G30" s="5">
        <v>1</v>
      </c>
      <c r="H30" s="1" t="s">
        <v>3</v>
      </c>
      <c r="I30" s="1">
        <v>0.8</v>
      </c>
      <c r="J30" s="6">
        <v>1502.769</v>
      </c>
      <c r="L30" s="1" t="s">
        <v>3</v>
      </c>
      <c r="M30">
        <f>(E38-E30)</f>
        <v>276.69870000000003</v>
      </c>
      <c r="N30">
        <f>(J38-J30)</f>
        <v>409.41290000000004</v>
      </c>
      <c r="O30">
        <f>(N30-M30)/J38</f>
        <v>6.9404589594745145E-2</v>
      </c>
    </row>
    <row r="31" spans="2:25" ht="24">
      <c r="B31" s="5">
        <v>2</v>
      </c>
      <c r="C31" s="1" t="s">
        <v>4</v>
      </c>
      <c r="D31" s="1">
        <v>1.07</v>
      </c>
      <c r="E31" s="6">
        <v>1092.2437</v>
      </c>
      <c r="G31" s="5">
        <v>2</v>
      </c>
      <c r="H31" s="1" t="s">
        <v>4</v>
      </c>
      <c r="I31" s="1">
        <v>1.02</v>
      </c>
      <c r="J31" s="6">
        <v>1917.2951</v>
      </c>
      <c r="L31" s="1" t="s">
        <v>4</v>
      </c>
      <c r="M31">
        <f t="shared" ref="M31:M35" si="10">(E39-E31)</f>
        <v>330.87529999999992</v>
      </c>
      <c r="N31">
        <f t="shared" ref="N31:N35" si="11">(J39-J31)</f>
        <v>433.46460000000002</v>
      </c>
      <c r="O31">
        <f t="shared" ref="O31:O35" si="12">(N31-M31)/J39</f>
        <v>4.3640913190744292E-2</v>
      </c>
    </row>
    <row r="32" spans="2:25" ht="24">
      <c r="B32" s="5">
        <v>3</v>
      </c>
      <c r="C32" s="1" t="s">
        <v>5</v>
      </c>
      <c r="D32" s="1">
        <v>12.12</v>
      </c>
      <c r="E32" s="6">
        <v>12332.080599999999</v>
      </c>
      <c r="G32" s="5">
        <v>3</v>
      </c>
      <c r="H32" s="1" t="s">
        <v>5</v>
      </c>
      <c r="I32" s="1">
        <v>6.94</v>
      </c>
      <c r="J32" s="6">
        <v>13020.7637</v>
      </c>
      <c r="L32" s="1" t="s">
        <v>5</v>
      </c>
      <c r="M32">
        <f t="shared" si="10"/>
        <v>4044.6521000000012</v>
      </c>
      <c r="N32">
        <f t="shared" si="11"/>
        <v>4058.4576000000015</v>
      </c>
      <c r="O32">
        <f t="shared" si="12"/>
        <v>8.0832139577700728E-4</v>
      </c>
    </row>
    <row r="33" spans="2:15" ht="24">
      <c r="B33" s="5">
        <v>4</v>
      </c>
      <c r="C33" s="1" t="s">
        <v>6</v>
      </c>
      <c r="D33" s="1">
        <v>7.69</v>
      </c>
      <c r="E33" s="6">
        <v>7826.4129000000003</v>
      </c>
      <c r="G33" s="5">
        <v>4</v>
      </c>
      <c r="H33" s="1" t="s">
        <v>6</v>
      </c>
      <c r="I33" s="1">
        <v>3.97</v>
      </c>
      <c r="J33" s="6">
        <v>7439.1181999999999</v>
      </c>
      <c r="L33" s="1" t="s">
        <v>6</v>
      </c>
      <c r="M33">
        <f t="shared" si="10"/>
        <v>2626.6686999999993</v>
      </c>
      <c r="N33">
        <f t="shared" si="11"/>
        <v>2557.9787999999999</v>
      </c>
      <c r="O33">
        <f t="shared" si="12"/>
        <v>-6.8709846468429188E-3</v>
      </c>
    </row>
    <row r="34" spans="2:15" ht="24">
      <c r="B34" s="5">
        <v>5</v>
      </c>
      <c r="C34" s="1" t="s">
        <v>7</v>
      </c>
      <c r="D34" s="1">
        <v>2.17</v>
      </c>
      <c r="E34" s="6">
        <v>2206.5987</v>
      </c>
      <c r="G34" s="5">
        <v>5</v>
      </c>
      <c r="H34" s="1" t="s">
        <v>7</v>
      </c>
      <c r="I34" s="1">
        <v>1.1100000000000001</v>
      </c>
      <c r="J34" s="6">
        <v>2075.2728000000002</v>
      </c>
      <c r="L34" s="1" t="s">
        <v>7</v>
      </c>
      <c r="M34">
        <f t="shared" si="10"/>
        <v>969.95420000000013</v>
      </c>
      <c r="N34">
        <f t="shared" si="11"/>
        <v>950.13269999999966</v>
      </c>
      <c r="O34">
        <f t="shared" si="12"/>
        <v>-6.5516837329741319E-3</v>
      </c>
    </row>
    <row r="35" spans="2:15" ht="24">
      <c r="B35" s="7">
        <v>6</v>
      </c>
      <c r="C35" s="8" t="s">
        <v>8</v>
      </c>
      <c r="D35" s="8">
        <v>4.07</v>
      </c>
      <c r="E35" s="9">
        <v>4140.9146000000001</v>
      </c>
      <c r="G35" s="7">
        <v>6</v>
      </c>
      <c r="H35" s="8" t="s">
        <v>8</v>
      </c>
      <c r="I35" s="8">
        <v>2.16</v>
      </c>
      <c r="J35" s="9">
        <v>4058.1007</v>
      </c>
      <c r="L35" s="12" t="s">
        <v>8</v>
      </c>
      <c r="M35">
        <f t="shared" si="10"/>
        <v>1041.9683999999997</v>
      </c>
      <c r="N35">
        <f t="shared" si="11"/>
        <v>1122.2060000000001</v>
      </c>
      <c r="O35">
        <f t="shared" si="12"/>
        <v>1.5488967091465914E-2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0.87</v>
      </c>
      <c r="E38" s="6">
        <v>1176.3839</v>
      </c>
      <c r="G38" s="5">
        <v>1</v>
      </c>
      <c r="H38" s="1" t="s">
        <v>3</v>
      </c>
      <c r="I38" s="1">
        <v>0.77</v>
      </c>
      <c r="J38" s="6">
        <v>1912.1819</v>
      </c>
    </row>
    <row r="39" spans="2:15" ht="24">
      <c r="B39" s="5">
        <v>2</v>
      </c>
      <c r="C39" s="1" t="s">
        <v>4</v>
      </c>
      <c r="D39" s="1">
        <v>1.05</v>
      </c>
      <c r="E39" s="6">
        <v>1423.1189999999999</v>
      </c>
      <c r="G39" s="5">
        <v>2</v>
      </c>
      <c r="H39" s="1" t="s">
        <v>4</v>
      </c>
      <c r="I39" s="1">
        <v>0.95</v>
      </c>
      <c r="J39" s="6">
        <v>2350.7597000000001</v>
      </c>
    </row>
    <row r="40" spans="2:15" ht="24">
      <c r="B40" s="5">
        <v>3</v>
      </c>
      <c r="C40" s="1" t="s">
        <v>5</v>
      </c>
      <c r="D40" s="1">
        <v>12.13</v>
      </c>
      <c r="E40" s="6">
        <v>16376.7327</v>
      </c>
      <c r="G40" s="5">
        <v>3</v>
      </c>
      <c r="H40" s="1" t="s">
        <v>5</v>
      </c>
      <c r="I40" s="1">
        <v>6.91</v>
      </c>
      <c r="J40" s="6">
        <v>17079.221300000001</v>
      </c>
    </row>
    <row r="41" spans="2:15" ht="24">
      <c r="B41" s="5">
        <v>4</v>
      </c>
      <c r="C41" s="1" t="s">
        <v>6</v>
      </c>
      <c r="D41" s="1">
        <v>7.75</v>
      </c>
      <c r="E41" s="6">
        <v>10453.0816</v>
      </c>
      <c r="G41" s="5">
        <v>4</v>
      </c>
      <c r="H41" s="1" t="s">
        <v>6</v>
      </c>
      <c r="I41" s="1">
        <v>4.04</v>
      </c>
      <c r="J41" s="6">
        <v>9997.0969999999998</v>
      </c>
    </row>
    <row r="42" spans="2:15" ht="24">
      <c r="B42" s="5">
        <v>5</v>
      </c>
      <c r="C42" s="1" t="s">
        <v>7</v>
      </c>
      <c r="D42" s="1">
        <v>2.35</v>
      </c>
      <c r="E42" s="6">
        <v>3176.5529000000001</v>
      </c>
      <c r="G42" s="5">
        <v>5</v>
      </c>
      <c r="H42" s="1" t="s">
        <v>7</v>
      </c>
      <c r="I42" s="1">
        <v>1.22</v>
      </c>
      <c r="J42" s="6">
        <v>3025.4054999999998</v>
      </c>
    </row>
    <row r="43" spans="2:15" ht="24">
      <c r="B43" s="7">
        <v>6</v>
      </c>
      <c r="C43" s="8" t="s">
        <v>8</v>
      </c>
      <c r="D43" s="8">
        <v>3.84</v>
      </c>
      <c r="E43" s="9">
        <v>5182.8829999999998</v>
      </c>
      <c r="G43" s="7">
        <v>6</v>
      </c>
      <c r="H43" s="8" t="s">
        <v>8</v>
      </c>
      <c r="I43" s="8">
        <v>2.1</v>
      </c>
      <c r="J43" s="9">
        <v>5180.3067000000001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0.88</v>
      </c>
      <c r="E46" s="6">
        <v>872.72860000000003</v>
      </c>
      <c r="G46" s="5">
        <v>1</v>
      </c>
      <c r="H46" s="1" t="s">
        <v>3</v>
      </c>
      <c r="I46" s="1">
        <v>0.78</v>
      </c>
      <c r="J46" s="6">
        <v>1325.0068000000001</v>
      </c>
      <c r="L46" s="1" t="s">
        <v>3</v>
      </c>
      <c r="M46">
        <f>(E54-E46)</f>
        <v>290.3069999999999</v>
      </c>
      <c r="N46">
        <f>(J54-J46)</f>
        <v>613.79179999999997</v>
      </c>
      <c r="O46">
        <f>(N46-M46)/J54</f>
        <v>0.16684806766417101</v>
      </c>
    </row>
    <row r="47" spans="2:15" ht="24">
      <c r="B47" s="5">
        <v>2</v>
      </c>
      <c r="C47" s="1" t="s">
        <v>4</v>
      </c>
      <c r="D47" s="1">
        <v>1.03</v>
      </c>
      <c r="E47" s="6">
        <v>1025.3489</v>
      </c>
      <c r="G47" s="5">
        <v>2</v>
      </c>
      <c r="H47" s="1" t="s">
        <v>4</v>
      </c>
      <c r="I47" s="1">
        <v>1.01</v>
      </c>
      <c r="J47" s="6">
        <v>1729.2462</v>
      </c>
      <c r="L47" s="1" t="s">
        <v>4</v>
      </c>
      <c r="M47">
        <f t="shared" ref="M47:M51" si="13">(E55-E47)</f>
        <v>391.70540000000005</v>
      </c>
      <c r="N47">
        <f t="shared" ref="N47:N51" si="14">(J55-J47)</f>
        <v>649.26279999999997</v>
      </c>
      <c r="O47">
        <f t="shared" ref="O47:O51" si="15">(N47-M47)/J55</f>
        <v>0.10828523247126663</v>
      </c>
    </row>
    <row r="48" spans="2:15" ht="24">
      <c r="B48" s="5">
        <v>3</v>
      </c>
      <c r="C48" s="1" t="s">
        <v>5</v>
      </c>
      <c r="D48" s="1">
        <v>11.28</v>
      </c>
      <c r="E48" s="6">
        <v>11208.8668</v>
      </c>
      <c r="G48" s="5">
        <v>3</v>
      </c>
      <c r="H48" s="1" t="s">
        <v>5</v>
      </c>
      <c r="I48" s="1">
        <v>6.95</v>
      </c>
      <c r="J48" s="6">
        <v>11866.7011</v>
      </c>
      <c r="L48" s="1" t="s">
        <v>5</v>
      </c>
      <c r="M48">
        <f t="shared" si="13"/>
        <v>5178.8251000000018</v>
      </c>
      <c r="N48">
        <f t="shared" si="14"/>
        <v>5223.8651000000009</v>
      </c>
      <c r="O48">
        <f t="shared" si="15"/>
        <v>2.6353720217881988E-3</v>
      </c>
    </row>
    <row r="49" spans="2:15" ht="24">
      <c r="B49" s="5">
        <v>4</v>
      </c>
      <c r="C49" s="1" t="s">
        <v>6</v>
      </c>
      <c r="D49" s="1">
        <v>7.06</v>
      </c>
      <c r="E49" s="6">
        <v>7011.81</v>
      </c>
      <c r="G49" s="5">
        <v>4</v>
      </c>
      <c r="H49" s="1" t="s">
        <v>6</v>
      </c>
      <c r="I49" s="1">
        <v>3.97</v>
      </c>
      <c r="J49" s="6">
        <v>6781.7574000000004</v>
      </c>
      <c r="L49" s="1" t="s">
        <v>6</v>
      </c>
      <c r="M49">
        <f t="shared" si="13"/>
        <v>3462.5912999999991</v>
      </c>
      <c r="N49">
        <f t="shared" si="14"/>
        <v>3243.1446999999989</v>
      </c>
      <c r="O49">
        <f t="shared" si="15"/>
        <v>-2.1890148932227502E-2</v>
      </c>
    </row>
    <row r="50" spans="2:15" ht="24">
      <c r="B50" s="5">
        <v>5</v>
      </c>
      <c r="C50" s="1" t="s">
        <v>7</v>
      </c>
      <c r="D50" s="1">
        <v>1.93</v>
      </c>
      <c r="E50" s="6">
        <v>1919.6023</v>
      </c>
      <c r="G50" s="5">
        <v>5</v>
      </c>
      <c r="H50" s="1" t="s">
        <v>7</v>
      </c>
      <c r="I50" s="1">
        <v>1.1000000000000001</v>
      </c>
      <c r="J50" s="6">
        <v>1884.941</v>
      </c>
      <c r="L50" s="1" t="s">
        <v>7</v>
      </c>
      <c r="M50">
        <f t="shared" si="13"/>
        <v>1262.1860999999999</v>
      </c>
      <c r="N50">
        <f t="shared" si="14"/>
        <v>1137.1501000000001</v>
      </c>
      <c r="O50">
        <f t="shared" si="15"/>
        <v>-4.1374000935974375E-2</v>
      </c>
    </row>
    <row r="51" spans="2:15" ht="24">
      <c r="B51" s="7">
        <v>6</v>
      </c>
      <c r="C51" s="8" t="s">
        <v>8</v>
      </c>
      <c r="D51" s="8">
        <v>3.82</v>
      </c>
      <c r="E51" s="9">
        <v>3794.1565000000001</v>
      </c>
      <c r="G51" s="7">
        <v>6</v>
      </c>
      <c r="H51" s="8" t="s">
        <v>8</v>
      </c>
      <c r="I51" s="8">
        <v>2.19</v>
      </c>
      <c r="J51" s="9">
        <v>3739.6941000000002</v>
      </c>
      <c r="L51" s="12" t="s">
        <v>8</v>
      </c>
      <c r="M51">
        <f t="shared" si="13"/>
        <v>1389.3926000000001</v>
      </c>
      <c r="N51">
        <f t="shared" si="14"/>
        <v>1427.7856999999999</v>
      </c>
      <c r="O51">
        <f t="shared" si="15"/>
        <v>7.429753281280321E-3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0.86</v>
      </c>
      <c r="E54" s="6">
        <v>1163.0355999999999</v>
      </c>
      <c r="G54" s="5">
        <v>1</v>
      </c>
      <c r="H54" s="1" t="s">
        <v>3</v>
      </c>
      <c r="I54" s="1">
        <v>0.78</v>
      </c>
      <c r="J54" s="6">
        <v>1938.7986000000001</v>
      </c>
    </row>
    <row r="55" spans="2:15" ht="24">
      <c r="B55" s="5">
        <v>2</v>
      </c>
      <c r="C55" s="1" t="s">
        <v>4</v>
      </c>
      <c r="D55" s="1">
        <v>1.05</v>
      </c>
      <c r="E55" s="6">
        <v>1417.0543</v>
      </c>
      <c r="G55" s="5">
        <v>2</v>
      </c>
      <c r="H55" s="1" t="s">
        <v>4</v>
      </c>
      <c r="I55" s="1">
        <v>0.96</v>
      </c>
      <c r="J55" s="6">
        <v>2378.509</v>
      </c>
    </row>
    <row r="56" spans="2:15" ht="24">
      <c r="B56" s="5">
        <v>3</v>
      </c>
      <c r="C56" s="1" t="s">
        <v>5</v>
      </c>
      <c r="D56" s="1">
        <v>12.14</v>
      </c>
      <c r="E56" s="6">
        <v>16387.691900000002</v>
      </c>
      <c r="G56" s="5">
        <v>3</v>
      </c>
      <c r="H56" s="1" t="s">
        <v>5</v>
      </c>
      <c r="I56" s="1">
        <v>6.9</v>
      </c>
      <c r="J56" s="6">
        <v>17090.566200000001</v>
      </c>
    </row>
    <row r="57" spans="2:15" ht="24">
      <c r="B57" s="5">
        <v>4</v>
      </c>
      <c r="C57" s="1" t="s">
        <v>6</v>
      </c>
      <c r="D57" s="1">
        <v>7.76</v>
      </c>
      <c r="E57" s="6">
        <v>10474.4013</v>
      </c>
      <c r="G57" s="5">
        <v>4</v>
      </c>
      <c r="H57" s="1" t="s">
        <v>6</v>
      </c>
      <c r="I57" s="1">
        <v>4.05</v>
      </c>
      <c r="J57" s="6">
        <v>10024.902099999999</v>
      </c>
    </row>
    <row r="58" spans="2:15" ht="24">
      <c r="B58" s="5">
        <v>5</v>
      </c>
      <c r="C58" s="1" t="s">
        <v>7</v>
      </c>
      <c r="D58" s="1">
        <v>2.36</v>
      </c>
      <c r="E58" s="6">
        <v>3181.7883999999999</v>
      </c>
      <c r="G58" s="5">
        <v>5</v>
      </c>
      <c r="H58" s="1" t="s">
        <v>7</v>
      </c>
      <c r="I58" s="1">
        <v>1.22</v>
      </c>
      <c r="J58" s="6">
        <v>3022.0911000000001</v>
      </c>
    </row>
    <row r="59" spans="2:15" ht="24">
      <c r="B59" s="7">
        <v>6</v>
      </c>
      <c r="C59" s="8" t="s">
        <v>8</v>
      </c>
      <c r="D59" s="8">
        <v>3.84</v>
      </c>
      <c r="E59" s="9">
        <v>5183.5491000000002</v>
      </c>
      <c r="G59" s="7">
        <v>6</v>
      </c>
      <c r="H59" s="8" t="s">
        <v>8</v>
      </c>
      <c r="I59" s="8">
        <v>2.09</v>
      </c>
      <c r="J59" s="9">
        <v>5167.4798000000001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0.87</v>
      </c>
      <c r="E62" s="6">
        <v>803.56870000000004</v>
      </c>
      <c r="G62" s="5">
        <v>1</v>
      </c>
      <c r="H62" s="1" t="s">
        <v>3</v>
      </c>
      <c r="I62" s="1">
        <v>0.79</v>
      </c>
      <c r="J62" s="6">
        <v>1245.0999999999999</v>
      </c>
      <c r="L62" s="1" t="s">
        <v>3</v>
      </c>
      <c r="M62">
        <f>(E70-E62)</f>
        <v>365.22640000000001</v>
      </c>
      <c r="N62">
        <f>(J70-J62)</f>
        <v>672.99540000000002</v>
      </c>
      <c r="O62">
        <f>(N62-M62)/J70</f>
        <v>0.16045552270236402</v>
      </c>
    </row>
    <row r="63" spans="2:15" ht="24">
      <c r="B63" s="5">
        <v>2</v>
      </c>
      <c r="C63" s="1" t="s">
        <v>4</v>
      </c>
      <c r="D63" s="1">
        <v>1.01</v>
      </c>
      <c r="E63" s="6">
        <v>929.51649999999995</v>
      </c>
      <c r="G63" s="5">
        <v>2</v>
      </c>
      <c r="H63" s="1" t="s">
        <v>4</v>
      </c>
      <c r="I63" s="1">
        <v>1.03</v>
      </c>
      <c r="J63" s="6">
        <v>1635.0182</v>
      </c>
      <c r="L63" s="1" t="s">
        <v>4</v>
      </c>
      <c r="M63">
        <f t="shared" ref="M63:M67" si="16">(E71-E63)</f>
        <v>489.32449999999994</v>
      </c>
      <c r="N63">
        <f t="shared" ref="N63:N67" si="17">(J71-J63)</f>
        <v>742.59360000000015</v>
      </c>
      <c r="O63">
        <f t="shared" ref="O63:O67" si="18">(N63-M63)/J71</f>
        <v>0.1065224777232348</v>
      </c>
    </row>
    <row r="64" spans="2:15" ht="24">
      <c r="B64" s="5">
        <v>3</v>
      </c>
      <c r="C64" s="1" t="s">
        <v>5</v>
      </c>
      <c r="D64" s="1">
        <v>11.23</v>
      </c>
      <c r="E64" s="6">
        <v>10352.7559</v>
      </c>
      <c r="G64" s="5">
        <v>3</v>
      </c>
      <c r="H64" s="1" t="s">
        <v>5</v>
      </c>
      <c r="I64" s="1">
        <v>6.95</v>
      </c>
      <c r="J64" s="6">
        <v>11014.325999999999</v>
      </c>
      <c r="L64" s="1" t="s">
        <v>5</v>
      </c>
      <c r="M64">
        <f t="shared" si="16"/>
        <v>6034.4179000000004</v>
      </c>
      <c r="N64">
        <f t="shared" si="17"/>
        <v>6030.0972999999994</v>
      </c>
      <c r="O64">
        <f t="shared" si="18"/>
        <v>-2.5349053610989133E-4</v>
      </c>
    </row>
    <row r="65" spans="2:15" ht="24">
      <c r="B65" s="5">
        <v>4</v>
      </c>
      <c r="C65" s="1" t="s">
        <v>6</v>
      </c>
      <c r="D65" s="1">
        <v>7.08</v>
      </c>
      <c r="E65" s="6">
        <v>6531.5617000000002</v>
      </c>
      <c r="G65" s="5">
        <v>4</v>
      </c>
      <c r="H65" s="1" t="s">
        <v>6</v>
      </c>
      <c r="I65" s="1">
        <v>3.95</v>
      </c>
      <c r="J65" s="6">
        <v>6272.0869000000002</v>
      </c>
      <c r="L65" s="1" t="s">
        <v>6</v>
      </c>
      <c r="M65">
        <f t="shared" si="16"/>
        <v>3955.5936999999994</v>
      </c>
      <c r="N65">
        <f t="shared" si="17"/>
        <v>3796.4323000000004</v>
      </c>
      <c r="O65">
        <f t="shared" si="18"/>
        <v>-1.5807826040595826E-2</v>
      </c>
    </row>
    <row r="66" spans="2:15" ht="24">
      <c r="B66" s="5">
        <v>5</v>
      </c>
      <c r="C66" s="1" t="s">
        <v>7</v>
      </c>
      <c r="D66" s="1">
        <v>1.93</v>
      </c>
      <c r="E66" s="6">
        <v>1783.7847999999999</v>
      </c>
      <c r="G66" s="5">
        <v>5</v>
      </c>
      <c r="H66" s="1" t="s">
        <v>7</v>
      </c>
      <c r="I66" s="1">
        <v>1.08</v>
      </c>
      <c r="J66" s="6">
        <v>1707.2454</v>
      </c>
      <c r="L66" s="1" t="s">
        <v>7</v>
      </c>
      <c r="M66">
        <f t="shared" si="16"/>
        <v>1393.4540999999999</v>
      </c>
      <c r="N66">
        <f t="shared" si="17"/>
        <v>1325.6912</v>
      </c>
      <c r="O66">
        <f t="shared" si="18"/>
        <v>-2.2342339764042526E-2</v>
      </c>
    </row>
    <row r="67" spans="2:15" ht="24">
      <c r="B67" s="7">
        <v>6</v>
      </c>
      <c r="C67" s="8" t="s">
        <v>8</v>
      </c>
      <c r="D67" s="8">
        <v>3.87</v>
      </c>
      <c r="E67" s="9">
        <v>3569.0317</v>
      </c>
      <c r="G67" s="7">
        <v>6</v>
      </c>
      <c r="H67" s="8" t="s">
        <v>8</v>
      </c>
      <c r="I67" s="8">
        <v>2.21</v>
      </c>
      <c r="J67" s="9">
        <v>3500.9760000000001</v>
      </c>
      <c r="L67" s="12" t="s">
        <v>8</v>
      </c>
      <c r="M67">
        <f t="shared" si="16"/>
        <v>1614.7739999999999</v>
      </c>
      <c r="N67">
        <f t="shared" si="17"/>
        <v>1679.8843999999995</v>
      </c>
      <c r="O67">
        <f t="shared" si="18"/>
        <v>1.2567487824995165E-2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0.87</v>
      </c>
      <c r="E70" s="6">
        <v>1168.7951</v>
      </c>
      <c r="G70" s="5">
        <v>1</v>
      </c>
      <c r="H70" s="1" t="s">
        <v>3</v>
      </c>
      <c r="I70" s="1">
        <v>0.77</v>
      </c>
      <c r="J70" s="6">
        <v>1918.0953999999999</v>
      </c>
    </row>
    <row r="71" spans="2:15" ht="24">
      <c r="B71" s="5">
        <v>2</v>
      </c>
      <c r="C71" s="1" t="s">
        <v>4</v>
      </c>
      <c r="D71" s="1">
        <v>1.05</v>
      </c>
      <c r="E71" s="6">
        <v>1418.8409999999999</v>
      </c>
      <c r="G71" s="5">
        <v>2</v>
      </c>
      <c r="H71" s="1" t="s">
        <v>4</v>
      </c>
      <c r="I71" s="1">
        <v>0.96</v>
      </c>
      <c r="J71" s="6">
        <v>2377.6118000000001</v>
      </c>
    </row>
    <row r="72" spans="2:15" ht="24">
      <c r="B72" s="5">
        <v>3</v>
      </c>
      <c r="C72" s="1" t="s">
        <v>5</v>
      </c>
      <c r="D72" s="1">
        <v>12.13</v>
      </c>
      <c r="E72" s="6">
        <v>16387.1738</v>
      </c>
      <c r="G72" s="5">
        <v>3</v>
      </c>
      <c r="H72" s="1" t="s">
        <v>5</v>
      </c>
      <c r="I72" s="1">
        <v>6.88</v>
      </c>
      <c r="J72" s="6">
        <v>17044.423299999999</v>
      </c>
    </row>
    <row r="73" spans="2:15" ht="24">
      <c r="B73" s="5">
        <v>4</v>
      </c>
      <c r="C73" s="1" t="s">
        <v>6</v>
      </c>
      <c r="D73" s="1">
        <v>7.76</v>
      </c>
      <c r="E73" s="6">
        <v>10487.1554</v>
      </c>
      <c r="G73" s="5">
        <v>4</v>
      </c>
      <c r="H73" s="1" t="s">
        <v>6</v>
      </c>
      <c r="I73" s="1">
        <v>4.07</v>
      </c>
      <c r="J73" s="6">
        <v>10068.519200000001</v>
      </c>
    </row>
    <row r="74" spans="2:15" ht="24">
      <c r="B74" s="5">
        <v>5</v>
      </c>
      <c r="C74" s="1" t="s">
        <v>7</v>
      </c>
      <c r="D74" s="1">
        <v>2.35</v>
      </c>
      <c r="E74" s="6">
        <v>3177.2388999999998</v>
      </c>
      <c r="G74" s="5">
        <v>5</v>
      </c>
      <c r="H74" s="1" t="s">
        <v>7</v>
      </c>
      <c r="I74" s="1">
        <v>1.22</v>
      </c>
      <c r="J74" s="6">
        <v>3032.9366</v>
      </c>
    </row>
    <row r="75" spans="2:15" ht="24">
      <c r="B75" s="7">
        <v>6</v>
      </c>
      <c r="C75" s="8" t="s">
        <v>8</v>
      </c>
      <c r="D75" s="8">
        <v>3.84</v>
      </c>
      <c r="E75" s="9">
        <v>5183.8056999999999</v>
      </c>
      <c r="G75" s="7">
        <v>6</v>
      </c>
      <c r="H75" s="8" t="s">
        <v>8</v>
      </c>
      <c r="I75" s="8">
        <v>2.09</v>
      </c>
      <c r="J75" s="9">
        <v>5180.8603999999996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0.89</v>
      </c>
      <c r="E78" s="6">
        <v>777.75869999999998</v>
      </c>
      <c r="G78" s="5">
        <v>1</v>
      </c>
      <c r="H78" s="1" t="s">
        <v>3</v>
      </c>
      <c r="I78" s="1">
        <v>0.79</v>
      </c>
      <c r="J78" s="6">
        <v>1201.7942</v>
      </c>
      <c r="L78" s="1" t="s">
        <v>3</v>
      </c>
      <c r="M78">
        <f>(E86-E78)</f>
        <v>388.26310000000001</v>
      </c>
      <c r="N78">
        <f>(J86-J78)</f>
        <v>743.7328</v>
      </c>
      <c r="O78">
        <f>(N78-M78)/J86</f>
        <v>0.18271126537950899</v>
      </c>
    </row>
    <row r="79" spans="2:15" ht="24">
      <c r="B79" s="5">
        <v>2</v>
      </c>
      <c r="C79" s="1" t="s">
        <v>4</v>
      </c>
      <c r="D79" s="1">
        <v>1.01</v>
      </c>
      <c r="E79" s="6">
        <v>887.06510000000003</v>
      </c>
      <c r="G79" s="5">
        <v>2</v>
      </c>
      <c r="H79" s="1" t="s">
        <v>4</v>
      </c>
      <c r="I79" s="1">
        <v>1.06</v>
      </c>
      <c r="J79" s="6">
        <v>1604.7739999999999</v>
      </c>
      <c r="L79" s="1" t="s">
        <v>4</v>
      </c>
      <c r="M79">
        <f t="shared" ref="M79:M83" si="19">(E87-E79)</f>
        <v>536.54430000000002</v>
      </c>
      <c r="N79">
        <f t="shared" ref="N79:N83" si="20">(J87-J79)</f>
        <v>888.46630000000005</v>
      </c>
      <c r="O79">
        <f t="shared" ref="O79:O83" si="21">(N79-M79)/J87</f>
        <v>0.14115045388926212</v>
      </c>
    </row>
    <row r="80" spans="2:15" ht="24">
      <c r="B80" s="5">
        <v>3</v>
      </c>
      <c r="C80" s="1" t="s">
        <v>5</v>
      </c>
      <c r="D80" s="1">
        <v>11.18</v>
      </c>
      <c r="E80" s="6">
        <v>9783.7836000000007</v>
      </c>
      <c r="G80" s="5">
        <v>3</v>
      </c>
      <c r="H80" s="1" t="s">
        <v>5</v>
      </c>
      <c r="I80" s="1">
        <v>6.92</v>
      </c>
      <c r="J80" s="6">
        <v>10504.4625</v>
      </c>
      <c r="L80" s="1" t="s">
        <v>5</v>
      </c>
      <c r="M80">
        <f t="shared" si="19"/>
        <v>6608.5418000000009</v>
      </c>
      <c r="N80">
        <f t="shared" si="20"/>
        <v>6559.7385999999988</v>
      </c>
      <c r="O80">
        <f t="shared" si="21"/>
        <v>-2.8599756715245294E-3</v>
      </c>
    </row>
    <row r="81" spans="2:15" ht="24">
      <c r="B81" s="5">
        <v>4</v>
      </c>
      <c r="C81" s="1" t="s">
        <v>6</v>
      </c>
      <c r="D81" s="1">
        <v>7.08</v>
      </c>
      <c r="E81" s="6">
        <v>6195.8305</v>
      </c>
      <c r="G81" s="5">
        <v>4</v>
      </c>
      <c r="H81" s="1" t="s">
        <v>6</v>
      </c>
      <c r="I81" s="1">
        <v>3.93</v>
      </c>
      <c r="J81" s="6">
        <v>5968.2882</v>
      </c>
      <c r="L81" s="1" t="s">
        <v>6</v>
      </c>
      <c r="M81">
        <f t="shared" si="19"/>
        <v>4293.5079000000005</v>
      </c>
      <c r="N81">
        <f t="shared" si="20"/>
        <v>4113.9849000000004</v>
      </c>
      <c r="O81">
        <f t="shared" si="21"/>
        <v>-1.7805806113305948E-2</v>
      </c>
    </row>
    <row r="82" spans="2:15" ht="24">
      <c r="B82" s="5">
        <v>5</v>
      </c>
      <c r="C82" s="1" t="s">
        <v>7</v>
      </c>
      <c r="D82" s="1">
        <v>1.92</v>
      </c>
      <c r="E82" s="6">
        <v>1681.5745999999999</v>
      </c>
      <c r="G82" s="5">
        <v>5</v>
      </c>
      <c r="H82" s="1" t="s">
        <v>7</v>
      </c>
      <c r="I82" s="1">
        <v>1.07</v>
      </c>
      <c r="J82" s="6">
        <v>1619.7318</v>
      </c>
      <c r="L82" s="1" t="s">
        <v>7</v>
      </c>
      <c r="M82">
        <f t="shared" si="19"/>
        <v>1484.8385000000003</v>
      </c>
      <c r="N82">
        <f t="shared" si="20"/>
        <v>1396.7453</v>
      </c>
      <c r="O82">
        <f t="shared" si="21"/>
        <v>-2.9204000918820253E-2</v>
      </c>
    </row>
    <row r="83" spans="2:15" ht="24">
      <c r="B83" s="7">
        <v>6</v>
      </c>
      <c r="C83" s="8" t="s">
        <v>8</v>
      </c>
      <c r="D83" s="8">
        <v>3.92</v>
      </c>
      <c r="E83" s="9">
        <v>3430.9097000000002</v>
      </c>
      <c r="G83" s="7">
        <v>6</v>
      </c>
      <c r="H83" s="8" t="s">
        <v>8</v>
      </c>
      <c r="I83" s="8">
        <v>2.2200000000000002</v>
      </c>
      <c r="J83" s="9">
        <v>3371.8533000000002</v>
      </c>
      <c r="L83" s="12" t="s">
        <v>8</v>
      </c>
      <c r="M83">
        <f t="shared" si="19"/>
        <v>1754.1237999999994</v>
      </c>
      <c r="N83">
        <f t="shared" si="20"/>
        <v>1805.9778999999994</v>
      </c>
      <c r="O83">
        <f t="shared" si="21"/>
        <v>1.0014637016363149E-2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0.86</v>
      </c>
      <c r="E86" s="6">
        <v>1166.0218</v>
      </c>
      <c r="G86" s="5">
        <v>1</v>
      </c>
      <c r="H86" s="1" t="s">
        <v>3</v>
      </c>
      <c r="I86" s="1">
        <v>0.78</v>
      </c>
      <c r="J86" s="6">
        <v>1945.527</v>
      </c>
    </row>
    <row r="87" spans="2:15" ht="24">
      <c r="B87" s="5">
        <v>2</v>
      </c>
      <c r="C87" s="1" t="s">
        <v>4</v>
      </c>
      <c r="D87" s="1">
        <v>1.05</v>
      </c>
      <c r="E87" s="6">
        <v>1423.6094000000001</v>
      </c>
      <c r="G87" s="5">
        <v>2</v>
      </c>
      <c r="H87" s="1" t="s">
        <v>4</v>
      </c>
      <c r="I87" s="1">
        <v>1</v>
      </c>
      <c r="J87" s="6">
        <v>2493.2402999999999</v>
      </c>
    </row>
    <row r="88" spans="2:15" ht="24">
      <c r="B88" s="5">
        <v>3</v>
      </c>
      <c r="C88" s="1" t="s">
        <v>5</v>
      </c>
      <c r="D88" s="1">
        <v>12.14</v>
      </c>
      <c r="E88" s="6">
        <v>16392.325400000002</v>
      </c>
      <c r="G88" s="5">
        <v>3</v>
      </c>
      <c r="H88" s="1" t="s">
        <v>5</v>
      </c>
      <c r="I88" s="1">
        <v>6.86</v>
      </c>
      <c r="J88" s="6">
        <v>17064.201099999998</v>
      </c>
    </row>
    <row r="89" spans="2:15" ht="24">
      <c r="B89" s="5">
        <v>4</v>
      </c>
      <c r="C89" s="1" t="s">
        <v>6</v>
      </c>
      <c r="D89" s="1">
        <v>7.77</v>
      </c>
      <c r="E89" s="6">
        <v>10489.338400000001</v>
      </c>
      <c r="G89" s="5">
        <v>4</v>
      </c>
      <c r="H89" s="1" t="s">
        <v>6</v>
      </c>
      <c r="I89" s="1">
        <v>4.0599999999999996</v>
      </c>
      <c r="J89" s="6">
        <v>10082.2731</v>
      </c>
    </row>
    <row r="90" spans="2:15" ht="24">
      <c r="B90" s="5">
        <v>5</v>
      </c>
      <c r="C90" s="1" t="s">
        <v>7</v>
      </c>
      <c r="D90" s="1">
        <v>2.34</v>
      </c>
      <c r="E90" s="6">
        <v>3166.4131000000002</v>
      </c>
      <c r="G90" s="5">
        <v>5</v>
      </c>
      <c r="H90" s="1" t="s">
        <v>7</v>
      </c>
      <c r="I90" s="1">
        <v>1.21</v>
      </c>
      <c r="J90" s="6">
        <v>3016.4771000000001</v>
      </c>
    </row>
    <row r="91" spans="2:15" ht="24">
      <c r="B91" s="7">
        <v>6</v>
      </c>
      <c r="C91" s="8" t="s">
        <v>8</v>
      </c>
      <c r="D91" s="8">
        <v>3.84</v>
      </c>
      <c r="E91" s="9">
        <v>5185.0334999999995</v>
      </c>
      <c r="G91" s="7">
        <v>6</v>
      </c>
      <c r="H91" s="8" t="s">
        <v>8</v>
      </c>
      <c r="I91" s="8">
        <v>2.08</v>
      </c>
      <c r="J91" s="9">
        <v>5177.8311999999996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0.9</v>
      </c>
      <c r="E94" s="6">
        <v>757.77459999999996</v>
      </c>
      <c r="G94" s="5">
        <v>1</v>
      </c>
      <c r="H94" s="1" t="s">
        <v>3</v>
      </c>
      <c r="I94" s="1">
        <v>0.83</v>
      </c>
      <c r="J94" s="6">
        <v>1209.9248</v>
      </c>
      <c r="L94" s="1" t="s">
        <v>3</v>
      </c>
      <c r="M94">
        <f>(E102-E94)</f>
        <v>428.91399999999999</v>
      </c>
      <c r="N94">
        <f>(J102-J94)</f>
        <v>785.53060000000005</v>
      </c>
      <c r="O94">
        <f>(N94-M94)/J102</f>
        <v>0.17871439271456532</v>
      </c>
    </row>
    <row r="95" spans="2:15" ht="24">
      <c r="B95" s="5">
        <v>2</v>
      </c>
      <c r="C95" s="1" t="s">
        <v>4</v>
      </c>
      <c r="D95" s="1">
        <v>1.03</v>
      </c>
      <c r="E95" s="6">
        <v>865.88289999999995</v>
      </c>
      <c r="G95" s="5">
        <v>2</v>
      </c>
      <c r="H95" s="1" t="s">
        <v>4</v>
      </c>
      <c r="I95" s="1">
        <v>1.1200000000000001</v>
      </c>
      <c r="J95" s="6">
        <v>1639.9839999999999</v>
      </c>
      <c r="L95" s="1" t="s">
        <v>4</v>
      </c>
      <c r="M95">
        <f t="shared" ref="M95:M99" si="22">(E103-E95)</f>
        <v>574.55280000000005</v>
      </c>
      <c r="N95">
        <f t="shared" ref="N95:N99" si="23">(J103-J95)</f>
        <v>930.9054000000001</v>
      </c>
      <c r="O95">
        <f t="shared" ref="O95:O99" si="24">(N95-M95)/J103</f>
        <v>0.13861063023559086</v>
      </c>
    </row>
    <row r="96" spans="2:15" ht="24">
      <c r="B96" s="5">
        <v>3</v>
      </c>
      <c r="C96" s="1" t="s">
        <v>5</v>
      </c>
      <c r="D96" s="1">
        <v>11.2</v>
      </c>
      <c r="E96" s="6">
        <v>9412.1031999999996</v>
      </c>
      <c r="G96" s="5">
        <v>3</v>
      </c>
      <c r="H96" s="1" t="s">
        <v>5</v>
      </c>
      <c r="I96" s="1">
        <v>6.87</v>
      </c>
      <c r="J96" s="6">
        <v>10068.785900000001</v>
      </c>
      <c r="L96" s="1" t="s">
        <v>5</v>
      </c>
      <c r="M96">
        <f t="shared" si="22"/>
        <v>7015.5359000000008</v>
      </c>
      <c r="N96">
        <f t="shared" si="23"/>
        <v>7025.7607000000007</v>
      </c>
      <c r="O96">
        <f t="shared" si="24"/>
        <v>5.9813227219492082E-4</v>
      </c>
    </row>
    <row r="97" spans="2:15" ht="24">
      <c r="B97" s="5">
        <v>4</v>
      </c>
      <c r="C97" s="1" t="s">
        <v>6</v>
      </c>
      <c r="D97" s="1">
        <v>7.04</v>
      </c>
      <c r="E97" s="6">
        <v>5915.9011</v>
      </c>
      <c r="G97" s="5">
        <v>4</v>
      </c>
      <c r="H97" s="1" t="s">
        <v>6</v>
      </c>
      <c r="I97" s="1">
        <v>3.91</v>
      </c>
      <c r="J97" s="6">
        <v>5722.4798000000001</v>
      </c>
      <c r="L97" s="1" t="s">
        <v>6</v>
      </c>
      <c r="M97">
        <f t="shared" si="22"/>
        <v>4564.2944999999991</v>
      </c>
      <c r="N97">
        <f t="shared" si="23"/>
        <v>4374.4986999999992</v>
      </c>
      <c r="O97">
        <f t="shared" si="24"/>
        <v>-1.8797286732857743E-2</v>
      </c>
    </row>
    <row r="98" spans="2:15" ht="24">
      <c r="B98" s="5">
        <v>5</v>
      </c>
      <c r="C98" s="1" t="s">
        <v>7</v>
      </c>
      <c r="D98" s="1">
        <v>1.89</v>
      </c>
      <c r="E98" s="6">
        <v>1585.7516000000001</v>
      </c>
      <c r="G98" s="5">
        <v>5</v>
      </c>
      <c r="H98" s="1" t="s">
        <v>7</v>
      </c>
      <c r="I98" s="1">
        <v>1.05</v>
      </c>
      <c r="J98" s="6">
        <v>1537.0395000000001</v>
      </c>
      <c r="L98" s="1" t="s">
        <v>7</v>
      </c>
      <c r="M98">
        <f t="shared" si="22"/>
        <v>1579.8101000000001</v>
      </c>
      <c r="N98">
        <f t="shared" si="23"/>
        <v>1485.0327999999997</v>
      </c>
      <c r="O98">
        <f t="shared" si="24"/>
        <v>-3.1361691776864646E-2</v>
      </c>
    </row>
    <row r="99" spans="2:15" ht="24">
      <c r="B99" s="7">
        <v>6</v>
      </c>
      <c r="C99" s="8" t="s">
        <v>8</v>
      </c>
      <c r="D99" s="8">
        <v>3.94</v>
      </c>
      <c r="E99" s="9">
        <v>3314.3195000000001</v>
      </c>
      <c r="G99" s="7">
        <v>6</v>
      </c>
      <c r="H99" s="8" t="s">
        <v>8</v>
      </c>
      <c r="I99" s="8">
        <v>2.23</v>
      </c>
      <c r="J99" s="9">
        <v>3264.7537000000002</v>
      </c>
      <c r="L99" s="12" t="s">
        <v>8</v>
      </c>
      <c r="M99">
        <f t="shared" si="22"/>
        <v>1876.2954999999997</v>
      </c>
      <c r="N99">
        <f t="shared" si="23"/>
        <v>1911.2402000000002</v>
      </c>
      <c r="O99">
        <f t="shared" si="24"/>
        <v>6.7513023923773292E-3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0.88</v>
      </c>
      <c r="E102" s="6">
        <v>1186.6886</v>
      </c>
      <c r="G102" s="5">
        <v>1</v>
      </c>
      <c r="H102" s="1" t="s">
        <v>3</v>
      </c>
      <c r="I102" s="1">
        <v>0.8</v>
      </c>
      <c r="J102" s="6">
        <v>1995.4554000000001</v>
      </c>
    </row>
    <row r="103" spans="2:15" ht="24">
      <c r="B103" s="5">
        <v>2</v>
      </c>
      <c r="C103" s="1" t="s">
        <v>4</v>
      </c>
      <c r="D103" s="1">
        <v>1.06</v>
      </c>
      <c r="E103" s="6">
        <v>1440.4357</v>
      </c>
      <c r="G103" s="5">
        <v>2</v>
      </c>
      <c r="H103" s="1" t="s">
        <v>4</v>
      </c>
      <c r="I103" s="1">
        <v>1.03</v>
      </c>
      <c r="J103" s="6">
        <v>2570.8894</v>
      </c>
    </row>
    <row r="104" spans="2:15" ht="24">
      <c r="B104" s="5">
        <v>3</v>
      </c>
      <c r="C104" s="1" t="s">
        <v>5</v>
      </c>
      <c r="D104" s="1">
        <v>12.14</v>
      </c>
      <c r="E104" s="6">
        <v>16427.6391</v>
      </c>
      <c r="G104" s="5">
        <v>3</v>
      </c>
      <c r="H104" s="1" t="s">
        <v>5</v>
      </c>
      <c r="I104" s="1">
        <v>6.85</v>
      </c>
      <c r="J104" s="6">
        <v>17094.546600000001</v>
      </c>
    </row>
    <row r="105" spans="2:15" ht="24">
      <c r="B105" s="5">
        <v>4</v>
      </c>
      <c r="C105" s="1" t="s">
        <v>6</v>
      </c>
      <c r="D105" s="1">
        <v>7.74</v>
      </c>
      <c r="E105" s="6">
        <v>10480.195599999999</v>
      </c>
      <c r="G105" s="5">
        <v>4</v>
      </c>
      <c r="H105" s="1" t="s">
        <v>6</v>
      </c>
      <c r="I105" s="1">
        <v>4.04</v>
      </c>
      <c r="J105" s="6">
        <v>10096.978499999999</v>
      </c>
    </row>
    <row r="106" spans="2:15" ht="24">
      <c r="B106" s="5">
        <v>5</v>
      </c>
      <c r="C106" s="1" t="s">
        <v>7</v>
      </c>
      <c r="D106" s="1">
        <v>2.34</v>
      </c>
      <c r="E106" s="6">
        <v>3165.5617000000002</v>
      </c>
      <c r="G106" s="5">
        <v>5</v>
      </c>
      <c r="H106" s="1" t="s">
        <v>7</v>
      </c>
      <c r="I106" s="1">
        <v>1.21</v>
      </c>
      <c r="J106" s="6">
        <v>3022.0722999999998</v>
      </c>
    </row>
    <row r="107" spans="2:15" ht="24">
      <c r="B107" s="7">
        <v>6</v>
      </c>
      <c r="C107" s="8" t="s">
        <v>8</v>
      </c>
      <c r="D107" s="8">
        <v>3.84</v>
      </c>
      <c r="E107" s="9">
        <v>5190.6149999999998</v>
      </c>
      <c r="G107" s="7">
        <v>6</v>
      </c>
      <c r="H107" s="8" t="s">
        <v>8</v>
      </c>
      <c r="I107" s="8">
        <v>2.0699999999999998</v>
      </c>
      <c r="J107" s="9">
        <v>5175.9939000000004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0.87</v>
      </c>
      <c r="E110" s="6">
        <v>710.46870000000001</v>
      </c>
      <c r="G110" s="5">
        <v>1</v>
      </c>
      <c r="H110" s="1" t="s">
        <v>3</v>
      </c>
      <c r="I110" s="1">
        <v>0.81</v>
      </c>
      <c r="J110" s="6">
        <v>1169.7380000000001</v>
      </c>
      <c r="L110" s="1" t="s">
        <v>3</v>
      </c>
      <c r="M110">
        <f>(E118-E110)</f>
        <v>478.41989999999998</v>
      </c>
      <c r="N110">
        <f>(J118-J110)</f>
        <v>775.58309999999983</v>
      </c>
      <c r="O110">
        <f>(N110-M110)/J118</f>
        <v>0.15275791744612233</v>
      </c>
    </row>
    <row r="111" spans="2:15" ht="24">
      <c r="B111" s="5">
        <v>2</v>
      </c>
      <c r="C111" s="1" t="s">
        <v>4</v>
      </c>
      <c r="D111" s="1">
        <v>1</v>
      </c>
      <c r="E111" s="6">
        <v>817.34900000000005</v>
      </c>
      <c r="G111" s="5">
        <v>2</v>
      </c>
      <c r="H111" s="1" t="s">
        <v>4</v>
      </c>
      <c r="I111" s="1">
        <v>1.1200000000000001</v>
      </c>
      <c r="J111" s="6">
        <v>1603.9332999999999</v>
      </c>
      <c r="L111" s="1" t="s">
        <v>4</v>
      </c>
      <c r="M111">
        <f t="shared" ref="M111:M115" si="25">(E119-E111)</f>
        <v>623.45130000000006</v>
      </c>
      <c r="N111">
        <f t="shared" ref="N111:N115" si="26">(J119-J111)</f>
        <v>955.19080000000008</v>
      </c>
      <c r="O111">
        <f t="shared" ref="O111:O115" si="27">(N111-M111)/J119</f>
        <v>0.12963009492193053</v>
      </c>
    </row>
    <row r="112" spans="2:15" ht="24">
      <c r="B112" s="5">
        <v>3</v>
      </c>
      <c r="C112" s="1" t="s">
        <v>5</v>
      </c>
      <c r="D112" s="1">
        <v>11.17</v>
      </c>
      <c r="E112" s="6">
        <v>9093.7559999999994</v>
      </c>
      <c r="G112" s="5">
        <v>3</v>
      </c>
      <c r="H112" s="1" t="s">
        <v>5</v>
      </c>
      <c r="I112" s="1">
        <v>6.86</v>
      </c>
      <c r="J112" s="6">
        <v>9846.8035</v>
      </c>
      <c r="L112" s="1" t="s">
        <v>5</v>
      </c>
      <c r="M112">
        <f t="shared" si="25"/>
        <v>7321.5892000000003</v>
      </c>
      <c r="N112">
        <f t="shared" si="26"/>
        <v>7253.4767999999985</v>
      </c>
      <c r="O112">
        <f t="shared" si="27"/>
        <v>-3.9831159960577846E-3</v>
      </c>
    </row>
    <row r="113" spans="2:15" ht="24">
      <c r="B113" s="5">
        <v>4</v>
      </c>
      <c r="C113" s="1" t="s">
        <v>6</v>
      </c>
      <c r="D113" s="1">
        <v>7.07</v>
      </c>
      <c r="E113" s="6">
        <v>5759.7377999999999</v>
      </c>
      <c r="G113" s="5">
        <v>4</v>
      </c>
      <c r="H113" s="1" t="s">
        <v>6</v>
      </c>
      <c r="I113" s="1">
        <v>3.91</v>
      </c>
      <c r="J113" s="6">
        <v>5616.1012000000001</v>
      </c>
      <c r="L113" s="1" t="s">
        <v>6</v>
      </c>
      <c r="M113">
        <f t="shared" si="25"/>
        <v>4774.9072999999999</v>
      </c>
      <c r="N113">
        <f t="shared" si="26"/>
        <v>4500.6536999999998</v>
      </c>
      <c r="O113">
        <f t="shared" si="27"/>
        <v>-2.7108850882608612E-2</v>
      </c>
    </row>
    <row r="114" spans="2:15" ht="24">
      <c r="B114" s="5">
        <v>5</v>
      </c>
      <c r="C114" s="1" t="s">
        <v>7</v>
      </c>
      <c r="D114" s="1">
        <v>1.9</v>
      </c>
      <c r="E114" s="6">
        <v>1547.2268999999999</v>
      </c>
      <c r="G114" s="5">
        <v>5</v>
      </c>
      <c r="H114" s="1" t="s">
        <v>7</v>
      </c>
      <c r="I114" s="1">
        <v>1.05</v>
      </c>
      <c r="J114" s="6">
        <v>1514.9936</v>
      </c>
      <c r="L114" s="1" t="s">
        <v>7</v>
      </c>
      <c r="M114">
        <f t="shared" si="25"/>
        <v>1636.3832</v>
      </c>
      <c r="N114">
        <f t="shared" si="26"/>
        <v>1501.3943999999999</v>
      </c>
      <c r="O114">
        <f t="shared" si="27"/>
        <v>-4.4751802486947996E-2</v>
      </c>
    </row>
    <row r="115" spans="2:15" ht="24">
      <c r="B115" s="7">
        <v>6</v>
      </c>
      <c r="C115" s="8" t="s">
        <v>8</v>
      </c>
      <c r="D115" s="8">
        <v>3.98</v>
      </c>
      <c r="E115" s="9">
        <v>3242.5958999999998</v>
      </c>
      <c r="G115" s="7">
        <v>6</v>
      </c>
      <c r="H115" s="8" t="s">
        <v>8</v>
      </c>
      <c r="I115" s="8">
        <v>2.25</v>
      </c>
      <c r="J115" s="9">
        <v>3228.5284999999999</v>
      </c>
      <c r="L115" s="12" t="s">
        <v>8</v>
      </c>
      <c r="M115">
        <f t="shared" si="25"/>
        <v>1964.0693000000006</v>
      </c>
      <c r="N115">
        <f t="shared" si="26"/>
        <v>1956.7633000000001</v>
      </c>
      <c r="O115">
        <f t="shared" si="27"/>
        <v>-1.4089853149634693E-3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0.88</v>
      </c>
      <c r="E118" s="6">
        <v>1188.8886</v>
      </c>
      <c r="G118" s="5">
        <v>1</v>
      </c>
      <c r="H118" s="1" t="s">
        <v>3</v>
      </c>
      <c r="I118" s="1">
        <v>0.78</v>
      </c>
      <c r="J118" s="6">
        <v>1945.3210999999999</v>
      </c>
    </row>
    <row r="119" spans="2:15" ht="24">
      <c r="B119" s="5">
        <v>2</v>
      </c>
      <c r="C119" s="1" t="s">
        <v>4</v>
      </c>
      <c r="D119" s="1">
        <v>1.06</v>
      </c>
      <c r="E119" s="6">
        <v>1440.8003000000001</v>
      </c>
      <c r="G119" s="5">
        <v>2</v>
      </c>
      <c r="H119" s="1" t="s">
        <v>4</v>
      </c>
      <c r="I119" s="1">
        <v>1.03</v>
      </c>
      <c r="J119" s="6">
        <v>2559.1241</v>
      </c>
    </row>
    <row r="120" spans="2:15" ht="24">
      <c r="B120" s="5">
        <v>3</v>
      </c>
      <c r="C120" s="1" t="s">
        <v>5</v>
      </c>
      <c r="D120" s="1">
        <v>12.11</v>
      </c>
      <c r="E120" s="6">
        <v>16415.3452</v>
      </c>
      <c r="G120" s="5">
        <v>3</v>
      </c>
      <c r="H120" s="1" t="s">
        <v>5</v>
      </c>
      <c r="I120" s="1">
        <v>6.85</v>
      </c>
      <c r="J120" s="6">
        <v>17100.280299999999</v>
      </c>
    </row>
    <row r="121" spans="2:15" ht="24">
      <c r="B121" s="5">
        <v>4</v>
      </c>
      <c r="C121" s="1" t="s">
        <v>6</v>
      </c>
      <c r="D121" s="1">
        <v>7.77</v>
      </c>
      <c r="E121" s="6">
        <v>10534.6451</v>
      </c>
      <c r="G121" s="5">
        <v>4</v>
      </c>
      <c r="H121" s="1" t="s">
        <v>6</v>
      </c>
      <c r="I121" s="1">
        <v>4.05</v>
      </c>
      <c r="J121" s="6">
        <v>10116.7549</v>
      </c>
    </row>
    <row r="122" spans="2:15" ht="24">
      <c r="B122" s="5">
        <v>5</v>
      </c>
      <c r="C122" s="1" t="s">
        <v>7</v>
      </c>
      <c r="D122" s="1">
        <v>2.35</v>
      </c>
      <c r="E122" s="6">
        <v>3183.6100999999999</v>
      </c>
      <c r="G122" s="5">
        <v>5</v>
      </c>
      <c r="H122" s="1" t="s">
        <v>7</v>
      </c>
      <c r="I122" s="1">
        <v>1.21</v>
      </c>
      <c r="J122" s="6">
        <v>3016.3879999999999</v>
      </c>
    </row>
    <row r="123" spans="2:15" ht="24">
      <c r="B123" s="7">
        <v>6</v>
      </c>
      <c r="C123" s="8" t="s">
        <v>8</v>
      </c>
      <c r="D123" s="8">
        <v>3.84</v>
      </c>
      <c r="E123" s="9">
        <v>5206.6652000000004</v>
      </c>
      <c r="G123" s="7">
        <v>6</v>
      </c>
      <c r="H123" s="8" t="s">
        <v>8</v>
      </c>
      <c r="I123" s="8">
        <v>2.08</v>
      </c>
      <c r="J123" s="9">
        <v>5185.2918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217-58CE-4977-9306-0F57C7F39078}">
  <dimension ref="C4:AB29"/>
  <sheetViews>
    <sheetView topLeftCell="D1" workbookViewId="0">
      <selection activeCell="T12" sqref="T12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</cols>
  <sheetData>
    <row r="4" spans="3:21">
      <c r="C4" t="s">
        <v>42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3</v>
      </c>
      <c r="D6">
        <v>5.6663998686889538E-2</v>
      </c>
      <c r="E6">
        <v>0.10461461162385631</v>
      </c>
      <c r="F6">
        <v>7.3136738866251064E-2</v>
      </c>
      <c r="G6">
        <v>0.12799311781283931</v>
      </c>
      <c r="H6">
        <v>0.16488045365910992</v>
      </c>
      <c r="I6">
        <v>0.12761159829907195</v>
      </c>
      <c r="J6">
        <v>0.10971892393250351</v>
      </c>
    </row>
    <row r="7" spans="3:21">
      <c r="C7" t="s">
        <v>4</v>
      </c>
      <c r="D7">
        <v>1.7008775670994174E-2</v>
      </c>
      <c r="E7">
        <v>7.0905568648040665E-2</v>
      </c>
      <c r="F7">
        <v>5.5695598387857058E-2</v>
      </c>
      <c r="G7">
        <v>9.0117713090306611E-2</v>
      </c>
      <c r="H7">
        <v>0.13495612978301375</v>
      </c>
      <c r="I7">
        <v>0.10440364822082794</v>
      </c>
      <c r="J7">
        <v>0.10343413847796688</v>
      </c>
    </row>
    <row r="8" spans="3:21">
      <c r="C8" t="s">
        <v>5</v>
      </c>
      <c r="D8">
        <v>8.3416462032904794E-3</v>
      </c>
      <c r="E8">
        <v>-2.9000568833496697E-3</v>
      </c>
      <c r="F8">
        <v>-8.9770923017153791E-3</v>
      </c>
      <c r="G8">
        <v>-5.8357717360998582E-3</v>
      </c>
      <c r="H8">
        <v>-1.1665268188610392E-2</v>
      </c>
      <c r="I8">
        <v>-1.1792863633482623E-2</v>
      </c>
      <c r="J8">
        <v>-1.1999547507956178E-2</v>
      </c>
    </row>
    <row r="9" spans="3:21">
      <c r="C9" t="s">
        <v>6</v>
      </c>
      <c r="D9">
        <v>-7.4646640947630474E-3</v>
      </c>
      <c r="E9">
        <v>-1.8236676776187496E-2</v>
      </c>
      <c r="F9">
        <v>-1.2329505080848948E-2</v>
      </c>
      <c r="G9">
        <v>-1.5227900243869235E-2</v>
      </c>
      <c r="H9">
        <v>-2.0797591694288197E-2</v>
      </c>
      <c r="I9">
        <v>-1.7918531582787185E-2</v>
      </c>
      <c r="J9">
        <v>-2.304469008571379E-2</v>
      </c>
    </row>
    <row r="10" spans="3:21">
      <c r="C10" t="s">
        <v>7</v>
      </c>
      <c r="D10">
        <v>-1.8500837326292138E-2</v>
      </c>
      <c r="E10">
        <v>-3.5690166153499084E-2</v>
      </c>
      <c r="F10">
        <v>-2.1993636014643315E-2</v>
      </c>
      <c r="G10">
        <v>-3.142609562353018E-2</v>
      </c>
      <c r="H10">
        <v>-3.209534889847767E-2</v>
      </c>
      <c r="I10">
        <v>-2.5228792326802734E-2</v>
      </c>
      <c r="J10">
        <v>-3.9498400755020986E-2</v>
      </c>
    </row>
    <row r="11" spans="3:21">
      <c r="C11" t="s">
        <v>8</v>
      </c>
      <c r="D11">
        <v>6.945232244741948E-3</v>
      </c>
      <c r="E11">
        <v>4.9337271445264903E-3</v>
      </c>
      <c r="F11">
        <v>1.1945019365401351E-3</v>
      </c>
      <c r="G11">
        <v>6.9696379567179296E-3</v>
      </c>
      <c r="H11">
        <v>1.4989002343717965E-4</v>
      </c>
      <c r="I11">
        <v>3.5342237815547497E-3</v>
      </c>
      <c r="J11">
        <v>-3.6174333864994923E-3</v>
      </c>
    </row>
    <row r="13" spans="3:21">
      <c r="C13" t="s">
        <v>43</v>
      </c>
      <c r="L13" t="s">
        <v>45</v>
      </c>
      <c r="U13" t="s">
        <v>48</v>
      </c>
    </row>
    <row r="14" spans="3:21"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_xlfn.T.INV.2T(0.05,2)</f>
        <v>4.3026527297494637</v>
      </c>
    </row>
    <row r="15" spans="3:21">
      <c r="C15" t="s">
        <v>3</v>
      </c>
      <c r="D15">
        <v>5.4086451960862335E-2</v>
      </c>
      <c r="E15">
        <v>2.9565727993216037E-2</v>
      </c>
      <c r="F15">
        <v>6.6144869598746769E-2</v>
      </c>
      <c r="G15">
        <v>0.13059186710105739</v>
      </c>
      <c r="H15">
        <v>0.18191026601929158</v>
      </c>
      <c r="I15">
        <v>0.11306960868465681</v>
      </c>
      <c r="J15">
        <v>8.0421076707277869E-2</v>
      </c>
      <c r="L15" t="s">
        <v>34</v>
      </c>
      <c r="M15">
        <f t="shared" ref="M15:S20" si="0">AVERAGE(D6,D15,D24)</f>
        <v>5.419903087504372E-2</v>
      </c>
      <c r="N15">
        <f t="shared" si="0"/>
        <v>6.7861643070605826E-2</v>
      </c>
      <c r="O15">
        <f t="shared" si="0"/>
        <v>0.10204322537638962</v>
      </c>
      <c r="P15">
        <f t="shared" si="0"/>
        <v>0.13968016920542023</v>
      </c>
      <c r="Q15">
        <f t="shared" si="0"/>
        <v>0.17650066168597014</v>
      </c>
      <c r="R15">
        <f t="shared" si="0"/>
        <v>0.1397985332327647</v>
      </c>
      <c r="S15">
        <f t="shared" si="0"/>
        <v>0.11429930602863457</v>
      </c>
    </row>
    <row r="16" spans="3:21">
      <c r="C16" t="s">
        <v>4</v>
      </c>
      <c r="D16">
        <v>-8.2110746892227054E-3</v>
      </c>
      <c r="E16">
        <v>2.5701271898374217E-2</v>
      </c>
      <c r="F16">
        <v>4.8122929841105645E-2</v>
      </c>
      <c r="G16">
        <v>9.3554294108944155E-2</v>
      </c>
      <c r="H16">
        <v>0.15377941133979278</v>
      </c>
      <c r="I16">
        <v>0.10493305342073934</v>
      </c>
      <c r="J16">
        <v>8.2829688447134633E-2</v>
      </c>
      <c r="L16" t="s">
        <v>35</v>
      </c>
      <c r="M16">
        <f t="shared" si="0"/>
        <v>1.4028796844553562E-3</v>
      </c>
      <c r="N16">
        <f t="shared" si="0"/>
        <v>4.6749251245719721E-2</v>
      </c>
      <c r="O16">
        <f t="shared" si="0"/>
        <v>7.0701253566743116E-2</v>
      </c>
      <c r="P16">
        <f t="shared" si="0"/>
        <v>9.673149497416185E-2</v>
      </c>
      <c r="Q16">
        <f t="shared" si="0"/>
        <v>0.14329533167068956</v>
      </c>
      <c r="R16">
        <f t="shared" si="0"/>
        <v>0.11598244395905272</v>
      </c>
      <c r="S16">
        <f t="shared" si="0"/>
        <v>0.10529797394901068</v>
      </c>
    </row>
    <row r="17" spans="3:28">
      <c r="C17" t="s">
        <v>5</v>
      </c>
      <c r="D17">
        <v>8.9128800342515546E-5</v>
      </c>
      <c r="E17">
        <v>-5.3848081675447069E-3</v>
      </c>
      <c r="F17">
        <v>-8.2627427455960883E-3</v>
      </c>
      <c r="G17">
        <v>2.8243521620782519E-3</v>
      </c>
      <c r="H17">
        <v>-3.5875566550910682E-3</v>
      </c>
      <c r="I17">
        <v>-6.7213094507378082E-3</v>
      </c>
      <c r="J17">
        <v>-1.3062218297657404E-2</v>
      </c>
      <c r="L17" t="s">
        <v>36</v>
      </c>
      <c r="M17">
        <f t="shared" si="0"/>
        <v>2.7892048780249787E-3</v>
      </c>
      <c r="N17">
        <f t="shared" si="0"/>
        <v>-2.4921812183724564E-3</v>
      </c>
      <c r="O17">
        <f t="shared" si="0"/>
        <v>-4.8681543418410906E-3</v>
      </c>
      <c r="P17">
        <f t="shared" si="0"/>
        <v>-1.0883033700438325E-3</v>
      </c>
      <c r="Q17">
        <f t="shared" si="0"/>
        <v>-6.0376001717419971E-3</v>
      </c>
      <c r="R17">
        <f t="shared" si="0"/>
        <v>-5.9720136040085038E-3</v>
      </c>
      <c r="S17">
        <f t="shared" si="0"/>
        <v>-9.6816272672237882E-3</v>
      </c>
    </row>
    <row r="18" spans="3:28">
      <c r="C18" t="s">
        <v>6</v>
      </c>
      <c r="D18">
        <v>-5.1843052158363004E-3</v>
      </c>
      <c r="E18">
        <v>-4.6167381655963348E-3</v>
      </c>
      <c r="F18">
        <v>-4.5529193906696137E-3</v>
      </c>
      <c r="G18">
        <v>-1.1371190749631782E-2</v>
      </c>
      <c r="H18">
        <v>-2.1036767953070475E-2</v>
      </c>
      <c r="I18">
        <v>-1.5287835831189277E-2</v>
      </c>
      <c r="J18">
        <v>-1.5267544282137696E-2</v>
      </c>
      <c r="L18" t="s">
        <v>37</v>
      </c>
      <c r="M18">
        <f t="shared" si="0"/>
        <v>-5.6612721396478577E-3</v>
      </c>
      <c r="N18">
        <f t="shared" si="0"/>
        <v>-9.9081331962089167E-3</v>
      </c>
      <c r="O18">
        <f t="shared" si="0"/>
        <v>-1.2924191134582021E-2</v>
      </c>
      <c r="P18">
        <f t="shared" si="0"/>
        <v>-1.4135639011365614E-2</v>
      </c>
      <c r="Q18">
        <f t="shared" si="0"/>
        <v>-1.9880055253554872E-2</v>
      </c>
      <c r="R18">
        <f t="shared" si="0"/>
        <v>-1.733455138227807E-2</v>
      </c>
      <c r="S18">
        <f t="shared" si="0"/>
        <v>-2.1807028416820032E-2</v>
      </c>
    </row>
    <row r="19" spans="3:28">
      <c r="C19" t="s">
        <v>7</v>
      </c>
      <c r="D19">
        <v>-1.392554685379518E-3</v>
      </c>
      <c r="E19">
        <v>-6.2697306380835481E-3</v>
      </c>
      <c r="F19">
        <v>-1.7912694790843653E-3</v>
      </c>
      <c r="G19">
        <v>-1.9756413222149827E-2</v>
      </c>
      <c r="H19">
        <v>-3.5944282671588355E-2</v>
      </c>
      <c r="I19">
        <v>-2.156792384389199E-2</v>
      </c>
      <c r="J19">
        <v>-1.735850434191177E-2</v>
      </c>
      <c r="L19" t="s">
        <v>38</v>
      </c>
      <c r="M19">
        <f t="shared" si="0"/>
        <v>-7.1135990217949625E-3</v>
      </c>
      <c r="N19">
        <f t="shared" si="0"/>
        <v>-1.6170526841518918E-2</v>
      </c>
      <c r="O19">
        <f t="shared" si="0"/>
        <v>-2.1719635476567353E-2</v>
      </c>
      <c r="P19">
        <f t="shared" si="0"/>
        <v>-2.450828286990751E-2</v>
      </c>
      <c r="Q19">
        <f t="shared" si="0"/>
        <v>-3.2414544162962092E-2</v>
      </c>
      <c r="R19">
        <f t="shared" si="0"/>
        <v>-2.6052802649186458E-2</v>
      </c>
      <c r="S19">
        <f t="shared" si="0"/>
        <v>-3.3869569194626914E-2</v>
      </c>
    </row>
    <row r="20" spans="3:28">
      <c r="C20" t="s">
        <v>8</v>
      </c>
      <c r="D20">
        <v>5.9925593837630549E-3</v>
      </c>
      <c r="E20">
        <v>9.0656264736349718E-3</v>
      </c>
      <c r="F20">
        <v>7.4920329248547085E-3</v>
      </c>
      <c r="G20">
        <v>1.7272168080027388E-2</v>
      </c>
      <c r="H20">
        <v>6.469507848961371E-3</v>
      </c>
      <c r="I20">
        <v>4.4613880573757501E-3</v>
      </c>
      <c r="J20">
        <v>3.2263564360801422E-3</v>
      </c>
      <c r="L20" t="s">
        <v>39</v>
      </c>
      <c r="M20">
        <f t="shared" si="0"/>
        <v>6.6902700360100082E-3</v>
      </c>
      <c r="N20">
        <f t="shared" si="0"/>
        <v>9.8294402365424593E-3</v>
      </c>
      <c r="O20">
        <f t="shared" si="0"/>
        <v>5.3720960475583876E-3</v>
      </c>
      <c r="P20">
        <f t="shared" si="0"/>
        <v>1.2269764620580161E-2</v>
      </c>
      <c r="Q20">
        <f t="shared" si="0"/>
        <v>5.5446782962538998E-3</v>
      </c>
      <c r="R20">
        <f t="shared" si="0"/>
        <v>4.9156380771026098E-3</v>
      </c>
      <c r="S20">
        <f t="shared" si="0"/>
        <v>-6.0002075512760654E-4</v>
      </c>
    </row>
    <row r="22" spans="3:28">
      <c r="C22" t="s">
        <v>44</v>
      </c>
      <c r="L22" t="s">
        <v>46</v>
      </c>
      <c r="U22" t="s">
        <v>47</v>
      </c>
    </row>
    <row r="23" spans="3:28">
      <c r="D23">
        <v>0.25</v>
      </c>
      <c r="E23">
        <v>0.5</v>
      </c>
      <c r="F23">
        <v>0.75</v>
      </c>
      <c r="G23">
        <v>1</v>
      </c>
      <c r="H23">
        <v>1.25</v>
      </c>
      <c r="I23">
        <v>1.5</v>
      </c>
      <c r="J23">
        <v>1.75</v>
      </c>
      <c r="M23">
        <v>0.25</v>
      </c>
      <c r="N23">
        <v>0.5</v>
      </c>
      <c r="O23">
        <v>0.75</v>
      </c>
      <c r="P23">
        <v>1</v>
      </c>
      <c r="Q23">
        <v>1.25</v>
      </c>
      <c r="R23">
        <v>1.5</v>
      </c>
      <c r="S23">
        <v>1.75</v>
      </c>
      <c r="V23">
        <v>0.25</v>
      </c>
      <c r="W23">
        <v>0.5</v>
      </c>
      <c r="X23">
        <v>0.75</v>
      </c>
      <c r="Y23">
        <v>1</v>
      </c>
      <c r="Z23">
        <v>1.25</v>
      </c>
      <c r="AA23">
        <v>1.5</v>
      </c>
      <c r="AB23">
        <v>1.75</v>
      </c>
    </row>
    <row r="24" spans="3:28">
      <c r="C24" t="s">
        <v>3</v>
      </c>
      <c r="D24">
        <v>5.1846641977379294E-2</v>
      </c>
      <c r="E24">
        <v>6.9404589594745145E-2</v>
      </c>
      <c r="F24">
        <v>0.16684806766417101</v>
      </c>
      <c r="G24">
        <v>0.16045552270236402</v>
      </c>
      <c r="H24">
        <v>0.18271126537950899</v>
      </c>
      <c r="I24">
        <v>0.17871439271456532</v>
      </c>
      <c r="J24">
        <v>0.15275791744612233</v>
      </c>
      <c r="L24" t="s">
        <v>34</v>
      </c>
      <c r="M24">
        <f t="shared" ref="M24:S29" si="1">_xlfn.STDEV.S(D6,D15,D24)/SQRT(3)</f>
        <v>1.3917898459183816E-3</v>
      </c>
      <c r="N24">
        <f t="shared" si="1"/>
        <v>2.1678478164096401E-2</v>
      </c>
      <c r="O24">
        <f t="shared" si="1"/>
        <v>3.2465223685874664E-2</v>
      </c>
      <c r="P24">
        <f t="shared" si="1"/>
        <v>1.0414730899995903E-2</v>
      </c>
      <c r="Q24">
        <f t="shared" si="1"/>
        <v>5.8147033726120454E-3</v>
      </c>
      <c r="R24">
        <f t="shared" si="1"/>
        <v>1.9905614408100004E-2</v>
      </c>
      <c r="S24">
        <f t="shared" si="1"/>
        <v>2.1007058790869615E-2</v>
      </c>
      <c r="U24" t="s">
        <v>34</v>
      </c>
      <c r="V24">
        <f t="shared" ref="V24:AB29" si="2">IF(ABS(M15/M24)&gt;$U$14,M15/M24,FALSE)</f>
        <v>38.941964574601514</v>
      </c>
      <c r="W24" t="b">
        <f t="shared" si="2"/>
        <v>0</v>
      </c>
      <c r="X24" t="b">
        <f t="shared" si="2"/>
        <v>0</v>
      </c>
      <c r="Y24">
        <f t="shared" si="2"/>
        <v>13.411788604684464</v>
      </c>
      <c r="Z24">
        <f t="shared" si="2"/>
        <v>30.354198722725833</v>
      </c>
      <c r="AA24">
        <f t="shared" si="2"/>
        <v>7.0230704949191525</v>
      </c>
      <c r="AB24">
        <f t="shared" si="2"/>
        <v>5.4409951991143544</v>
      </c>
    </row>
    <row r="25" spans="3:28">
      <c r="C25" t="s">
        <v>4</v>
      </c>
      <c r="D25">
        <v>-4.5890619284053996E-3</v>
      </c>
      <c r="E25">
        <v>4.3640913190744292E-2</v>
      </c>
      <c r="F25">
        <v>0.10828523247126663</v>
      </c>
      <c r="G25">
        <v>0.1065224777232348</v>
      </c>
      <c r="H25">
        <v>0.14115045388926212</v>
      </c>
      <c r="I25">
        <v>0.13861063023559086</v>
      </c>
      <c r="J25">
        <v>0.12963009492193053</v>
      </c>
      <c r="L25" t="s">
        <v>35</v>
      </c>
      <c r="M25">
        <f t="shared" si="1"/>
        <v>7.8726898466975094E-3</v>
      </c>
      <c r="N25">
        <f t="shared" si="1"/>
        <v>1.3141580768131657E-2</v>
      </c>
      <c r="O25">
        <f t="shared" si="1"/>
        <v>1.8918711460275607E-2</v>
      </c>
      <c r="P25">
        <f t="shared" si="1"/>
        <v>4.9949984874504867E-3</v>
      </c>
      <c r="Q25">
        <f t="shared" si="1"/>
        <v>5.538632733337422E-3</v>
      </c>
      <c r="R25">
        <f t="shared" si="1"/>
        <v>1.1315125247365519E-2</v>
      </c>
      <c r="S25">
        <f t="shared" si="1"/>
        <v>1.3542216996598371E-2</v>
      </c>
      <c r="U25" t="s">
        <v>35</v>
      </c>
      <c r="V25" t="b">
        <f t="shared" si="2"/>
        <v>0</v>
      </c>
      <c r="W25" t="b">
        <f t="shared" si="2"/>
        <v>0</v>
      </c>
      <c r="X25" t="b">
        <f t="shared" si="2"/>
        <v>0</v>
      </c>
      <c r="Y25">
        <f t="shared" si="2"/>
        <v>19.365670523663137</v>
      </c>
      <c r="Z25">
        <f t="shared" si="2"/>
        <v>25.87196851096207</v>
      </c>
      <c r="AA25">
        <f t="shared" si="2"/>
        <v>10.250213004584877</v>
      </c>
      <c r="AB25">
        <f t="shared" si="2"/>
        <v>7.7755343881626002</v>
      </c>
    </row>
    <row r="26" spans="3:28">
      <c r="C26" t="s">
        <v>5</v>
      </c>
      <c r="D26">
        <v>-6.3160369558058687E-5</v>
      </c>
      <c r="E26">
        <v>8.0832139577700728E-4</v>
      </c>
      <c r="F26">
        <v>2.6353720217881988E-3</v>
      </c>
      <c r="G26">
        <v>-2.5349053610989133E-4</v>
      </c>
      <c r="H26">
        <v>-2.8599756715245294E-3</v>
      </c>
      <c r="I26">
        <v>5.9813227219492082E-4</v>
      </c>
      <c r="J26">
        <v>-3.9831159960577846E-3</v>
      </c>
      <c r="L26" t="s">
        <v>36</v>
      </c>
      <c r="M26">
        <f t="shared" si="1"/>
        <v>2.7765687158015934E-3</v>
      </c>
      <c r="N26">
        <f t="shared" si="1"/>
        <v>1.7993966920038138E-3</v>
      </c>
      <c r="O26">
        <f t="shared" si="1"/>
        <v>3.7574261908626485E-3</v>
      </c>
      <c r="P26">
        <f t="shared" si="1"/>
        <v>2.5345690517143489E-3</v>
      </c>
      <c r="Q26">
        <f t="shared" si="1"/>
        <v>2.8216619808766664E-3</v>
      </c>
      <c r="R26">
        <f t="shared" si="1"/>
        <v>3.5965389882994343E-3</v>
      </c>
      <c r="S26">
        <f t="shared" si="1"/>
        <v>2.8657221505538847E-3</v>
      </c>
      <c r="U26" t="s">
        <v>36</v>
      </c>
      <c r="V26" t="b">
        <f t="shared" si="2"/>
        <v>0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b">
        <f t="shared" si="2"/>
        <v>0</v>
      </c>
    </row>
    <row r="27" spans="3:28">
      <c r="C27" t="s">
        <v>6</v>
      </c>
      <c r="D27">
        <v>-4.3348471083442244E-3</v>
      </c>
      <c r="E27">
        <v>-6.8709846468429188E-3</v>
      </c>
      <c r="F27">
        <v>-2.1890148932227502E-2</v>
      </c>
      <c r="G27">
        <v>-1.5807826040595826E-2</v>
      </c>
      <c r="H27">
        <v>-1.7805806113305948E-2</v>
      </c>
      <c r="I27">
        <v>-1.8797286732857743E-2</v>
      </c>
      <c r="J27">
        <v>-2.7108850882608612E-2</v>
      </c>
      <c r="L27" t="s">
        <v>37</v>
      </c>
      <c r="M27">
        <f t="shared" si="1"/>
        <v>9.344448756573152E-4</v>
      </c>
      <c r="N27">
        <f t="shared" si="1"/>
        <v>4.2148106095155685E-3</v>
      </c>
      <c r="O27">
        <f t="shared" si="1"/>
        <v>5.0136520511846906E-3</v>
      </c>
      <c r="P27">
        <f t="shared" si="1"/>
        <v>1.3923252884149892E-3</v>
      </c>
      <c r="Q27">
        <f t="shared" si="1"/>
        <v>1.03942026190225E-3</v>
      </c>
      <c r="R27">
        <f t="shared" si="1"/>
        <v>1.0543301291571195E-3</v>
      </c>
      <c r="S27">
        <f t="shared" si="1"/>
        <v>3.4738542622748539E-3</v>
      </c>
      <c r="U27" t="s">
        <v>37</v>
      </c>
      <c r="V27">
        <f t="shared" si="2"/>
        <v>-6.0584335011367658</v>
      </c>
      <c r="W27" t="b">
        <f t="shared" si="2"/>
        <v>0</v>
      </c>
      <c r="X27" t="b">
        <f t="shared" si="2"/>
        <v>0</v>
      </c>
      <c r="Y27">
        <f t="shared" si="2"/>
        <v>-10.15254059448816</v>
      </c>
      <c r="Z27">
        <f t="shared" si="2"/>
        <v>-19.126099405809398</v>
      </c>
      <c r="AA27">
        <f t="shared" si="2"/>
        <v>-16.441293768334322</v>
      </c>
      <c r="AB27">
        <f t="shared" si="2"/>
        <v>-6.2774735986015999</v>
      </c>
    </row>
    <row r="28" spans="3:28">
      <c r="C28" t="s">
        <v>7</v>
      </c>
      <c r="D28">
        <v>-1.4474050537132291E-3</v>
      </c>
      <c r="E28">
        <v>-6.5516837329741319E-3</v>
      </c>
      <c r="F28">
        <v>-4.1374000935974375E-2</v>
      </c>
      <c r="G28">
        <v>-2.2342339764042526E-2</v>
      </c>
      <c r="H28">
        <v>-2.9204000918820253E-2</v>
      </c>
      <c r="I28">
        <v>-3.1361691776864646E-2</v>
      </c>
      <c r="J28">
        <v>-4.4751802486947996E-2</v>
      </c>
      <c r="L28" t="s">
        <v>38</v>
      </c>
      <c r="M28">
        <f t="shared" si="1"/>
        <v>5.6936411692718623E-3</v>
      </c>
      <c r="N28">
        <f t="shared" si="1"/>
        <v>9.7601590413831651E-3</v>
      </c>
      <c r="O28">
        <f t="shared" si="1"/>
        <v>1.1427371593652045E-2</v>
      </c>
      <c r="P28">
        <f t="shared" si="1"/>
        <v>3.5385427316271872E-3</v>
      </c>
      <c r="Q28">
        <f t="shared" si="1"/>
        <v>1.9522861589537041E-3</v>
      </c>
      <c r="R28">
        <f t="shared" si="1"/>
        <v>2.8570799393656614E-3</v>
      </c>
      <c r="S28">
        <f t="shared" si="1"/>
        <v>8.393668335262755E-3</v>
      </c>
      <c r="U28" t="s">
        <v>38</v>
      </c>
      <c r="V28" t="b">
        <f t="shared" si="2"/>
        <v>0</v>
      </c>
      <c r="W28" t="b">
        <f t="shared" si="2"/>
        <v>0</v>
      </c>
      <c r="X28" t="b">
        <f t="shared" si="2"/>
        <v>0</v>
      </c>
      <c r="Y28">
        <f t="shared" si="2"/>
        <v>-6.9260949290945701</v>
      </c>
      <c r="Z28">
        <f t="shared" si="2"/>
        <v>-16.603377539865434</v>
      </c>
      <c r="AA28">
        <f t="shared" si="2"/>
        <v>-9.1186817317301916</v>
      </c>
      <c r="AB28" t="b">
        <f t="shared" si="2"/>
        <v>0</v>
      </c>
    </row>
    <row r="29" spans="3:28">
      <c r="C29" t="s">
        <v>8</v>
      </c>
      <c r="D29">
        <v>7.1330184795250218E-3</v>
      </c>
      <c r="E29">
        <v>1.5488967091465914E-2</v>
      </c>
      <c r="F29">
        <v>7.429753281280321E-3</v>
      </c>
      <c r="G29">
        <v>1.2567487824995165E-2</v>
      </c>
      <c r="H29">
        <v>1.0014637016363149E-2</v>
      </c>
      <c r="I29">
        <v>6.7513023923773292E-3</v>
      </c>
      <c r="J29">
        <v>-1.4089853149634693E-3</v>
      </c>
      <c r="L29" t="s">
        <v>39</v>
      </c>
      <c r="M29">
        <f t="shared" si="1"/>
        <v>3.5304203394102748E-4</v>
      </c>
      <c r="N29">
        <f t="shared" si="1"/>
        <v>3.0708756179452365E-3</v>
      </c>
      <c r="O29">
        <f t="shared" si="1"/>
        <v>2.0888744262410591E-3</v>
      </c>
      <c r="P29">
        <f t="shared" si="1"/>
        <v>2.9778074185133831E-3</v>
      </c>
      <c r="Q29">
        <f t="shared" si="1"/>
        <v>2.8850066773337705E-3</v>
      </c>
      <c r="R29">
        <f t="shared" si="1"/>
        <v>9.5606066881577913E-4</v>
      </c>
      <c r="S29">
        <f t="shared" si="1"/>
        <v>2.0166128804023483E-3</v>
      </c>
      <c r="U29" t="s">
        <v>39</v>
      </c>
      <c r="V29">
        <f t="shared" si="2"/>
        <v>18.950349796385883</v>
      </c>
      <c r="W29" t="b">
        <f t="shared" si="2"/>
        <v>0</v>
      </c>
      <c r="X29" t="b">
        <f t="shared" si="2"/>
        <v>0</v>
      </c>
      <c r="Y29" t="b">
        <f t="shared" si="2"/>
        <v>0</v>
      </c>
      <c r="Z29" t="b">
        <f t="shared" si="2"/>
        <v>0</v>
      </c>
      <c r="AA29">
        <f t="shared" si="2"/>
        <v>5.1415545450597255</v>
      </c>
      <c r="AB29" t="b">
        <f t="shared" si="2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10CF-73DA-4D24-B75D-87AE452C28F7}">
  <dimension ref="A1:Y123"/>
  <sheetViews>
    <sheetView topLeftCell="K1" workbookViewId="0">
      <selection activeCell="H117" sqref="H117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0.83</v>
      </c>
      <c r="E14" s="6">
        <v>2798.0176000000001</v>
      </c>
      <c r="F14" s="12"/>
      <c r="G14" s="5">
        <v>1</v>
      </c>
      <c r="H14" s="1" t="s">
        <v>3</v>
      </c>
      <c r="I14" s="1">
        <v>0.92</v>
      </c>
      <c r="J14" s="6">
        <v>3059.7876999999999</v>
      </c>
      <c r="L14" s="1" t="s">
        <v>3</v>
      </c>
      <c r="M14">
        <f>(E22-E14)</f>
        <v>523.19459999999981</v>
      </c>
      <c r="N14">
        <f>(J22-J14)</f>
        <v>518.74130000000014</v>
      </c>
      <c r="O14">
        <f>(N14-M14)/J22</f>
        <v>-1.2444498842959417E-3</v>
      </c>
      <c r="R14" s="1" t="s">
        <v>3</v>
      </c>
      <c r="S14">
        <f>O14</f>
        <v>-1.2444498842959417E-3</v>
      </c>
      <c r="T14">
        <f>O30</f>
        <v>-4.638908856484919E-2</v>
      </c>
      <c r="U14">
        <f>O46</f>
        <v>2.1364686333520466E-2</v>
      </c>
      <c r="V14">
        <f>O62</f>
        <v>-2.5153413662949388E-3</v>
      </c>
      <c r="W14">
        <f>O78</f>
        <v>3.5701340320673361E-2</v>
      </c>
      <c r="X14">
        <f>O94</f>
        <v>1.6109390479513083E-2</v>
      </c>
      <c r="Y14">
        <f>O110</f>
        <v>1.8421385601836499E-2</v>
      </c>
    </row>
    <row r="15" spans="1:25" ht="24">
      <c r="B15" s="5">
        <v>2</v>
      </c>
      <c r="C15" s="1" t="s">
        <v>4</v>
      </c>
      <c r="D15" s="1">
        <v>1.04</v>
      </c>
      <c r="E15" s="6">
        <v>3475.9769999999999</v>
      </c>
      <c r="F15" s="12"/>
      <c r="G15" s="5">
        <v>2</v>
      </c>
      <c r="H15" s="1" t="s">
        <v>4</v>
      </c>
      <c r="I15" s="1">
        <v>1.1100000000000001</v>
      </c>
      <c r="J15" s="6">
        <v>3687.3485999999998</v>
      </c>
      <c r="L15" s="1" t="s">
        <v>4</v>
      </c>
      <c r="M15">
        <f t="shared" ref="M15:M19" si="0">(E23-E15)</f>
        <v>788.96330000000034</v>
      </c>
      <c r="N15">
        <f t="shared" ref="N15:N19" si="1">(J23-J15)</f>
        <v>715.47420000000011</v>
      </c>
      <c r="O15">
        <f t="shared" ref="O15:O19" si="2">(N15-M15)/J23</f>
        <v>-1.6691359915734113E-2</v>
      </c>
      <c r="R15" s="1" t="s">
        <v>4</v>
      </c>
      <c r="S15">
        <f t="shared" ref="S15:S19" si="3">O15</f>
        <v>-1.6691359915734113E-2</v>
      </c>
      <c r="T15">
        <f t="shared" ref="T15:T19" si="4">O31</f>
        <v>-2.89030515890774E-2</v>
      </c>
      <c r="U15">
        <f t="shared" ref="U15:U19" si="5">O47</f>
        <v>9.7191241201526057E-3</v>
      </c>
      <c r="V15">
        <f t="shared" ref="V15:V19" si="6">O63</f>
        <v>-9.7637025743609555E-3</v>
      </c>
      <c r="W15">
        <f t="shared" ref="W15:W19" si="7">O79</f>
        <v>2.0447714841374792E-2</v>
      </c>
      <c r="X15">
        <f t="shared" ref="X15:X19" si="8">O95</f>
        <v>1.3583874673087026E-2</v>
      </c>
      <c r="Y15">
        <f t="shared" ref="Y15:Y19" si="9">O111</f>
        <v>-1.9197198808142324E-3</v>
      </c>
    </row>
    <row r="16" spans="1:25" ht="24">
      <c r="B16" s="5">
        <v>3</v>
      </c>
      <c r="C16" s="1" t="s">
        <v>5</v>
      </c>
      <c r="D16" s="1">
        <v>11.23</v>
      </c>
      <c r="E16" s="6">
        <v>37672.006000000001</v>
      </c>
      <c r="F16" s="12"/>
      <c r="G16" s="5">
        <v>3</v>
      </c>
      <c r="H16" s="1" t="s">
        <v>5</v>
      </c>
      <c r="I16" s="1">
        <v>11.13</v>
      </c>
      <c r="J16" s="6">
        <v>37000.938000000002</v>
      </c>
      <c r="L16" s="1" t="s">
        <v>5</v>
      </c>
      <c r="M16">
        <f t="shared" si="0"/>
        <v>9713.3378000000012</v>
      </c>
      <c r="N16">
        <f t="shared" si="1"/>
        <v>9380.6720999999961</v>
      </c>
      <c r="O16">
        <f t="shared" si="2"/>
        <v>-7.1723620478626945E-3</v>
      </c>
      <c r="R16" s="1" t="s">
        <v>5</v>
      </c>
      <c r="S16">
        <f t="shared" si="3"/>
        <v>-7.1723620478626945E-3</v>
      </c>
      <c r="T16">
        <f t="shared" si="4"/>
        <v>-1.3862008827207874E-2</v>
      </c>
      <c r="U16">
        <f t="shared" si="5"/>
        <v>-1.2244437186502671E-2</v>
      </c>
      <c r="V16">
        <f t="shared" si="6"/>
        <v>-1.7901048076168123E-2</v>
      </c>
      <c r="W16">
        <f t="shared" si="7"/>
        <v>-1.3653743907903949E-2</v>
      </c>
      <c r="X16">
        <f t="shared" si="8"/>
        <v>-1.5800240413712273E-2</v>
      </c>
      <c r="Y16">
        <f t="shared" si="9"/>
        <v>-1.8590547327540796E-2</v>
      </c>
    </row>
    <row r="17" spans="2:25" ht="24">
      <c r="B17" s="5">
        <v>4</v>
      </c>
      <c r="C17" s="1" t="s">
        <v>6</v>
      </c>
      <c r="D17" s="1">
        <v>6.88</v>
      </c>
      <c r="E17" s="6">
        <v>23055.962200000002</v>
      </c>
      <c r="F17" s="12"/>
      <c r="G17" s="5">
        <v>4</v>
      </c>
      <c r="H17" s="1" t="s">
        <v>6</v>
      </c>
      <c r="I17" s="1">
        <v>6.86</v>
      </c>
      <c r="J17" s="6">
        <v>22811.712200000002</v>
      </c>
      <c r="L17" s="1" t="s">
        <v>6</v>
      </c>
      <c r="M17">
        <f t="shared" si="0"/>
        <v>6278.3441999999995</v>
      </c>
      <c r="N17">
        <f t="shared" si="1"/>
        <v>6058.2544999999991</v>
      </c>
      <c r="O17">
        <f t="shared" si="2"/>
        <v>-7.6234829879454086E-3</v>
      </c>
      <c r="R17" s="1" t="s">
        <v>6</v>
      </c>
      <c r="S17">
        <f t="shared" si="3"/>
        <v>-7.6234829879454086E-3</v>
      </c>
      <c r="T17">
        <f t="shared" si="4"/>
        <v>-6.155531269612817E-3</v>
      </c>
      <c r="U17">
        <f t="shared" si="5"/>
        <v>-1.1150404630959464E-2</v>
      </c>
      <c r="V17">
        <f t="shared" si="6"/>
        <v>-6.9623064115355302E-3</v>
      </c>
      <c r="W17">
        <f t="shared" si="7"/>
        <v>-9.2130079176565641E-3</v>
      </c>
      <c r="X17">
        <f t="shared" si="8"/>
        <v>-2.6331975002864471E-3</v>
      </c>
      <c r="Y17">
        <f t="shared" si="9"/>
        <v>-7.6741083827534693E-3</v>
      </c>
    </row>
    <row r="18" spans="2:25" ht="24">
      <c r="B18" s="5">
        <v>5</v>
      </c>
      <c r="C18" s="1" t="s">
        <v>7</v>
      </c>
      <c r="D18" s="1">
        <v>1.86</v>
      </c>
      <c r="E18" s="6">
        <v>6249.2768999999998</v>
      </c>
      <c r="F18" s="12"/>
      <c r="G18" s="5">
        <v>5</v>
      </c>
      <c r="H18" s="1" t="s">
        <v>7</v>
      </c>
      <c r="I18" s="1">
        <v>1.88</v>
      </c>
      <c r="J18" s="6">
        <v>6260.9182000000001</v>
      </c>
      <c r="L18" s="1" t="s">
        <v>7</v>
      </c>
      <c r="M18">
        <f t="shared" si="0"/>
        <v>2536.6611999999996</v>
      </c>
      <c r="N18">
        <f t="shared" si="1"/>
        <v>2471.7803000000004</v>
      </c>
      <c r="O18">
        <f t="shared" si="2"/>
        <v>-7.4296507545747971E-3</v>
      </c>
      <c r="R18" s="1" t="s">
        <v>7</v>
      </c>
      <c r="S18">
        <f t="shared" si="3"/>
        <v>-7.4296507545747971E-3</v>
      </c>
      <c r="T18">
        <f t="shared" si="4"/>
        <v>-5.9662442626523867E-3</v>
      </c>
      <c r="U18">
        <f t="shared" si="5"/>
        <v>-1.1583846275840111E-2</v>
      </c>
      <c r="V18">
        <f t="shared" si="6"/>
        <v>1.073834405358937E-3</v>
      </c>
      <c r="W18">
        <f t="shared" si="7"/>
        <v>-1.5888230114833552E-2</v>
      </c>
      <c r="X18">
        <f t="shared" si="8"/>
        <v>-8.9237612219538118E-3</v>
      </c>
      <c r="Y18">
        <f t="shared" si="9"/>
        <v>-5.0013982564978661E-3</v>
      </c>
    </row>
    <row r="19" spans="2:25" ht="24">
      <c r="B19" s="7">
        <v>6</v>
      </c>
      <c r="C19" s="8" t="s">
        <v>8</v>
      </c>
      <c r="D19" s="8">
        <v>4.1500000000000004</v>
      </c>
      <c r="E19" s="9">
        <v>13931.053099999999</v>
      </c>
      <c r="F19" s="12"/>
      <c r="G19" s="7">
        <v>6</v>
      </c>
      <c r="H19" s="8" t="s">
        <v>8</v>
      </c>
      <c r="I19" s="8">
        <v>4.0999999999999996</v>
      </c>
      <c r="J19" s="9">
        <v>13646.3182</v>
      </c>
      <c r="L19" s="12" t="s">
        <v>8</v>
      </c>
      <c r="M19">
        <f t="shared" si="0"/>
        <v>2621.3056000000015</v>
      </c>
      <c r="N19">
        <f t="shared" si="1"/>
        <v>2582.8737000000001</v>
      </c>
      <c r="O19">
        <f t="shared" si="2"/>
        <v>-2.3680723129536354E-3</v>
      </c>
      <c r="R19" s="12" t="s">
        <v>8</v>
      </c>
      <c r="S19">
        <f t="shared" si="3"/>
        <v>-2.3680723129536354E-3</v>
      </c>
      <c r="T19">
        <f t="shared" si="4"/>
        <v>-4.3655640397587967E-3</v>
      </c>
      <c r="U19">
        <f t="shared" si="5"/>
        <v>-4.2205143433540595E-3</v>
      </c>
      <c r="V19">
        <f t="shared" si="6"/>
        <v>-4.1142813920930065E-3</v>
      </c>
      <c r="W19">
        <f t="shared" si="7"/>
        <v>-3.8438024067345205E-3</v>
      </c>
      <c r="X19">
        <f t="shared" si="8"/>
        <v>-1.9737936021889304E-3</v>
      </c>
      <c r="Y19">
        <f t="shared" si="9"/>
        <v>-5.9455037396969083E-3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0.79</v>
      </c>
      <c r="E22" s="6">
        <v>3321.2121999999999</v>
      </c>
      <c r="G22" s="5">
        <v>1</v>
      </c>
      <c r="H22" s="1" t="s">
        <v>3</v>
      </c>
      <c r="I22" s="1">
        <v>0.86</v>
      </c>
      <c r="J22" s="6">
        <v>3578.529</v>
      </c>
      <c r="R22" s="12"/>
    </row>
    <row r="23" spans="2:25" ht="24">
      <c r="B23" s="5">
        <v>2</v>
      </c>
      <c r="C23" s="1" t="s">
        <v>4</v>
      </c>
      <c r="D23" s="1">
        <v>1.01</v>
      </c>
      <c r="E23" s="6">
        <v>4264.9403000000002</v>
      </c>
      <c r="G23" s="5">
        <v>2</v>
      </c>
      <c r="H23" s="1" t="s">
        <v>4</v>
      </c>
      <c r="I23" s="1">
        <v>1.06</v>
      </c>
      <c r="J23" s="6">
        <v>4402.8227999999999</v>
      </c>
    </row>
    <row r="24" spans="2:25" ht="24">
      <c r="B24" s="5">
        <v>3</v>
      </c>
      <c r="C24" s="1" t="s">
        <v>5</v>
      </c>
      <c r="D24" s="1">
        <v>11.24</v>
      </c>
      <c r="E24" s="6">
        <v>47385.343800000002</v>
      </c>
      <c r="G24" s="5">
        <v>3</v>
      </c>
      <c r="H24" s="1" t="s">
        <v>5</v>
      </c>
      <c r="I24" s="1">
        <v>11.15</v>
      </c>
      <c r="J24" s="6">
        <v>46381.610099999998</v>
      </c>
    </row>
    <row r="25" spans="2:25" ht="24">
      <c r="B25" s="5">
        <v>4</v>
      </c>
      <c r="C25" s="1" t="s">
        <v>6</v>
      </c>
      <c r="D25" s="1">
        <v>6.96</v>
      </c>
      <c r="E25" s="6">
        <v>29334.306400000001</v>
      </c>
      <c r="G25" s="5">
        <v>4</v>
      </c>
      <c r="H25" s="1" t="s">
        <v>6</v>
      </c>
      <c r="I25" s="1">
        <v>6.94</v>
      </c>
      <c r="J25" s="6">
        <v>28869.966700000001</v>
      </c>
    </row>
    <row r="26" spans="2:25" ht="24">
      <c r="B26" s="5">
        <v>5</v>
      </c>
      <c r="C26" s="1" t="s">
        <v>7</v>
      </c>
      <c r="D26" s="1">
        <v>2.08</v>
      </c>
      <c r="E26" s="6">
        <v>8785.9380999999994</v>
      </c>
      <c r="G26" s="5">
        <v>5</v>
      </c>
      <c r="H26" s="1" t="s">
        <v>7</v>
      </c>
      <c r="I26" s="1">
        <v>2.1</v>
      </c>
      <c r="J26" s="6">
        <v>8732.6985000000004</v>
      </c>
    </row>
    <row r="27" spans="2:25" ht="24">
      <c r="B27" s="7">
        <v>6</v>
      </c>
      <c r="C27" s="8" t="s">
        <v>8</v>
      </c>
      <c r="D27" s="8">
        <v>3.93</v>
      </c>
      <c r="E27" s="9">
        <v>16552.358700000001</v>
      </c>
      <c r="G27" s="7">
        <v>6</v>
      </c>
      <c r="H27" s="8" t="s">
        <v>8</v>
      </c>
      <c r="I27" s="8">
        <v>3.9</v>
      </c>
      <c r="J27" s="9">
        <v>16229.1919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1.03</v>
      </c>
      <c r="E30" s="6">
        <v>2445.6774999999998</v>
      </c>
      <c r="G30" s="5">
        <v>1</v>
      </c>
      <c r="H30" s="1" t="s">
        <v>3</v>
      </c>
      <c r="I30" s="1">
        <v>0.98</v>
      </c>
      <c r="J30" s="6">
        <v>2656.4198999999999</v>
      </c>
      <c r="L30" s="1" t="s">
        <v>3</v>
      </c>
      <c r="M30">
        <f>(E38-E30)</f>
        <v>949.72790000000032</v>
      </c>
      <c r="N30">
        <f>(J38-J30)</f>
        <v>789.85820000000012</v>
      </c>
      <c r="O30">
        <f>(N30-M30)/J38</f>
        <v>-4.638908856484919E-2</v>
      </c>
    </row>
    <row r="31" spans="2:25" ht="24">
      <c r="B31" s="5">
        <v>2</v>
      </c>
      <c r="C31" s="1" t="s">
        <v>4</v>
      </c>
      <c r="D31" s="1">
        <v>1.18</v>
      </c>
      <c r="E31" s="6">
        <v>2801.3742999999999</v>
      </c>
      <c r="G31" s="5">
        <v>2</v>
      </c>
      <c r="H31" s="1" t="s">
        <v>4</v>
      </c>
      <c r="I31" s="1">
        <v>1.06</v>
      </c>
      <c r="J31" s="6">
        <v>2877.0963999999999</v>
      </c>
      <c r="L31" s="1" t="s">
        <v>4</v>
      </c>
      <c r="M31">
        <f t="shared" ref="M31:M35" si="10">(E39-E31)</f>
        <v>1507.5648999999999</v>
      </c>
      <c r="N31">
        <f t="shared" ref="N31:N35" si="11">(J39-J31)</f>
        <v>1384.3948000000005</v>
      </c>
      <c r="O31">
        <f t="shared" ref="O31:O35" si="12">(N31-M31)/J39</f>
        <v>-2.89030515890774E-2</v>
      </c>
    </row>
    <row r="32" spans="2:25" ht="24">
      <c r="B32" s="5">
        <v>3</v>
      </c>
      <c r="C32" s="1" t="s">
        <v>5</v>
      </c>
      <c r="D32" s="1">
        <v>13.05</v>
      </c>
      <c r="E32" s="6">
        <v>31055.806</v>
      </c>
      <c r="G32" s="5">
        <v>3</v>
      </c>
      <c r="H32" s="1" t="s">
        <v>5</v>
      </c>
      <c r="I32" s="1">
        <v>11.23</v>
      </c>
      <c r="J32" s="6">
        <v>30397.413100000002</v>
      </c>
      <c r="L32" s="1" t="s">
        <v>5</v>
      </c>
      <c r="M32">
        <f t="shared" si="10"/>
        <v>16548.288299999997</v>
      </c>
      <c r="N32">
        <f t="shared" si="11"/>
        <v>15906.4241</v>
      </c>
      <c r="O32">
        <f t="shared" si="12"/>
        <v>-1.3862008827207874E-2</v>
      </c>
    </row>
    <row r="33" spans="2:15" ht="24">
      <c r="B33" s="5">
        <v>4</v>
      </c>
      <c r="C33" s="1" t="s">
        <v>6</v>
      </c>
      <c r="D33" s="1">
        <v>7.82</v>
      </c>
      <c r="E33" s="6">
        <v>18612.9964</v>
      </c>
      <c r="G33" s="5">
        <v>4</v>
      </c>
      <c r="H33" s="1" t="s">
        <v>6</v>
      </c>
      <c r="I33" s="1">
        <v>6.74</v>
      </c>
      <c r="J33" s="6">
        <v>18262.036</v>
      </c>
      <c r="L33" s="1" t="s">
        <v>6</v>
      </c>
      <c r="M33">
        <f t="shared" si="10"/>
        <v>10557.459599999998</v>
      </c>
      <c r="N33">
        <f t="shared" si="11"/>
        <v>10381.1456</v>
      </c>
      <c r="O33">
        <f t="shared" si="12"/>
        <v>-6.155531269612817E-3</v>
      </c>
    </row>
    <row r="34" spans="2:15" ht="24">
      <c r="B34" s="5">
        <v>5</v>
      </c>
      <c r="C34" s="1" t="s">
        <v>7</v>
      </c>
      <c r="D34" s="1">
        <v>2.1</v>
      </c>
      <c r="E34" s="6">
        <v>4986.8026</v>
      </c>
      <c r="G34" s="5">
        <v>5</v>
      </c>
      <c r="H34" s="1" t="s">
        <v>7</v>
      </c>
      <c r="I34" s="1">
        <v>1.86</v>
      </c>
      <c r="J34" s="6">
        <v>5028.2161999999998</v>
      </c>
      <c r="L34" s="1" t="s">
        <v>7</v>
      </c>
      <c r="M34">
        <f t="shared" si="10"/>
        <v>3763.6801000000005</v>
      </c>
      <c r="N34">
        <f t="shared" si="11"/>
        <v>3711.5366000000004</v>
      </c>
      <c r="O34">
        <f t="shared" si="12"/>
        <v>-5.9662442626523867E-3</v>
      </c>
    </row>
    <row r="35" spans="2:15" ht="24">
      <c r="B35" s="7">
        <v>6</v>
      </c>
      <c r="C35" s="8" t="s">
        <v>8</v>
      </c>
      <c r="D35" s="8">
        <v>4.83</v>
      </c>
      <c r="E35" s="9">
        <v>11496.347100000001</v>
      </c>
      <c r="G35" s="7">
        <v>6</v>
      </c>
      <c r="H35" s="8" t="s">
        <v>8</v>
      </c>
      <c r="I35" s="8">
        <v>4.13</v>
      </c>
      <c r="J35" s="9">
        <v>11174.5785</v>
      </c>
      <c r="L35" s="12" t="s">
        <v>8</v>
      </c>
      <c r="M35">
        <f t="shared" si="10"/>
        <v>5031.0494999999992</v>
      </c>
      <c r="N35">
        <f t="shared" si="11"/>
        <v>4960.6103000000003</v>
      </c>
      <c r="O35">
        <f t="shared" si="12"/>
        <v>-4.3655640397587967E-3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0.8</v>
      </c>
      <c r="E38" s="6">
        <v>3395.4054000000001</v>
      </c>
      <c r="G38" s="5">
        <v>1</v>
      </c>
      <c r="H38" s="1" t="s">
        <v>3</v>
      </c>
      <c r="I38" s="1">
        <v>0.83</v>
      </c>
      <c r="J38" s="6">
        <v>3446.2781</v>
      </c>
    </row>
    <row r="39" spans="2:15" ht="24">
      <c r="B39" s="5">
        <v>2</v>
      </c>
      <c r="C39" s="1" t="s">
        <v>4</v>
      </c>
      <c r="D39" s="1">
        <v>1.02</v>
      </c>
      <c r="E39" s="6">
        <v>4308.9391999999998</v>
      </c>
      <c r="G39" s="5">
        <v>2</v>
      </c>
      <c r="H39" s="1" t="s">
        <v>4</v>
      </c>
      <c r="I39" s="1">
        <v>1.03</v>
      </c>
      <c r="J39" s="6">
        <v>4261.4912000000004</v>
      </c>
    </row>
    <row r="40" spans="2:15" ht="24">
      <c r="B40" s="5">
        <v>3</v>
      </c>
      <c r="C40" s="1" t="s">
        <v>5</v>
      </c>
      <c r="D40" s="1">
        <v>11.28</v>
      </c>
      <c r="E40" s="6">
        <v>47604.094299999997</v>
      </c>
      <c r="G40" s="5">
        <v>3</v>
      </c>
      <c r="H40" s="1" t="s">
        <v>5</v>
      </c>
      <c r="I40" s="1">
        <v>11.2</v>
      </c>
      <c r="J40" s="6">
        <v>46303.837200000002</v>
      </c>
    </row>
    <row r="41" spans="2:15" ht="24">
      <c r="B41" s="5">
        <v>4</v>
      </c>
      <c r="C41" s="1" t="s">
        <v>6</v>
      </c>
      <c r="D41" s="1">
        <v>6.91</v>
      </c>
      <c r="E41" s="6">
        <v>29170.455999999998</v>
      </c>
      <c r="G41" s="5">
        <v>4</v>
      </c>
      <c r="H41" s="1" t="s">
        <v>6</v>
      </c>
      <c r="I41" s="1">
        <v>6.93</v>
      </c>
      <c r="J41" s="6">
        <v>28643.1816</v>
      </c>
    </row>
    <row r="42" spans="2:15" ht="24">
      <c r="B42" s="5">
        <v>5</v>
      </c>
      <c r="C42" s="1" t="s">
        <v>7</v>
      </c>
      <c r="D42" s="1">
        <v>2.0699999999999998</v>
      </c>
      <c r="E42" s="6">
        <v>8750.4827000000005</v>
      </c>
      <c r="G42" s="5">
        <v>5</v>
      </c>
      <c r="H42" s="1" t="s">
        <v>7</v>
      </c>
      <c r="I42" s="1">
        <v>2.11</v>
      </c>
      <c r="J42" s="6">
        <v>8739.7528000000002</v>
      </c>
    </row>
    <row r="43" spans="2:15" ht="24">
      <c r="B43" s="7">
        <v>6</v>
      </c>
      <c r="C43" s="8" t="s">
        <v>8</v>
      </c>
      <c r="D43" s="8">
        <v>3.92</v>
      </c>
      <c r="E43" s="9">
        <v>16527.3966</v>
      </c>
      <c r="G43" s="7">
        <v>6</v>
      </c>
      <c r="H43" s="8" t="s">
        <v>8</v>
      </c>
      <c r="I43" s="8">
        <v>3.9</v>
      </c>
      <c r="J43" s="9">
        <v>16135.1888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0.97</v>
      </c>
      <c r="E46" s="6">
        <v>2289.9650000000001</v>
      </c>
      <c r="G46" s="5">
        <v>1</v>
      </c>
      <c r="H46" s="1" t="s">
        <v>3</v>
      </c>
      <c r="I46" s="1">
        <v>1.01</v>
      </c>
      <c r="J46" s="6">
        <v>2421.7651000000001</v>
      </c>
      <c r="L46" s="1" t="s">
        <v>3</v>
      </c>
      <c r="M46">
        <f>(E54-E46)</f>
        <v>1113.3703999999998</v>
      </c>
      <c r="N46">
        <f>(J54-J46)</f>
        <v>1190.5463</v>
      </c>
      <c r="O46">
        <f>(N46-M46)/J54</f>
        <v>2.1364686333520466E-2</v>
      </c>
    </row>
    <row r="47" spans="2:15" ht="24">
      <c r="B47" s="5">
        <v>2</v>
      </c>
      <c r="C47" s="1" t="s">
        <v>4</v>
      </c>
      <c r="D47" s="1">
        <v>1.06</v>
      </c>
      <c r="E47" s="6">
        <v>2493.8045000000002</v>
      </c>
      <c r="G47" s="5">
        <v>2</v>
      </c>
      <c r="H47" s="1" t="s">
        <v>4</v>
      </c>
      <c r="I47" s="1">
        <v>1.05</v>
      </c>
      <c r="J47" s="6">
        <v>2534.1253000000002</v>
      </c>
      <c r="L47" s="1" t="s">
        <v>4</v>
      </c>
      <c r="M47">
        <f t="shared" ref="M47:M51" si="13">(E55-E47)</f>
        <v>1841.7618999999995</v>
      </c>
      <c r="N47">
        <f t="shared" ref="N47:N51" si="14">(J55-J47)</f>
        <v>1884.7090999999996</v>
      </c>
      <c r="O47">
        <f t="shared" ref="O47:O51" si="15">(N47-M47)/J55</f>
        <v>9.7191241201526057E-3</v>
      </c>
    </row>
    <row r="48" spans="2:15" ht="24">
      <c r="B48" s="5">
        <v>3</v>
      </c>
      <c r="C48" s="1" t="s">
        <v>5</v>
      </c>
      <c r="D48" s="1">
        <v>11.77</v>
      </c>
      <c r="E48" s="6">
        <v>27739.641800000001</v>
      </c>
      <c r="G48" s="5">
        <v>3</v>
      </c>
      <c r="H48" s="1" t="s">
        <v>5</v>
      </c>
      <c r="I48" s="1">
        <v>11.27</v>
      </c>
      <c r="J48" s="6">
        <v>27131.3446</v>
      </c>
      <c r="L48" s="1" t="s">
        <v>5</v>
      </c>
      <c r="M48">
        <f t="shared" si="13"/>
        <v>20213.722899999997</v>
      </c>
      <c r="N48">
        <f t="shared" si="14"/>
        <v>19641.021599999996</v>
      </c>
      <c r="O48">
        <f t="shared" si="15"/>
        <v>-1.2244437186502671E-2</v>
      </c>
    </row>
    <row r="49" spans="2:15" ht="24">
      <c r="B49" s="5">
        <v>4</v>
      </c>
      <c r="C49" s="1" t="s">
        <v>6</v>
      </c>
      <c r="D49" s="1">
        <v>6.99</v>
      </c>
      <c r="E49" s="6">
        <v>16467.944599999999</v>
      </c>
      <c r="G49" s="5">
        <v>4</v>
      </c>
      <c r="H49" s="1" t="s">
        <v>6</v>
      </c>
      <c r="I49" s="1">
        <v>6.7</v>
      </c>
      <c r="J49" s="6">
        <v>16140.3683</v>
      </c>
      <c r="L49" s="1" t="s">
        <v>6</v>
      </c>
      <c r="M49">
        <f t="shared" si="13"/>
        <v>13008.897400000002</v>
      </c>
      <c r="N49">
        <f t="shared" si="14"/>
        <v>12687.455499999998</v>
      </c>
      <c r="O49">
        <f t="shared" si="15"/>
        <v>-1.1150404630959464E-2</v>
      </c>
    </row>
    <row r="50" spans="2:15" ht="24">
      <c r="B50" s="5">
        <v>5</v>
      </c>
      <c r="C50" s="1" t="s">
        <v>7</v>
      </c>
      <c r="D50" s="1">
        <v>1.85</v>
      </c>
      <c r="E50" s="6">
        <v>4359.1791000000003</v>
      </c>
      <c r="G50" s="5">
        <v>5</v>
      </c>
      <c r="H50" s="1" t="s">
        <v>7</v>
      </c>
      <c r="I50" s="1">
        <v>1.83</v>
      </c>
      <c r="J50" s="6">
        <v>4404.5919999999996</v>
      </c>
      <c r="L50" s="1" t="s">
        <v>7</v>
      </c>
      <c r="M50">
        <f t="shared" si="13"/>
        <v>4458.3589000000002</v>
      </c>
      <c r="N50">
        <f t="shared" si="14"/>
        <v>4356.8675000000012</v>
      </c>
      <c r="O50">
        <f t="shared" si="15"/>
        <v>-1.1583846275840111E-2</v>
      </c>
    </row>
    <row r="51" spans="2:15" ht="24">
      <c r="B51" s="7">
        <v>6</v>
      </c>
      <c r="C51" s="8" t="s">
        <v>8</v>
      </c>
      <c r="D51" s="8">
        <v>4.37</v>
      </c>
      <c r="E51" s="9">
        <v>10296.1245</v>
      </c>
      <c r="G51" s="7">
        <v>6</v>
      </c>
      <c r="H51" s="8" t="s">
        <v>8</v>
      </c>
      <c r="I51" s="8">
        <v>4.1399999999999997</v>
      </c>
      <c r="J51" s="9">
        <v>9967.3153999999995</v>
      </c>
      <c r="L51" s="12" t="s">
        <v>8</v>
      </c>
      <c r="M51">
        <f t="shared" si="13"/>
        <v>6327.2461999999996</v>
      </c>
      <c r="N51">
        <f t="shared" si="14"/>
        <v>6258.7638000000006</v>
      </c>
      <c r="O51">
        <f t="shared" si="15"/>
        <v>-4.2205143433540595E-3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0.8</v>
      </c>
      <c r="E54" s="6">
        <v>3403.3353999999999</v>
      </c>
      <c r="G54" s="5">
        <v>1</v>
      </c>
      <c r="H54" s="1" t="s">
        <v>3</v>
      </c>
      <c r="I54" s="1">
        <v>0.86</v>
      </c>
      <c r="J54" s="6">
        <v>3612.3114</v>
      </c>
    </row>
    <row r="55" spans="2:15" ht="24">
      <c r="B55" s="5">
        <v>2</v>
      </c>
      <c r="C55" s="1" t="s">
        <v>4</v>
      </c>
      <c r="D55" s="1">
        <v>1.02</v>
      </c>
      <c r="E55" s="6">
        <v>4335.5663999999997</v>
      </c>
      <c r="G55" s="5">
        <v>2</v>
      </c>
      <c r="H55" s="1" t="s">
        <v>4</v>
      </c>
      <c r="I55" s="1">
        <v>1.06</v>
      </c>
      <c r="J55" s="6">
        <v>4418.8343999999997</v>
      </c>
    </row>
    <row r="56" spans="2:15" ht="24">
      <c r="B56" s="5">
        <v>3</v>
      </c>
      <c r="C56" s="1" t="s">
        <v>5</v>
      </c>
      <c r="D56" s="1">
        <v>11.27</v>
      </c>
      <c r="E56" s="6">
        <v>47953.364699999998</v>
      </c>
      <c r="G56" s="5">
        <v>3</v>
      </c>
      <c r="H56" s="1" t="s">
        <v>5</v>
      </c>
      <c r="I56" s="1">
        <v>11.2</v>
      </c>
      <c r="J56" s="6">
        <v>46772.366199999997</v>
      </c>
    </row>
    <row r="57" spans="2:15" ht="24">
      <c r="B57" s="5">
        <v>4</v>
      </c>
      <c r="C57" s="1" t="s">
        <v>6</v>
      </c>
      <c r="D57" s="1">
        <v>6.93</v>
      </c>
      <c r="E57" s="6">
        <v>29476.842000000001</v>
      </c>
      <c r="G57" s="5">
        <v>4</v>
      </c>
      <c r="H57" s="1" t="s">
        <v>6</v>
      </c>
      <c r="I57" s="1">
        <v>6.9</v>
      </c>
      <c r="J57" s="6">
        <v>28827.823799999998</v>
      </c>
    </row>
    <row r="58" spans="2:15" ht="24">
      <c r="B58" s="5">
        <v>5</v>
      </c>
      <c r="C58" s="1" t="s">
        <v>7</v>
      </c>
      <c r="D58" s="1">
        <v>2.0699999999999998</v>
      </c>
      <c r="E58" s="6">
        <v>8817.5380000000005</v>
      </c>
      <c r="G58" s="5">
        <v>5</v>
      </c>
      <c r="H58" s="1" t="s">
        <v>7</v>
      </c>
      <c r="I58" s="1">
        <v>2.1</v>
      </c>
      <c r="J58" s="6">
        <v>8761.4595000000008</v>
      </c>
    </row>
    <row r="59" spans="2:15" ht="24">
      <c r="B59" s="7">
        <v>6</v>
      </c>
      <c r="C59" s="8" t="s">
        <v>8</v>
      </c>
      <c r="D59" s="8">
        <v>3.91</v>
      </c>
      <c r="E59" s="9">
        <v>16623.370699999999</v>
      </c>
      <c r="G59" s="7">
        <v>6</v>
      </c>
      <c r="H59" s="8" t="s">
        <v>8</v>
      </c>
      <c r="I59" s="8">
        <v>3.88</v>
      </c>
      <c r="J59" s="9">
        <v>16226.0792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1.02</v>
      </c>
      <c r="E62" s="6">
        <v>2158.3386999999998</v>
      </c>
      <c r="G62" s="5">
        <v>1</v>
      </c>
      <c r="H62" s="1" t="s">
        <v>3</v>
      </c>
      <c r="I62" s="1">
        <v>1.04</v>
      </c>
      <c r="J62" s="6">
        <v>2335.3330000000001</v>
      </c>
      <c r="L62" s="1" t="s">
        <v>3</v>
      </c>
      <c r="M62">
        <f>(E70-E62)</f>
        <v>1338.0782000000004</v>
      </c>
      <c r="N62">
        <f>(J70-J62)</f>
        <v>1328.8615</v>
      </c>
      <c r="O62">
        <f>(N62-M62)/J70</f>
        <v>-2.5153413662949388E-3</v>
      </c>
    </row>
    <row r="63" spans="2:15" ht="24">
      <c r="B63" s="5">
        <v>2</v>
      </c>
      <c r="C63" s="1" t="s">
        <v>4</v>
      </c>
      <c r="D63" s="1">
        <v>1.0900000000000001</v>
      </c>
      <c r="E63" s="6">
        <v>2321.0614</v>
      </c>
      <c r="G63" s="5">
        <v>2</v>
      </c>
      <c r="H63" s="1" t="s">
        <v>4</v>
      </c>
      <c r="I63" s="1">
        <v>1.08</v>
      </c>
      <c r="J63" s="6">
        <v>2438.2577000000001</v>
      </c>
      <c r="L63" s="1" t="s">
        <v>4</v>
      </c>
      <c r="M63">
        <f t="shared" ref="M63:M67" si="16">(E71-E63)</f>
        <v>2106.6344000000004</v>
      </c>
      <c r="N63">
        <f t="shared" ref="N63:N67" si="17">(J71-J63)</f>
        <v>2062.6885000000002</v>
      </c>
      <c r="O63">
        <f t="shared" ref="O63:O67" si="18">(N63-M63)/J71</f>
        <v>-9.7637025743609555E-3</v>
      </c>
    </row>
    <row r="64" spans="2:15" ht="24">
      <c r="B64" s="5">
        <v>3</v>
      </c>
      <c r="C64" s="1" t="s">
        <v>5</v>
      </c>
      <c r="D64" s="1">
        <v>12.18</v>
      </c>
      <c r="E64" s="6">
        <v>25815.1237</v>
      </c>
      <c r="G64" s="5">
        <v>3</v>
      </c>
      <c r="H64" s="1" t="s">
        <v>5</v>
      </c>
      <c r="I64" s="1">
        <v>11.28</v>
      </c>
      <c r="J64" s="6">
        <v>25382.823100000001</v>
      </c>
      <c r="L64" s="1" t="s">
        <v>5</v>
      </c>
      <c r="M64">
        <f t="shared" si="16"/>
        <v>22600.099400000003</v>
      </c>
      <c r="N64">
        <f t="shared" si="17"/>
        <v>21756.260399999999</v>
      </c>
      <c r="O64">
        <f t="shared" si="18"/>
        <v>-1.7901048076168123E-2</v>
      </c>
    </row>
    <row r="65" spans="2:15" ht="24">
      <c r="B65" s="5">
        <v>4</v>
      </c>
      <c r="C65" s="1" t="s">
        <v>6</v>
      </c>
      <c r="D65" s="1">
        <v>7.25</v>
      </c>
      <c r="E65" s="6">
        <v>15360.320299999999</v>
      </c>
      <c r="G65" s="5">
        <v>4</v>
      </c>
      <c r="H65" s="1" t="s">
        <v>6</v>
      </c>
      <c r="I65" s="1">
        <v>6.65</v>
      </c>
      <c r="J65" s="6">
        <v>14971.698399999999</v>
      </c>
      <c r="L65" s="1" t="s">
        <v>6</v>
      </c>
      <c r="M65">
        <f t="shared" si="16"/>
        <v>14437.9434</v>
      </c>
      <c r="N65">
        <f t="shared" si="17"/>
        <v>14234.600199999999</v>
      </c>
      <c r="O65">
        <f t="shared" si="18"/>
        <v>-6.9623064115355302E-3</v>
      </c>
    </row>
    <row r="66" spans="2:15" ht="24">
      <c r="B66" s="5">
        <v>5</v>
      </c>
      <c r="C66" s="1" t="s">
        <v>7</v>
      </c>
      <c r="D66" s="1">
        <v>1.9</v>
      </c>
      <c r="E66" s="6">
        <v>4021.2258000000002</v>
      </c>
      <c r="G66" s="5">
        <v>5</v>
      </c>
      <c r="H66" s="1" t="s">
        <v>7</v>
      </c>
      <c r="I66" s="1">
        <v>1.79</v>
      </c>
      <c r="J66" s="6">
        <v>4026.3971999999999</v>
      </c>
      <c r="L66" s="1" t="s">
        <v>7</v>
      </c>
      <c r="M66">
        <f t="shared" si="16"/>
        <v>4827.1836999999996</v>
      </c>
      <c r="N66">
        <f t="shared" si="17"/>
        <v>4836.7012000000013</v>
      </c>
      <c r="O66">
        <f t="shared" si="18"/>
        <v>1.073834405358937E-3</v>
      </c>
    </row>
    <row r="67" spans="2:15" ht="24">
      <c r="B67" s="7">
        <v>6</v>
      </c>
      <c r="C67" s="8" t="s">
        <v>8</v>
      </c>
      <c r="D67" s="8">
        <v>4.57</v>
      </c>
      <c r="E67" s="9">
        <v>9680.0264999999999</v>
      </c>
      <c r="G67" s="7">
        <v>6</v>
      </c>
      <c r="H67" s="8" t="s">
        <v>8</v>
      </c>
      <c r="I67" s="8">
        <v>4.16</v>
      </c>
      <c r="J67" s="9">
        <v>9372.2204999999994</v>
      </c>
      <c r="L67" s="12" t="s">
        <v>8</v>
      </c>
      <c r="M67">
        <f t="shared" si="16"/>
        <v>7062.4733999999989</v>
      </c>
      <c r="N67">
        <f t="shared" si="17"/>
        <v>6995.1334999999999</v>
      </c>
      <c r="O67">
        <f t="shared" si="18"/>
        <v>-4.1142813920930065E-3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0.81</v>
      </c>
      <c r="E70" s="6">
        <v>3496.4169000000002</v>
      </c>
      <c r="G70" s="5">
        <v>1</v>
      </c>
      <c r="H70" s="1" t="s">
        <v>3</v>
      </c>
      <c r="I70" s="1">
        <v>0.87</v>
      </c>
      <c r="J70" s="6">
        <v>3664.1945000000001</v>
      </c>
    </row>
    <row r="71" spans="2:15" ht="24">
      <c r="B71" s="5">
        <v>2</v>
      </c>
      <c r="C71" s="1" t="s">
        <v>4</v>
      </c>
      <c r="D71" s="1">
        <v>1.03</v>
      </c>
      <c r="E71" s="6">
        <v>4427.6958000000004</v>
      </c>
      <c r="G71" s="5">
        <v>2</v>
      </c>
      <c r="H71" s="1" t="s">
        <v>4</v>
      </c>
      <c r="I71" s="1">
        <v>1.07</v>
      </c>
      <c r="J71" s="6">
        <v>4500.9462000000003</v>
      </c>
    </row>
    <row r="72" spans="2:15" ht="24">
      <c r="B72" s="5">
        <v>3</v>
      </c>
      <c r="C72" s="1" t="s">
        <v>5</v>
      </c>
      <c r="D72" s="1">
        <v>11.27</v>
      </c>
      <c r="E72" s="6">
        <v>48415.223100000003</v>
      </c>
      <c r="G72" s="5">
        <v>3</v>
      </c>
      <c r="H72" s="1" t="s">
        <v>5</v>
      </c>
      <c r="I72" s="1">
        <v>11.17</v>
      </c>
      <c r="J72" s="6">
        <v>47139.083500000001</v>
      </c>
    </row>
    <row r="73" spans="2:15" ht="24">
      <c r="B73" s="5">
        <v>4</v>
      </c>
      <c r="C73" s="1" t="s">
        <v>6</v>
      </c>
      <c r="D73" s="1">
        <v>6.93</v>
      </c>
      <c r="E73" s="6">
        <v>29798.2637</v>
      </c>
      <c r="G73" s="5">
        <v>4</v>
      </c>
      <c r="H73" s="1" t="s">
        <v>6</v>
      </c>
      <c r="I73" s="1">
        <v>6.92</v>
      </c>
      <c r="J73" s="6">
        <v>29206.298599999998</v>
      </c>
    </row>
    <row r="74" spans="2:15" ht="24">
      <c r="B74" s="5">
        <v>5</v>
      </c>
      <c r="C74" s="1" t="s">
        <v>7</v>
      </c>
      <c r="D74" s="1">
        <v>2.06</v>
      </c>
      <c r="E74" s="6">
        <v>8848.4094999999998</v>
      </c>
      <c r="G74" s="5">
        <v>5</v>
      </c>
      <c r="H74" s="1" t="s">
        <v>7</v>
      </c>
      <c r="I74" s="1">
        <v>2.1</v>
      </c>
      <c r="J74" s="6">
        <v>8863.0984000000008</v>
      </c>
    </row>
    <row r="75" spans="2:15" ht="24">
      <c r="B75" s="7">
        <v>6</v>
      </c>
      <c r="C75" s="8" t="s">
        <v>8</v>
      </c>
      <c r="D75" s="8">
        <v>3.9</v>
      </c>
      <c r="E75" s="9">
        <v>16742.499899999999</v>
      </c>
      <c r="G75" s="7">
        <v>6</v>
      </c>
      <c r="H75" s="8" t="s">
        <v>8</v>
      </c>
      <c r="I75" s="8">
        <v>3.88</v>
      </c>
      <c r="J75" s="9">
        <v>16367.353999999999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1.01</v>
      </c>
      <c r="E78" s="6">
        <v>2050.9196000000002</v>
      </c>
      <c r="G78" s="5">
        <v>1</v>
      </c>
      <c r="H78" s="1" t="s">
        <v>3</v>
      </c>
      <c r="I78" s="1">
        <v>0.99</v>
      </c>
      <c r="J78" s="6">
        <v>2134.7255</v>
      </c>
      <c r="L78" s="1" t="s">
        <v>3</v>
      </c>
      <c r="M78">
        <f>(E86-E78)</f>
        <v>1360.7042999999999</v>
      </c>
      <c r="N78">
        <f>(J86-J78)</f>
        <v>1490.116</v>
      </c>
      <c r="O78">
        <f>(N78-M78)/J86</f>
        <v>3.5701340320673361E-2</v>
      </c>
    </row>
    <row r="79" spans="2:15" ht="24">
      <c r="B79" s="5">
        <v>2</v>
      </c>
      <c r="C79" s="1" t="s">
        <v>4</v>
      </c>
      <c r="D79" s="1">
        <v>1.0900000000000001</v>
      </c>
      <c r="E79" s="6">
        <v>2211.6055000000001</v>
      </c>
      <c r="G79" s="5">
        <v>2</v>
      </c>
      <c r="H79" s="1" t="s">
        <v>4</v>
      </c>
      <c r="I79" s="1">
        <v>1.06</v>
      </c>
      <c r="J79" s="6">
        <v>2288.2723999999998</v>
      </c>
      <c r="L79" s="1" t="s">
        <v>4</v>
      </c>
      <c r="M79">
        <f t="shared" ref="M79:M83" si="19">(E87-E79)</f>
        <v>2158.7212999999997</v>
      </c>
      <c r="N79">
        <f t="shared" ref="N79:N83" si="20">(J87-J79)</f>
        <v>2251.5502999999999</v>
      </c>
      <c r="O79">
        <f t="shared" ref="O79:O83" si="21">(N79-M79)/J87</f>
        <v>2.0447714841374792E-2</v>
      </c>
    </row>
    <row r="80" spans="2:15" ht="24">
      <c r="B80" s="5">
        <v>3</v>
      </c>
      <c r="C80" s="1" t="s">
        <v>5</v>
      </c>
      <c r="D80" s="1">
        <v>12.15</v>
      </c>
      <c r="E80" s="6">
        <v>24623.205300000001</v>
      </c>
      <c r="G80" s="5">
        <v>3</v>
      </c>
      <c r="H80" s="1" t="s">
        <v>5</v>
      </c>
      <c r="I80" s="1">
        <v>11.22</v>
      </c>
      <c r="J80" s="6">
        <v>24207.011600000002</v>
      </c>
      <c r="L80" s="1" t="s">
        <v>5</v>
      </c>
      <c r="M80">
        <f t="shared" si="19"/>
        <v>23935.54</v>
      </c>
      <c r="N80">
        <f t="shared" si="20"/>
        <v>23287.067999999996</v>
      </c>
      <c r="O80">
        <f t="shared" si="21"/>
        <v>-1.3653743907903949E-2</v>
      </c>
    </row>
    <row r="81" spans="2:15" ht="24">
      <c r="B81" s="5">
        <v>4</v>
      </c>
      <c r="C81" s="1" t="s">
        <v>6</v>
      </c>
      <c r="D81" s="1">
        <v>7.26</v>
      </c>
      <c r="E81" s="6">
        <v>14707.6862</v>
      </c>
      <c r="G81" s="5">
        <v>4</v>
      </c>
      <c r="H81" s="1" t="s">
        <v>6</v>
      </c>
      <c r="I81" s="1">
        <v>6.71</v>
      </c>
      <c r="J81" s="6">
        <v>14468.5039</v>
      </c>
      <c r="L81" s="1" t="s">
        <v>6</v>
      </c>
      <c r="M81">
        <f t="shared" si="19"/>
        <v>15367.270700000001</v>
      </c>
      <c r="N81">
        <f t="shared" si="20"/>
        <v>15094.9028</v>
      </c>
      <c r="O81">
        <f t="shared" si="21"/>
        <v>-9.2130079176565641E-3</v>
      </c>
    </row>
    <row r="82" spans="2:15" ht="24">
      <c r="B82" s="5">
        <v>5</v>
      </c>
      <c r="C82" s="1" t="s">
        <v>7</v>
      </c>
      <c r="D82" s="1">
        <v>1.88</v>
      </c>
      <c r="E82" s="6">
        <v>3811.6963999999998</v>
      </c>
      <c r="G82" s="5">
        <v>5</v>
      </c>
      <c r="H82" s="1" t="s">
        <v>7</v>
      </c>
      <c r="I82" s="1">
        <v>1.81</v>
      </c>
      <c r="J82" s="6">
        <v>3909.9524000000001</v>
      </c>
      <c r="L82" s="1" t="s">
        <v>7</v>
      </c>
      <c r="M82">
        <f t="shared" si="19"/>
        <v>5154.0013000000008</v>
      </c>
      <c r="N82">
        <f t="shared" si="20"/>
        <v>5012.2433999999994</v>
      </c>
      <c r="O82">
        <f t="shared" si="21"/>
        <v>-1.5888230114833552E-2</v>
      </c>
    </row>
    <row r="83" spans="2:15" ht="24">
      <c r="B83" s="7">
        <v>6</v>
      </c>
      <c r="C83" s="8" t="s">
        <v>8</v>
      </c>
      <c r="D83" s="8">
        <v>4.6100000000000003</v>
      </c>
      <c r="E83" s="9">
        <v>9346.8299000000006</v>
      </c>
      <c r="G83" s="7">
        <v>6</v>
      </c>
      <c r="H83" s="8" t="s">
        <v>8</v>
      </c>
      <c r="I83" s="8">
        <v>4.21</v>
      </c>
      <c r="J83" s="9">
        <v>9090.3214000000007</v>
      </c>
      <c r="L83" s="12" t="s">
        <v>8</v>
      </c>
      <c r="M83">
        <f t="shared" si="19"/>
        <v>7461.155999999999</v>
      </c>
      <c r="N83">
        <f t="shared" si="20"/>
        <v>7397.7789999999986</v>
      </c>
      <c r="O83">
        <f t="shared" si="21"/>
        <v>-3.8438024067345205E-3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0.79</v>
      </c>
      <c r="E86" s="6">
        <v>3411.6239</v>
      </c>
      <c r="G86" s="5">
        <v>1</v>
      </c>
      <c r="H86" s="1" t="s">
        <v>3</v>
      </c>
      <c r="I86" s="1">
        <v>0.85</v>
      </c>
      <c r="J86" s="6">
        <v>3624.8415</v>
      </c>
    </row>
    <row r="87" spans="2:15" ht="24">
      <c r="B87" s="5">
        <v>2</v>
      </c>
      <c r="C87" s="1" t="s">
        <v>4</v>
      </c>
      <c r="D87" s="1">
        <v>1.01</v>
      </c>
      <c r="E87" s="6">
        <v>4370.3267999999998</v>
      </c>
      <c r="G87" s="5">
        <v>2</v>
      </c>
      <c r="H87" s="1" t="s">
        <v>4</v>
      </c>
      <c r="I87" s="1">
        <v>1.07</v>
      </c>
      <c r="J87" s="6">
        <v>4539.8226999999997</v>
      </c>
    </row>
    <row r="88" spans="2:15" ht="24">
      <c r="B88" s="5">
        <v>3</v>
      </c>
      <c r="C88" s="1" t="s">
        <v>5</v>
      </c>
      <c r="D88" s="1">
        <v>11.25</v>
      </c>
      <c r="E88" s="6">
        <v>48558.745300000002</v>
      </c>
      <c r="G88" s="5">
        <v>3</v>
      </c>
      <c r="H88" s="1" t="s">
        <v>5</v>
      </c>
      <c r="I88" s="1">
        <v>11.16</v>
      </c>
      <c r="J88" s="6">
        <v>47494.079599999997</v>
      </c>
    </row>
    <row r="89" spans="2:15" ht="24">
      <c r="B89" s="5">
        <v>4</v>
      </c>
      <c r="C89" s="1" t="s">
        <v>6</v>
      </c>
      <c r="D89" s="1">
        <v>6.97</v>
      </c>
      <c r="E89" s="6">
        <v>30074.956900000001</v>
      </c>
      <c r="G89" s="5">
        <v>4</v>
      </c>
      <c r="H89" s="1" t="s">
        <v>6</v>
      </c>
      <c r="I89" s="1">
        <v>6.95</v>
      </c>
      <c r="J89" s="6">
        <v>29563.4067</v>
      </c>
    </row>
    <row r="90" spans="2:15" ht="24">
      <c r="B90" s="5">
        <v>5</v>
      </c>
      <c r="C90" s="1" t="s">
        <v>7</v>
      </c>
      <c r="D90" s="1">
        <v>2.08</v>
      </c>
      <c r="E90" s="6">
        <v>8965.6977000000006</v>
      </c>
      <c r="G90" s="5">
        <v>5</v>
      </c>
      <c r="H90" s="1" t="s">
        <v>7</v>
      </c>
      <c r="I90" s="1">
        <v>2.1</v>
      </c>
      <c r="J90" s="6">
        <v>8922.1957999999995</v>
      </c>
    </row>
    <row r="91" spans="2:15" ht="24">
      <c r="B91" s="7">
        <v>6</v>
      </c>
      <c r="C91" s="8" t="s">
        <v>8</v>
      </c>
      <c r="D91" s="8">
        <v>3.9</v>
      </c>
      <c r="E91" s="9">
        <v>16807.9859</v>
      </c>
      <c r="G91" s="7">
        <v>6</v>
      </c>
      <c r="H91" s="8" t="s">
        <v>8</v>
      </c>
      <c r="I91" s="8">
        <v>3.87</v>
      </c>
      <c r="J91" s="9">
        <v>16488.100399999999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1</v>
      </c>
      <c r="E94" s="6">
        <v>1964.2814000000001</v>
      </c>
      <c r="G94" s="5">
        <v>1</v>
      </c>
      <c r="H94" s="1" t="s">
        <v>3</v>
      </c>
      <c r="I94" s="1">
        <v>1.03</v>
      </c>
      <c r="J94" s="6">
        <v>2175.4942000000001</v>
      </c>
      <c r="L94" s="1" t="s">
        <v>3</v>
      </c>
      <c r="M94">
        <f>(E102-E94)</f>
        <v>1471.5067000000001</v>
      </c>
      <c r="N94">
        <f>(J102-J94)</f>
        <v>1531.2195999999999</v>
      </c>
      <c r="O94">
        <f>(N94-M94)/J102</f>
        <v>1.6109390479513083E-2</v>
      </c>
    </row>
    <row r="95" spans="2:15" ht="24">
      <c r="B95" s="5">
        <v>2</v>
      </c>
      <c r="C95" s="1" t="s">
        <v>4</v>
      </c>
      <c r="D95" s="1">
        <v>1.08</v>
      </c>
      <c r="E95" s="6">
        <v>2108.7939000000001</v>
      </c>
      <c r="G95" s="5">
        <v>2</v>
      </c>
      <c r="H95" s="1" t="s">
        <v>4</v>
      </c>
      <c r="I95" s="1">
        <v>1.0900000000000001</v>
      </c>
      <c r="J95" s="6">
        <v>2289.1871999999998</v>
      </c>
      <c r="L95" s="1" t="s">
        <v>4</v>
      </c>
      <c r="M95">
        <f t="shared" ref="M95:M99" si="22">(E103-E95)</f>
        <v>2270.8074000000001</v>
      </c>
      <c r="N95">
        <f t="shared" ref="N95:N99" si="23">(J103-J95)</f>
        <v>2333.6028000000001</v>
      </c>
      <c r="O95">
        <f t="shared" ref="O95:O99" si="24">(N95-M95)/J103</f>
        <v>1.3583874673087026E-2</v>
      </c>
    </row>
    <row r="96" spans="2:15" ht="24">
      <c r="B96" s="5">
        <v>3</v>
      </c>
      <c r="C96" s="1" t="s">
        <v>5</v>
      </c>
      <c r="D96" s="1">
        <v>12.11</v>
      </c>
      <c r="E96" s="6">
        <v>23702.456999999999</v>
      </c>
      <c r="G96" s="5">
        <v>3</v>
      </c>
      <c r="H96" s="1" t="s">
        <v>5</v>
      </c>
      <c r="I96" s="1">
        <v>11.18</v>
      </c>
      <c r="J96" s="6">
        <v>23508.1371</v>
      </c>
      <c r="L96" s="1" t="s">
        <v>5</v>
      </c>
      <c r="M96">
        <f t="shared" si="22"/>
        <v>25034.880500000003</v>
      </c>
      <c r="N96">
        <f t="shared" si="23"/>
        <v>24279.819300000003</v>
      </c>
      <c r="O96">
        <f t="shared" si="24"/>
        <v>-1.5800240413712273E-2</v>
      </c>
    </row>
    <row r="97" spans="2:15" ht="24">
      <c r="B97" s="5">
        <v>4</v>
      </c>
      <c r="C97" s="1" t="s">
        <v>6</v>
      </c>
      <c r="D97" s="1">
        <v>7.26</v>
      </c>
      <c r="E97" s="6">
        <v>14197.784299999999</v>
      </c>
      <c r="G97" s="5">
        <v>4</v>
      </c>
      <c r="H97" s="1" t="s">
        <v>6</v>
      </c>
      <c r="I97" s="1">
        <v>6.68</v>
      </c>
      <c r="J97" s="6">
        <v>14050.570599999999</v>
      </c>
      <c r="L97" s="1" t="s">
        <v>6</v>
      </c>
      <c r="M97">
        <f t="shared" si="22"/>
        <v>15911.8632</v>
      </c>
      <c r="N97">
        <f t="shared" si="23"/>
        <v>15833.1734</v>
      </c>
      <c r="O97">
        <f t="shared" si="24"/>
        <v>-2.6331975002864471E-3</v>
      </c>
    </row>
    <row r="98" spans="2:15" ht="24">
      <c r="B98" s="5">
        <v>5</v>
      </c>
      <c r="C98" s="1" t="s">
        <v>7</v>
      </c>
      <c r="D98" s="1">
        <v>1.89</v>
      </c>
      <c r="E98" s="6">
        <v>3698.8202000000001</v>
      </c>
      <c r="G98" s="5">
        <v>5</v>
      </c>
      <c r="H98" s="1" t="s">
        <v>7</v>
      </c>
      <c r="I98" s="1">
        <v>1.78</v>
      </c>
      <c r="J98" s="6">
        <v>3736.317</v>
      </c>
      <c r="L98" s="1" t="s">
        <v>7</v>
      </c>
      <c r="M98">
        <f t="shared" si="22"/>
        <v>5319.2986999999994</v>
      </c>
      <c r="N98">
        <f t="shared" si="23"/>
        <v>5239.2033000000001</v>
      </c>
      <c r="O98">
        <f t="shared" si="24"/>
        <v>-8.9237612219538118E-3</v>
      </c>
    </row>
    <row r="99" spans="2:15" ht="24">
      <c r="B99" s="7">
        <v>6</v>
      </c>
      <c r="C99" s="8" t="s">
        <v>8</v>
      </c>
      <c r="D99" s="8">
        <v>4.66</v>
      </c>
      <c r="E99" s="9">
        <v>9113.3940999999995</v>
      </c>
      <c r="G99" s="7">
        <v>6</v>
      </c>
      <c r="H99" s="8" t="s">
        <v>8</v>
      </c>
      <c r="I99" s="8">
        <v>4.2300000000000004</v>
      </c>
      <c r="J99" s="9">
        <v>8893.1599000000006</v>
      </c>
      <c r="L99" s="12" t="s">
        <v>8</v>
      </c>
      <c r="M99">
        <f t="shared" si="22"/>
        <v>7722.3079000000016</v>
      </c>
      <c r="N99">
        <f t="shared" si="23"/>
        <v>7689.5769999999993</v>
      </c>
      <c r="O99">
        <f t="shared" si="24"/>
        <v>-1.9737936021889304E-3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0.79</v>
      </c>
      <c r="E102" s="6">
        <v>3435.7881000000002</v>
      </c>
      <c r="G102" s="5">
        <v>1</v>
      </c>
      <c r="H102" s="1" t="s">
        <v>3</v>
      </c>
      <c r="I102" s="1">
        <v>0.86</v>
      </c>
      <c r="J102" s="6">
        <v>3706.7138</v>
      </c>
    </row>
    <row r="103" spans="2:15" ht="24">
      <c r="B103" s="5">
        <v>2</v>
      </c>
      <c r="C103" s="1" t="s">
        <v>4</v>
      </c>
      <c r="D103" s="1">
        <v>1.01</v>
      </c>
      <c r="E103" s="6">
        <v>4379.6013000000003</v>
      </c>
      <c r="G103" s="5">
        <v>2</v>
      </c>
      <c r="H103" s="1" t="s">
        <v>4</v>
      </c>
      <c r="I103" s="1">
        <v>1.08</v>
      </c>
      <c r="J103" s="6">
        <v>4622.79</v>
      </c>
    </row>
    <row r="104" spans="2:15" ht="24">
      <c r="B104" s="5">
        <v>3</v>
      </c>
      <c r="C104" s="1" t="s">
        <v>5</v>
      </c>
      <c r="D104" s="1">
        <v>11.26</v>
      </c>
      <c r="E104" s="6">
        <v>48737.337500000001</v>
      </c>
      <c r="G104" s="5">
        <v>3</v>
      </c>
      <c r="H104" s="1" t="s">
        <v>5</v>
      </c>
      <c r="I104" s="1">
        <v>11.14</v>
      </c>
      <c r="J104" s="6">
        <v>47787.956400000003</v>
      </c>
    </row>
    <row r="105" spans="2:15" ht="24">
      <c r="B105" s="5">
        <v>4</v>
      </c>
      <c r="C105" s="1" t="s">
        <v>6</v>
      </c>
      <c r="D105" s="1">
        <v>6.96</v>
      </c>
      <c r="E105" s="6">
        <v>30109.647499999999</v>
      </c>
      <c r="G105" s="5">
        <v>4</v>
      </c>
      <c r="H105" s="1" t="s">
        <v>6</v>
      </c>
      <c r="I105" s="1">
        <v>6.96</v>
      </c>
      <c r="J105" s="6">
        <v>29883.743999999999</v>
      </c>
    </row>
    <row r="106" spans="2:15" ht="24">
      <c r="B106" s="5">
        <v>5</v>
      </c>
      <c r="C106" s="1" t="s">
        <v>7</v>
      </c>
      <c r="D106" s="1">
        <v>2.08</v>
      </c>
      <c r="E106" s="6">
        <v>9018.1188999999995</v>
      </c>
      <c r="G106" s="5">
        <v>5</v>
      </c>
      <c r="H106" s="1" t="s">
        <v>7</v>
      </c>
      <c r="I106" s="1">
        <v>2.09</v>
      </c>
      <c r="J106" s="6">
        <v>8975.5203000000001</v>
      </c>
    </row>
    <row r="107" spans="2:15" ht="24">
      <c r="B107" s="7">
        <v>6</v>
      </c>
      <c r="C107" s="8" t="s">
        <v>8</v>
      </c>
      <c r="D107" s="8">
        <v>3.89</v>
      </c>
      <c r="E107" s="9">
        <v>16835.702000000001</v>
      </c>
      <c r="G107" s="7">
        <v>6</v>
      </c>
      <c r="H107" s="8" t="s">
        <v>8</v>
      </c>
      <c r="I107" s="8">
        <v>3.86</v>
      </c>
      <c r="J107" s="9">
        <v>16582.7369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1.02</v>
      </c>
      <c r="E110" s="6">
        <v>1964.8234</v>
      </c>
      <c r="G110" s="5">
        <v>1</v>
      </c>
      <c r="H110" s="1" t="s">
        <v>3</v>
      </c>
      <c r="I110" s="1">
        <v>1.04</v>
      </c>
      <c r="J110" s="6">
        <v>2141.3679000000002</v>
      </c>
      <c r="L110" s="1" t="s">
        <v>3</v>
      </c>
      <c r="M110">
        <f>(E118-E110)</f>
        <v>1528.8259</v>
      </c>
      <c r="N110">
        <f>(J118-J110)</f>
        <v>1597.7048</v>
      </c>
      <c r="O110">
        <f>(N110-M110)/J118</f>
        <v>1.8421385601836499E-2</v>
      </c>
    </row>
    <row r="111" spans="2:15" ht="24">
      <c r="B111" s="5">
        <v>2</v>
      </c>
      <c r="C111" s="1" t="s">
        <v>4</v>
      </c>
      <c r="D111" s="1">
        <v>1.1000000000000001</v>
      </c>
      <c r="E111" s="6">
        <v>2104.4573</v>
      </c>
      <c r="G111" s="5">
        <v>2</v>
      </c>
      <c r="H111" s="1" t="s">
        <v>4</v>
      </c>
      <c r="I111" s="1">
        <v>1.1000000000000001</v>
      </c>
      <c r="J111" s="6">
        <v>2266.3128000000002</v>
      </c>
      <c r="L111" s="1" t="s">
        <v>4</v>
      </c>
      <c r="M111">
        <f t="shared" ref="M111:M115" si="25">(E119-E111)</f>
        <v>2346.1652999999997</v>
      </c>
      <c r="N111">
        <f t="shared" ref="N111:N115" si="26">(J119-J111)</f>
        <v>2337.3276000000001</v>
      </c>
      <c r="O111">
        <f t="shared" ref="O111:O115" si="27">(N111-M111)/J119</f>
        <v>-1.9197198808142324E-3</v>
      </c>
    </row>
    <row r="112" spans="2:15" ht="24">
      <c r="B112" s="5">
        <v>3</v>
      </c>
      <c r="C112" s="1" t="s">
        <v>5</v>
      </c>
      <c r="D112" s="1">
        <v>12.11</v>
      </c>
      <c r="E112" s="6">
        <v>23224.655999999999</v>
      </c>
      <c r="G112" s="5">
        <v>3</v>
      </c>
      <c r="H112" s="1" t="s">
        <v>5</v>
      </c>
      <c r="I112" s="1">
        <v>11.17</v>
      </c>
      <c r="J112" s="6">
        <v>23040.099099999999</v>
      </c>
      <c r="L112" s="1" t="s">
        <v>5</v>
      </c>
      <c r="M112">
        <f t="shared" si="25"/>
        <v>25823.500000000004</v>
      </c>
      <c r="N112">
        <f t="shared" si="26"/>
        <v>24931.678399999997</v>
      </c>
      <c r="O112">
        <f t="shared" si="27"/>
        <v>-1.8590547327540796E-2</v>
      </c>
    </row>
    <row r="113" spans="2:15" ht="24">
      <c r="B113" s="5">
        <v>4</v>
      </c>
      <c r="C113" s="1" t="s">
        <v>6</v>
      </c>
      <c r="D113" s="1">
        <v>7.22</v>
      </c>
      <c r="E113" s="6">
        <v>13837.2348</v>
      </c>
      <c r="G113" s="5">
        <v>4</v>
      </c>
      <c r="H113" s="1" t="s">
        <v>6</v>
      </c>
      <c r="I113" s="1">
        <v>6.67</v>
      </c>
      <c r="J113" s="6">
        <v>13771.611999999999</v>
      </c>
      <c r="L113" s="1" t="s">
        <v>6</v>
      </c>
      <c r="M113">
        <f t="shared" si="25"/>
        <v>16423.768400000001</v>
      </c>
      <c r="N113">
        <f t="shared" si="26"/>
        <v>16193.810500000001</v>
      </c>
      <c r="O113">
        <f t="shared" si="27"/>
        <v>-7.6741083827534693E-3</v>
      </c>
    </row>
    <row r="114" spans="2:15" ht="24">
      <c r="B114" s="5">
        <v>5</v>
      </c>
      <c r="C114" s="1" t="s">
        <v>7</v>
      </c>
      <c r="D114" s="1">
        <v>1.86</v>
      </c>
      <c r="E114" s="6">
        <v>3567.8667</v>
      </c>
      <c r="G114" s="5">
        <v>5</v>
      </c>
      <c r="H114" s="1" t="s">
        <v>7</v>
      </c>
      <c r="I114" s="1">
        <v>1.75</v>
      </c>
      <c r="J114" s="6">
        <v>3619.6768999999999</v>
      </c>
      <c r="L114" s="1" t="s">
        <v>7</v>
      </c>
      <c r="M114">
        <f t="shared" si="25"/>
        <v>5427.6296000000002</v>
      </c>
      <c r="N114">
        <f t="shared" si="26"/>
        <v>5382.605599999999</v>
      </c>
      <c r="O114">
        <f t="shared" si="27"/>
        <v>-5.0013982564978661E-3</v>
      </c>
    </row>
    <row r="115" spans="2:15" ht="24">
      <c r="B115" s="7">
        <v>6</v>
      </c>
      <c r="C115" s="8" t="s">
        <v>8</v>
      </c>
      <c r="D115" s="8">
        <v>4.6900000000000004</v>
      </c>
      <c r="E115" s="9">
        <v>8996.5002999999997</v>
      </c>
      <c r="G115" s="7">
        <v>6</v>
      </c>
      <c r="H115" s="8" t="s">
        <v>8</v>
      </c>
      <c r="I115" s="8">
        <v>4.2699999999999996</v>
      </c>
      <c r="J115" s="9">
        <v>8804.7183999999997</v>
      </c>
      <c r="L115" s="12" t="s">
        <v>8</v>
      </c>
      <c r="M115">
        <f t="shared" si="25"/>
        <v>7906.4530000000013</v>
      </c>
      <c r="N115">
        <f t="shared" si="26"/>
        <v>7807.6839000000018</v>
      </c>
      <c r="O115">
        <f t="shared" si="27"/>
        <v>-5.9455037396969083E-3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</v>
      </c>
      <c r="E118" s="6">
        <v>3493.6493</v>
      </c>
      <c r="G118" s="5">
        <v>1</v>
      </c>
      <c r="H118" s="1" t="s">
        <v>3</v>
      </c>
      <c r="I118" s="1">
        <v>0.87</v>
      </c>
      <c r="J118" s="6">
        <v>3739.0727000000002</v>
      </c>
    </row>
    <row r="119" spans="2:15" ht="24">
      <c r="B119" s="5">
        <v>2</v>
      </c>
      <c r="C119" s="1" t="s">
        <v>4</v>
      </c>
      <c r="D119" s="1">
        <v>1.02</v>
      </c>
      <c r="E119" s="6">
        <v>4450.6225999999997</v>
      </c>
      <c r="G119" s="5">
        <v>2</v>
      </c>
      <c r="H119" s="1" t="s">
        <v>4</v>
      </c>
      <c r="I119" s="1">
        <v>1.07</v>
      </c>
      <c r="J119" s="6">
        <v>4603.6404000000002</v>
      </c>
    </row>
    <row r="120" spans="2:15" ht="24">
      <c r="B120" s="5">
        <v>3</v>
      </c>
      <c r="C120" s="1" t="s">
        <v>5</v>
      </c>
      <c r="D120" s="1">
        <v>11.27</v>
      </c>
      <c r="E120" s="6">
        <v>49048.156000000003</v>
      </c>
      <c r="G120" s="5">
        <v>3</v>
      </c>
      <c r="H120" s="1" t="s">
        <v>5</v>
      </c>
      <c r="I120" s="1">
        <v>11.15</v>
      </c>
      <c r="J120" s="6">
        <v>47971.777499999997</v>
      </c>
    </row>
    <row r="121" spans="2:15" ht="24">
      <c r="B121" s="5">
        <v>4</v>
      </c>
      <c r="C121" s="1" t="s">
        <v>6</v>
      </c>
      <c r="D121" s="1">
        <v>6.95</v>
      </c>
      <c r="E121" s="6">
        <v>30261.003199999999</v>
      </c>
      <c r="G121" s="5">
        <v>4</v>
      </c>
      <c r="H121" s="1" t="s">
        <v>6</v>
      </c>
      <c r="I121" s="1">
        <v>6.96</v>
      </c>
      <c r="J121" s="6">
        <v>29965.422500000001</v>
      </c>
    </row>
    <row r="122" spans="2:15" ht="24">
      <c r="B122" s="5">
        <v>5</v>
      </c>
      <c r="C122" s="1" t="s">
        <v>7</v>
      </c>
      <c r="D122" s="1">
        <v>2.0699999999999998</v>
      </c>
      <c r="E122" s="6">
        <v>8995.4963000000007</v>
      </c>
      <c r="G122" s="5">
        <v>5</v>
      </c>
      <c r="H122" s="1" t="s">
        <v>7</v>
      </c>
      <c r="I122" s="1">
        <v>2.09</v>
      </c>
      <c r="J122" s="6">
        <v>9002.2824999999993</v>
      </c>
    </row>
    <row r="123" spans="2:15" ht="24">
      <c r="B123" s="7">
        <v>6</v>
      </c>
      <c r="C123" s="8" t="s">
        <v>8</v>
      </c>
      <c r="D123" s="8">
        <v>3.88</v>
      </c>
      <c r="E123" s="9">
        <v>16902.953300000001</v>
      </c>
      <c r="G123" s="7">
        <v>6</v>
      </c>
      <c r="H123" s="8" t="s">
        <v>8</v>
      </c>
      <c r="I123" s="8">
        <v>3.86</v>
      </c>
      <c r="J123" s="9">
        <v>16612.402300000002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89BE-780D-4DE9-9B53-541F10CADAA6}">
  <dimension ref="A1:Y123"/>
  <sheetViews>
    <sheetView workbookViewId="0">
      <selection activeCell="J6" sqref="J6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0.86</v>
      </c>
      <c r="E14" s="6">
        <v>2354.9421000000002</v>
      </c>
      <c r="F14" s="12"/>
      <c r="G14" s="5">
        <v>1</v>
      </c>
      <c r="H14" s="1" t="s">
        <v>3</v>
      </c>
      <c r="I14" s="1">
        <v>0.97</v>
      </c>
      <c r="J14" s="6">
        <v>3073.8856999999998</v>
      </c>
      <c r="L14" s="1" t="s">
        <v>3</v>
      </c>
      <c r="M14">
        <f>(E22-E14)</f>
        <v>456.34749999999985</v>
      </c>
      <c r="N14">
        <f>(J22-J14)</f>
        <v>617.92980000000034</v>
      </c>
      <c r="O14">
        <f>(N14-M14)/J22</f>
        <v>4.376770724322504E-2</v>
      </c>
      <c r="R14" s="1" t="s">
        <v>3</v>
      </c>
      <c r="S14">
        <f>O14</f>
        <v>4.376770724322504E-2</v>
      </c>
      <c r="T14">
        <f>O30</f>
        <v>4.5479378038117649E-2</v>
      </c>
      <c r="U14">
        <f>O46</f>
        <v>5.8702910921820152E-2</v>
      </c>
      <c r="V14">
        <f>O62</f>
        <v>5.7666721938419208E-2</v>
      </c>
      <c r="W14">
        <f>O78</f>
        <v>6.3664546630446822E-2</v>
      </c>
      <c r="X14">
        <f>O94</f>
        <v>0.10420518794476295</v>
      </c>
      <c r="Y14">
        <f>O110</f>
        <v>8.6745336236465936E-2</v>
      </c>
    </row>
    <row r="15" spans="1:25" ht="24">
      <c r="B15" s="5">
        <v>2</v>
      </c>
      <c r="C15" s="1" t="s">
        <v>4</v>
      </c>
      <c r="D15" s="1">
        <v>1.07</v>
      </c>
      <c r="E15" s="6">
        <v>2922.4708000000001</v>
      </c>
      <c r="F15" s="12"/>
      <c r="G15" s="5">
        <v>2</v>
      </c>
      <c r="H15" s="1" t="s">
        <v>4</v>
      </c>
      <c r="I15" s="1">
        <v>1.1499999999999999</v>
      </c>
      <c r="J15" s="6">
        <v>3647.3380000000002</v>
      </c>
      <c r="L15" s="1" t="s">
        <v>4</v>
      </c>
      <c r="M15">
        <f t="shared" ref="M15:M19" si="0">(E23-E15)</f>
        <v>596.42900000000009</v>
      </c>
      <c r="N15">
        <f t="shared" ref="N15:N19" si="1">(J23-J15)</f>
        <v>750.61909999999943</v>
      </c>
      <c r="O15">
        <f t="shared" ref="O15:O19" si="2">(N15-M15)/J23</f>
        <v>3.5059482503819642E-2</v>
      </c>
      <c r="R15" s="1" t="s">
        <v>4</v>
      </c>
      <c r="S15">
        <f t="shared" ref="S15:S19" si="3">O15</f>
        <v>3.5059482503819642E-2</v>
      </c>
      <c r="T15">
        <f t="shared" ref="T15:T19" si="4">O31</f>
        <v>5.6253288326164573E-2</v>
      </c>
      <c r="U15">
        <f t="shared" ref="U15:U19" si="5">O47</f>
        <v>7.0628911623191654E-2</v>
      </c>
      <c r="V15">
        <f t="shared" ref="V15:V19" si="6">O63</f>
        <v>7.0282524708924821E-2</v>
      </c>
      <c r="W15">
        <f t="shared" ref="W15:W19" si="7">O79</f>
        <v>7.8046961940796661E-2</v>
      </c>
      <c r="X15">
        <f t="shared" ref="X15:X19" si="8">O95</f>
        <v>9.601244375573495E-2</v>
      </c>
      <c r="Y15">
        <f t="shared" ref="Y15:Y19" si="9">O111</f>
        <v>8.0369993590456393E-2</v>
      </c>
    </row>
    <row r="16" spans="1:25" ht="24">
      <c r="B16" s="5">
        <v>3</v>
      </c>
      <c r="C16" s="1" t="s">
        <v>5</v>
      </c>
      <c r="D16" s="1">
        <v>11.75</v>
      </c>
      <c r="E16" s="6">
        <v>32154.762299999999</v>
      </c>
      <c r="F16" s="12"/>
      <c r="G16" s="5">
        <v>3</v>
      </c>
      <c r="H16" s="1" t="s">
        <v>5</v>
      </c>
      <c r="I16" s="1">
        <v>11.18</v>
      </c>
      <c r="J16" s="6">
        <v>35499.279999999999</v>
      </c>
      <c r="L16" s="1" t="s">
        <v>5</v>
      </c>
      <c r="M16">
        <f t="shared" si="0"/>
        <v>8079.8888000000043</v>
      </c>
      <c r="N16">
        <f t="shared" si="1"/>
        <v>9048.6928000000044</v>
      </c>
      <c r="O16">
        <f t="shared" si="2"/>
        <v>2.1747431793349752E-2</v>
      </c>
      <c r="R16" s="1" t="s">
        <v>5</v>
      </c>
      <c r="S16">
        <f t="shared" si="3"/>
        <v>2.1747431793349752E-2</v>
      </c>
      <c r="T16">
        <f t="shared" si="4"/>
        <v>3.2448234376257018E-2</v>
      </c>
      <c r="U16">
        <f t="shared" si="5"/>
        <v>3.5626870381889962E-2</v>
      </c>
      <c r="V16">
        <f t="shared" si="6"/>
        <v>3.8022182683366303E-2</v>
      </c>
      <c r="W16">
        <f t="shared" si="7"/>
        <v>4.1432143018876363E-2</v>
      </c>
      <c r="X16">
        <f t="shared" si="8"/>
        <v>4.4830695390788537E-2</v>
      </c>
      <c r="Y16">
        <f t="shared" si="9"/>
        <v>4.221278042862138E-2</v>
      </c>
    </row>
    <row r="17" spans="2:25" ht="24">
      <c r="B17" s="5">
        <v>4</v>
      </c>
      <c r="C17" s="1" t="s">
        <v>6</v>
      </c>
      <c r="D17" s="1">
        <v>7.08</v>
      </c>
      <c r="E17" s="6">
        <v>19368.447899999999</v>
      </c>
      <c r="F17" s="12"/>
      <c r="G17" s="5">
        <v>4</v>
      </c>
      <c r="H17" s="1" t="s">
        <v>6</v>
      </c>
      <c r="I17" s="1">
        <v>6.73</v>
      </c>
      <c r="J17" s="6">
        <v>21370.794600000001</v>
      </c>
      <c r="L17" s="1" t="s">
        <v>6</v>
      </c>
      <c r="M17">
        <f t="shared" si="0"/>
        <v>5024.0845000000008</v>
      </c>
      <c r="N17">
        <f t="shared" si="1"/>
        <v>5780.7337999999982</v>
      </c>
      <c r="O17">
        <f t="shared" si="2"/>
        <v>2.7867650352972298E-2</v>
      </c>
      <c r="R17" s="1" t="s">
        <v>6</v>
      </c>
      <c r="S17">
        <f t="shared" si="3"/>
        <v>2.7867650352972298E-2</v>
      </c>
      <c r="T17">
        <f t="shared" si="4"/>
        <v>4.2599338808294904E-2</v>
      </c>
      <c r="U17">
        <f t="shared" si="5"/>
        <v>5.1786808304034641E-2</v>
      </c>
      <c r="V17">
        <f t="shared" si="6"/>
        <v>5.5161638886338245E-2</v>
      </c>
      <c r="W17">
        <f t="shared" si="7"/>
        <v>6.4633059597920012E-2</v>
      </c>
      <c r="X17">
        <f t="shared" si="8"/>
        <v>6.1189353811335188E-2</v>
      </c>
      <c r="Y17">
        <f t="shared" si="9"/>
        <v>5.7830559085848457E-2</v>
      </c>
    </row>
    <row r="18" spans="2:25" ht="24">
      <c r="B18" s="5">
        <v>5</v>
      </c>
      <c r="C18" s="1" t="s">
        <v>7</v>
      </c>
      <c r="D18" s="1">
        <v>1.97</v>
      </c>
      <c r="E18" s="6">
        <v>5387.4256999999998</v>
      </c>
      <c r="F18" s="12"/>
      <c r="G18" s="5">
        <v>5</v>
      </c>
      <c r="H18" s="1" t="s">
        <v>7</v>
      </c>
      <c r="I18" s="1">
        <v>1.88</v>
      </c>
      <c r="J18" s="6">
        <v>5960.0607</v>
      </c>
      <c r="L18" s="1" t="s">
        <v>7</v>
      </c>
      <c r="M18">
        <f t="shared" si="0"/>
        <v>2163.1084000000001</v>
      </c>
      <c r="N18">
        <f t="shared" si="1"/>
        <v>2394.7828000000009</v>
      </c>
      <c r="O18">
        <f t="shared" si="2"/>
        <v>2.7729352440892609E-2</v>
      </c>
      <c r="R18" s="1" t="s">
        <v>7</v>
      </c>
      <c r="S18">
        <f t="shared" si="3"/>
        <v>2.7729352440892609E-2</v>
      </c>
      <c r="T18">
        <f t="shared" si="4"/>
        <v>3.5846202965562221E-2</v>
      </c>
      <c r="U18">
        <f t="shared" si="5"/>
        <v>4.8430070846845391E-2</v>
      </c>
      <c r="V18">
        <f t="shared" si="6"/>
        <v>5.3198337967355951E-2</v>
      </c>
      <c r="W18">
        <f t="shared" si="7"/>
        <v>5.6170846219340521E-2</v>
      </c>
      <c r="X18">
        <f t="shared" si="8"/>
        <v>5.18217801459014E-2</v>
      </c>
      <c r="Y18">
        <f t="shared" si="9"/>
        <v>5.3994219353365291E-2</v>
      </c>
    </row>
    <row r="19" spans="2:25" ht="24">
      <c r="B19" s="7">
        <v>6</v>
      </c>
      <c r="C19" s="8" t="s">
        <v>8</v>
      </c>
      <c r="D19" s="8">
        <v>4.28</v>
      </c>
      <c r="E19" s="9">
        <v>11702.5308</v>
      </c>
      <c r="F19" s="12"/>
      <c r="G19" s="7">
        <v>6</v>
      </c>
      <c r="H19" s="8" t="s">
        <v>8</v>
      </c>
      <c r="I19" s="8">
        <v>4.09</v>
      </c>
      <c r="J19" s="9">
        <v>12978.6623</v>
      </c>
      <c r="L19" s="12" t="s">
        <v>8</v>
      </c>
      <c r="M19">
        <f t="shared" si="0"/>
        <v>1967.4954999999991</v>
      </c>
      <c r="N19">
        <f t="shared" si="1"/>
        <v>2477.2736000000004</v>
      </c>
      <c r="O19">
        <f t="shared" si="2"/>
        <v>3.2982674313497981E-2</v>
      </c>
      <c r="R19" s="12" t="s">
        <v>8</v>
      </c>
      <c r="S19">
        <f t="shared" si="3"/>
        <v>3.2982674313497981E-2</v>
      </c>
      <c r="T19">
        <f t="shared" si="4"/>
        <v>5.277131589954244E-2</v>
      </c>
      <c r="U19">
        <f t="shared" si="5"/>
        <v>6.1377805923552881E-2</v>
      </c>
      <c r="V19">
        <f t="shared" si="6"/>
        <v>6.5088368018715995E-2</v>
      </c>
      <c r="W19">
        <f t="shared" si="7"/>
        <v>7.1303746237061413E-2</v>
      </c>
      <c r="X19">
        <f t="shared" si="8"/>
        <v>7.0495698739514029E-2</v>
      </c>
      <c r="Y19">
        <f t="shared" si="9"/>
        <v>6.6273282355065813E-2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0.82</v>
      </c>
      <c r="E22" s="6">
        <v>2811.2896000000001</v>
      </c>
      <c r="G22" s="5">
        <v>1</v>
      </c>
      <c r="H22" s="1" t="s">
        <v>3</v>
      </c>
      <c r="I22" s="1">
        <v>0.93</v>
      </c>
      <c r="J22" s="6">
        <v>3691.8155000000002</v>
      </c>
      <c r="R22" s="12"/>
    </row>
    <row r="23" spans="2:25" ht="24">
      <c r="B23" s="5">
        <v>2</v>
      </c>
      <c r="C23" s="1" t="s">
        <v>4</v>
      </c>
      <c r="D23" s="1">
        <v>1.03</v>
      </c>
      <c r="E23" s="6">
        <v>3518.8998000000001</v>
      </c>
      <c r="G23" s="5">
        <v>2</v>
      </c>
      <c r="H23" s="1" t="s">
        <v>4</v>
      </c>
      <c r="I23" s="1">
        <v>1.1000000000000001</v>
      </c>
      <c r="J23" s="6">
        <v>4397.9570999999996</v>
      </c>
    </row>
    <row r="24" spans="2:25" ht="24">
      <c r="B24" s="5">
        <v>3</v>
      </c>
      <c r="C24" s="1" t="s">
        <v>5</v>
      </c>
      <c r="D24" s="1">
        <v>11.79</v>
      </c>
      <c r="E24" s="6">
        <v>40234.651100000003</v>
      </c>
      <c r="G24" s="5">
        <v>3</v>
      </c>
      <c r="H24" s="1" t="s">
        <v>5</v>
      </c>
      <c r="I24" s="1">
        <v>11.18</v>
      </c>
      <c r="J24" s="6">
        <v>44547.972800000003</v>
      </c>
    </row>
    <row r="25" spans="2:25" ht="24">
      <c r="B25" s="5">
        <v>4</v>
      </c>
      <c r="C25" s="1" t="s">
        <v>6</v>
      </c>
      <c r="D25" s="1">
        <v>7.14</v>
      </c>
      <c r="E25" s="6">
        <v>24392.5324</v>
      </c>
      <c r="G25" s="5">
        <v>4</v>
      </c>
      <c r="H25" s="1" t="s">
        <v>6</v>
      </c>
      <c r="I25" s="1">
        <v>6.81</v>
      </c>
      <c r="J25" s="6">
        <v>27151.528399999999</v>
      </c>
    </row>
    <row r="26" spans="2:25" ht="24">
      <c r="B26" s="5">
        <v>5</v>
      </c>
      <c r="C26" s="1" t="s">
        <v>7</v>
      </c>
      <c r="D26" s="1">
        <v>2.21</v>
      </c>
      <c r="E26" s="6">
        <v>7550.5340999999999</v>
      </c>
      <c r="G26" s="5">
        <v>5</v>
      </c>
      <c r="H26" s="1" t="s">
        <v>7</v>
      </c>
      <c r="I26" s="1">
        <v>2.1</v>
      </c>
      <c r="J26" s="6">
        <v>8354.8435000000009</v>
      </c>
    </row>
    <row r="27" spans="2:25" ht="24">
      <c r="B27" s="7">
        <v>6</v>
      </c>
      <c r="C27" s="8" t="s">
        <v>8</v>
      </c>
      <c r="D27" s="8">
        <v>4</v>
      </c>
      <c r="E27" s="9">
        <v>13670.0263</v>
      </c>
      <c r="G27" s="7">
        <v>6</v>
      </c>
      <c r="H27" s="8" t="s">
        <v>8</v>
      </c>
      <c r="I27" s="8">
        <v>3.88</v>
      </c>
      <c r="J27" s="9">
        <v>15455.9359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1.01</v>
      </c>
      <c r="E30" s="6">
        <v>2028.7891999999999</v>
      </c>
      <c r="G30" s="5">
        <v>1</v>
      </c>
      <c r="H30" s="1" t="s">
        <v>3</v>
      </c>
      <c r="I30" s="1">
        <v>1</v>
      </c>
      <c r="J30" s="6">
        <v>2714.3404999999998</v>
      </c>
      <c r="L30" s="1" t="s">
        <v>3</v>
      </c>
      <c r="M30">
        <f>(E38-E30)</f>
        <v>788.43079999999986</v>
      </c>
      <c r="N30">
        <f>(J38-J30)</f>
        <v>955.32490000000007</v>
      </c>
      <c r="O30">
        <f>(N30-M30)/J38</f>
        <v>4.5479378038117649E-2</v>
      </c>
    </row>
    <row r="31" spans="2:25" ht="24">
      <c r="B31" s="5">
        <v>2</v>
      </c>
      <c r="C31" s="1" t="s">
        <v>4</v>
      </c>
      <c r="D31" s="1">
        <v>1.1599999999999999</v>
      </c>
      <c r="E31" s="6">
        <v>2337.0949000000001</v>
      </c>
      <c r="G31" s="5">
        <v>2</v>
      </c>
      <c r="H31" s="1" t="s">
        <v>4</v>
      </c>
      <c r="I31" s="1">
        <v>1.0900000000000001</v>
      </c>
      <c r="J31" s="6">
        <v>2951.2372999999998</v>
      </c>
      <c r="L31" s="1" t="s">
        <v>4</v>
      </c>
      <c r="M31">
        <f t="shared" ref="M31:M35" si="10">(E39-E31)</f>
        <v>1168.9937999999997</v>
      </c>
      <c r="N31">
        <f t="shared" ref="N31:N35" si="11">(J39-J31)</f>
        <v>1414.5857000000005</v>
      </c>
      <c r="O31">
        <f t="shared" ref="O31:O35" si="12">(N31-M31)/J39</f>
        <v>5.6253288326164573E-2</v>
      </c>
    </row>
    <row r="32" spans="2:25" ht="24">
      <c r="B32" s="5">
        <v>3</v>
      </c>
      <c r="C32" s="1" t="s">
        <v>5</v>
      </c>
      <c r="D32" s="1">
        <v>13.09</v>
      </c>
      <c r="E32" s="6">
        <v>26412.243200000001</v>
      </c>
      <c r="G32" s="5">
        <v>3</v>
      </c>
      <c r="H32" s="1" t="s">
        <v>5</v>
      </c>
      <c r="I32" s="1">
        <v>10.83</v>
      </c>
      <c r="J32" s="6">
        <v>29253.155900000002</v>
      </c>
      <c r="L32" s="1" t="s">
        <v>5</v>
      </c>
      <c r="M32">
        <f t="shared" si="10"/>
        <v>13914.1698</v>
      </c>
      <c r="N32">
        <f t="shared" si="11"/>
        <v>15361.847899999997</v>
      </c>
      <c r="O32">
        <f t="shared" si="12"/>
        <v>3.2448234376257018E-2</v>
      </c>
    </row>
    <row r="33" spans="2:15" ht="24">
      <c r="B33" s="5">
        <v>4</v>
      </c>
      <c r="C33" s="1" t="s">
        <v>6</v>
      </c>
      <c r="D33" s="1">
        <v>7.78</v>
      </c>
      <c r="E33" s="6">
        <v>15708.5344</v>
      </c>
      <c r="G33" s="5">
        <v>4</v>
      </c>
      <c r="H33" s="1" t="s">
        <v>6</v>
      </c>
      <c r="I33" s="1">
        <v>6.36</v>
      </c>
      <c r="J33" s="6">
        <v>17174.753000000001</v>
      </c>
      <c r="L33" s="1" t="s">
        <v>6</v>
      </c>
      <c r="M33">
        <f t="shared" si="10"/>
        <v>8657.607799999998</v>
      </c>
      <c r="N33">
        <f t="shared" si="11"/>
        <v>9807.0131999999976</v>
      </c>
      <c r="O33">
        <f t="shared" si="12"/>
        <v>4.2599338808294904E-2</v>
      </c>
    </row>
    <row r="34" spans="2:15" ht="24">
      <c r="B34" s="5">
        <v>5</v>
      </c>
      <c r="C34" s="1" t="s">
        <v>7</v>
      </c>
      <c r="D34" s="1">
        <v>2.13</v>
      </c>
      <c r="E34" s="6">
        <v>4305.8271999999997</v>
      </c>
      <c r="G34" s="5">
        <v>5</v>
      </c>
      <c r="H34" s="1" t="s">
        <v>7</v>
      </c>
      <c r="I34" s="1">
        <v>1.76</v>
      </c>
      <c r="J34" s="6">
        <v>4755.6584000000003</v>
      </c>
      <c r="L34" s="1" t="s">
        <v>7</v>
      </c>
      <c r="M34">
        <f t="shared" si="10"/>
        <v>3285.7975999999999</v>
      </c>
      <c r="N34">
        <f t="shared" si="11"/>
        <v>3584.7703000000001</v>
      </c>
      <c r="O34">
        <f t="shared" si="12"/>
        <v>3.5846202965562221E-2</v>
      </c>
    </row>
    <row r="35" spans="2:15" ht="24">
      <c r="B35" s="7">
        <v>6</v>
      </c>
      <c r="C35" s="8" t="s">
        <v>8</v>
      </c>
      <c r="D35" s="8">
        <v>4.84</v>
      </c>
      <c r="E35" s="9">
        <v>9759.1301000000003</v>
      </c>
      <c r="G35" s="7">
        <v>6</v>
      </c>
      <c r="H35" s="8" t="s">
        <v>8</v>
      </c>
      <c r="I35" s="8">
        <v>3.96</v>
      </c>
      <c r="J35" s="9">
        <v>10685.7479</v>
      </c>
      <c r="L35" s="12" t="s">
        <v>8</v>
      </c>
      <c r="M35">
        <f t="shared" si="10"/>
        <v>3897.8876</v>
      </c>
      <c r="N35">
        <f t="shared" si="11"/>
        <v>4710.3604999999989</v>
      </c>
      <c r="O35">
        <f t="shared" si="12"/>
        <v>5.277131589954244E-2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0.82</v>
      </c>
      <c r="E38" s="6">
        <v>2817.22</v>
      </c>
      <c r="G38" s="5">
        <v>1</v>
      </c>
      <c r="H38" s="1" t="s">
        <v>3</v>
      </c>
      <c r="I38" s="1">
        <v>0.92</v>
      </c>
      <c r="J38" s="6">
        <v>3669.6653999999999</v>
      </c>
    </row>
    <row r="39" spans="2:15" ht="24">
      <c r="B39" s="5">
        <v>2</v>
      </c>
      <c r="C39" s="1" t="s">
        <v>4</v>
      </c>
      <c r="D39" s="1">
        <v>1.03</v>
      </c>
      <c r="E39" s="6">
        <v>3506.0886999999998</v>
      </c>
      <c r="G39" s="5">
        <v>2</v>
      </c>
      <c r="H39" s="1" t="s">
        <v>4</v>
      </c>
      <c r="I39" s="1">
        <v>1.1000000000000001</v>
      </c>
      <c r="J39" s="6">
        <v>4365.8230000000003</v>
      </c>
    </row>
    <row r="40" spans="2:15" ht="24">
      <c r="B40" s="5">
        <v>3</v>
      </c>
      <c r="C40" s="1" t="s">
        <v>5</v>
      </c>
      <c r="D40" s="1">
        <v>11.8</v>
      </c>
      <c r="E40" s="6">
        <v>40326.413</v>
      </c>
      <c r="G40" s="5">
        <v>3</v>
      </c>
      <c r="H40" s="1" t="s">
        <v>5</v>
      </c>
      <c r="I40" s="1">
        <v>11.22</v>
      </c>
      <c r="J40" s="6">
        <v>44615.003799999999</v>
      </c>
    </row>
    <row r="41" spans="2:15" ht="24">
      <c r="B41" s="5">
        <v>4</v>
      </c>
      <c r="C41" s="1" t="s">
        <v>6</v>
      </c>
      <c r="D41" s="1">
        <v>7.13</v>
      </c>
      <c r="E41" s="6">
        <v>24366.142199999998</v>
      </c>
      <c r="G41" s="5">
        <v>4</v>
      </c>
      <c r="H41" s="1" t="s">
        <v>6</v>
      </c>
      <c r="I41" s="1">
        <v>6.79</v>
      </c>
      <c r="J41" s="6">
        <v>26981.766199999998</v>
      </c>
    </row>
    <row r="42" spans="2:15" ht="24">
      <c r="B42" s="5">
        <v>5</v>
      </c>
      <c r="C42" s="1" t="s">
        <v>7</v>
      </c>
      <c r="D42" s="1">
        <v>2.2200000000000002</v>
      </c>
      <c r="E42" s="6">
        <v>7591.6247999999996</v>
      </c>
      <c r="G42" s="5">
        <v>5</v>
      </c>
      <c r="H42" s="1" t="s">
        <v>7</v>
      </c>
      <c r="I42" s="1">
        <v>2.1</v>
      </c>
      <c r="J42" s="6">
        <v>8340.4287000000004</v>
      </c>
    </row>
    <row r="43" spans="2:15" ht="24">
      <c r="B43" s="7">
        <v>6</v>
      </c>
      <c r="C43" s="8" t="s">
        <v>8</v>
      </c>
      <c r="D43" s="8">
        <v>4</v>
      </c>
      <c r="E43" s="9">
        <v>13657.0177</v>
      </c>
      <c r="G43" s="7">
        <v>6</v>
      </c>
      <c r="H43" s="8" t="s">
        <v>8</v>
      </c>
      <c r="I43" s="8">
        <v>3.87</v>
      </c>
      <c r="J43" s="9">
        <v>15396.108399999999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1.02</v>
      </c>
      <c r="E46" s="6">
        <v>1830.7005999999999</v>
      </c>
      <c r="G46" s="5">
        <v>1</v>
      </c>
      <c r="H46" s="1" t="s">
        <v>3</v>
      </c>
      <c r="I46" s="1">
        <v>1.02</v>
      </c>
      <c r="J46" s="6">
        <v>2464.1048000000001</v>
      </c>
      <c r="L46" s="1" t="s">
        <v>3</v>
      </c>
      <c r="M46">
        <f>(E54-E46)</f>
        <v>1056.4732000000001</v>
      </c>
      <c r="N46">
        <f>(J54-J46)</f>
        <v>1276.0299999999997</v>
      </c>
      <c r="O46">
        <f>(N46-M46)/J54</f>
        <v>5.8702910921820152E-2</v>
      </c>
    </row>
    <row r="47" spans="2:15" ht="24">
      <c r="B47" s="5">
        <v>2</v>
      </c>
      <c r="C47" s="1" t="s">
        <v>4</v>
      </c>
      <c r="D47" s="1">
        <v>1.1399999999999999</v>
      </c>
      <c r="E47" s="6">
        <v>2043.3176000000001</v>
      </c>
      <c r="G47" s="5">
        <v>2</v>
      </c>
      <c r="H47" s="1" t="s">
        <v>4</v>
      </c>
      <c r="I47" s="1">
        <v>1.08</v>
      </c>
      <c r="J47" s="6">
        <v>2604.7148000000002</v>
      </c>
      <c r="L47" s="1" t="s">
        <v>4</v>
      </c>
      <c r="M47">
        <f t="shared" ref="M47:M51" si="13">(E55-E47)</f>
        <v>1537.3781999999999</v>
      </c>
      <c r="N47">
        <f t="shared" ref="N47:N51" si="14">(J55-J47)</f>
        <v>1852.1626000000001</v>
      </c>
      <c r="O47">
        <f t="shared" ref="O47:O51" si="15">(N47-M47)/J55</f>
        <v>7.0628911623191654E-2</v>
      </c>
    </row>
    <row r="48" spans="2:15" ht="24">
      <c r="B48" s="5">
        <v>3</v>
      </c>
      <c r="C48" s="1" t="s">
        <v>5</v>
      </c>
      <c r="D48" s="1">
        <v>13.06</v>
      </c>
      <c r="E48" s="6">
        <v>23420.186099999999</v>
      </c>
      <c r="G48" s="5">
        <v>3</v>
      </c>
      <c r="H48" s="1" t="s">
        <v>5</v>
      </c>
      <c r="I48" s="1">
        <v>10.84</v>
      </c>
      <c r="J48" s="6">
        <v>26111.217700000001</v>
      </c>
      <c r="L48" s="1" t="s">
        <v>5</v>
      </c>
      <c r="M48">
        <f t="shared" si="13"/>
        <v>17269.687400000003</v>
      </c>
      <c r="N48">
        <f t="shared" si="14"/>
        <v>18872.309699999998</v>
      </c>
      <c r="O48">
        <f t="shared" si="15"/>
        <v>3.5626870381889962E-2</v>
      </c>
    </row>
    <row r="49" spans="2:15" ht="24">
      <c r="B49" s="5">
        <v>4</v>
      </c>
      <c r="C49" s="1" t="s">
        <v>6</v>
      </c>
      <c r="D49" s="1">
        <v>7.79</v>
      </c>
      <c r="E49" s="6">
        <v>13979.3948</v>
      </c>
      <c r="G49" s="5">
        <v>4</v>
      </c>
      <c r="H49" s="1" t="s">
        <v>6</v>
      </c>
      <c r="I49" s="1">
        <v>6.34</v>
      </c>
      <c r="J49" s="6">
        <v>15260.786099999999</v>
      </c>
      <c r="L49" s="1" t="s">
        <v>6</v>
      </c>
      <c r="M49">
        <f t="shared" si="13"/>
        <v>10587.434200000002</v>
      </c>
      <c r="N49">
        <f t="shared" si="14"/>
        <v>11999.138700000001</v>
      </c>
      <c r="O49">
        <f t="shared" si="15"/>
        <v>5.1786808304034641E-2</v>
      </c>
    </row>
    <row r="50" spans="2:15" ht="24">
      <c r="B50" s="5">
        <v>5</v>
      </c>
      <c r="C50" s="1" t="s">
        <v>7</v>
      </c>
      <c r="D50" s="1">
        <v>2.11</v>
      </c>
      <c r="E50" s="6">
        <v>3791.1388000000002</v>
      </c>
      <c r="G50" s="5">
        <v>5</v>
      </c>
      <c r="H50" s="1" t="s">
        <v>7</v>
      </c>
      <c r="I50" s="1">
        <v>1.75</v>
      </c>
      <c r="J50" s="6">
        <v>4214.7097000000003</v>
      </c>
      <c r="L50" s="1" t="s">
        <v>7</v>
      </c>
      <c r="M50">
        <f t="shared" si="13"/>
        <v>3796.7644999999998</v>
      </c>
      <c r="N50">
        <f t="shared" si="14"/>
        <v>4204.5078000000003</v>
      </c>
      <c r="O50">
        <f t="shared" si="15"/>
        <v>4.8430070846845391E-2</v>
      </c>
    </row>
    <row r="51" spans="2:15" ht="24">
      <c r="B51" s="7">
        <v>6</v>
      </c>
      <c r="C51" s="8" t="s">
        <v>8</v>
      </c>
      <c r="D51" s="8">
        <v>4.88</v>
      </c>
      <c r="E51" s="9">
        <v>8747.5157999999992</v>
      </c>
      <c r="G51" s="7">
        <v>6</v>
      </c>
      <c r="H51" s="8" t="s">
        <v>8</v>
      </c>
      <c r="I51" s="8">
        <v>3.97</v>
      </c>
      <c r="J51" s="9">
        <v>9563.2242000000006</v>
      </c>
      <c r="L51" s="12" t="s">
        <v>8</v>
      </c>
      <c r="M51">
        <f t="shared" si="13"/>
        <v>4983.5833000000002</v>
      </c>
      <c r="N51">
        <f t="shared" si="14"/>
        <v>5934.8191999999999</v>
      </c>
      <c r="O51">
        <f t="shared" si="15"/>
        <v>6.1377805923552881E-2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0.84</v>
      </c>
      <c r="E54" s="6">
        <v>2887.1738</v>
      </c>
      <c r="G54" s="5">
        <v>1</v>
      </c>
      <c r="H54" s="1" t="s">
        <v>3</v>
      </c>
      <c r="I54" s="1">
        <v>0.93</v>
      </c>
      <c r="J54" s="6">
        <v>3740.1347999999998</v>
      </c>
    </row>
    <row r="55" spans="2:15" ht="24">
      <c r="B55" s="5">
        <v>2</v>
      </c>
      <c r="C55" s="1" t="s">
        <v>4</v>
      </c>
      <c r="D55" s="1">
        <v>1.04</v>
      </c>
      <c r="E55" s="6">
        <v>3580.6958</v>
      </c>
      <c r="G55" s="5">
        <v>2</v>
      </c>
      <c r="H55" s="1" t="s">
        <v>4</v>
      </c>
      <c r="I55" s="1">
        <v>1.1100000000000001</v>
      </c>
      <c r="J55" s="6">
        <v>4456.8774000000003</v>
      </c>
    </row>
    <row r="56" spans="2:15" ht="24">
      <c r="B56" s="5">
        <v>3</v>
      </c>
      <c r="C56" s="1" t="s">
        <v>5</v>
      </c>
      <c r="D56" s="1">
        <v>11.81</v>
      </c>
      <c r="E56" s="6">
        <v>40689.873500000002</v>
      </c>
      <c r="G56" s="5">
        <v>3</v>
      </c>
      <c r="H56" s="1" t="s">
        <v>5</v>
      </c>
      <c r="I56" s="1">
        <v>11.21</v>
      </c>
      <c r="J56" s="6">
        <v>44983.527399999999</v>
      </c>
    </row>
    <row r="57" spans="2:15" ht="24">
      <c r="B57" s="5">
        <v>4</v>
      </c>
      <c r="C57" s="1" t="s">
        <v>6</v>
      </c>
      <c r="D57" s="1">
        <v>7.13</v>
      </c>
      <c r="E57" s="6">
        <v>24566.829000000002</v>
      </c>
      <c r="G57" s="5">
        <v>4</v>
      </c>
      <c r="H57" s="1" t="s">
        <v>6</v>
      </c>
      <c r="I57" s="1">
        <v>6.79</v>
      </c>
      <c r="J57" s="6">
        <v>27259.924800000001</v>
      </c>
    </row>
    <row r="58" spans="2:15" ht="24">
      <c r="B58" s="5">
        <v>5</v>
      </c>
      <c r="C58" s="1" t="s">
        <v>7</v>
      </c>
      <c r="D58" s="1">
        <v>2.2000000000000002</v>
      </c>
      <c r="E58" s="6">
        <v>7587.9032999999999</v>
      </c>
      <c r="G58" s="5">
        <v>5</v>
      </c>
      <c r="H58" s="1" t="s">
        <v>7</v>
      </c>
      <c r="I58" s="1">
        <v>2.1</v>
      </c>
      <c r="J58" s="6">
        <v>8419.2175000000007</v>
      </c>
    </row>
    <row r="59" spans="2:15" ht="24">
      <c r="B59" s="7">
        <v>6</v>
      </c>
      <c r="C59" s="8" t="s">
        <v>8</v>
      </c>
      <c r="D59" s="8">
        <v>3.98</v>
      </c>
      <c r="E59" s="9">
        <v>13731.099099999999</v>
      </c>
      <c r="G59" s="7">
        <v>6</v>
      </c>
      <c r="H59" s="8" t="s">
        <v>8</v>
      </c>
      <c r="I59" s="8">
        <v>3.86</v>
      </c>
      <c r="J59" s="9">
        <v>15498.0434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0.98</v>
      </c>
      <c r="E62" s="6">
        <v>1761.2826</v>
      </c>
      <c r="G62" s="5">
        <v>1</v>
      </c>
      <c r="H62" s="1" t="s">
        <v>3</v>
      </c>
      <c r="I62" s="1">
        <v>1.01</v>
      </c>
      <c r="J62" s="6">
        <v>2378.5767999999998</v>
      </c>
      <c r="L62" s="1" t="s">
        <v>3</v>
      </c>
      <c r="M62">
        <f>(E70-E62)</f>
        <v>1139.7878000000001</v>
      </c>
      <c r="N62">
        <f>(J70-J62)</f>
        <v>1355.0965000000001</v>
      </c>
      <c r="O62">
        <f>(N62-M62)/J70</f>
        <v>5.7666721938419208E-2</v>
      </c>
    </row>
    <row r="63" spans="2:15" ht="24">
      <c r="B63" s="5">
        <v>2</v>
      </c>
      <c r="C63" s="1" t="s">
        <v>4</v>
      </c>
      <c r="D63" s="1">
        <v>1.07</v>
      </c>
      <c r="E63" s="6">
        <v>1925.8625</v>
      </c>
      <c r="G63" s="5">
        <v>2</v>
      </c>
      <c r="H63" s="1" t="s">
        <v>4</v>
      </c>
      <c r="I63" s="1">
        <v>1.07</v>
      </c>
      <c r="J63" s="6">
        <v>2512.4648000000002</v>
      </c>
      <c r="L63" s="1" t="s">
        <v>4</v>
      </c>
      <c r="M63">
        <f t="shared" ref="M63:M67" si="16">(E71-E63)</f>
        <v>1689.2998</v>
      </c>
      <c r="N63">
        <f t="shared" ref="N63:N67" si="17">(J71-J63)</f>
        <v>2006.9346</v>
      </c>
      <c r="O63">
        <f t="shared" ref="O63:O67" si="18">(N63-M63)/J71</f>
        <v>7.0282524708924821E-2</v>
      </c>
    </row>
    <row r="64" spans="2:15" ht="24">
      <c r="B64" s="5">
        <v>3</v>
      </c>
      <c r="C64" s="1" t="s">
        <v>5</v>
      </c>
      <c r="D64" s="1">
        <v>12.17</v>
      </c>
      <c r="E64" s="6">
        <v>21812.896000000001</v>
      </c>
      <c r="G64" s="5">
        <v>3</v>
      </c>
      <c r="H64" s="1" t="s">
        <v>5</v>
      </c>
      <c r="I64" s="1">
        <v>10.41</v>
      </c>
      <c r="J64" s="6">
        <v>24452.316999999999</v>
      </c>
      <c r="L64" s="1" t="s">
        <v>5</v>
      </c>
      <c r="M64">
        <f t="shared" si="16"/>
        <v>19165.688600000001</v>
      </c>
      <c r="N64">
        <f t="shared" si="17"/>
        <v>20889.690700000003</v>
      </c>
      <c r="O64">
        <f t="shared" si="18"/>
        <v>3.8022182683366303E-2</v>
      </c>
    </row>
    <row r="65" spans="2:15" ht="24">
      <c r="B65" s="5">
        <v>4</v>
      </c>
      <c r="C65" s="1" t="s">
        <v>6</v>
      </c>
      <c r="D65" s="1">
        <v>7.24</v>
      </c>
      <c r="E65" s="6">
        <v>12976.4974</v>
      </c>
      <c r="G65" s="5">
        <v>4</v>
      </c>
      <c r="H65" s="1" t="s">
        <v>6</v>
      </c>
      <c r="I65" s="1">
        <v>6.03</v>
      </c>
      <c r="J65" s="6">
        <v>14178.1216</v>
      </c>
      <c r="L65" s="1" t="s">
        <v>6</v>
      </c>
      <c r="M65">
        <f t="shared" si="16"/>
        <v>11893.020799999998</v>
      </c>
      <c r="N65">
        <f t="shared" si="17"/>
        <v>13415.108600000001</v>
      </c>
      <c r="O65">
        <f t="shared" si="18"/>
        <v>5.5161638886338245E-2</v>
      </c>
    </row>
    <row r="66" spans="2:15" ht="24">
      <c r="B66" s="5">
        <v>5</v>
      </c>
      <c r="C66" s="1" t="s">
        <v>7</v>
      </c>
      <c r="D66" s="1">
        <v>1.94</v>
      </c>
      <c r="E66" s="6">
        <v>3475.8285999999998</v>
      </c>
      <c r="G66" s="5">
        <v>5</v>
      </c>
      <c r="H66" s="1" t="s">
        <v>7</v>
      </c>
      <c r="I66" s="1">
        <v>1.65</v>
      </c>
      <c r="J66" s="6">
        <v>3865.8244</v>
      </c>
      <c r="L66" s="1" t="s">
        <v>7</v>
      </c>
      <c r="M66">
        <f t="shared" si="16"/>
        <v>4171.0536000000002</v>
      </c>
      <c r="N66">
        <f t="shared" si="17"/>
        <v>4622.625</v>
      </c>
      <c r="O66">
        <f t="shared" si="18"/>
        <v>5.3198337967355951E-2</v>
      </c>
    </row>
    <row r="67" spans="2:15" ht="24">
      <c r="B67" s="7">
        <v>6</v>
      </c>
      <c r="C67" s="8" t="s">
        <v>8</v>
      </c>
      <c r="D67" s="8">
        <v>4.59</v>
      </c>
      <c r="E67" s="9">
        <v>8234.0964000000004</v>
      </c>
      <c r="G67" s="7">
        <v>6</v>
      </c>
      <c r="H67" s="8" t="s">
        <v>8</v>
      </c>
      <c r="I67" s="8">
        <v>3.83</v>
      </c>
      <c r="J67" s="9">
        <v>9012.0357999999997</v>
      </c>
      <c r="L67" s="12" t="s">
        <v>8</v>
      </c>
      <c r="M67">
        <f t="shared" si="16"/>
        <v>5586.0051000000003</v>
      </c>
      <c r="N67">
        <f t="shared" si="17"/>
        <v>6602.3179</v>
      </c>
      <c r="O67">
        <f t="shared" si="18"/>
        <v>6.5088368018715995E-2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0.83</v>
      </c>
      <c r="E70" s="6">
        <v>2901.0704000000001</v>
      </c>
      <c r="G70" s="5">
        <v>1</v>
      </c>
      <c r="H70" s="1" t="s">
        <v>3</v>
      </c>
      <c r="I70" s="1">
        <v>0.92</v>
      </c>
      <c r="J70" s="6">
        <v>3733.6732999999999</v>
      </c>
    </row>
    <row r="71" spans="2:15" ht="24">
      <c r="B71" s="5">
        <v>2</v>
      </c>
      <c r="C71" s="1" t="s">
        <v>4</v>
      </c>
      <c r="D71" s="1">
        <v>1.04</v>
      </c>
      <c r="E71" s="6">
        <v>3615.1623</v>
      </c>
      <c r="G71" s="5">
        <v>2</v>
      </c>
      <c r="H71" s="1" t="s">
        <v>4</v>
      </c>
      <c r="I71" s="1">
        <v>1.1200000000000001</v>
      </c>
      <c r="J71" s="6">
        <v>4519.3994000000002</v>
      </c>
    </row>
    <row r="72" spans="2:15" ht="24">
      <c r="B72" s="5">
        <v>3</v>
      </c>
      <c r="C72" s="1" t="s">
        <v>5</v>
      </c>
      <c r="D72" s="1">
        <v>11.79</v>
      </c>
      <c r="E72" s="6">
        <v>40978.584600000002</v>
      </c>
      <c r="G72" s="5">
        <v>3</v>
      </c>
      <c r="H72" s="1" t="s">
        <v>5</v>
      </c>
      <c r="I72" s="1">
        <v>11.2</v>
      </c>
      <c r="J72" s="6">
        <v>45342.007700000002</v>
      </c>
    </row>
    <row r="73" spans="2:15" ht="24">
      <c r="B73" s="5">
        <v>4</v>
      </c>
      <c r="C73" s="1" t="s">
        <v>6</v>
      </c>
      <c r="D73" s="1">
        <v>7.16</v>
      </c>
      <c r="E73" s="6">
        <v>24869.518199999999</v>
      </c>
      <c r="G73" s="5">
        <v>4</v>
      </c>
      <c r="H73" s="1" t="s">
        <v>6</v>
      </c>
      <c r="I73" s="1">
        <v>6.81</v>
      </c>
      <c r="J73" s="6">
        <v>27593.230200000002</v>
      </c>
    </row>
    <row r="74" spans="2:15" ht="24">
      <c r="B74" s="5">
        <v>5</v>
      </c>
      <c r="C74" s="1" t="s">
        <v>7</v>
      </c>
      <c r="D74" s="1">
        <v>2.2000000000000002</v>
      </c>
      <c r="E74" s="6">
        <v>7646.8822</v>
      </c>
      <c r="G74" s="5">
        <v>5</v>
      </c>
      <c r="H74" s="1" t="s">
        <v>7</v>
      </c>
      <c r="I74" s="1">
        <v>2.1</v>
      </c>
      <c r="J74" s="6">
        <v>8488.4493999999995</v>
      </c>
    </row>
    <row r="75" spans="2:15" ht="24">
      <c r="B75" s="7">
        <v>6</v>
      </c>
      <c r="C75" s="8" t="s">
        <v>8</v>
      </c>
      <c r="D75" s="8">
        <v>3.98</v>
      </c>
      <c r="E75" s="9">
        <v>13820.101500000001</v>
      </c>
      <c r="G75" s="7">
        <v>6</v>
      </c>
      <c r="H75" s="8" t="s">
        <v>8</v>
      </c>
      <c r="I75" s="8">
        <v>3.86</v>
      </c>
      <c r="J75" s="9">
        <v>15614.3537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1</v>
      </c>
      <c r="E78" s="6">
        <v>1703.3981000000001</v>
      </c>
      <c r="G78" s="5">
        <v>1</v>
      </c>
      <c r="H78" s="1" t="s">
        <v>3</v>
      </c>
      <c r="I78" s="1">
        <v>1.02</v>
      </c>
      <c r="J78" s="6">
        <v>2300.0563000000002</v>
      </c>
      <c r="L78" s="1" t="s">
        <v>3</v>
      </c>
      <c r="M78">
        <f>(E86-E78)</f>
        <v>1211.5685999999998</v>
      </c>
      <c r="N78">
        <f>(J86-J78)</f>
        <v>1450.3355999999999</v>
      </c>
      <c r="O78">
        <f>(N78-M78)/J86</f>
        <v>6.3664546630446822E-2</v>
      </c>
    </row>
    <row r="79" spans="2:15" ht="24">
      <c r="B79" s="5">
        <v>2</v>
      </c>
      <c r="C79" s="1" t="s">
        <v>4</v>
      </c>
      <c r="D79" s="1">
        <v>1.08</v>
      </c>
      <c r="E79" s="6">
        <v>1840.8835999999999</v>
      </c>
      <c r="G79" s="5">
        <v>2</v>
      </c>
      <c r="H79" s="1" t="s">
        <v>4</v>
      </c>
      <c r="I79" s="1">
        <v>1.0900000000000001</v>
      </c>
      <c r="J79" s="6">
        <v>2453.7267000000002</v>
      </c>
      <c r="L79" s="1" t="s">
        <v>4</v>
      </c>
      <c r="M79">
        <f t="shared" ref="M79:M83" si="19">(E87-E79)</f>
        <v>1771.4550000000002</v>
      </c>
      <c r="N79">
        <f t="shared" ref="N79:N83" si="20">(J87-J79)</f>
        <v>2129.1332999999995</v>
      </c>
      <c r="O79">
        <f t="shared" ref="O79:O83" si="21">(N79-M79)/J87</f>
        <v>7.8046961940796661E-2</v>
      </c>
    </row>
    <row r="80" spans="2:15" ht="24">
      <c r="B80" s="5">
        <v>3</v>
      </c>
      <c r="C80" s="1" t="s">
        <v>5</v>
      </c>
      <c r="D80" s="1">
        <v>12.15</v>
      </c>
      <c r="E80" s="6">
        <v>20741.8786</v>
      </c>
      <c r="G80" s="5">
        <v>3</v>
      </c>
      <c r="H80" s="1" t="s">
        <v>5</v>
      </c>
      <c r="I80" s="1">
        <v>10.4</v>
      </c>
      <c r="J80" s="6">
        <v>23404.5576</v>
      </c>
      <c r="L80" s="1" t="s">
        <v>5</v>
      </c>
      <c r="M80">
        <f t="shared" si="19"/>
        <v>20403.230399999997</v>
      </c>
      <c r="N80">
        <f t="shared" si="20"/>
        <v>22296.732799999998</v>
      </c>
      <c r="O80">
        <f t="shared" si="21"/>
        <v>4.1432143018876363E-2</v>
      </c>
    </row>
    <row r="81" spans="2:15" ht="24">
      <c r="B81" s="5">
        <v>4</v>
      </c>
      <c r="C81" s="1" t="s">
        <v>6</v>
      </c>
      <c r="D81" s="1">
        <v>7.21</v>
      </c>
      <c r="E81" s="6">
        <v>12308.6029</v>
      </c>
      <c r="G81" s="5">
        <v>4</v>
      </c>
      <c r="H81" s="1" t="s">
        <v>6</v>
      </c>
      <c r="I81" s="1">
        <v>6.01</v>
      </c>
      <c r="J81" s="6">
        <v>13534.543</v>
      </c>
      <c r="L81" s="1" t="s">
        <v>6</v>
      </c>
      <c r="M81">
        <f t="shared" si="19"/>
        <v>12565.743700000001</v>
      </c>
      <c r="N81">
        <f t="shared" si="20"/>
        <v>14369.251300000002</v>
      </c>
      <c r="O81">
        <f t="shared" si="21"/>
        <v>6.4633059597920012E-2</v>
      </c>
    </row>
    <row r="82" spans="2:15" ht="24">
      <c r="B82" s="5">
        <v>5</v>
      </c>
      <c r="C82" s="1" t="s">
        <v>7</v>
      </c>
      <c r="D82" s="1">
        <v>1.92</v>
      </c>
      <c r="E82" s="6">
        <v>3271.3973999999998</v>
      </c>
      <c r="G82" s="5">
        <v>5</v>
      </c>
      <c r="H82" s="1" t="s">
        <v>7</v>
      </c>
      <c r="I82" s="1">
        <v>1.62</v>
      </c>
      <c r="J82" s="6">
        <v>3644.3209999999999</v>
      </c>
      <c r="L82" s="1" t="s">
        <v>7</v>
      </c>
      <c r="M82">
        <f t="shared" si="19"/>
        <v>4413.4591</v>
      </c>
      <c r="N82">
        <f t="shared" si="20"/>
        <v>4893.0081000000009</v>
      </c>
      <c r="O82">
        <f t="shared" si="21"/>
        <v>5.6170846219340521E-2</v>
      </c>
    </row>
    <row r="83" spans="2:15" ht="24">
      <c r="B83" s="7">
        <v>6</v>
      </c>
      <c r="C83" s="8" t="s">
        <v>8</v>
      </c>
      <c r="D83" s="8">
        <v>4.6399999999999997</v>
      </c>
      <c r="E83" s="9">
        <v>7923.1109999999999</v>
      </c>
      <c r="G83" s="7">
        <v>6</v>
      </c>
      <c r="H83" s="8" t="s">
        <v>8</v>
      </c>
      <c r="I83" s="8">
        <v>3.86</v>
      </c>
      <c r="J83" s="9">
        <v>8697.3212000000003</v>
      </c>
      <c r="L83" s="12" t="s">
        <v>8</v>
      </c>
      <c r="M83">
        <f t="shared" si="19"/>
        <v>5916.6488999999992</v>
      </c>
      <c r="N83">
        <f t="shared" si="20"/>
        <v>7038.6850999999988</v>
      </c>
      <c r="O83">
        <f t="shared" si="21"/>
        <v>7.1303746237061413E-2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0.84</v>
      </c>
      <c r="E86" s="6">
        <v>2914.9666999999999</v>
      </c>
      <c r="G86" s="5">
        <v>1</v>
      </c>
      <c r="H86" s="1" t="s">
        <v>3</v>
      </c>
      <c r="I86" s="1">
        <v>0.92</v>
      </c>
      <c r="J86" s="6">
        <v>3750.3919000000001</v>
      </c>
    </row>
    <row r="87" spans="2:15" ht="24">
      <c r="B87" s="5">
        <v>2</v>
      </c>
      <c r="C87" s="1" t="s">
        <v>4</v>
      </c>
      <c r="D87" s="1">
        <v>1.04</v>
      </c>
      <c r="E87" s="6">
        <v>3612.3386</v>
      </c>
      <c r="G87" s="5">
        <v>2</v>
      </c>
      <c r="H87" s="1" t="s">
        <v>4</v>
      </c>
      <c r="I87" s="1">
        <v>1.1200000000000001</v>
      </c>
      <c r="J87" s="6">
        <v>4582.8599999999997</v>
      </c>
    </row>
    <row r="88" spans="2:15" ht="24">
      <c r="B88" s="5">
        <v>3</v>
      </c>
      <c r="C88" s="1" t="s">
        <v>5</v>
      </c>
      <c r="D88" s="1">
        <v>11.81</v>
      </c>
      <c r="E88" s="6">
        <v>41145.108999999997</v>
      </c>
      <c r="G88" s="5">
        <v>3</v>
      </c>
      <c r="H88" s="1" t="s">
        <v>5</v>
      </c>
      <c r="I88" s="1">
        <v>11.19</v>
      </c>
      <c r="J88" s="6">
        <v>45701.290399999998</v>
      </c>
    </row>
    <row r="89" spans="2:15" ht="24">
      <c r="B89" s="5">
        <v>4</v>
      </c>
      <c r="C89" s="1" t="s">
        <v>6</v>
      </c>
      <c r="D89" s="1">
        <v>7.14</v>
      </c>
      <c r="E89" s="6">
        <v>24874.346600000001</v>
      </c>
      <c r="G89" s="5">
        <v>4</v>
      </c>
      <c r="H89" s="1" t="s">
        <v>6</v>
      </c>
      <c r="I89" s="1">
        <v>6.83</v>
      </c>
      <c r="J89" s="6">
        <v>27903.794300000001</v>
      </c>
    </row>
    <row r="90" spans="2:15" ht="24">
      <c r="B90" s="5">
        <v>5</v>
      </c>
      <c r="C90" s="1" t="s">
        <v>7</v>
      </c>
      <c r="D90" s="1">
        <v>2.21</v>
      </c>
      <c r="E90" s="6">
        <v>7684.8564999999999</v>
      </c>
      <c r="G90" s="5">
        <v>5</v>
      </c>
      <c r="H90" s="1" t="s">
        <v>7</v>
      </c>
      <c r="I90" s="1">
        <v>2.09</v>
      </c>
      <c r="J90" s="6">
        <v>8537.3291000000008</v>
      </c>
    </row>
    <row r="91" spans="2:15" ht="24">
      <c r="B91" s="7">
        <v>6</v>
      </c>
      <c r="C91" s="8" t="s">
        <v>8</v>
      </c>
      <c r="D91" s="8">
        <v>3.97</v>
      </c>
      <c r="E91" s="9">
        <v>13839.759899999999</v>
      </c>
      <c r="G91" s="7">
        <v>6</v>
      </c>
      <c r="H91" s="8" t="s">
        <v>8</v>
      </c>
      <c r="I91" s="8">
        <v>3.85</v>
      </c>
      <c r="J91" s="9">
        <v>15736.006299999999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1</v>
      </c>
      <c r="E94" s="6">
        <v>1653.4204</v>
      </c>
      <c r="G94" s="5">
        <v>1</v>
      </c>
      <c r="H94" s="1" t="s">
        <v>3</v>
      </c>
      <c r="I94" s="1">
        <v>1.04</v>
      </c>
      <c r="J94" s="6">
        <v>2182.9216000000001</v>
      </c>
      <c r="L94" s="1" t="s">
        <v>3</v>
      </c>
      <c r="M94">
        <f>(E102-E94)</f>
        <v>1202.4072999999999</v>
      </c>
      <c r="N94">
        <f>(J102-J94)</f>
        <v>1596.2127</v>
      </c>
      <c r="O94">
        <f>(N94-M94)/J102</f>
        <v>0.10420518794476295</v>
      </c>
    </row>
    <row r="95" spans="2:15" ht="24">
      <c r="B95" s="5">
        <v>2</v>
      </c>
      <c r="C95" s="1" t="s">
        <v>4</v>
      </c>
      <c r="D95" s="1">
        <v>1.07</v>
      </c>
      <c r="E95" s="6">
        <v>1768.6006</v>
      </c>
      <c r="G95" s="5">
        <v>2</v>
      </c>
      <c r="H95" s="1" t="s">
        <v>4</v>
      </c>
      <c r="I95" s="1">
        <v>1.1200000000000001</v>
      </c>
      <c r="J95" s="6">
        <v>2350.7678000000001</v>
      </c>
      <c r="L95" s="1" t="s">
        <v>4</v>
      </c>
      <c r="M95">
        <f t="shared" ref="M95:M99" si="22">(E103-E95)</f>
        <v>1804.9251000000002</v>
      </c>
      <c r="N95">
        <f t="shared" ref="N95:N99" si="23">(J103-J95)</f>
        <v>2246.3008999999997</v>
      </c>
      <c r="O95">
        <f t="shared" ref="O95:O99" si="24">(N95-M95)/J103</f>
        <v>9.601244375573495E-2</v>
      </c>
    </row>
    <row r="96" spans="2:15" ht="24">
      <c r="B96" s="5">
        <v>3</v>
      </c>
      <c r="C96" s="1" t="s">
        <v>5</v>
      </c>
      <c r="D96" s="1">
        <v>12.14</v>
      </c>
      <c r="E96" s="6">
        <v>19994.747299999999</v>
      </c>
      <c r="G96" s="5">
        <v>3</v>
      </c>
      <c r="H96" s="1" t="s">
        <v>5</v>
      </c>
      <c r="I96" s="1">
        <v>10.77</v>
      </c>
      <c r="J96" s="6">
        <v>22610.677500000002</v>
      </c>
      <c r="L96" s="1" t="s">
        <v>5</v>
      </c>
      <c r="M96">
        <f t="shared" si="22"/>
        <v>21272.752400000001</v>
      </c>
      <c r="N96">
        <f t="shared" si="23"/>
        <v>23332.413100000002</v>
      </c>
      <c r="O96">
        <f t="shared" si="24"/>
        <v>4.4830695390788537E-2</v>
      </c>
    </row>
    <row r="97" spans="2:15" ht="24">
      <c r="B97" s="5">
        <v>4</v>
      </c>
      <c r="C97" s="1" t="s">
        <v>6</v>
      </c>
      <c r="D97" s="1">
        <v>7.2</v>
      </c>
      <c r="E97" s="6">
        <v>11853.000599999999</v>
      </c>
      <c r="G97" s="5">
        <v>4</v>
      </c>
      <c r="H97" s="1" t="s">
        <v>6</v>
      </c>
      <c r="I97" s="1">
        <v>6.31</v>
      </c>
      <c r="J97" s="6">
        <v>13253.4198</v>
      </c>
      <c r="L97" s="1" t="s">
        <v>6</v>
      </c>
      <c r="M97">
        <f t="shared" si="22"/>
        <v>13217.6577</v>
      </c>
      <c r="N97">
        <f t="shared" si="23"/>
        <v>14942.976999999999</v>
      </c>
      <c r="O97">
        <f t="shared" si="24"/>
        <v>6.1189353811335188E-2</v>
      </c>
    </row>
    <row r="98" spans="2:15" ht="24">
      <c r="B98" s="5">
        <v>5</v>
      </c>
      <c r="C98" s="1" t="s">
        <v>7</v>
      </c>
      <c r="D98" s="1">
        <v>1.91</v>
      </c>
      <c r="E98" s="6">
        <v>3139.3325</v>
      </c>
      <c r="G98" s="5">
        <v>5</v>
      </c>
      <c r="H98" s="1" t="s">
        <v>7</v>
      </c>
      <c r="I98" s="1">
        <v>1.69</v>
      </c>
      <c r="J98" s="6">
        <v>3553.3575000000001</v>
      </c>
      <c r="L98" s="1" t="s">
        <v>7</v>
      </c>
      <c r="M98">
        <f t="shared" si="22"/>
        <v>4631.1393000000007</v>
      </c>
      <c r="N98">
        <f t="shared" si="23"/>
        <v>5078.4552000000003</v>
      </c>
      <c r="O98">
        <f t="shared" si="24"/>
        <v>5.18217801459014E-2</v>
      </c>
    </row>
    <row r="99" spans="2:15" ht="24">
      <c r="B99" s="7">
        <v>6</v>
      </c>
      <c r="C99" s="8" t="s">
        <v>8</v>
      </c>
      <c r="D99" s="8">
        <v>4.68</v>
      </c>
      <c r="E99" s="9">
        <v>7707.9364999999998</v>
      </c>
      <c r="G99" s="7">
        <v>6</v>
      </c>
      <c r="H99" s="8" t="s">
        <v>8</v>
      </c>
      <c r="I99" s="8">
        <v>4.0599999999999996</v>
      </c>
      <c r="J99" s="9">
        <v>8532.2327999999998</v>
      </c>
      <c r="L99" s="12" t="s">
        <v>8</v>
      </c>
      <c r="M99">
        <f t="shared" si="22"/>
        <v>6175.0771999999997</v>
      </c>
      <c r="N99">
        <f t="shared" si="23"/>
        <v>7290.5127000000011</v>
      </c>
      <c r="O99">
        <f t="shared" si="24"/>
        <v>7.0495698739514029E-2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0.82</v>
      </c>
      <c r="E102" s="6">
        <v>2855.8276999999998</v>
      </c>
      <c r="G102" s="5">
        <v>1</v>
      </c>
      <c r="H102" s="1" t="s">
        <v>3</v>
      </c>
      <c r="I102" s="1">
        <v>0.92</v>
      </c>
      <c r="J102" s="6">
        <v>3779.1343000000002</v>
      </c>
    </row>
    <row r="103" spans="2:15" ht="24">
      <c r="B103" s="5">
        <v>2</v>
      </c>
      <c r="C103" s="1" t="s">
        <v>4</v>
      </c>
      <c r="D103" s="1">
        <v>1.02</v>
      </c>
      <c r="E103" s="6">
        <v>3573.5257000000001</v>
      </c>
      <c r="G103" s="5">
        <v>2</v>
      </c>
      <c r="H103" s="1" t="s">
        <v>4</v>
      </c>
      <c r="I103" s="1">
        <v>1.1200000000000001</v>
      </c>
      <c r="J103" s="6">
        <v>4597.0686999999998</v>
      </c>
    </row>
    <row r="104" spans="2:15" ht="24">
      <c r="B104" s="5">
        <v>3</v>
      </c>
      <c r="C104" s="1" t="s">
        <v>5</v>
      </c>
      <c r="D104" s="1">
        <v>11.8</v>
      </c>
      <c r="E104" s="6">
        <v>41267.4997</v>
      </c>
      <c r="G104" s="5">
        <v>3</v>
      </c>
      <c r="H104" s="1" t="s">
        <v>5</v>
      </c>
      <c r="I104" s="1">
        <v>11.17</v>
      </c>
      <c r="J104" s="6">
        <v>45943.090600000003</v>
      </c>
    </row>
    <row r="105" spans="2:15" ht="24">
      <c r="B105" s="5">
        <v>4</v>
      </c>
      <c r="C105" s="1" t="s">
        <v>6</v>
      </c>
      <c r="D105" s="1">
        <v>7.17</v>
      </c>
      <c r="E105" s="6">
        <v>25070.658299999999</v>
      </c>
      <c r="G105" s="5">
        <v>4</v>
      </c>
      <c r="H105" s="1" t="s">
        <v>6</v>
      </c>
      <c r="I105" s="1">
        <v>6.85</v>
      </c>
      <c r="J105" s="6">
        <v>28196.396799999999</v>
      </c>
    </row>
    <row r="106" spans="2:15" ht="24">
      <c r="B106" s="5">
        <v>5</v>
      </c>
      <c r="C106" s="1" t="s">
        <v>7</v>
      </c>
      <c r="D106" s="1">
        <v>2.2200000000000002</v>
      </c>
      <c r="E106" s="6">
        <v>7770.4718000000003</v>
      </c>
      <c r="G106" s="5">
        <v>5</v>
      </c>
      <c r="H106" s="1" t="s">
        <v>7</v>
      </c>
      <c r="I106" s="1">
        <v>2.1</v>
      </c>
      <c r="J106" s="6">
        <v>8631.8127000000004</v>
      </c>
    </row>
    <row r="107" spans="2:15" ht="24">
      <c r="B107" s="7">
        <v>6</v>
      </c>
      <c r="C107" s="8" t="s">
        <v>8</v>
      </c>
      <c r="D107" s="8">
        <v>3.97</v>
      </c>
      <c r="E107" s="9">
        <v>13883.0137</v>
      </c>
      <c r="G107" s="7">
        <v>6</v>
      </c>
      <c r="H107" s="8" t="s">
        <v>8</v>
      </c>
      <c r="I107" s="8">
        <v>3.85</v>
      </c>
      <c r="J107" s="9">
        <v>15822.745500000001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0.98</v>
      </c>
      <c r="E110" s="6">
        <v>1578.3212000000001</v>
      </c>
      <c r="G110" s="5">
        <v>1</v>
      </c>
      <c r="H110" s="1" t="s">
        <v>3</v>
      </c>
      <c r="I110" s="1">
        <v>1.01</v>
      </c>
      <c r="J110" s="6">
        <v>2165.4602</v>
      </c>
      <c r="L110" s="1" t="s">
        <v>3</v>
      </c>
      <c r="M110">
        <f>(E118-E110)</f>
        <v>1333.8787</v>
      </c>
      <c r="N110">
        <f>(J118-J110)</f>
        <v>1666.2628</v>
      </c>
      <c r="O110">
        <f>(N110-M110)/J118</f>
        <v>8.6745336236465936E-2</v>
      </c>
    </row>
    <row r="111" spans="2:15" ht="24">
      <c r="B111" s="5">
        <v>2</v>
      </c>
      <c r="C111" s="1" t="s">
        <v>4</v>
      </c>
      <c r="D111" s="1">
        <v>1.06</v>
      </c>
      <c r="E111" s="6">
        <v>1713.2283</v>
      </c>
      <c r="G111" s="5">
        <v>2</v>
      </c>
      <c r="H111" s="1" t="s">
        <v>4</v>
      </c>
      <c r="I111" s="1">
        <v>1.07</v>
      </c>
      <c r="J111" s="6">
        <v>2291.6246000000001</v>
      </c>
      <c r="L111" s="1" t="s">
        <v>4</v>
      </c>
      <c r="M111">
        <f t="shared" ref="M111:M115" si="25">(E119-E111)</f>
        <v>1921.0397999999998</v>
      </c>
      <c r="N111">
        <f t="shared" ref="N111:N115" si="26">(J119-J111)</f>
        <v>2289.2007000000003</v>
      </c>
      <c r="O111">
        <f t="shared" ref="O111:O115" si="27">(N111-M111)/J119</f>
        <v>8.0369993590456393E-2</v>
      </c>
    </row>
    <row r="112" spans="2:15" ht="24">
      <c r="B112" s="5">
        <v>3</v>
      </c>
      <c r="C112" s="1" t="s">
        <v>5</v>
      </c>
      <c r="D112" s="1">
        <v>12.09</v>
      </c>
      <c r="E112" s="6">
        <v>19495.910199999998</v>
      </c>
      <c r="G112" s="5">
        <v>3</v>
      </c>
      <c r="H112" s="1" t="s">
        <v>5</v>
      </c>
      <c r="I112" s="1">
        <v>10.33</v>
      </c>
      <c r="J112" s="6">
        <v>22076.9859</v>
      </c>
      <c r="L112" s="1" t="s">
        <v>5</v>
      </c>
      <c r="M112">
        <f t="shared" si="25"/>
        <v>22063.071800000005</v>
      </c>
      <c r="N112">
        <f t="shared" si="26"/>
        <v>24008.466899999999</v>
      </c>
      <c r="O112">
        <f t="shared" si="27"/>
        <v>4.221278042862138E-2</v>
      </c>
    </row>
    <row r="113" spans="2:15" ht="19.5" customHeight="1">
      <c r="B113" s="5">
        <v>4</v>
      </c>
      <c r="C113" s="1" t="s">
        <v>6</v>
      </c>
      <c r="D113" s="1">
        <v>7.24</v>
      </c>
      <c r="E113" s="6">
        <v>11672.131799999999</v>
      </c>
      <c r="G113" s="5">
        <v>4</v>
      </c>
      <c r="H113" s="1" t="s">
        <v>6</v>
      </c>
      <c r="I113" s="1">
        <v>6.04</v>
      </c>
      <c r="J113" s="6">
        <v>12895.312099999999</v>
      </c>
      <c r="L113" s="1" t="s">
        <v>6</v>
      </c>
      <c r="M113">
        <f t="shared" si="25"/>
        <v>13636.1819</v>
      </c>
      <c r="N113">
        <f t="shared" si="26"/>
        <v>15264.690600000002</v>
      </c>
      <c r="O113">
        <f t="shared" si="27"/>
        <v>5.7830559085848457E-2</v>
      </c>
    </row>
    <row r="114" spans="2:15" ht="24">
      <c r="B114" s="5">
        <v>5</v>
      </c>
      <c r="C114" s="1" t="s">
        <v>7</v>
      </c>
      <c r="D114" s="1">
        <v>1.91</v>
      </c>
      <c r="E114" s="6">
        <v>3086.6466999999998</v>
      </c>
      <c r="G114" s="5">
        <v>5</v>
      </c>
      <c r="H114" s="1" t="s">
        <v>7</v>
      </c>
      <c r="I114" s="1">
        <v>1.61</v>
      </c>
      <c r="J114" s="6">
        <v>3442.0934000000002</v>
      </c>
      <c r="L114" s="1" t="s">
        <v>7</v>
      </c>
      <c r="M114">
        <f t="shared" si="25"/>
        <v>4710.6478000000006</v>
      </c>
      <c r="N114">
        <f t="shared" si="26"/>
        <v>5175.9735999999994</v>
      </c>
      <c r="O114">
        <f t="shared" si="27"/>
        <v>5.3994219353365291E-2</v>
      </c>
    </row>
    <row r="115" spans="2:15" ht="24">
      <c r="B115" s="7">
        <v>6</v>
      </c>
      <c r="C115" s="8" t="s">
        <v>8</v>
      </c>
      <c r="D115" s="8">
        <v>4.72</v>
      </c>
      <c r="E115" s="9">
        <v>7612.7084000000004</v>
      </c>
      <c r="G115" s="7">
        <v>6</v>
      </c>
      <c r="H115" s="8" t="s">
        <v>8</v>
      </c>
      <c r="I115" s="8">
        <v>3.93</v>
      </c>
      <c r="J115" s="9">
        <v>8407.3137000000006</v>
      </c>
      <c r="L115" s="12" t="s">
        <v>8</v>
      </c>
      <c r="M115">
        <f t="shared" si="25"/>
        <v>6358.1828999999989</v>
      </c>
      <c r="N115">
        <f t="shared" si="26"/>
        <v>7406.1960999999992</v>
      </c>
      <c r="O115">
        <f t="shared" si="27"/>
        <v>6.6273282355065813E-2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0.83</v>
      </c>
      <c r="E118" s="6">
        <v>2912.1999000000001</v>
      </c>
      <c r="G118" s="5">
        <v>1</v>
      </c>
      <c r="H118" s="1" t="s">
        <v>3</v>
      </c>
      <c r="I118" s="1">
        <v>0.93</v>
      </c>
      <c r="J118" s="6">
        <v>3831.723</v>
      </c>
    </row>
    <row r="119" spans="2:15" ht="24">
      <c r="B119" s="5">
        <v>2</v>
      </c>
      <c r="C119" s="1" t="s">
        <v>4</v>
      </c>
      <c r="D119" s="1">
        <v>1.03</v>
      </c>
      <c r="E119" s="6">
        <v>3634.2680999999998</v>
      </c>
      <c r="G119" s="5">
        <v>2</v>
      </c>
      <c r="H119" s="1" t="s">
        <v>4</v>
      </c>
      <c r="I119" s="1">
        <v>1.1100000000000001</v>
      </c>
      <c r="J119" s="6">
        <v>4580.8253000000004</v>
      </c>
    </row>
    <row r="120" spans="2:15" ht="24">
      <c r="B120" s="5">
        <v>3</v>
      </c>
      <c r="C120" s="1" t="s">
        <v>5</v>
      </c>
      <c r="D120" s="1">
        <v>11.79</v>
      </c>
      <c r="E120" s="6">
        <v>41558.982000000004</v>
      </c>
      <c r="G120" s="5">
        <v>3</v>
      </c>
      <c r="H120" s="1" t="s">
        <v>5</v>
      </c>
      <c r="I120" s="1">
        <v>11.19</v>
      </c>
      <c r="J120" s="6">
        <v>46085.452799999999</v>
      </c>
    </row>
    <row r="121" spans="2:15" ht="24">
      <c r="B121" s="5">
        <v>4</v>
      </c>
      <c r="C121" s="1" t="s">
        <v>6</v>
      </c>
      <c r="D121" s="1">
        <v>7.18</v>
      </c>
      <c r="E121" s="6">
        <v>25308.313699999999</v>
      </c>
      <c r="G121" s="5">
        <v>4</v>
      </c>
      <c r="H121" s="1" t="s">
        <v>6</v>
      </c>
      <c r="I121" s="1">
        <v>6.84</v>
      </c>
      <c r="J121" s="6">
        <v>28160.002700000001</v>
      </c>
    </row>
    <row r="122" spans="2:15" ht="24">
      <c r="B122" s="5">
        <v>5</v>
      </c>
      <c r="C122" s="1" t="s">
        <v>7</v>
      </c>
      <c r="D122" s="1">
        <v>2.21</v>
      </c>
      <c r="E122" s="6">
        <v>7797.2945</v>
      </c>
      <c r="G122" s="5">
        <v>5</v>
      </c>
      <c r="H122" s="1" t="s">
        <v>7</v>
      </c>
      <c r="I122" s="1">
        <v>2.09</v>
      </c>
      <c r="J122" s="6">
        <v>8618.0669999999991</v>
      </c>
    </row>
    <row r="123" spans="2:15" ht="24">
      <c r="B123" s="7">
        <v>6</v>
      </c>
      <c r="C123" s="8" t="s">
        <v>8</v>
      </c>
      <c r="D123" s="8">
        <v>3.96</v>
      </c>
      <c r="E123" s="9">
        <v>13970.891299999999</v>
      </c>
      <c r="G123" s="7">
        <v>6</v>
      </c>
      <c r="H123" s="8" t="s">
        <v>8</v>
      </c>
      <c r="I123" s="8">
        <v>3.84</v>
      </c>
      <c r="J123" s="9">
        <v>15813.5098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32A0-18C4-4F6F-AA55-D0B5F09B0A70}">
  <dimension ref="A1:Y123"/>
  <sheetViews>
    <sheetView tabSelected="1" workbookViewId="0">
      <selection activeCell="T34" sqref="T34"/>
    </sheetView>
  </sheetViews>
  <sheetFormatPr baseColWidth="10" defaultColWidth="8.83203125" defaultRowHeight="15"/>
  <cols>
    <col min="1" max="1" width="20.5" customWidth="1"/>
  </cols>
  <sheetData>
    <row r="1" spans="1:25">
      <c r="A1" t="s">
        <v>13</v>
      </c>
    </row>
    <row r="2" spans="1:25">
      <c r="A2" t="s">
        <v>20</v>
      </c>
      <c r="B2" t="s">
        <v>14</v>
      </c>
      <c r="C2" t="s">
        <v>17</v>
      </c>
    </row>
    <row r="3" spans="1:25">
      <c r="A3" s="13" t="s">
        <v>26</v>
      </c>
      <c r="B3" s="13" t="s">
        <v>22</v>
      </c>
      <c r="C3" s="13" t="s">
        <v>27</v>
      </c>
    </row>
    <row r="4" spans="1:25">
      <c r="A4" s="13" t="s">
        <v>23</v>
      </c>
      <c r="B4" s="13">
        <v>3.75</v>
      </c>
      <c r="C4" s="13"/>
    </row>
    <row r="5" spans="1:25">
      <c r="A5" s="13" t="s">
        <v>28</v>
      </c>
      <c r="B5" s="13" t="s">
        <v>24</v>
      </c>
      <c r="C5" s="13"/>
    </row>
    <row r="6" spans="1:25">
      <c r="A6" s="13" t="s">
        <v>19</v>
      </c>
      <c r="B6" s="13" t="s">
        <v>25</v>
      </c>
      <c r="C6" s="13" t="s">
        <v>16</v>
      </c>
    </row>
    <row r="7" spans="1:25">
      <c r="A7" s="13" t="s">
        <v>29</v>
      </c>
      <c r="B7" s="13">
        <v>3.4</v>
      </c>
      <c r="C7" s="13" t="s">
        <v>15</v>
      </c>
    </row>
    <row r="8" spans="1:25">
      <c r="A8" s="13" t="s">
        <v>30</v>
      </c>
      <c r="B8" s="13" t="s">
        <v>31</v>
      </c>
      <c r="C8" s="13" t="s">
        <v>15</v>
      </c>
    </row>
    <row r="9" spans="1:25">
      <c r="A9" s="13" t="s">
        <v>33</v>
      </c>
      <c r="B9" s="13" t="s">
        <v>32</v>
      </c>
      <c r="C9" s="13" t="s">
        <v>18</v>
      </c>
    </row>
    <row r="10" spans="1:25">
      <c r="A10" t="s">
        <v>21</v>
      </c>
      <c r="B10">
        <f>5.051-0.0111*10.2</f>
        <v>4.9377800000000001</v>
      </c>
    </row>
    <row r="12" spans="1:25">
      <c r="B12">
        <v>0.25</v>
      </c>
      <c r="C12" s="10" t="s">
        <v>9</v>
      </c>
      <c r="D12" s="10" t="s">
        <v>10</v>
      </c>
      <c r="E12" s="10"/>
      <c r="F12" s="10"/>
      <c r="G12">
        <v>0.25</v>
      </c>
      <c r="H12" s="10" t="s">
        <v>9</v>
      </c>
      <c r="I12" s="10" t="s">
        <v>12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41</v>
      </c>
      <c r="M13" t="s">
        <v>10</v>
      </c>
      <c r="N13" t="s">
        <v>12</v>
      </c>
      <c r="O13" t="s">
        <v>40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3</v>
      </c>
      <c r="D14" s="1">
        <v>0.82</v>
      </c>
      <c r="E14" s="6">
        <v>2729.9962999999998</v>
      </c>
      <c r="F14" s="12"/>
      <c r="G14" s="5">
        <v>1</v>
      </c>
      <c r="H14" s="1" t="s">
        <v>3</v>
      </c>
      <c r="I14" s="1">
        <v>0.95</v>
      </c>
      <c r="J14" s="6">
        <v>2993.8867</v>
      </c>
      <c r="L14" s="1" t="s">
        <v>3</v>
      </c>
      <c r="M14">
        <f>(E22-E14)</f>
        <v>583.19900000000007</v>
      </c>
      <c r="N14">
        <f>(J22-J14)</f>
        <v>642.21759999999995</v>
      </c>
      <c r="O14">
        <f>(N14-M14)/J22</f>
        <v>1.6231272573781746E-2</v>
      </c>
      <c r="R14" s="1" t="s">
        <v>3</v>
      </c>
      <c r="S14">
        <f>O14</f>
        <v>1.6231272573781746E-2</v>
      </c>
      <c r="T14">
        <f>O30</f>
        <v>-3.4682100477129787E-2</v>
      </c>
      <c r="U14">
        <f>O46</f>
        <v>-1.3557884076583615E-2</v>
      </c>
      <c r="V14">
        <f>O62</f>
        <v>2.8858344985669439E-2</v>
      </c>
      <c r="W14">
        <f>O78</f>
        <v>3.1224919385851986E-2</v>
      </c>
      <c r="X14">
        <f>O94</f>
        <v>4.6678543170601529E-2</v>
      </c>
      <c r="Y14">
        <f>O110</f>
        <v>2.6901006235621524E-2</v>
      </c>
    </row>
    <row r="15" spans="1:25" ht="24">
      <c r="B15" s="5">
        <v>2</v>
      </c>
      <c r="C15" s="1" t="s">
        <v>4</v>
      </c>
      <c r="D15" s="1">
        <v>1.02</v>
      </c>
      <c r="E15" s="6">
        <v>3384.7123999999999</v>
      </c>
      <c r="F15" s="12"/>
      <c r="G15" s="5">
        <v>2</v>
      </c>
      <c r="H15" s="1" t="s">
        <v>4</v>
      </c>
      <c r="I15" s="1">
        <v>1.1000000000000001</v>
      </c>
      <c r="J15" s="6">
        <v>3480.7685999999999</v>
      </c>
      <c r="L15" s="1" t="s">
        <v>4</v>
      </c>
      <c r="M15">
        <f t="shared" ref="M15:M19" si="0">(E23-E15)</f>
        <v>836.58739999999989</v>
      </c>
      <c r="N15">
        <f t="shared" ref="N15:N19" si="1">(J23-J15)</f>
        <v>788.2769000000003</v>
      </c>
      <c r="O15">
        <f t="shared" ref="O15:O19" si="2">(N15-M15)/J23</f>
        <v>-1.1316464066733322E-2</v>
      </c>
      <c r="R15" s="1" t="s">
        <v>4</v>
      </c>
      <c r="S15">
        <f t="shared" ref="S15:S19" si="3">O15</f>
        <v>-1.1316464066733322E-2</v>
      </c>
      <c r="T15">
        <f t="shared" ref="T15:T19" si="4">O31</f>
        <v>-2.9113396072031564E-2</v>
      </c>
      <c r="U15">
        <f t="shared" ref="U15:U19" si="5">O47</f>
        <v>-2.2947511392150108E-2</v>
      </c>
      <c r="V15">
        <f t="shared" ref="V15:V19" si="6">O63</f>
        <v>2.4864245982130742E-3</v>
      </c>
      <c r="W15">
        <f t="shared" ref="W15:W19" si="7">O79</f>
        <v>1.4727184510495027E-2</v>
      </c>
      <c r="X15">
        <f t="shared" ref="X15:X19" si="8">O95</f>
        <v>6.4638099369696235E-3</v>
      </c>
      <c r="Y15">
        <f t="shared" ref="Y15:Y19" si="9">O111</f>
        <v>-9.6106029429055394E-3</v>
      </c>
    </row>
    <row r="16" spans="1:25" ht="24">
      <c r="B16" s="5">
        <v>3</v>
      </c>
      <c r="C16" s="1" t="s">
        <v>5</v>
      </c>
      <c r="D16" s="1">
        <v>11.26</v>
      </c>
      <c r="E16" s="6">
        <v>37253.326000000001</v>
      </c>
      <c r="F16" s="12"/>
      <c r="G16" s="5">
        <v>3</v>
      </c>
      <c r="H16" s="1" t="s">
        <v>5</v>
      </c>
      <c r="I16" s="1">
        <v>11.22</v>
      </c>
      <c r="J16" s="6">
        <v>35491.794800000003</v>
      </c>
      <c r="L16" s="1" t="s">
        <v>5</v>
      </c>
      <c r="M16">
        <f t="shared" si="0"/>
        <v>9753.5265999999974</v>
      </c>
      <c r="N16">
        <f t="shared" si="1"/>
        <v>9160.8966</v>
      </c>
      <c r="O16">
        <f t="shared" si="2"/>
        <v>-1.3271988348724648E-2</v>
      </c>
      <c r="R16" s="1" t="s">
        <v>5</v>
      </c>
      <c r="S16">
        <f t="shared" si="3"/>
        <v>-1.3271988348724648E-2</v>
      </c>
      <c r="T16">
        <f t="shared" si="4"/>
        <v>-2.1760428737124665E-2</v>
      </c>
      <c r="U16">
        <f t="shared" si="5"/>
        <v>-2.6732329622734988E-2</v>
      </c>
      <c r="V16">
        <f t="shared" si="6"/>
        <v>-2.5084946997748568E-2</v>
      </c>
      <c r="W16">
        <f t="shared" si="7"/>
        <v>-2.4475893121350706E-2</v>
      </c>
      <c r="X16">
        <f t="shared" si="8"/>
        <v>-2.9092365982835627E-2</v>
      </c>
      <c r="Y16">
        <f t="shared" si="9"/>
        <v>-3.3415965287511944E-2</v>
      </c>
    </row>
    <row r="17" spans="2:25" ht="24">
      <c r="B17" s="5">
        <v>4</v>
      </c>
      <c r="C17" s="1" t="s">
        <v>6</v>
      </c>
      <c r="D17" s="1">
        <v>6.86</v>
      </c>
      <c r="E17" s="6">
        <v>22717.491900000001</v>
      </c>
      <c r="F17" s="12"/>
      <c r="G17" s="5">
        <v>4</v>
      </c>
      <c r="H17" s="1" t="s">
        <v>6</v>
      </c>
      <c r="I17" s="1">
        <v>6.75</v>
      </c>
      <c r="J17" s="6">
        <v>21351.154399999999</v>
      </c>
      <c r="L17" s="1" t="s">
        <v>6</v>
      </c>
      <c r="M17">
        <f t="shared" si="0"/>
        <v>6121.4497999999985</v>
      </c>
      <c r="N17">
        <f t="shared" si="1"/>
        <v>5711.4248000000007</v>
      </c>
      <c r="O17">
        <f t="shared" si="2"/>
        <v>-1.5150994920690997E-2</v>
      </c>
      <c r="R17" s="1" t="s">
        <v>6</v>
      </c>
      <c r="S17">
        <f t="shared" si="3"/>
        <v>-1.5150994920690997E-2</v>
      </c>
      <c r="T17">
        <f t="shared" si="4"/>
        <v>-2.3695546902217014E-2</v>
      </c>
      <c r="U17">
        <f t="shared" si="5"/>
        <v>-2.4974325997805094E-2</v>
      </c>
      <c r="V17">
        <f t="shared" si="6"/>
        <v>-2.1625320578145323E-2</v>
      </c>
      <c r="W17">
        <f t="shared" si="7"/>
        <v>-2.4960162156294537E-2</v>
      </c>
      <c r="X17">
        <f t="shared" si="8"/>
        <v>-3.6819198848248788E-2</v>
      </c>
      <c r="Y17">
        <f t="shared" si="9"/>
        <v>-3.462823723527509E-2</v>
      </c>
    </row>
    <row r="18" spans="2:25" ht="24">
      <c r="B18" s="5">
        <v>5</v>
      </c>
      <c r="C18" s="1" t="s">
        <v>7</v>
      </c>
      <c r="D18" s="1">
        <v>1.88</v>
      </c>
      <c r="E18" s="6">
        <v>6208.5091000000002</v>
      </c>
      <c r="F18" s="12"/>
      <c r="G18" s="5">
        <v>5</v>
      </c>
      <c r="H18" s="1" t="s">
        <v>7</v>
      </c>
      <c r="I18" s="1">
        <v>1.88</v>
      </c>
      <c r="J18" s="6">
        <v>5957.3852999999999</v>
      </c>
      <c r="L18" s="1" t="s">
        <v>7</v>
      </c>
      <c r="M18">
        <f t="shared" si="0"/>
        <v>2472.8182000000006</v>
      </c>
      <c r="N18">
        <f t="shared" si="1"/>
        <v>2339.5254000000004</v>
      </c>
      <c r="O18">
        <f t="shared" si="2"/>
        <v>-1.6065353095821577E-2</v>
      </c>
      <c r="R18" s="1" t="s">
        <v>7</v>
      </c>
      <c r="S18">
        <f t="shared" si="3"/>
        <v>-1.6065353095821577E-2</v>
      </c>
      <c r="T18">
        <f t="shared" si="4"/>
        <v>-2.7405138690420282E-2</v>
      </c>
      <c r="U18">
        <f t="shared" si="5"/>
        <v>-1.8765461807127081E-2</v>
      </c>
      <c r="V18">
        <f t="shared" si="6"/>
        <v>-2.2236237219395483E-2</v>
      </c>
      <c r="W18">
        <f t="shared" si="7"/>
        <v>-3.1863142720588766E-2</v>
      </c>
      <c r="X18">
        <f t="shared" si="8"/>
        <v>-3.5210908386054965E-2</v>
      </c>
      <c r="Y18">
        <f t="shared" si="9"/>
        <v>-2.6851259381396212E-2</v>
      </c>
    </row>
    <row r="19" spans="2:25" ht="24">
      <c r="B19" s="7">
        <v>6</v>
      </c>
      <c r="C19" s="8" t="s">
        <v>8</v>
      </c>
      <c r="D19" s="8">
        <v>4.16</v>
      </c>
      <c r="E19" s="9">
        <v>13751.150299999999</v>
      </c>
      <c r="F19" s="12"/>
      <c r="G19" s="7">
        <v>6</v>
      </c>
      <c r="H19" s="8" t="s">
        <v>8</v>
      </c>
      <c r="I19" s="8">
        <v>4.0999999999999996</v>
      </c>
      <c r="J19" s="9">
        <v>12954.8815</v>
      </c>
      <c r="L19" s="12" t="s">
        <v>8</v>
      </c>
      <c r="M19">
        <f t="shared" si="0"/>
        <v>2607.8649999999998</v>
      </c>
      <c r="N19">
        <f t="shared" si="1"/>
        <v>2458.6858000000011</v>
      </c>
      <c r="O19">
        <f t="shared" si="2"/>
        <v>-9.6784344011005587E-3</v>
      </c>
      <c r="R19" s="12" t="s">
        <v>8</v>
      </c>
      <c r="S19">
        <f t="shared" si="3"/>
        <v>-9.6784344011005587E-3</v>
      </c>
      <c r="T19">
        <f t="shared" si="4"/>
        <v>-1.9039028889598814E-2</v>
      </c>
      <c r="U19">
        <f t="shared" si="5"/>
        <v>-2.0018913548059472E-2</v>
      </c>
      <c r="V19">
        <f t="shared" si="6"/>
        <v>-1.690341064545705E-2</v>
      </c>
      <c r="W19">
        <f t="shared" si="7"/>
        <v>-1.900042986211415E-2</v>
      </c>
      <c r="X19">
        <f t="shared" si="8"/>
        <v>-2.5280063083251179E-2</v>
      </c>
      <c r="Y19">
        <f t="shared" si="9"/>
        <v>-2.6739256081131167E-2</v>
      </c>
    </row>
    <row r="20" spans="2:25">
      <c r="B20">
        <v>0.25</v>
      </c>
      <c r="C20" s="10" t="s">
        <v>11</v>
      </c>
      <c r="D20" s="10" t="s">
        <v>10</v>
      </c>
      <c r="E20" s="10"/>
      <c r="F20" s="10"/>
      <c r="G20">
        <v>0.25</v>
      </c>
      <c r="H20" s="10" t="s">
        <v>11</v>
      </c>
      <c r="I20" s="10" t="s">
        <v>12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  <c r="R21" s="12"/>
    </row>
    <row r="22" spans="2:25" ht="24">
      <c r="B22" s="5">
        <v>1</v>
      </c>
      <c r="C22" s="1" t="s">
        <v>3</v>
      </c>
      <c r="D22" s="1">
        <v>0.79</v>
      </c>
      <c r="E22" s="6">
        <v>3313.1952999999999</v>
      </c>
      <c r="G22" s="5">
        <v>1</v>
      </c>
      <c r="H22" s="1" t="s">
        <v>3</v>
      </c>
      <c r="I22" s="1">
        <v>0.91</v>
      </c>
      <c r="J22" s="6">
        <v>3636.1043</v>
      </c>
      <c r="R22" s="12"/>
    </row>
    <row r="23" spans="2:25" ht="24">
      <c r="B23" s="5">
        <v>2</v>
      </c>
      <c r="C23" s="1" t="s">
        <v>4</v>
      </c>
      <c r="D23" s="1">
        <v>1.01</v>
      </c>
      <c r="E23" s="6">
        <v>4221.2997999999998</v>
      </c>
      <c r="G23" s="5">
        <v>2</v>
      </c>
      <c r="H23" s="1" t="s">
        <v>4</v>
      </c>
      <c r="I23" s="1">
        <v>1.07</v>
      </c>
      <c r="J23" s="6">
        <v>4269.0455000000002</v>
      </c>
    </row>
    <row r="24" spans="2:25" ht="24">
      <c r="B24" s="5">
        <v>3</v>
      </c>
      <c r="C24" s="1" t="s">
        <v>5</v>
      </c>
      <c r="D24" s="1">
        <v>11.27</v>
      </c>
      <c r="E24" s="6">
        <v>47006.852599999998</v>
      </c>
      <c r="G24" s="5">
        <v>3</v>
      </c>
      <c r="H24" s="1" t="s">
        <v>5</v>
      </c>
      <c r="I24" s="1">
        <v>11.24</v>
      </c>
      <c r="J24" s="6">
        <v>44652.691400000003</v>
      </c>
    </row>
    <row r="25" spans="2:25" ht="24">
      <c r="B25" s="5">
        <v>4</v>
      </c>
      <c r="C25" s="1" t="s">
        <v>6</v>
      </c>
      <c r="D25" s="1">
        <v>6.92</v>
      </c>
      <c r="E25" s="6">
        <v>28838.941699999999</v>
      </c>
      <c r="G25" s="5">
        <v>4</v>
      </c>
      <c r="H25" s="1" t="s">
        <v>6</v>
      </c>
      <c r="I25" s="1">
        <v>6.81</v>
      </c>
      <c r="J25" s="6">
        <v>27062.5792</v>
      </c>
    </row>
    <row r="26" spans="2:25" ht="24">
      <c r="B26" s="5">
        <v>5</v>
      </c>
      <c r="C26" s="1" t="s">
        <v>7</v>
      </c>
      <c r="D26" s="1">
        <v>2.08</v>
      </c>
      <c r="E26" s="6">
        <v>8681.3273000000008</v>
      </c>
      <c r="G26" s="5">
        <v>5</v>
      </c>
      <c r="H26" s="1" t="s">
        <v>7</v>
      </c>
      <c r="I26" s="1">
        <v>2.09</v>
      </c>
      <c r="J26" s="6">
        <v>8296.9107000000004</v>
      </c>
    </row>
    <row r="27" spans="2:25" ht="24">
      <c r="B27" s="7">
        <v>6</v>
      </c>
      <c r="C27" s="8" t="s">
        <v>8</v>
      </c>
      <c r="D27" s="8">
        <v>3.92</v>
      </c>
      <c r="E27" s="9">
        <v>16359.015299999999</v>
      </c>
      <c r="G27" s="7">
        <v>6</v>
      </c>
      <c r="H27" s="8" t="s">
        <v>8</v>
      </c>
      <c r="I27" s="8">
        <v>3.88</v>
      </c>
      <c r="J27" s="9">
        <v>15413.567300000001</v>
      </c>
    </row>
    <row r="28" spans="2:25">
      <c r="B28">
        <v>0.5</v>
      </c>
      <c r="C28" s="10" t="s">
        <v>9</v>
      </c>
      <c r="D28" s="10" t="s">
        <v>10</v>
      </c>
      <c r="G28">
        <v>0.5</v>
      </c>
      <c r="H28" s="10" t="s">
        <v>9</v>
      </c>
      <c r="I28" s="10" t="s">
        <v>12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14" t="s">
        <v>41</v>
      </c>
      <c r="M29" t="s">
        <v>10</v>
      </c>
      <c r="N29" t="s">
        <v>12</v>
      </c>
      <c r="O29" t="s">
        <v>40</v>
      </c>
    </row>
    <row r="30" spans="2:25" ht="24">
      <c r="B30" s="5">
        <v>1</v>
      </c>
      <c r="C30" s="1" t="s">
        <v>3</v>
      </c>
      <c r="D30" s="1">
        <v>1.02</v>
      </c>
      <c r="E30" s="6">
        <v>2402.2330000000002</v>
      </c>
      <c r="G30" s="5">
        <v>1</v>
      </c>
      <c r="H30" s="1" t="s">
        <v>3</v>
      </c>
      <c r="I30" s="1">
        <v>1.04</v>
      </c>
      <c r="J30" s="6">
        <v>2683.6676000000002</v>
      </c>
      <c r="L30" s="1" t="s">
        <v>3</v>
      </c>
      <c r="M30">
        <f>(E38-E30)</f>
        <v>834.05339999999978</v>
      </c>
      <c r="N30">
        <f>(J38-J30)</f>
        <v>716.14089999999987</v>
      </c>
      <c r="O30">
        <f>(N30-M30)/J38</f>
        <v>-3.4682100477129787E-2</v>
      </c>
    </row>
    <row r="31" spans="2:25" ht="24">
      <c r="B31" s="5">
        <v>2</v>
      </c>
      <c r="C31" s="1" t="s">
        <v>4</v>
      </c>
      <c r="D31" s="1">
        <v>1.1599999999999999</v>
      </c>
      <c r="E31" s="6">
        <v>2733.1844999999998</v>
      </c>
      <c r="G31" s="5">
        <v>2</v>
      </c>
      <c r="H31" s="1" t="s">
        <v>4</v>
      </c>
      <c r="I31" s="1">
        <v>1.0900000000000001</v>
      </c>
      <c r="J31" s="6">
        <v>2824.4128000000001</v>
      </c>
      <c r="L31" s="1" t="s">
        <v>4</v>
      </c>
      <c r="M31">
        <f t="shared" ref="M31:M35" si="10">(E39-E31)</f>
        <v>1395.3896</v>
      </c>
      <c r="N31">
        <f t="shared" ref="N31:N35" si="11">(J39-J31)</f>
        <v>1276.0123000000003</v>
      </c>
      <c r="O31">
        <f t="shared" ref="O31:O35" si="12">(N31-M31)/J39</f>
        <v>-2.9113396072031564E-2</v>
      </c>
    </row>
    <row r="32" spans="2:25" ht="24">
      <c r="B32" s="5">
        <v>3</v>
      </c>
      <c r="C32" s="1" t="s">
        <v>5</v>
      </c>
      <c r="D32" s="1">
        <v>13.08</v>
      </c>
      <c r="E32" s="6">
        <v>30696.886999999999</v>
      </c>
      <c r="G32" s="5">
        <v>3</v>
      </c>
      <c r="H32" s="1" t="s">
        <v>5</v>
      </c>
      <c r="I32" s="1">
        <v>11.3</v>
      </c>
      <c r="J32" s="6">
        <v>29266.3887</v>
      </c>
      <c r="L32" s="1" t="s">
        <v>5</v>
      </c>
      <c r="M32">
        <f t="shared" si="10"/>
        <v>16259.180100000001</v>
      </c>
      <c r="N32">
        <f t="shared" si="11"/>
        <v>15289.622200000002</v>
      </c>
      <c r="O32">
        <f t="shared" si="12"/>
        <v>-2.1760428737124665E-2</v>
      </c>
    </row>
    <row r="33" spans="2:15" ht="24">
      <c r="B33" s="5">
        <v>4</v>
      </c>
      <c r="C33" s="1" t="s">
        <v>6</v>
      </c>
      <c r="D33" s="1">
        <v>7.81</v>
      </c>
      <c r="E33" s="6">
        <v>18321.751899999999</v>
      </c>
      <c r="G33" s="5">
        <v>4</v>
      </c>
      <c r="H33" s="1" t="s">
        <v>6</v>
      </c>
      <c r="I33" s="1">
        <v>6.63</v>
      </c>
      <c r="J33" s="6">
        <v>17171.793099999999</v>
      </c>
      <c r="L33" s="1" t="s">
        <v>6</v>
      </c>
      <c r="M33">
        <f t="shared" si="10"/>
        <v>10539.3449</v>
      </c>
      <c r="N33">
        <f t="shared" si="11"/>
        <v>9897.9134000000013</v>
      </c>
      <c r="O33">
        <f t="shared" si="12"/>
        <v>-2.3695546902217014E-2</v>
      </c>
    </row>
    <row r="34" spans="2:15" ht="24">
      <c r="B34" s="5">
        <v>5</v>
      </c>
      <c r="C34" s="1" t="s">
        <v>7</v>
      </c>
      <c r="D34" s="1">
        <v>2.1</v>
      </c>
      <c r="E34" s="6">
        <v>4929.7392</v>
      </c>
      <c r="G34" s="5">
        <v>5</v>
      </c>
      <c r="H34" s="1" t="s">
        <v>7</v>
      </c>
      <c r="I34" s="1">
        <v>1.83</v>
      </c>
      <c r="J34" s="6">
        <v>4748.3238000000001</v>
      </c>
      <c r="L34" s="1" t="s">
        <v>7</v>
      </c>
      <c r="M34">
        <f t="shared" si="10"/>
        <v>3854.2883999999995</v>
      </c>
      <c r="N34">
        <f t="shared" si="11"/>
        <v>3624.8212000000003</v>
      </c>
      <c r="O34">
        <f t="shared" si="12"/>
        <v>-2.7405138690420282E-2</v>
      </c>
    </row>
    <row r="35" spans="2:15" ht="24">
      <c r="B35" s="7">
        <v>6</v>
      </c>
      <c r="C35" s="8" t="s">
        <v>8</v>
      </c>
      <c r="D35" s="8">
        <v>4.83</v>
      </c>
      <c r="E35" s="9">
        <v>11336.747600000001</v>
      </c>
      <c r="G35" s="7">
        <v>6</v>
      </c>
      <c r="H35" s="8" t="s">
        <v>8</v>
      </c>
      <c r="I35" s="8">
        <v>4.1100000000000003</v>
      </c>
      <c r="J35" s="9">
        <v>10656.0803</v>
      </c>
      <c r="L35" s="12" t="s">
        <v>8</v>
      </c>
      <c r="M35">
        <f t="shared" si="10"/>
        <v>5003.243199999999</v>
      </c>
      <c r="N35">
        <f t="shared" si="11"/>
        <v>4710.6751000000004</v>
      </c>
      <c r="O35">
        <f t="shared" si="12"/>
        <v>-1.9039028889598814E-2</v>
      </c>
    </row>
    <row r="36" spans="2:15">
      <c r="B36">
        <v>0.5</v>
      </c>
      <c r="C36" s="10" t="s">
        <v>11</v>
      </c>
      <c r="D36" s="10" t="s">
        <v>10</v>
      </c>
      <c r="G36">
        <v>0.5</v>
      </c>
      <c r="H36" s="10" t="s">
        <v>11</v>
      </c>
      <c r="I36" s="10" t="s">
        <v>12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3</v>
      </c>
      <c r="D38" s="1">
        <v>0.78</v>
      </c>
      <c r="E38" s="6">
        <v>3236.2864</v>
      </c>
      <c r="G38" s="5">
        <v>1</v>
      </c>
      <c r="H38" s="1" t="s">
        <v>3</v>
      </c>
      <c r="I38" s="1">
        <v>0.86</v>
      </c>
      <c r="J38" s="6">
        <v>3399.8085000000001</v>
      </c>
    </row>
    <row r="39" spans="2:15" ht="24">
      <c r="B39" s="5">
        <v>2</v>
      </c>
      <c r="C39" s="1" t="s">
        <v>4</v>
      </c>
      <c r="D39" s="1">
        <v>0.99</v>
      </c>
      <c r="E39" s="6">
        <v>4128.5740999999998</v>
      </c>
      <c r="G39" s="5">
        <v>2</v>
      </c>
      <c r="H39" s="1" t="s">
        <v>4</v>
      </c>
      <c r="I39" s="1">
        <v>1.04</v>
      </c>
      <c r="J39" s="6">
        <v>4100.4251000000004</v>
      </c>
    </row>
    <row r="40" spans="2:15" ht="24">
      <c r="B40" s="5">
        <v>3</v>
      </c>
      <c r="C40" s="1" t="s">
        <v>5</v>
      </c>
      <c r="D40" s="1">
        <v>11.27</v>
      </c>
      <c r="E40" s="6">
        <v>46956.0671</v>
      </c>
      <c r="G40" s="5">
        <v>3</v>
      </c>
      <c r="H40" s="1" t="s">
        <v>5</v>
      </c>
      <c r="I40" s="1">
        <v>11.26</v>
      </c>
      <c r="J40" s="6">
        <v>44556.010900000001</v>
      </c>
    </row>
    <row r="41" spans="2:15" ht="24">
      <c r="B41" s="5">
        <v>4</v>
      </c>
      <c r="C41" s="1" t="s">
        <v>6</v>
      </c>
      <c r="D41" s="1">
        <v>6.93</v>
      </c>
      <c r="E41" s="6">
        <v>28861.096799999999</v>
      </c>
      <c r="G41" s="5">
        <v>4</v>
      </c>
      <c r="H41" s="1" t="s">
        <v>6</v>
      </c>
      <c r="I41" s="1">
        <v>6.84</v>
      </c>
      <c r="J41" s="6">
        <v>27069.7065</v>
      </c>
    </row>
    <row r="42" spans="2:15" ht="24">
      <c r="B42" s="5">
        <v>5</v>
      </c>
      <c r="C42" s="1" t="s">
        <v>7</v>
      </c>
      <c r="D42" s="1">
        <v>2.11</v>
      </c>
      <c r="E42" s="6">
        <v>8784.0275999999994</v>
      </c>
      <c r="G42" s="5">
        <v>5</v>
      </c>
      <c r="H42" s="1" t="s">
        <v>7</v>
      </c>
      <c r="I42" s="1">
        <v>2.12</v>
      </c>
      <c r="J42" s="6">
        <v>8373.1450000000004</v>
      </c>
    </row>
    <row r="43" spans="2:15" ht="24">
      <c r="B43" s="7">
        <v>6</v>
      </c>
      <c r="C43" s="8" t="s">
        <v>8</v>
      </c>
      <c r="D43" s="8">
        <v>3.92</v>
      </c>
      <c r="E43" s="9">
        <v>16339.9908</v>
      </c>
      <c r="G43" s="7">
        <v>6</v>
      </c>
      <c r="H43" s="8" t="s">
        <v>8</v>
      </c>
      <c r="I43" s="8">
        <v>3.88</v>
      </c>
      <c r="J43" s="9">
        <v>15366.7554</v>
      </c>
    </row>
    <row r="44" spans="2:15">
      <c r="B44">
        <v>0.75</v>
      </c>
      <c r="C44" s="10" t="s">
        <v>9</v>
      </c>
      <c r="D44" s="10" t="s">
        <v>10</v>
      </c>
      <c r="G44">
        <v>0.75</v>
      </c>
      <c r="H44" s="10" t="s">
        <v>9</v>
      </c>
      <c r="I44" s="10" t="s">
        <v>12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14" t="s">
        <v>41</v>
      </c>
      <c r="M45" t="s">
        <v>10</v>
      </c>
      <c r="N45" t="s">
        <v>12</v>
      </c>
      <c r="O45" t="s">
        <v>40</v>
      </c>
    </row>
    <row r="46" spans="2:15" ht="24">
      <c r="B46" s="5">
        <v>1</v>
      </c>
      <c r="C46" s="1" t="s">
        <v>3</v>
      </c>
      <c r="D46" s="1">
        <v>0.95</v>
      </c>
      <c r="E46" s="6">
        <v>2215.1435999999999</v>
      </c>
      <c r="G46" s="5">
        <v>1</v>
      </c>
      <c r="H46" s="1" t="s">
        <v>3</v>
      </c>
      <c r="I46" s="1">
        <v>1.03</v>
      </c>
      <c r="J46" s="6">
        <v>2484.2267000000002</v>
      </c>
      <c r="L46" s="1" t="s">
        <v>3</v>
      </c>
      <c r="M46">
        <f>(E54-E46)</f>
        <v>1093.1145000000001</v>
      </c>
      <c r="N46">
        <f>(J54-J46)</f>
        <v>1045.2620999999999</v>
      </c>
      <c r="O46">
        <f>(N46-M46)/J54</f>
        <v>-1.3557884076583615E-2</v>
      </c>
    </row>
    <row r="47" spans="2:15" ht="24">
      <c r="B47" s="5">
        <v>2</v>
      </c>
      <c r="C47" s="1" t="s">
        <v>4</v>
      </c>
      <c r="D47" s="1">
        <v>1.04</v>
      </c>
      <c r="E47" s="6">
        <v>2410.3944999999999</v>
      </c>
      <c r="G47" s="5">
        <v>2</v>
      </c>
      <c r="H47" s="1" t="s">
        <v>4</v>
      </c>
      <c r="I47" s="1">
        <v>1.06</v>
      </c>
      <c r="J47" s="6">
        <v>2535.7157000000002</v>
      </c>
      <c r="L47" s="1" t="s">
        <v>4</v>
      </c>
      <c r="M47">
        <f t="shared" ref="M47:M51" si="13">(E55-E47)</f>
        <v>1802.7297000000003</v>
      </c>
      <c r="N47">
        <f t="shared" ref="N47:N51" si="14">(J55-J47)</f>
        <v>1705.4064999999996</v>
      </c>
      <c r="O47">
        <f t="shared" ref="O47:O51" si="15">(N47-M47)/J55</f>
        <v>-2.2947511392150108E-2</v>
      </c>
    </row>
    <row r="48" spans="2:15" ht="24">
      <c r="B48" s="5">
        <v>3</v>
      </c>
      <c r="C48" s="1" t="s">
        <v>5</v>
      </c>
      <c r="D48" s="1">
        <v>11.78</v>
      </c>
      <c r="E48" s="6">
        <v>27384.3187</v>
      </c>
      <c r="G48" s="5">
        <v>3</v>
      </c>
      <c r="H48" s="1" t="s">
        <v>5</v>
      </c>
      <c r="I48" s="1">
        <v>10.9</v>
      </c>
      <c r="J48" s="6">
        <v>26169.907599999999</v>
      </c>
      <c r="L48" s="1" t="s">
        <v>5</v>
      </c>
      <c r="M48">
        <f t="shared" si="13"/>
        <v>20042.079500000003</v>
      </c>
      <c r="N48">
        <f t="shared" si="14"/>
        <v>18838.889500000005</v>
      </c>
      <c r="O48">
        <f t="shared" si="15"/>
        <v>-2.6732329622734988E-2</v>
      </c>
    </row>
    <row r="49" spans="2:15" ht="24">
      <c r="B49" s="5">
        <v>4</v>
      </c>
      <c r="C49" s="1" t="s">
        <v>6</v>
      </c>
      <c r="D49" s="1">
        <v>6.99</v>
      </c>
      <c r="E49" s="6">
        <v>16256.858099999999</v>
      </c>
      <c r="G49" s="5">
        <v>4</v>
      </c>
      <c r="H49" s="1" t="s">
        <v>6</v>
      </c>
      <c r="I49" s="1">
        <v>6.32</v>
      </c>
      <c r="J49" s="6">
        <v>15182.2778</v>
      </c>
      <c r="L49" s="1" t="s">
        <v>6</v>
      </c>
      <c r="M49">
        <f t="shared" si="13"/>
        <v>12832.247499999999</v>
      </c>
      <c r="N49">
        <f t="shared" si="14"/>
        <v>12149.651000000002</v>
      </c>
      <c r="O49">
        <f t="shared" si="15"/>
        <v>-2.4974325997805094E-2</v>
      </c>
    </row>
    <row r="50" spans="2:15" ht="24">
      <c r="B50" s="5">
        <v>5</v>
      </c>
      <c r="C50" s="1" t="s">
        <v>7</v>
      </c>
      <c r="D50" s="1">
        <v>1.86</v>
      </c>
      <c r="E50" s="6">
        <v>4335.0780999999997</v>
      </c>
      <c r="G50" s="5">
        <v>5</v>
      </c>
      <c r="H50" s="1" t="s">
        <v>7</v>
      </c>
      <c r="I50" s="1">
        <v>1.72</v>
      </c>
      <c r="J50" s="6">
        <v>4132.4223000000002</v>
      </c>
      <c r="L50" s="1" t="s">
        <v>7</v>
      </c>
      <c r="M50">
        <f t="shared" si="13"/>
        <v>4458.4121000000005</v>
      </c>
      <c r="N50">
        <f t="shared" si="14"/>
        <v>4300.1705999999995</v>
      </c>
      <c r="O50">
        <f t="shared" si="15"/>
        <v>-1.8765461807127081E-2</v>
      </c>
    </row>
    <row r="51" spans="2:15" ht="24">
      <c r="B51" s="7">
        <v>6</v>
      </c>
      <c r="C51" s="8" t="s">
        <v>8</v>
      </c>
      <c r="D51" s="8">
        <v>4.37</v>
      </c>
      <c r="E51" s="9">
        <v>10161.5445</v>
      </c>
      <c r="G51" s="7">
        <v>6</v>
      </c>
      <c r="H51" s="8" t="s">
        <v>8</v>
      </c>
      <c r="I51" s="8">
        <v>3.97</v>
      </c>
      <c r="J51" s="9">
        <v>9521.2072000000007</v>
      </c>
      <c r="L51" s="12" t="s">
        <v>8</v>
      </c>
      <c r="M51">
        <f t="shared" si="13"/>
        <v>6273.3385000000017</v>
      </c>
      <c r="N51">
        <f t="shared" si="14"/>
        <v>5963.3544000000002</v>
      </c>
      <c r="O51">
        <f t="shared" si="15"/>
        <v>-2.0018913548059472E-2</v>
      </c>
    </row>
    <row r="52" spans="2:15">
      <c r="B52">
        <v>0.75</v>
      </c>
      <c r="C52" s="10" t="s">
        <v>11</v>
      </c>
      <c r="D52" s="10" t="s">
        <v>10</v>
      </c>
      <c r="G52">
        <v>0.75</v>
      </c>
      <c r="H52" s="10" t="s">
        <v>11</v>
      </c>
      <c r="I52" s="10" t="s">
        <v>12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3</v>
      </c>
      <c r="D54" s="1">
        <v>0.79</v>
      </c>
      <c r="E54" s="6">
        <v>3308.2581</v>
      </c>
      <c r="G54" s="5">
        <v>1</v>
      </c>
      <c r="H54" s="1" t="s">
        <v>3</v>
      </c>
      <c r="I54" s="1">
        <v>0.88</v>
      </c>
      <c r="J54" s="6">
        <v>3529.4888000000001</v>
      </c>
    </row>
    <row r="55" spans="2:15" ht="24">
      <c r="B55" s="5">
        <v>2</v>
      </c>
      <c r="C55" s="1" t="s">
        <v>4</v>
      </c>
      <c r="D55" s="1">
        <v>1</v>
      </c>
      <c r="E55" s="6">
        <v>4213.1242000000002</v>
      </c>
      <c r="G55" s="5">
        <v>2</v>
      </c>
      <c r="H55" s="1" t="s">
        <v>4</v>
      </c>
      <c r="I55" s="1">
        <v>1.06</v>
      </c>
      <c r="J55" s="6">
        <v>4241.1221999999998</v>
      </c>
    </row>
    <row r="56" spans="2:15" ht="24">
      <c r="B56" s="5">
        <v>3</v>
      </c>
      <c r="C56" s="1" t="s">
        <v>5</v>
      </c>
      <c r="D56" s="1">
        <v>11.29</v>
      </c>
      <c r="E56" s="6">
        <v>47426.398200000003</v>
      </c>
      <c r="G56" s="5">
        <v>3</v>
      </c>
      <c r="H56" s="1" t="s">
        <v>5</v>
      </c>
      <c r="I56" s="1">
        <v>11.25</v>
      </c>
      <c r="J56" s="6">
        <v>45008.797100000003</v>
      </c>
    </row>
    <row r="57" spans="2:15" ht="24">
      <c r="B57" s="5">
        <v>4</v>
      </c>
      <c r="C57" s="1" t="s">
        <v>6</v>
      </c>
      <c r="D57" s="1">
        <v>6.92</v>
      </c>
      <c r="E57" s="6">
        <v>29089.105599999999</v>
      </c>
      <c r="G57" s="5">
        <v>4</v>
      </c>
      <c r="H57" s="1" t="s">
        <v>6</v>
      </c>
      <c r="I57" s="1">
        <v>6.83</v>
      </c>
      <c r="J57" s="6">
        <v>27331.928800000002</v>
      </c>
    </row>
    <row r="58" spans="2:15" ht="24">
      <c r="B58" s="5">
        <v>5</v>
      </c>
      <c r="C58" s="1" t="s">
        <v>7</v>
      </c>
      <c r="D58" s="1">
        <v>2.09</v>
      </c>
      <c r="E58" s="6">
        <v>8793.4902000000002</v>
      </c>
      <c r="G58" s="5">
        <v>5</v>
      </c>
      <c r="H58" s="1" t="s">
        <v>7</v>
      </c>
      <c r="I58" s="1">
        <v>2.11</v>
      </c>
      <c r="J58" s="6">
        <v>8432.5928999999996</v>
      </c>
    </row>
    <row r="59" spans="2:15" ht="24">
      <c r="B59" s="7">
        <v>6</v>
      </c>
      <c r="C59" s="8" t="s">
        <v>8</v>
      </c>
      <c r="D59" s="8">
        <v>3.91</v>
      </c>
      <c r="E59" s="9">
        <v>16434.883000000002</v>
      </c>
      <c r="G59" s="7">
        <v>6</v>
      </c>
      <c r="H59" s="8" t="s">
        <v>8</v>
      </c>
      <c r="I59" s="8">
        <v>3.87</v>
      </c>
      <c r="J59" s="9">
        <v>15484.561600000001</v>
      </c>
    </row>
    <row r="60" spans="2:15">
      <c r="B60">
        <v>1</v>
      </c>
      <c r="C60" s="10" t="s">
        <v>9</v>
      </c>
      <c r="D60" s="10" t="s">
        <v>10</v>
      </c>
      <c r="G60">
        <v>1</v>
      </c>
      <c r="H60" s="10" t="s">
        <v>9</v>
      </c>
      <c r="I60" s="10" t="s">
        <v>12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14" t="s">
        <v>41</v>
      </c>
      <c r="M61" t="s">
        <v>10</v>
      </c>
      <c r="N61" t="s">
        <v>12</v>
      </c>
      <c r="O61" t="s">
        <v>40</v>
      </c>
    </row>
    <row r="62" spans="2:15" ht="24">
      <c r="B62" s="5">
        <v>1</v>
      </c>
      <c r="C62" s="1" t="s">
        <v>3</v>
      </c>
      <c r="D62" s="1">
        <v>1.02</v>
      </c>
      <c r="E62" s="6">
        <v>2118.7793999999999</v>
      </c>
      <c r="G62" s="5">
        <v>1</v>
      </c>
      <c r="H62" s="1" t="s">
        <v>3</v>
      </c>
      <c r="I62" s="1">
        <v>1.02</v>
      </c>
      <c r="J62" s="6">
        <v>2288.4782</v>
      </c>
      <c r="L62" s="1" t="s">
        <v>3</v>
      </c>
      <c r="M62">
        <f>(E70-E62)</f>
        <v>1223.6689000000001</v>
      </c>
      <c r="N62">
        <f>(J70-J62)</f>
        <v>1328.0355</v>
      </c>
      <c r="O62">
        <f>(N62-M62)/J70</f>
        <v>2.8858344985669439E-2</v>
      </c>
    </row>
    <row r="63" spans="2:15" ht="24">
      <c r="B63" s="5">
        <v>2</v>
      </c>
      <c r="C63" s="1" t="s">
        <v>4</v>
      </c>
      <c r="D63" s="1">
        <v>1.0900000000000001</v>
      </c>
      <c r="E63" s="6">
        <v>2268.0457999999999</v>
      </c>
      <c r="G63" s="5">
        <v>2</v>
      </c>
      <c r="H63" s="1" t="s">
        <v>4</v>
      </c>
      <c r="I63" s="1">
        <v>1.05</v>
      </c>
      <c r="J63" s="6">
        <v>2368.6637000000001</v>
      </c>
      <c r="L63" s="1" t="s">
        <v>4</v>
      </c>
      <c r="M63">
        <f t="shared" ref="M63:M67" si="16">(E71-E63)</f>
        <v>1972.9085999999998</v>
      </c>
      <c r="N63">
        <f t="shared" ref="N63:N67" si="17">(J71-J63)</f>
        <v>1983.7304999999997</v>
      </c>
      <c r="O63">
        <f t="shared" ref="O63:O67" si="18">(N63-M63)/J71</f>
        <v>2.4864245982130742E-3</v>
      </c>
    </row>
    <row r="64" spans="2:15" ht="24">
      <c r="B64" s="5">
        <v>3</v>
      </c>
      <c r="C64" s="1" t="s">
        <v>5</v>
      </c>
      <c r="D64" s="1">
        <v>12.23</v>
      </c>
      <c r="E64" s="6">
        <v>25513.876400000001</v>
      </c>
      <c r="G64" s="5">
        <v>3</v>
      </c>
      <c r="H64" s="1" t="s">
        <v>5</v>
      </c>
      <c r="I64" s="1">
        <v>10.88</v>
      </c>
      <c r="J64" s="6">
        <v>24437.757399999999</v>
      </c>
      <c r="L64" s="1" t="s">
        <v>5</v>
      </c>
      <c r="M64">
        <f t="shared" si="16"/>
        <v>22163.5936</v>
      </c>
      <c r="N64">
        <f t="shared" si="17"/>
        <v>21023.207700000003</v>
      </c>
      <c r="O64">
        <f t="shared" si="18"/>
        <v>-2.5084946997748568E-2</v>
      </c>
    </row>
    <row r="65" spans="2:15" ht="24">
      <c r="B65" s="5">
        <v>4</v>
      </c>
      <c r="C65" s="1" t="s">
        <v>6</v>
      </c>
      <c r="D65" s="1">
        <v>7.2</v>
      </c>
      <c r="E65" s="6">
        <v>15022.6448</v>
      </c>
      <c r="G65" s="5">
        <v>4</v>
      </c>
      <c r="H65" s="1" t="s">
        <v>6</v>
      </c>
      <c r="I65" s="1">
        <v>6.33</v>
      </c>
      <c r="J65" s="6">
        <v>14213.267099999999</v>
      </c>
      <c r="L65" s="1" t="s">
        <v>6</v>
      </c>
      <c r="M65">
        <f t="shared" si="16"/>
        <v>14107.099199999999</v>
      </c>
      <c r="N65">
        <f t="shared" si="17"/>
        <v>13507.626000000002</v>
      </c>
      <c r="O65">
        <f t="shared" si="18"/>
        <v>-2.1625320578145323E-2</v>
      </c>
    </row>
    <row r="66" spans="2:15" ht="24">
      <c r="B66" s="5">
        <v>5</v>
      </c>
      <c r="C66" s="1" t="s">
        <v>7</v>
      </c>
      <c r="D66" s="1">
        <v>1.89</v>
      </c>
      <c r="E66" s="6">
        <v>3951.5072</v>
      </c>
      <c r="G66" s="5">
        <v>5</v>
      </c>
      <c r="H66" s="1" t="s">
        <v>7</v>
      </c>
      <c r="I66" s="1">
        <v>1.72</v>
      </c>
      <c r="J66" s="6">
        <v>3856.7123000000001</v>
      </c>
      <c r="L66" s="1" t="s">
        <v>7</v>
      </c>
      <c r="M66">
        <f t="shared" si="16"/>
        <v>4856.5496000000003</v>
      </c>
      <c r="N66">
        <f t="shared" si="17"/>
        <v>4667.0140000000001</v>
      </c>
      <c r="O66">
        <f t="shared" si="18"/>
        <v>-2.2236237219395483E-2</v>
      </c>
    </row>
    <row r="67" spans="2:15" ht="24">
      <c r="B67" s="7">
        <v>6</v>
      </c>
      <c r="C67" s="8" t="s">
        <v>8</v>
      </c>
      <c r="D67" s="8">
        <v>4.57</v>
      </c>
      <c r="E67" s="9">
        <v>9539.6378999999997</v>
      </c>
      <c r="G67" s="7">
        <v>6</v>
      </c>
      <c r="H67" s="8" t="s">
        <v>8</v>
      </c>
      <c r="I67" s="8">
        <v>4</v>
      </c>
      <c r="J67" s="9">
        <v>8981.4989999999998</v>
      </c>
      <c r="L67" s="12" t="s">
        <v>8</v>
      </c>
      <c r="M67">
        <f t="shared" si="16"/>
        <v>6916.8818999999985</v>
      </c>
      <c r="N67">
        <f t="shared" si="17"/>
        <v>6652.6121000000003</v>
      </c>
      <c r="O67">
        <f t="shared" si="18"/>
        <v>-1.690341064545705E-2</v>
      </c>
    </row>
    <row r="68" spans="2:15">
      <c r="B68">
        <v>1</v>
      </c>
      <c r="C68" s="10" t="s">
        <v>11</v>
      </c>
      <c r="D68" s="10" t="s">
        <v>10</v>
      </c>
      <c r="G68">
        <v>1</v>
      </c>
      <c r="H68" s="10" t="s">
        <v>11</v>
      </c>
      <c r="I68" s="10" t="s">
        <v>12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3</v>
      </c>
      <c r="D70" s="1">
        <v>0.82</v>
      </c>
      <c r="E70" s="6">
        <v>3342.4483</v>
      </c>
      <c r="G70" s="5">
        <v>1</v>
      </c>
      <c r="H70" s="1" t="s">
        <v>3</v>
      </c>
      <c r="I70" s="1">
        <v>0.89</v>
      </c>
      <c r="J70" s="6">
        <v>3616.5137</v>
      </c>
    </row>
    <row r="71" spans="2:15" ht="24">
      <c r="B71" s="5">
        <v>2</v>
      </c>
      <c r="C71" s="1" t="s">
        <v>4</v>
      </c>
      <c r="D71" s="1">
        <v>1.04</v>
      </c>
      <c r="E71" s="6">
        <v>4240.9543999999996</v>
      </c>
      <c r="G71" s="5">
        <v>2</v>
      </c>
      <c r="H71" s="1" t="s">
        <v>4</v>
      </c>
      <c r="I71" s="1">
        <v>1.07</v>
      </c>
      <c r="J71" s="6">
        <v>4352.3941999999997</v>
      </c>
    </row>
    <row r="72" spans="2:15" ht="24">
      <c r="B72" s="5">
        <v>3</v>
      </c>
      <c r="C72" s="1" t="s">
        <v>5</v>
      </c>
      <c r="D72" s="1">
        <v>11.74</v>
      </c>
      <c r="E72" s="6">
        <v>47677.47</v>
      </c>
      <c r="G72" s="5">
        <v>3</v>
      </c>
      <c r="H72" s="1" t="s">
        <v>5</v>
      </c>
      <c r="I72" s="1">
        <v>11.22</v>
      </c>
      <c r="J72" s="6">
        <v>45460.965100000001</v>
      </c>
    </row>
    <row r="73" spans="2:15" ht="24">
      <c r="B73" s="5">
        <v>4</v>
      </c>
      <c r="C73" s="1" t="s">
        <v>6</v>
      </c>
      <c r="D73" s="1">
        <v>7.17</v>
      </c>
      <c r="E73" s="6">
        <v>29129.743999999999</v>
      </c>
      <c r="G73" s="5">
        <v>4</v>
      </c>
      <c r="H73" s="1" t="s">
        <v>6</v>
      </c>
      <c r="I73" s="1">
        <v>6.84</v>
      </c>
      <c r="J73" s="6">
        <v>27720.893100000001</v>
      </c>
    </row>
    <row r="74" spans="2:15" ht="24">
      <c r="B74" s="5">
        <v>5</v>
      </c>
      <c r="C74" s="1" t="s">
        <v>7</v>
      </c>
      <c r="D74" s="1">
        <v>2.17</v>
      </c>
      <c r="E74" s="6">
        <v>8808.0568000000003</v>
      </c>
      <c r="G74" s="5">
        <v>5</v>
      </c>
      <c r="H74" s="1" t="s">
        <v>7</v>
      </c>
      <c r="I74" s="1">
        <v>2.1</v>
      </c>
      <c r="J74" s="6">
        <v>8523.7263000000003</v>
      </c>
    </row>
    <row r="75" spans="2:15" ht="24">
      <c r="B75" s="7">
        <v>6</v>
      </c>
      <c r="C75" s="8" t="s">
        <v>8</v>
      </c>
      <c r="D75" s="8">
        <v>4.05</v>
      </c>
      <c r="E75" s="9">
        <v>16456.519799999998</v>
      </c>
      <c r="G75" s="7">
        <v>6</v>
      </c>
      <c r="H75" s="8" t="s">
        <v>8</v>
      </c>
      <c r="I75" s="8">
        <v>3.86</v>
      </c>
      <c r="J75" s="9">
        <v>15634.1111</v>
      </c>
    </row>
    <row r="76" spans="2:15">
      <c r="B76">
        <v>1.25</v>
      </c>
      <c r="C76" s="10" t="s">
        <v>9</v>
      </c>
      <c r="D76" s="10" t="s">
        <v>10</v>
      </c>
      <c r="G76">
        <v>1.25</v>
      </c>
      <c r="H76" s="10" t="s">
        <v>9</v>
      </c>
      <c r="I76" s="10" t="s">
        <v>12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14" t="s">
        <v>41</v>
      </c>
      <c r="M77" t="s">
        <v>10</v>
      </c>
      <c r="N77" t="s">
        <v>12</v>
      </c>
      <c r="O77" t="s">
        <v>40</v>
      </c>
    </row>
    <row r="78" spans="2:15" ht="24">
      <c r="B78" s="5">
        <v>1</v>
      </c>
      <c r="C78" s="1" t="s">
        <v>3</v>
      </c>
      <c r="D78" s="1">
        <v>1.02</v>
      </c>
      <c r="E78" s="6">
        <v>2024.3418999999999</v>
      </c>
      <c r="G78" s="5">
        <v>1</v>
      </c>
      <c r="H78" s="1" t="s">
        <v>3</v>
      </c>
      <c r="I78" s="1">
        <v>1.02</v>
      </c>
      <c r="J78" s="6">
        <v>2202.0819000000001</v>
      </c>
      <c r="L78" s="1" t="s">
        <v>3</v>
      </c>
      <c r="M78">
        <f>(E86-E78)</f>
        <v>1258.9686999999999</v>
      </c>
      <c r="N78">
        <f>(J86-J78)</f>
        <v>1370.5229999999997</v>
      </c>
      <c r="O78">
        <f>(N78-M78)/J86</f>
        <v>3.1224919385851986E-2</v>
      </c>
    </row>
    <row r="79" spans="2:15" ht="24">
      <c r="B79" s="5">
        <v>2</v>
      </c>
      <c r="C79" s="1" t="s">
        <v>4</v>
      </c>
      <c r="D79" s="1">
        <v>1.0900000000000001</v>
      </c>
      <c r="E79" s="6">
        <v>2152.2303999999999</v>
      </c>
      <c r="G79" s="5">
        <v>2</v>
      </c>
      <c r="H79" s="1" t="s">
        <v>4</v>
      </c>
      <c r="I79" s="1">
        <v>1.07</v>
      </c>
      <c r="J79" s="6">
        <v>2296.8474000000001</v>
      </c>
      <c r="L79" s="1" t="s">
        <v>4</v>
      </c>
      <c r="M79">
        <f t="shared" ref="M79:M83" si="19">(E87-E79)</f>
        <v>2019.7802999999999</v>
      </c>
      <c r="N79">
        <f t="shared" ref="N79:N83" si="20">(J87-J79)</f>
        <v>2084.3022999999998</v>
      </c>
      <c r="O79">
        <f t="shared" ref="O79:O83" si="21">(N79-M79)/J87</f>
        <v>1.4727184510495027E-2</v>
      </c>
    </row>
    <row r="80" spans="2:15" ht="24">
      <c r="B80" s="5">
        <v>3</v>
      </c>
      <c r="C80" s="1" t="s">
        <v>5</v>
      </c>
      <c r="D80" s="1">
        <v>12.21</v>
      </c>
      <c r="E80" s="6">
        <v>24218.042300000001</v>
      </c>
      <c r="G80" s="5">
        <v>3</v>
      </c>
      <c r="H80" s="1" t="s">
        <v>5</v>
      </c>
      <c r="I80" s="1">
        <v>10.85</v>
      </c>
      <c r="J80" s="6">
        <v>23361.892400000001</v>
      </c>
      <c r="L80" s="1" t="s">
        <v>5</v>
      </c>
      <c r="M80">
        <f t="shared" si="19"/>
        <v>23536.580300000001</v>
      </c>
      <c r="N80">
        <f t="shared" si="20"/>
        <v>22416.122500000001</v>
      </c>
      <c r="O80">
        <f t="shared" si="21"/>
        <v>-2.4475893121350706E-2</v>
      </c>
    </row>
    <row r="81" spans="2:15" ht="24">
      <c r="B81" s="5">
        <v>4</v>
      </c>
      <c r="C81" s="1" t="s">
        <v>6</v>
      </c>
      <c r="D81" s="1">
        <v>7.18</v>
      </c>
      <c r="E81" s="6">
        <v>14233.1762</v>
      </c>
      <c r="G81" s="5">
        <v>4</v>
      </c>
      <c r="H81" s="1" t="s">
        <v>6</v>
      </c>
      <c r="I81" s="1">
        <v>6.33</v>
      </c>
      <c r="J81" s="6">
        <v>13627.7629</v>
      </c>
      <c r="L81" s="1" t="s">
        <v>6</v>
      </c>
      <c r="M81">
        <f t="shared" si="19"/>
        <v>15115.062400000001</v>
      </c>
      <c r="N81">
        <f t="shared" si="20"/>
        <v>14415.1078</v>
      </c>
      <c r="O81">
        <f t="shared" si="21"/>
        <v>-2.4960162156294537E-2</v>
      </c>
    </row>
    <row r="82" spans="2:15" ht="24">
      <c r="B82" s="5">
        <v>5</v>
      </c>
      <c r="C82" s="1" t="s">
        <v>7</v>
      </c>
      <c r="D82" s="1">
        <v>1.89</v>
      </c>
      <c r="E82" s="6">
        <v>3738.1104</v>
      </c>
      <c r="G82" s="5">
        <v>5</v>
      </c>
      <c r="H82" s="1" t="s">
        <v>7</v>
      </c>
      <c r="I82" s="1">
        <v>1.7</v>
      </c>
      <c r="J82" s="6">
        <v>3654.348</v>
      </c>
      <c r="L82" s="1" t="s">
        <v>7</v>
      </c>
      <c r="M82">
        <f t="shared" si="19"/>
        <v>5212.8184000000001</v>
      </c>
      <c r="N82">
        <f t="shared" si="20"/>
        <v>4939.0071000000007</v>
      </c>
      <c r="O82">
        <f t="shared" si="21"/>
        <v>-3.1863142720588766E-2</v>
      </c>
    </row>
    <row r="83" spans="2:15" ht="24">
      <c r="B83" s="7">
        <v>6</v>
      </c>
      <c r="C83" s="8" t="s">
        <v>8</v>
      </c>
      <c r="D83" s="8">
        <v>4.62</v>
      </c>
      <c r="E83" s="9">
        <v>9155.5920000000006</v>
      </c>
      <c r="G83" s="7">
        <v>6</v>
      </c>
      <c r="H83" s="8" t="s">
        <v>8</v>
      </c>
      <c r="I83" s="8">
        <v>4.03</v>
      </c>
      <c r="J83" s="9">
        <v>8686.1789000000008</v>
      </c>
      <c r="L83" s="12" t="s">
        <v>8</v>
      </c>
      <c r="M83">
        <f t="shared" si="19"/>
        <v>7363.9589999999989</v>
      </c>
      <c r="N83">
        <f t="shared" si="20"/>
        <v>7064.6857999999993</v>
      </c>
      <c r="O83">
        <f t="shared" si="21"/>
        <v>-1.900042986211415E-2</v>
      </c>
    </row>
    <row r="84" spans="2:15">
      <c r="B84">
        <v>1.25</v>
      </c>
      <c r="C84" s="10" t="s">
        <v>11</v>
      </c>
      <c r="D84" s="10" t="s">
        <v>10</v>
      </c>
      <c r="G84">
        <v>1.25</v>
      </c>
      <c r="H84" s="10" t="s">
        <v>11</v>
      </c>
      <c r="I84" s="10" t="s">
        <v>12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3</v>
      </c>
      <c r="D86" s="1">
        <v>0.78</v>
      </c>
      <c r="E86" s="6">
        <v>3283.3105999999998</v>
      </c>
      <c r="G86" s="5">
        <v>1</v>
      </c>
      <c r="H86" s="1" t="s">
        <v>3</v>
      </c>
      <c r="I86" s="1">
        <v>0.88</v>
      </c>
      <c r="J86" s="6">
        <v>3572.6048999999998</v>
      </c>
    </row>
    <row r="87" spans="2:15" ht="24">
      <c r="B87" s="5">
        <v>2</v>
      </c>
      <c r="C87" s="1" t="s">
        <v>4</v>
      </c>
      <c r="D87" s="1">
        <v>0.99</v>
      </c>
      <c r="E87" s="6">
        <v>4172.0106999999998</v>
      </c>
      <c r="G87" s="5">
        <v>2</v>
      </c>
      <c r="H87" s="1" t="s">
        <v>4</v>
      </c>
      <c r="I87" s="1">
        <v>1.07</v>
      </c>
      <c r="J87" s="6">
        <v>4381.1496999999999</v>
      </c>
    </row>
    <row r="88" spans="2:15" ht="24">
      <c r="B88" s="5">
        <v>3</v>
      </c>
      <c r="C88" s="1" t="s">
        <v>5</v>
      </c>
      <c r="D88" s="1">
        <v>11.28</v>
      </c>
      <c r="E88" s="6">
        <v>47754.622600000002</v>
      </c>
      <c r="G88" s="5">
        <v>3</v>
      </c>
      <c r="H88" s="1" t="s">
        <v>5</v>
      </c>
      <c r="I88" s="1">
        <v>11.22</v>
      </c>
      <c r="J88" s="6">
        <v>45778.014900000002</v>
      </c>
    </row>
    <row r="89" spans="2:15" ht="24">
      <c r="B89" s="5">
        <v>4</v>
      </c>
      <c r="C89" s="1" t="s">
        <v>6</v>
      </c>
      <c r="D89" s="1">
        <v>6.94</v>
      </c>
      <c r="E89" s="6">
        <v>29348.238600000001</v>
      </c>
      <c r="G89" s="5">
        <v>4</v>
      </c>
      <c r="H89" s="1" t="s">
        <v>6</v>
      </c>
      <c r="I89" s="1">
        <v>6.87</v>
      </c>
      <c r="J89" s="6">
        <v>28042.870699999999</v>
      </c>
    </row>
    <row r="90" spans="2:15" ht="24">
      <c r="B90" s="5">
        <v>5</v>
      </c>
      <c r="C90" s="1" t="s">
        <v>7</v>
      </c>
      <c r="D90" s="1">
        <v>2.12</v>
      </c>
      <c r="E90" s="6">
        <v>8950.9287999999997</v>
      </c>
      <c r="G90" s="5">
        <v>5</v>
      </c>
      <c r="H90" s="1" t="s">
        <v>7</v>
      </c>
      <c r="I90" s="1">
        <v>2.11</v>
      </c>
      <c r="J90" s="6">
        <v>8593.3551000000007</v>
      </c>
    </row>
    <row r="91" spans="2:15" ht="24">
      <c r="B91" s="7">
        <v>6</v>
      </c>
      <c r="C91" s="8" t="s">
        <v>8</v>
      </c>
      <c r="D91" s="8">
        <v>3.9</v>
      </c>
      <c r="E91" s="9">
        <v>16519.550999999999</v>
      </c>
      <c r="G91" s="7">
        <v>6</v>
      </c>
      <c r="H91" s="8" t="s">
        <v>8</v>
      </c>
      <c r="I91" s="8">
        <v>3.86</v>
      </c>
      <c r="J91" s="9">
        <v>15750.8647</v>
      </c>
    </row>
    <row r="92" spans="2:15">
      <c r="B92">
        <v>1.5</v>
      </c>
      <c r="C92" s="10" t="s">
        <v>9</v>
      </c>
      <c r="D92" s="10" t="s">
        <v>10</v>
      </c>
      <c r="G92">
        <v>1.5</v>
      </c>
      <c r="H92" s="10" t="s">
        <v>9</v>
      </c>
      <c r="I92" s="10" t="s">
        <v>12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14" t="s">
        <v>41</v>
      </c>
      <c r="M93" t="s">
        <v>10</v>
      </c>
      <c r="N93" t="s">
        <v>12</v>
      </c>
      <c r="O93" t="s">
        <v>40</v>
      </c>
    </row>
    <row r="94" spans="2:15" ht="24">
      <c r="B94" s="5">
        <v>1</v>
      </c>
      <c r="C94" s="1" t="s">
        <v>3</v>
      </c>
      <c r="D94" s="1">
        <v>1</v>
      </c>
      <c r="E94" s="6">
        <v>1997.5461</v>
      </c>
      <c r="G94" s="5">
        <v>1</v>
      </c>
      <c r="H94" s="1" t="s">
        <v>3</v>
      </c>
      <c r="I94" s="1">
        <v>1.03</v>
      </c>
      <c r="J94" s="6">
        <v>2148.8580999999999</v>
      </c>
      <c r="L94" s="1" t="s">
        <v>3</v>
      </c>
      <c r="M94">
        <f>(E102-E94)</f>
        <v>1376.9544999999998</v>
      </c>
      <c r="N94">
        <f>(J102-J94)</f>
        <v>1549.5927999999999</v>
      </c>
      <c r="O94">
        <f>(N94-M94)/J102</f>
        <v>4.6678543170601529E-2</v>
      </c>
    </row>
    <row r="95" spans="2:15" ht="24">
      <c r="B95" s="5">
        <v>2</v>
      </c>
      <c r="C95" s="1" t="s">
        <v>4</v>
      </c>
      <c r="D95" s="1">
        <v>1.06</v>
      </c>
      <c r="E95" s="6">
        <v>2115.6898000000001</v>
      </c>
      <c r="G95" s="5">
        <v>2</v>
      </c>
      <c r="H95" s="1" t="s">
        <v>4</v>
      </c>
      <c r="I95" s="1">
        <v>1.06</v>
      </c>
      <c r="J95" s="6">
        <v>2211.0731000000001</v>
      </c>
      <c r="L95" s="1" t="s">
        <v>4</v>
      </c>
      <c r="M95">
        <f t="shared" ref="M95:M99" si="22">(E103-E95)</f>
        <v>2171.4817999999996</v>
      </c>
      <c r="N95">
        <f t="shared" ref="N95:N99" si="23">(J103-J95)</f>
        <v>2199.9941000000003</v>
      </c>
      <c r="O95">
        <f t="shared" ref="O95:O99" si="24">(N95-M95)/J103</f>
        <v>6.4638099369696235E-3</v>
      </c>
    </row>
    <row r="96" spans="2:15" ht="24">
      <c r="B96" s="5">
        <v>3</v>
      </c>
      <c r="C96" s="1" t="s">
        <v>5</v>
      </c>
      <c r="D96" s="1">
        <v>11.77</v>
      </c>
      <c r="E96" s="6">
        <v>23499.875899999999</v>
      </c>
      <c r="G96" s="5">
        <v>3</v>
      </c>
      <c r="H96" s="1" t="s">
        <v>5</v>
      </c>
      <c r="I96" s="1">
        <v>10.82</v>
      </c>
      <c r="J96" s="6">
        <v>22572.618399999999</v>
      </c>
      <c r="L96" s="1" t="s">
        <v>5</v>
      </c>
      <c r="M96">
        <f t="shared" si="22"/>
        <v>24732.282800000001</v>
      </c>
      <c r="N96">
        <f t="shared" si="23"/>
        <v>23394.976699999999</v>
      </c>
      <c r="O96">
        <f t="shared" si="24"/>
        <v>-2.9092365982835627E-2</v>
      </c>
    </row>
    <row r="97" spans="2:15" ht="24">
      <c r="B97" s="5">
        <v>4</v>
      </c>
      <c r="C97" s="1" t="s">
        <v>6</v>
      </c>
      <c r="D97" s="1">
        <v>6.89</v>
      </c>
      <c r="E97" s="6">
        <v>13764.205599999999</v>
      </c>
      <c r="G97" s="5">
        <v>4</v>
      </c>
      <c r="H97" s="1" t="s">
        <v>6</v>
      </c>
      <c r="I97" s="1">
        <v>6.33</v>
      </c>
      <c r="J97" s="6">
        <v>13219.5425</v>
      </c>
      <c r="L97" s="1" t="s">
        <v>6</v>
      </c>
      <c r="M97">
        <f t="shared" si="22"/>
        <v>15772.724200000002</v>
      </c>
      <c r="N97">
        <f t="shared" si="23"/>
        <v>14743.159899999999</v>
      </c>
      <c r="O97">
        <f t="shared" si="24"/>
        <v>-3.6819198848248788E-2</v>
      </c>
    </row>
    <row r="98" spans="2:15" ht="24">
      <c r="B98" s="5">
        <v>5</v>
      </c>
      <c r="C98" s="1" t="s">
        <v>7</v>
      </c>
      <c r="D98" s="1">
        <v>1.79</v>
      </c>
      <c r="E98" s="6">
        <v>3574.1912000000002</v>
      </c>
      <c r="G98" s="5">
        <v>5</v>
      </c>
      <c r="H98" s="1" t="s">
        <v>7</v>
      </c>
      <c r="I98" s="1">
        <v>1.69</v>
      </c>
      <c r="J98" s="6">
        <v>3534.6912000000002</v>
      </c>
      <c r="L98" s="1" t="s">
        <v>7</v>
      </c>
      <c r="M98">
        <f t="shared" si="22"/>
        <v>5344.1963000000005</v>
      </c>
      <c r="N98">
        <f t="shared" si="23"/>
        <v>5042.1963000000005</v>
      </c>
      <c r="O98">
        <f t="shared" si="24"/>
        <v>-3.5210908386054965E-2</v>
      </c>
    </row>
    <row r="99" spans="2:15" ht="24">
      <c r="B99" s="7">
        <v>6</v>
      </c>
      <c r="C99" s="8" t="s">
        <v>8</v>
      </c>
      <c r="D99" s="8">
        <v>4.49</v>
      </c>
      <c r="E99" s="9">
        <v>8966.6545000000006</v>
      </c>
      <c r="G99" s="7">
        <v>6</v>
      </c>
      <c r="H99" s="8" t="s">
        <v>8</v>
      </c>
      <c r="I99" s="8">
        <v>4.07</v>
      </c>
      <c r="J99" s="9">
        <v>8487.0920000000006</v>
      </c>
      <c r="L99" s="12" t="s">
        <v>8</v>
      </c>
      <c r="M99">
        <f t="shared" si="22"/>
        <v>7647.6571000000004</v>
      </c>
      <c r="N99">
        <f t="shared" si="23"/>
        <v>7249.8267999999989</v>
      </c>
      <c r="O99">
        <f t="shared" si="24"/>
        <v>-2.5280063083251179E-2</v>
      </c>
    </row>
    <row r="100" spans="2:15">
      <c r="B100">
        <v>1.5</v>
      </c>
      <c r="C100" s="10" t="s">
        <v>11</v>
      </c>
      <c r="D100" s="10" t="s">
        <v>10</v>
      </c>
      <c r="G100">
        <v>1.5</v>
      </c>
      <c r="H100" s="10" t="s">
        <v>11</v>
      </c>
      <c r="I100" s="10" t="s">
        <v>12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3</v>
      </c>
      <c r="D102" s="1">
        <v>0.82</v>
      </c>
      <c r="E102" s="6">
        <v>3374.5005999999998</v>
      </c>
      <c r="G102" s="5">
        <v>1</v>
      </c>
      <c r="H102" s="1" t="s">
        <v>3</v>
      </c>
      <c r="I102" s="1">
        <v>0.9</v>
      </c>
      <c r="J102" s="6">
        <v>3698.4508999999998</v>
      </c>
    </row>
    <row r="103" spans="2:15" ht="24">
      <c r="B103" s="5">
        <v>2</v>
      </c>
      <c r="C103" s="1" t="s">
        <v>4</v>
      </c>
      <c r="D103" s="1">
        <v>1.04</v>
      </c>
      <c r="E103" s="6">
        <v>4287.1715999999997</v>
      </c>
      <c r="G103" s="5">
        <v>2</v>
      </c>
      <c r="H103" s="1" t="s">
        <v>4</v>
      </c>
      <c r="I103" s="1">
        <v>1.08</v>
      </c>
      <c r="J103" s="6">
        <v>4411.0672000000004</v>
      </c>
    </row>
    <row r="104" spans="2:15" ht="24">
      <c r="B104" s="5">
        <v>3</v>
      </c>
      <c r="C104" s="1" t="s">
        <v>5</v>
      </c>
      <c r="D104" s="1">
        <v>11.74</v>
      </c>
      <c r="E104" s="6">
        <v>48232.1587</v>
      </c>
      <c r="G104" s="5">
        <v>3</v>
      </c>
      <c r="H104" s="1" t="s">
        <v>5</v>
      </c>
      <c r="I104" s="1">
        <v>11.24</v>
      </c>
      <c r="J104" s="6">
        <v>45967.595099999999</v>
      </c>
    </row>
    <row r="105" spans="2:15" ht="24">
      <c r="B105" s="5">
        <v>4</v>
      </c>
      <c r="C105" s="1" t="s">
        <v>6</v>
      </c>
      <c r="D105" s="1">
        <v>7.19</v>
      </c>
      <c r="E105" s="6">
        <v>29536.929800000002</v>
      </c>
      <c r="G105" s="5">
        <v>4</v>
      </c>
      <c r="H105" s="1" t="s">
        <v>6</v>
      </c>
      <c r="I105" s="1">
        <v>6.84</v>
      </c>
      <c r="J105" s="6">
        <v>27962.702399999998</v>
      </c>
    </row>
    <row r="106" spans="2:15" ht="24">
      <c r="B106" s="5">
        <v>5</v>
      </c>
      <c r="C106" s="1" t="s">
        <v>7</v>
      </c>
      <c r="D106" s="1">
        <v>2.17</v>
      </c>
      <c r="E106" s="6">
        <v>8918.3875000000007</v>
      </c>
      <c r="G106" s="5">
        <v>5</v>
      </c>
      <c r="H106" s="1" t="s">
        <v>7</v>
      </c>
      <c r="I106" s="1">
        <v>2.1</v>
      </c>
      <c r="J106" s="6">
        <v>8576.8875000000007</v>
      </c>
    </row>
    <row r="107" spans="2:15" ht="24">
      <c r="B107" s="7">
        <v>6</v>
      </c>
      <c r="C107" s="8" t="s">
        <v>8</v>
      </c>
      <c r="D107" s="8">
        <v>4.04</v>
      </c>
      <c r="E107" s="9">
        <v>16614.311600000001</v>
      </c>
      <c r="G107" s="7">
        <v>6</v>
      </c>
      <c r="H107" s="8" t="s">
        <v>8</v>
      </c>
      <c r="I107" s="8">
        <v>3.85</v>
      </c>
      <c r="J107" s="9">
        <v>15736.918799999999</v>
      </c>
    </row>
    <row r="108" spans="2:15">
      <c r="B108">
        <v>1.75</v>
      </c>
      <c r="C108" s="10" t="s">
        <v>9</v>
      </c>
      <c r="D108" s="10" t="s">
        <v>10</v>
      </c>
      <c r="G108">
        <v>1.75</v>
      </c>
      <c r="H108" s="10" t="s">
        <v>9</v>
      </c>
      <c r="I108" s="10" t="s">
        <v>12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14" t="s">
        <v>41</v>
      </c>
      <c r="M109" t="s">
        <v>10</v>
      </c>
      <c r="N109" t="s">
        <v>12</v>
      </c>
      <c r="O109" t="s">
        <v>40</v>
      </c>
    </row>
    <row r="110" spans="2:15" ht="24">
      <c r="B110" s="5">
        <v>1</v>
      </c>
      <c r="C110" s="1" t="s">
        <v>3</v>
      </c>
      <c r="D110" s="1">
        <v>1.02</v>
      </c>
      <c r="E110" s="6">
        <v>1927.7909999999999</v>
      </c>
      <c r="G110" s="5">
        <v>1</v>
      </c>
      <c r="H110" s="1" t="s">
        <v>3</v>
      </c>
      <c r="I110" s="1">
        <v>1.03</v>
      </c>
      <c r="J110" s="6">
        <v>2103.2357000000002</v>
      </c>
      <c r="L110" s="1" t="s">
        <v>3</v>
      </c>
      <c r="M110">
        <f>(E118-E110)</f>
        <v>1510.9322</v>
      </c>
      <c r="N110">
        <f>(J118-J110)</f>
        <v>1610.8446999999996</v>
      </c>
      <c r="O110">
        <f>(N110-M110)/J118</f>
        <v>2.6901006235621524E-2</v>
      </c>
    </row>
    <row r="111" spans="2:15" ht="24">
      <c r="B111" s="5">
        <v>2</v>
      </c>
      <c r="C111" s="1" t="s">
        <v>4</v>
      </c>
      <c r="D111" s="1">
        <v>1.0900000000000001</v>
      </c>
      <c r="E111" s="6">
        <v>2061.0990999999999</v>
      </c>
      <c r="G111" s="5">
        <v>2</v>
      </c>
      <c r="H111" s="1" t="s">
        <v>4</v>
      </c>
      <c r="I111" s="1">
        <v>1.05</v>
      </c>
      <c r="J111" s="6">
        <v>2128.8108000000002</v>
      </c>
      <c r="L111" s="1" t="s">
        <v>4</v>
      </c>
      <c r="M111">
        <f t="shared" ref="M111:M115" si="25">(E119-E111)</f>
        <v>2308.6169000000004</v>
      </c>
      <c r="N111">
        <f t="shared" ref="N111:N115" si="26">(J119-J111)</f>
        <v>2266.3764999999994</v>
      </c>
      <c r="O111">
        <f t="shared" ref="O111:O115" si="27">(N111-M111)/J119</f>
        <v>-9.6106029429055394E-3</v>
      </c>
    </row>
    <row r="112" spans="2:15" ht="24">
      <c r="B112" s="5">
        <v>3</v>
      </c>
      <c r="C112" s="1" t="s">
        <v>5</v>
      </c>
      <c r="D112" s="1">
        <v>12.15</v>
      </c>
      <c r="E112" s="6">
        <v>22973.7935</v>
      </c>
      <c r="G112" s="5">
        <v>3</v>
      </c>
      <c r="H112" s="1" t="s">
        <v>5</v>
      </c>
      <c r="I112" s="1">
        <v>10.81</v>
      </c>
      <c r="J112" s="6">
        <v>21994.438900000001</v>
      </c>
      <c r="L112" s="1" t="s">
        <v>5</v>
      </c>
      <c r="M112">
        <f t="shared" si="25"/>
        <v>25674.971299999997</v>
      </c>
      <c r="N112">
        <f t="shared" si="26"/>
        <v>24133.559699999998</v>
      </c>
      <c r="O112">
        <f t="shared" si="27"/>
        <v>-3.3415965287511944E-2</v>
      </c>
    </row>
    <row r="113" spans="2:15" ht="24">
      <c r="B113" s="5">
        <v>4</v>
      </c>
      <c r="C113" s="1" t="s">
        <v>6</v>
      </c>
      <c r="D113" s="1">
        <v>7.19</v>
      </c>
      <c r="E113" s="6">
        <v>13595.971</v>
      </c>
      <c r="G113" s="5">
        <v>4</v>
      </c>
      <c r="H113" s="1" t="s">
        <v>6</v>
      </c>
      <c r="I113" s="1">
        <v>6.32</v>
      </c>
      <c r="J113" s="6">
        <v>12851.3658</v>
      </c>
      <c r="L113" s="1" t="s">
        <v>6</v>
      </c>
      <c r="M113">
        <f t="shared" si="25"/>
        <v>16205.668</v>
      </c>
      <c r="N113">
        <f t="shared" si="26"/>
        <v>15233.150700000002</v>
      </c>
      <c r="O113">
        <f t="shared" si="27"/>
        <v>-3.462823723527509E-2</v>
      </c>
    </row>
    <row r="114" spans="2:15" ht="24">
      <c r="B114" s="5">
        <v>5</v>
      </c>
      <c r="C114" s="1" t="s">
        <v>7</v>
      </c>
      <c r="D114" s="1">
        <v>1.86</v>
      </c>
      <c r="E114" s="6">
        <v>3522.7656999999999</v>
      </c>
      <c r="G114" s="5">
        <v>5</v>
      </c>
      <c r="H114" s="1" t="s">
        <v>7</v>
      </c>
      <c r="I114" s="1">
        <v>1.69</v>
      </c>
      <c r="J114" s="6">
        <v>3431.6239999999998</v>
      </c>
      <c r="L114" s="1" t="s">
        <v>7</v>
      </c>
      <c r="M114">
        <f t="shared" si="25"/>
        <v>5398.2286999999997</v>
      </c>
      <c r="N114">
        <f t="shared" si="26"/>
        <v>5167.3358000000007</v>
      </c>
      <c r="O114">
        <f t="shared" si="27"/>
        <v>-2.6851259381396212E-2</v>
      </c>
    </row>
    <row r="115" spans="2:15" ht="24">
      <c r="B115" s="7">
        <v>6</v>
      </c>
      <c r="C115" s="8" t="s">
        <v>8</v>
      </c>
      <c r="D115" s="8">
        <v>4.6900000000000004</v>
      </c>
      <c r="E115" s="9">
        <v>8876.1013999999996</v>
      </c>
      <c r="G115" s="7">
        <v>6</v>
      </c>
      <c r="H115" s="8" t="s">
        <v>8</v>
      </c>
      <c r="I115" s="8">
        <v>4.1100000000000003</v>
      </c>
      <c r="J115" s="9">
        <v>8354.8263000000006</v>
      </c>
      <c r="L115" s="12" t="s">
        <v>8</v>
      </c>
      <c r="M115">
        <f t="shared" si="25"/>
        <v>7835.1864999999998</v>
      </c>
      <c r="N115">
        <f t="shared" si="26"/>
        <v>7413.5517999999993</v>
      </c>
      <c r="O115">
        <f t="shared" si="27"/>
        <v>-2.6739256081131167E-2</v>
      </c>
    </row>
    <row r="116" spans="2:15">
      <c r="B116">
        <v>1.75</v>
      </c>
      <c r="C116" s="10" t="s">
        <v>11</v>
      </c>
      <c r="D116" s="10" t="s">
        <v>10</v>
      </c>
      <c r="G116">
        <v>1.75</v>
      </c>
      <c r="H116" s="10" t="s">
        <v>11</v>
      </c>
      <c r="I116" s="10" t="s">
        <v>12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3</v>
      </c>
      <c r="D118" s="1">
        <v>0.83</v>
      </c>
      <c r="E118" s="6">
        <v>3438.7231999999999</v>
      </c>
      <c r="G118" s="5">
        <v>1</v>
      </c>
      <c r="H118" s="1" t="s">
        <v>3</v>
      </c>
      <c r="I118" s="1">
        <v>0.91</v>
      </c>
      <c r="J118" s="6">
        <v>3714.0803999999998</v>
      </c>
    </row>
    <row r="119" spans="2:15" ht="24">
      <c r="B119" s="5">
        <v>2</v>
      </c>
      <c r="C119" s="1" t="s">
        <v>4</v>
      </c>
      <c r="D119" s="1">
        <v>1.05</v>
      </c>
      <c r="E119" s="6">
        <v>4369.7160000000003</v>
      </c>
      <c r="G119" s="5">
        <v>2</v>
      </c>
      <c r="H119" s="1" t="s">
        <v>4</v>
      </c>
      <c r="I119" s="1">
        <v>1.07</v>
      </c>
      <c r="J119" s="6">
        <v>4395.1872999999996</v>
      </c>
    </row>
    <row r="120" spans="2:15" ht="24">
      <c r="B120" s="5">
        <v>3</v>
      </c>
      <c r="C120" s="1" t="s">
        <v>5</v>
      </c>
      <c r="D120" s="1">
        <v>11.74</v>
      </c>
      <c r="E120" s="6">
        <v>48648.764799999997</v>
      </c>
      <c r="G120" s="5">
        <v>3</v>
      </c>
      <c r="H120" s="1" t="s">
        <v>5</v>
      </c>
      <c r="I120" s="1">
        <v>11.24</v>
      </c>
      <c r="J120" s="6">
        <v>46127.998599999999</v>
      </c>
    </row>
    <row r="121" spans="2:15" ht="24">
      <c r="B121" s="5">
        <v>4</v>
      </c>
      <c r="C121" s="1" t="s">
        <v>6</v>
      </c>
      <c r="D121" s="1">
        <v>7.19</v>
      </c>
      <c r="E121" s="6">
        <v>29801.638999999999</v>
      </c>
      <c r="G121" s="5">
        <v>4</v>
      </c>
      <c r="H121" s="1" t="s">
        <v>6</v>
      </c>
      <c r="I121" s="1">
        <v>6.84</v>
      </c>
      <c r="J121" s="6">
        <v>28084.516500000002</v>
      </c>
    </row>
    <row r="122" spans="2:15" ht="24">
      <c r="B122" s="5">
        <v>5</v>
      </c>
      <c r="C122" s="1" t="s">
        <v>7</v>
      </c>
      <c r="D122" s="1">
        <v>2.15</v>
      </c>
      <c r="E122" s="6">
        <v>8920.9943999999996</v>
      </c>
      <c r="G122" s="5">
        <v>5</v>
      </c>
      <c r="H122" s="1" t="s">
        <v>7</v>
      </c>
      <c r="I122" s="1">
        <v>2.1</v>
      </c>
      <c r="J122" s="6">
        <v>8598.9598000000005</v>
      </c>
    </row>
    <row r="123" spans="2:15" ht="24">
      <c r="B123" s="7">
        <v>6</v>
      </c>
      <c r="C123" s="8" t="s">
        <v>8</v>
      </c>
      <c r="D123" s="8">
        <v>4.03</v>
      </c>
      <c r="E123" s="9">
        <v>16711.287899999999</v>
      </c>
      <c r="G123" s="7">
        <v>6</v>
      </c>
      <c r="H123" s="8" t="s">
        <v>8</v>
      </c>
      <c r="I123" s="8">
        <v>3.84</v>
      </c>
      <c r="J123" s="9">
        <v>15768.3781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DCEC809B681146A4CE04280BBA842B" ma:contentTypeVersion="12" ma:contentTypeDescription="Create a new document." ma:contentTypeScope="" ma:versionID="73e759a49a91e6a3e74f1606be14df21">
  <xsd:schema xmlns:xsd="http://www.w3.org/2001/XMLSchema" xmlns:xs="http://www.w3.org/2001/XMLSchema" xmlns:p="http://schemas.microsoft.com/office/2006/metadata/properties" xmlns:ns3="f729ccde-35f0-4bb5-b409-334fd44fac2e" xmlns:ns4="7c97cbd7-33cb-4521-99fc-1bda56f1a6f6" targetNamespace="http://schemas.microsoft.com/office/2006/metadata/properties" ma:root="true" ma:fieldsID="5151373200748f02832abe114d1e1571" ns3:_="" ns4:_="">
    <xsd:import namespace="f729ccde-35f0-4bb5-b409-334fd44fac2e"/>
    <xsd:import namespace="7c97cbd7-33cb-4521-99fc-1bda56f1a6f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9ccde-35f0-4bb5-b409-334fd44f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97cbd7-33cb-4521-99fc-1bda56f1a6f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55E451-541F-4C85-81A4-219E546A26C9}">
  <ds:schemaRefs>
    <ds:schemaRef ds:uri="http://purl.org/dc/terms/"/>
    <ds:schemaRef ds:uri="7c97cbd7-33cb-4521-99fc-1bda56f1a6f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729ccde-35f0-4bb5-b409-334fd44fac2e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502DD8-C0DC-4855-83F6-7A5352D87F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A9C6C6-3804-43F6-996A-EF0427BAFA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9ccde-35f0-4bb5-b409-334fd44fac2e"/>
    <ds:schemaRef ds:uri="7c97cbd7-33cb-4521-99fc-1bda56f1a6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HPMCE4M_86k_20uM</vt:lpstr>
      <vt:lpstr>HPMCE4M_86k_20uM (2)</vt:lpstr>
      <vt:lpstr>HPMCE4M_86k_20uM (3)</vt:lpstr>
      <vt:lpstr>E4M Complete</vt:lpstr>
      <vt:lpstr>HPMCE4M_86k_20uM (4)</vt:lpstr>
      <vt:lpstr>HPMCE4M_86k_20uM (5)</vt:lpstr>
      <vt:lpstr>HPMCE4M_86k_20uM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Microsoft Office User</cp:lastModifiedBy>
  <dcterms:created xsi:type="dcterms:W3CDTF">2020-07-20T11:59:25Z</dcterms:created>
  <dcterms:modified xsi:type="dcterms:W3CDTF">2021-10-20T16:32:02Z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0x01010022DCEC809B681146A4CE04280BBA842B</vt:lpwstr>
  </property>
</Properties>
</file>