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.stuart/repos/disco-data-processing/wip/troubleshoot/"/>
    </mc:Choice>
  </mc:AlternateContent>
  <xr:revisionPtr revIDLastSave="0" documentId="13_ncr:1_{1A7D91B6-3FCE-A740-A386-13123430DBF4}" xr6:coauthVersionLast="36" xr6:coauthVersionMax="47" xr10:uidLastSave="{00000000-0000-0000-0000-000000000000}"/>
  <bookViews>
    <workbookView xWindow="0" yWindow="460" windowWidth="25600" windowHeight="14960" activeTab="3" xr2:uid="{C8CEA0E4-C6E7-4E36-817C-AA4AC3DCFCE6}"/>
  </bookViews>
  <sheets>
    <sheet name="PEG_20k_20uM" sheetId="1" r:id="rId1"/>
    <sheet name="PEG_20k_20uM (2)" sheetId="2" r:id="rId2"/>
    <sheet name="PEG_20k_20uM (3)" sheetId="3" r:id="rId3"/>
    <sheet name="PEG_20k_20uM (4)" sheetId="5" r:id="rId4"/>
    <sheet name="Complete" sheetId="4" r:id="rId5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4" i="4" l="1"/>
  <c r="M8" i="4"/>
  <c r="N8" i="4"/>
  <c r="O8" i="4"/>
  <c r="P8" i="4"/>
  <c r="Q8" i="4"/>
  <c r="R8" i="4"/>
  <c r="L8" i="4"/>
  <c r="M4" i="4"/>
  <c r="N4" i="4"/>
  <c r="O4" i="4"/>
  <c r="P4" i="4"/>
  <c r="Q4" i="4"/>
  <c r="R4" i="4"/>
  <c r="L4" i="4"/>
  <c r="N50" i="5"/>
  <c r="M50" i="5"/>
  <c r="N44" i="5"/>
  <c r="M44" i="5"/>
  <c r="N38" i="5"/>
  <c r="M38" i="5"/>
  <c r="N32" i="5"/>
  <c r="M32" i="5"/>
  <c r="N26" i="5"/>
  <c r="M26" i="5"/>
  <c r="N20" i="5"/>
  <c r="M20" i="5"/>
  <c r="N14" i="5"/>
  <c r="M14" i="5"/>
  <c r="N50" i="3"/>
  <c r="M50" i="3"/>
  <c r="N44" i="3"/>
  <c r="M44" i="3"/>
  <c r="N38" i="3"/>
  <c r="M38" i="3"/>
  <c r="N32" i="3"/>
  <c r="M32" i="3"/>
  <c r="N26" i="3"/>
  <c r="M26" i="3"/>
  <c r="N20" i="3"/>
  <c r="M20" i="3"/>
  <c r="N14" i="3"/>
  <c r="M14" i="3"/>
  <c r="M50" i="2"/>
  <c r="N50" i="2"/>
  <c r="N44" i="2"/>
  <c r="M44" i="2"/>
  <c r="N38" i="2"/>
  <c r="M38" i="2"/>
  <c r="N32" i="2"/>
  <c r="M32" i="2"/>
  <c r="N26" i="2"/>
  <c r="M26" i="2"/>
  <c r="N20" i="2"/>
  <c r="M20" i="2"/>
  <c r="N14" i="2"/>
  <c r="M14" i="2"/>
  <c r="N50" i="1"/>
  <c r="M50" i="1"/>
  <c r="N44" i="1"/>
  <c r="M44" i="1"/>
  <c r="N38" i="1"/>
  <c r="M38" i="1"/>
  <c r="N32" i="1"/>
  <c r="M32" i="1"/>
  <c r="N26" i="1"/>
  <c r="M26" i="1"/>
  <c r="N20" i="1"/>
  <c r="M20" i="1"/>
  <c r="N14" i="1"/>
  <c r="M14" i="1"/>
  <c r="L12" i="4" l="1"/>
  <c r="O20" i="5"/>
  <c r="T14" i="5" s="1"/>
  <c r="O50" i="5"/>
  <c r="Y14" i="5" s="1"/>
  <c r="O44" i="5"/>
  <c r="X14" i="5" s="1"/>
  <c r="O38" i="5"/>
  <c r="W14" i="5" s="1"/>
  <c r="O32" i="5"/>
  <c r="V14" i="5" s="1"/>
  <c r="O26" i="5"/>
  <c r="U14" i="5" s="1"/>
  <c r="O14" i="5"/>
  <c r="S14" i="5" s="1"/>
  <c r="O12" i="4"/>
  <c r="Q12" i="4"/>
  <c r="M12" i="4"/>
  <c r="N12" i="4"/>
  <c r="R12" i="4"/>
  <c r="P12" i="4"/>
  <c r="O14" i="3"/>
  <c r="S14" i="3" s="1"/>
  <c r="O38" i="3"/>
  <c r="W14" i="3" s="1"/>
  <c r="O32" i="3"/>
  <c r="V14" i="3" s="1"/>
  <c r="O20" i="3"/>
  <c r="T14" i="3" s="1"/>
  <c r="O50" i="3"/>
  <c r="Y14" i="3" s="1"/>
  <c r="O44" i="3"/>
  <c r="X14" i="3" s="1"/>
  <c r="O26" i="3"/>
  <c r="U14" i="3" s="1"/>
  <c r="O38" i="2"/>
  <c r="W14" i="2" s="1"/>
  <c r="O50" i="2"/>
  <c r="Y14" i="2" s="1"/>
  <c r="O44" i="2"/>
  <c r="X14" i="2" s="1"/>
  <c r="O32" i="2"/>
  <c r="V14" i="2" s="1"/>
  <c r="O26" i="2"/>
  <c r="U14" i="2" s="1"/>
  <c r="O20" i="2"/>
  <c r="T14" i="2" s="1"/>
  <c r="O14" i="2"/>
  <c r="S14" i="2" s="1"/>
  <c r="O38" i="1"/>
  <c r="W14" i="1" s="1"/>
  <c r="O26" i="1"/>
  <c r="U14" i="1" s="1"/>
  <c r="O50" i="1"/>
  <c r="Y14" i="1" s="1"/>
  <c r="O44" i="1"/>
  <c r="X14" i="1" s="1"/>
  <c r="O32" i="1"/>
  <c r="V14" i="1" s="1"/>
  <c r="O14" i="1"/>
  <c r="S14" i="1" s="1"/>
  <c r="O20" i="1"/>
  <c r="T14" i="1" s="1"/>
</calcChain>
</file>

<file path=xl/sharedStrings.xml><?xml version="1.0" encoding="utf-8"?>
<sst xmlns="http://schemas.openxmlformats.org/spreadsheetml/2006/main" count="846" uniqueCount="18">
  <si>
    <t>Proton Assignments</t>
  </si>
  <si>
    <t>On</t>
  </si>
  <si>
    <t>Control</t>
  </si>
  <si>
    <t>BSM</t>
  </si>
  <si>
    <t>Range</t>
  </si>
  <si>
    <t>Normalized</t>
  </si>
  <si>
    <t>Absolute</t>
  </si>
  <si>
    <t>Diff</t>
  </si>
  <si>
    <t>Off</t>
  </si>
  <si>
    <t>3.7590 .. 3.6404</t>
  </si>
  <si>
    <t>Rep 1</t>
  </si>
  <si>
    <t>Rep 2</t>
  </si>
  <si>
    <t>Rep 3</t>
  </si>
  <si>
    <t>Average</t>
  </si>
  <si>
    <t>Sterr</t>
  </si>
  <si>
    <t>Sig</t>
  </si>
  <si>
    <t>T Value</t>
  </si>
  <si>
    <t>Rep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</si>
</sst>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8"/>
      <color theme="1"/>
      <name val="MS Shell Dlg 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PEG_20k_20uM!$S$13:$Y$13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PEG_20k_20uM!$S$14:$Y$14</c:f>
              <c:numCache>
                <c:formatCode>General</c:formatCode>
                <c:ptCount val="7"/>
                <c:pt idx="0">
                  <c:v>2.2500760687876645E-3</c:v>
                </c:pt>
                <c:pt idx="1">
                  <c:v>1.0991788487702938E-3</c:v>
                </c:pt>
                <c:pt idx="2">
                  <c:v>-1.0253028871807942E-4</c:v>
                </c:pt>
                <c:pt idx="3">
                  <c:v>-1.8162553107444355E-3</c:v>
                </c:pt>
                <c:pt idx="4">
                  <c:v>3.3831679686079492E-4</c:v>
                </c:pt>
                <c:pt idx="5">
                  <c:v>5.5554854834595502E-4</c:v>
                </c:pt>
                <c:pt idx="6">
                  <c:v>-1.1711526536097809E-5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94-4542-9336-EE9C9BA8ED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9709072"/>
        <c:axId val="609707760"/>
      </c:scatterChart>
      <c:valAx>
        <c:axId val="609709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707760"/>
        <c:crosses val="autoZero"/>
        <c:crossBetween val="midCat"/>
      </c:valAx>
      <c:valAx>
        <c:axId val="60970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709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'PEG_20k_20uM (2)'!$S$13:$Y$13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'PEG_20k_20uM (2)'!$S$14:$Y$14</c:f>
              <c:numCache>
                <c:formatCode>General</c:formatCode>
                <c:ptCount val="7"/>
                <c:pt idx="0">
                  <c:v>4.4499022538123199E-4</c:v>
                </c:pt>
                <c:pt idx="1">
                  <c:v>1.3716031898824378E-3</c:v>
                </c:pt>
                <c:pt idx="2">
                  <c:v>1.0550307661214673E-3</c:v>
                </c:pt>
                <c:pt idx="3">
                  <c:v>6.3301011749009061E-4</c:v>
                </c:pt>
                <c:pt idx="4">
                  <c:v>3.3576792670377434E-5</c:v>
                </c:pt>
                <c:pt idx="5">
                  <c:v>-3.8519679147079833E-4</c:v>
                </c:pt>
                <c:pt idx="6">
                  <c:v>1.4648428242058087E-4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63-4E60-A9AB-B42AFD32CA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9709072"/>
        <c:axId val="609707760"/>
      </c:scatterChart>
      <c:valAx>
        <c:axId val="609709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707760"/>
        <c:crosses val="autoZero"/>
        <c:crossBetween val="midCat"/>
      </c:valAx>
      <c:valAx>
        <c:axId val="60970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709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'PEG_20k_20uM (3)'!$S$13:$Y$13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'PEG_20k_20uM (3)'!$S$14:$Y$14</c:f>
              <c:numCache>
                <c:formatCode>General</c:formatCode>
                <c:ptCount val="7"/>
                <c:pt idx="0">
                  <c:v>-8.1778536330284074E-5</c:v>
                </c:pt>
                <c:pt idx="1">
                  <c:v>4.3113651413100241E-4</c:v>
                </c:pt>
                <c:pt idx="2">
                  <c:v>1.0853349873323406E-4</c:v>
                </c:pt>
                <c:pt idx="3">
                  <c:v>6.3152448983883687E-4</c:v>
                </c:pt>
                <c:pt idx="4">
                  <c:v>-2.5296714213176913E-4</c:v>
                </c:pt>
                <c:pt idx="5">
                  <c:v>1.1025764393643308E-3</c:v>
                </c:pt>
                <c:pt idx="6">
                  <c:v>3.1897322946046789E-4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DF-4914-9E72-AB63E71A21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9709072"/>
        <c:axId val="609707760"/>
      </c:scatterChart>
      <c:valAx>
        <c:axId val="609709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707760"/>
        <c:crosses val="autoZero"/>
        <c:crossBetween val="midCat"/>
      </c:valAx>
      <c:valAx>
        <c:axId val="60970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709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'PEG_20k_20uM (4)'!$S$13:$Y$13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'PEG_20k_20uM (4)'!$S$14:$Y$14</c:f>
              <c:numCache>
                <c:formatCode>General</c:formatCode>
                <c:ptCount val="7"/>
                <c:pt idx="0">
                  <c:v>2.0570400368433137E-4</c:v>
                </c:pt>
                <c:pt idx="1">
                  <c:v>1.6187120466161685E-4</c:v>
                </c:pt>
                <c:pt idx="2">
                  <c:v>-2.5744488714335667E-4</c:v>
                </c:pt>
                <c:pt idx="3">
                  <c:v>-1.1560239384194192E-3</c:v>
                </c:pt>
                <c:pt idx="4">
                  <c:v>1.052229963827169E-4</c:v>
                </c:pt>
                <c:pt idx="5">
                  <c:v>-7.0841282401714288E-4</c:v>
                </c:pt>
                <c:pt idx="6">
                  <c:v>-5.0636471866141448E-4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45-4296-829A-9C5AAB503A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9709072"/>
        <c:axId val="609707760"/>
      </c:scatterChart>
      <c:valAx>
        <c:axId val="609709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707760"/>
        <c:crosses val="autoZero"/>
        <c:crossBetween val="midCat"/>
      </c:valAx>
      <c:valAx>
        <c:axId val="60970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709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Peg20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Peg2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Complete!$L$3:$R$3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Complete!$L$4:$R$4</c:f>
              <c:numCache>
                <c:formatCode>General</c:formatCode>
                <c:ptCount val="7"/>
                <c:pt idx="0">
                  <c:v>7.0474794038073588E-4</c:v>
                </c:pt>
                <c:pt idx="1">
                  <c:v>7.6594743936133768E-4</c:v>
                </c:pt>
                <c:pt idx="2">
                  <c:v>2.008972722483163E-4</c:v>
                </c:pt>
                <c:pt idx="3">
                  <c:v>-4.269361604587318E-4</c:v>
                </c:pt>
                <c:pt idx="4">
                  <c:v>5.6037360945530028E-5</c:v>
                </c:pt>
                <c:pt idx="5">
                  <c:v>1.4112884305558617E-4</c:v>
                </c:pt>
                <c:pt idx="6">
                  <c:v>-1.3154683329115883E-5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01-4A76-8075-53E72435BB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083248"/>
        <c:axId val="487083904"/>
      </c:scatterChart>
      <c:valAx>
        <c:axId val="487083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083904"/>
        <c:crosses val="autoZero"/>
        <c:crossBetween val="midCat"/>
      </c:valAx>
      <c:valAx>
        <c:axId val="48708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083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361950</xdr:colOff>
      <xdr:row>16</xdr:row>
      <xdr:rowOff>71437</xdr:rowOff>
    </xdr:from>
    <xdr:to>
      <xdr:col>24</xdr:col>
      <xdr:colOff>428625</xdr:colOff>
      <xdr:row>28</xdr:row>
      <xdr:rowOff>223837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C30DBD6-D949-42B5-9B41-A394963B35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361950</xdr:colOff>
      <xdr:row>16</xdr:row>
      <xdr:rowOff>71437</xdr:rowOff>
    </xdr:from>
    <xdr:to>
      <xdr:col>24</xdr:col>
      <xdr:colOff>428625</xdr:colOff>
      <xdr:row>28</xdr:row>
      <xdr:rowOff>223837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98BEF1-D517-4E64-9DAA-8FE753381A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361950</xdr:colOff>
      <xdr:row>16</xdr:row>
      <xdr:rowOff>71437</xdr:rowOff>
    </xdr:from>
    <xdr:to>
      <xdr:col>24</xdr:col>
      <xdr:colOff>428625</xdr:colOff>
      <xdr:row>28</xdr:row>
      <xdr:rowOff>223837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DD9023-30B9-4F4C-926C-85B2A6C1FC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361950</xdr:colOff>
      <xdr:row>16</xdr:row>
      <xdr:rowOff>71437</xdr:rowOff>
    </xdr:from>
    <xdr:to>
      <xdr:col>24</xdr:col>
      <xdr:colOff>428625</xdr:colOff>
      <xdr:row>28</xdr:row>
      <xdr:rowOff>223837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FE1F2E-952C-4DB7-A7BE-EC68832EB9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238125</xdr:colOff>
      <xdr:row>6</xdr:row>
      <xdr:rowOff>80961</xdr:rowOff>
    </xdr:from>
    <xdr:to>
      <xdr:col>27</xdr:col>
      <xdr:colOff>495300</xdr:colOff>
      <xdr:row>24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592FCE-030B-4584-A77C-F3D9A6B310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E9239-B551-4A30-BDE5-FDCDB4BA45DF}">
  <dimension ref="A1:Y53"/>
  <sheetViews>
    <sheetView workbookViewId="0">
      <selection activeCell="J5" sqref="J5"/>
    </sheetView>
  </sheetViews>
  <sheetFormatPr baseColWidth="10" defaultColWidth="8.83203125" defaultRowHeight="15"/>
  <cols>
    <col min="1" max="1" width="20.5" customWidth="1"/>
    <col min="21" max="21" width="12.6640625" bestFit="1" customWidth="1"/>
  </cols>
  <sheetData>
    <row r="1" spans="1:25">
      <c r="A1" t="s">
        <v>0</v>
      </c>
    </row>
    <row r="3" spans="1:25">
      <c r="A3" s="1"/>
      <c r="B3" s="1"/>
      <c r="C3" s="1"/>
    </row>
    <row r="4" spans="1:25">
      <c r="A4" s="1"/>
      <c r="B4" s="1"/>
      <c r="C4" s="1"/>
    </row>
    <row r="5" spans="1:25">
      <c r="A5" s="1"/>
      <c r="B5" s="1"/>
      <c r="C5" s="1"/>
    </row>
    <row r="6" spans="1:25">
      <c r="A6" s="1"/>
      <c r="B6" s="1"/>
      <c r="C6" s="1"/>
    </row>
    <row r="7" spans="1:25">
      <c r="A7" s="1"/>
      <c r="B7" s="1"/>
      <c r="C7" s="1"/>
    </row>
    <row r="8" spans="1:25">
      <c r="A8" s="1"/>
      <c r="B8" s="1"/>
      <c r="C8" s="1"/>
    </row>
    <row r="9" spans="1:25">
      <c r="A9" s="1"/>
      <c r="B9" s="1"/>
      <c r="C9" s="1"/>
    </row>
    <row r="12" spans="1:25">
      <c r="B12">
        <v>0.25</v>
      </c>
      <c r="C12" t="s">
        <v>1</v>
      </c>
      <c r="D12" t="s">
        <v>2</v>
      </c>
      <c r="G12">
        <v>0.25</v>
      </c>
      <c r="H12" t="s">
        <v>1</v>
      </c>
      <c r="I12" t="s">
        <v>3</v>
      </c>
    </row>
    <row r="13" spans="1:25">
      <c r="B13" s="2"/>
      <c r="C13" s="3" t="s">
        <v>4</v>
      </c>
      <c r="D13" s="3" t="s">
        <v>5</v>
      </c>
      <c r="E13" s="4" t="s">
        <v>6</v>
      </c>
      <c r="F13" s="5"/>
      <c r="G13" s="2"/>
      <c r="H13" s="3" t="s">
        <v>4</v>
      </c>
      <c r="I13" s="3" t="s">
        <v>5</v>
      </c>
      <c r="J13" s="4" t="s">
        <v>6</v>
      </c>
      <c r="L13" s="3" t="s">
        <v>4</v>
      </c>
      <c r="M13" t="s">
        <v>2</v>
      </c>
      <c r="N13" t="s">
        <v>3</v>
      </c>
      <c r="O13" t="s">
        <v>7</v>
      </c>
      <c r="R13" s="3" t="s">
        <v>4</v>
      </c>
      <c r="S13">
        <v>0.25</v>
      </c>
      <c r="T13">
        <v>0.5</v>
      </c>
      <c r="U13">
        <v>0.75</v>
      </c>
      <c r="V13">
        <v>1</v>
      </c>
      <c r="W13">
        <v>1.25</v>
      </c>
      <c r="X13">
        <v>1.5</v>
      </c>
      <c r="Y13">
        <v>1.75</v>
      </c>
    </row>
    <row r="14" spans="1:25" ht="24">
      <c r="B14" s="7">
        <v>1</v>
      </c>
      <c r="C14" s="8" t="s">
        <v>9</v>
      </c>
      <c r="D14" s="8">
        <v>1</v>
      </c>
      <c r="E14" s="9">
        <v>21063.9843</v>
      </c>
      <c r="F14" s="6"/>
      <c r="G14" s="7">
        <v>1</v>
      </c>
      <c r="H14" s="8" t="s">
        <v>9</v>
      </c>
      <c r="I14" s="8">
        <v>1</v>
      </c>
      <c r="J14" s="9">
        <v>20937.558099999998</v>
      </c>
      <c r="L14" s="8" t="s">
        <v>9</v>
      </c>
      <c r="M14">
        <f>(E17-E14)</f>
        <v>-10.970900000000256</v>
      </c>
      <c r="N14">
        <f>(J17-J14)</f>
        <v>36.221700000001874</v>
      </c>
      <c r="O14">
        <f>(N14-M14)/J17</f>
        <v>2.2500760687876645E-3</v>
      </c>
      <c r="R14" s="8" t="s">
        <v>9</v>
      </c>
      <c r="S14">
        <f t="shared" ref="S14" si="0">O14</f>
        <v>2.2500760687876645E-3</v>
      </c>
      <c r="T14">
        <f>O20</f>
        <v>1.0991788487702938E-3</v>
      </c>
      <c r="U14">
        <f>O26</f>
        <v>-1.0253028871807942E-4</v>
      </c>
      <c r="V14">
        <f>O32</f>
        <v>-1.8162553107444355E-3</v>
      </c>
      <c r="W14">
        <f>O38</f>
        <v>3.3831679686079492E-4</v>
      </c>
      <c r="X14">
        <f>O44</f>
        <v>5.5554854834595502E-4</v>
      </c>
      <c r="Y14">
        <f>O50</f>
        <v>-1.1711526536097809E-5</v>
      </c>
    </row>
    <row r="15" spans="1:25">
      <c r="B15">
        <v>0.25</v>
      </c>
      <c r="C15" t="s">
        <v>8</v>
      </c>
      <c r="D15" t="s">
        <v>2</v>
      </c>
      <c r="G15">
        <v>0.25</v>
      </c>
      <c r="H15" t="s">
        <v>8</v>
      </c>
      <c r="I15" t="s">
        <v>3</v>
      </c>
    </row>
    <row r="16" spans="1:25">
      <c r="B16" s="2"/>
      <c r="C16" s="3" t="s">
        <v>4</v>
      </c>
      <c r="D16" s="3" t="s">
        <v>5</v>
      </c>
      <c r="E16" s="4" t="s">
        <v>6</v>
      </c>
      <c r="G16" s="2"/>
      <c r="H16" s="3" t="s">
        <v>4</v>
      </c>
      <c r="I16" s="3" t="s">
        <v>5</v>
      </c>
      <c r="J16" s="4" t="s">
        <v>6</v>
      </c>
    </row>
    <row r="17" spans="2:15" ht="24">
      <c r="B17" s="7">
        <v>1</v>
      </c>
      <c r="C17" s="8" t="s">
        <v>9</v>
      </c>
      <c r="D17" s="8">
        <v>1</v>
      </c>
      <c r="E17" s="9">
        <v>21053.0134</v>
      </c>
      <c r="G17" s="7">
        <v>1</v>
      </c>
      <c r="H17" s="8" t="s">
        <v>9</v>
      </c>
      <c r="I17" s="8">
        <v>1</v>
      </c>
      <c r="J17" s="9">
        <v>20973.7798</v>
      </c>
    </row>
    <row r="18" spans="2:15">
      <c r="B18">
        <v>0.5</v>
      </c>
      <c r="C18" t="s">
        <v>1</v>
      </c>
      <c r="D18" t="s">
        <v>2</v>
      </c>
      <c r="G18">
        <v>0.5</v>
      </c>
      <c r="H18" t="s">
        <v>1</v>
      </c>
      <c r="I18" t="s">
        <v>3</v>
      </c>
    </row>
    <row r="19" spans="2:15">
      <c r="B19" s="2"/>
      <c r="C19" s="3" t="s">
        <v>4</v>
      </c>
      <c r="D19" s="3" t="s">
        <v>5</v>
      </c>
      <c r="E19" s="4" t="s">
        <v>6</v>
      </c>
      <c r="G19" s="2"/>
      <c r="H19" s="3" t="s">
        <v>4</v>
      </c>
      <c r="I19" s="3" t="s">
        <v>5</v>
      </c>
      <c r="J19" s="4" t="s">
        <v>6</v>
      </c>
      <c r="L19" s="3" t="s">
        <v>4</v>
      </c>
      <c r="M19" t="s">
        <v>2</v>
      </c>
      <c r="N19" t="s">
        <v>3</v>
      </c>
      <c r="O19" t="s">
        <v>7</v>
      </c>
    </row>
    <row r="20" spans="2:15" ht="24">
      <c r="B20" s="7">
        <v>1</v>
      </c>
      <c r="C20" s="8" t="s">
        <v>9</v>
      </c>
      <c r="D20" s="8">
        <v>1</v>
      </c>
      <c r="E20" s="9">
        <v>21239.618699999999</v>
      </c>
      <c r="G20" s="7">
        <v>1</v>
      </c>
      <c r="H20" s="8" t="s">
        <v>9</v>
      </c>
      <c r="I20" s="8">
        <v>1</v>
      </c>
      <c r="J20" s="9">
        <v>21157.228599999999</v>
      </c>
      <c r="L20" s="8" t="s">
        <v>9</v>
      </c>
      <c r="M20">
        <f>(E23-E20)</f>
        <v>26.383099999999104</v>
      </c>
      <c r="N20">
        <f>(J23-J20)</f>
        <v>49.693300000002637</v>
      </c>
      <c r="O20">
        <f>(N20-M20)/J23</f>
        <v>1.0991788487702938E-3</v>
      </c>
    </row>
    <row r="21" spans="2:15">
      <c r="B21">
        <v>0.5</v>
      </c>
      <c r="C21" t="s">
        <v>8</v>
      </c>
      <c r="D21" t="s">
        <v>2</v>
      </c>
      <c r="G21">
        <v>0.5</v>
      </c>
      <c r="H21" t="s">
        <v>8</v>
      </c>
      <c r="I21" t="s">
        <v>3</v>
      </c>
    </row>
    <row r="22" spans="2:15">
      <c r="B22" s="2"/>
      <c r="C22" s="3" t="s">
        <v>4</v>
      </c>
      <c r="D22" s="3" t="s">
        <v>5</v>
      </c>
      <c r="E22" s="4" t="s">
        <v>6</v>
      </c>
      <c r="G22" s="2"/>
      <c r="H22" s="3" t="s">
        <v>4</v>
      </c>
      <c r="I22" s="3" t="s">
        <v>5</v>
      </c>
      <c r="J22" s="4" t="s">
        <v>6</v>
      </c>
    </row>
    <row r="23" spans="2:15" ht="24">
      <c r="B23" s="7">
        <v>1</v>
      </c>
      <c r="C23" s="8" t="s">
        <v>9</v>
      </c>
      <c r="D23" s="8">
        <v>1</v>
      </c>
      <c r="E23" s="9">
        <v>21266.001799999998</v>
      </c>
      <c r="G23" s="7">
        <v>1</v>
      </c>
      <c r="H23" s="8" t="s">
        <v>9</v>
      </c>
      <c r="I23" s="8">
        <v>1</v>
      </c>
      <c r="J23" s="9">
        <v>21206.921900000001</v>
      </c>
    </row>
    <row r="24" spans="2:15">
      <c r="B24">
        <v>0.75</v>
      </c>
      <c r="C24" t="s">
        <v>1</v>
      </c>
      <c r="D24" t="s">
        <v>2</v>
      </c>
      <c r="G24">
        <v>0.75</v>
      </c>
      <c r="H24" t="s">
        <v>1</v>
      </c>
      <c r="I24" t="s">
        <v>3</v>
      </c>
    </row>
    <row r="25" spans="2:15">
      <c r="B25" s="2"/>
      <c r="C25" s="3" t="s">
        <v>4</v>
      </c>
      <c r="D25" s="3" t="s">
        <v>5</v>
      </c>
      <c r="E25" s="4" t="s">
        <v>6</v>
      </c>
      <c r="G25" s="2"/>
      <c r="H25" s="3" t="s">
        <v>4</v>
      </c>
      <c r="I25" s="3" t="s">
        <v>5</v>
      </c>
      <c r="J25" s="4" t="s">
        <v>6</v>
      </c>
      <c r="L25" s="3" t="s">
        <v>4</v>
      </c>
      <c r="M25" t="s">
        <v>2</v>
      </c>
      <c r="N25" t="s">
        <v>3</v>
      </c>
      <c r="O25" t="s">
        <v>7</v>
      </c>
    </row>
    <row r="26" spans="2:15" ht="24">
      <c r="B26" s="7">
        <v>1</v>
      </c>
      <c r="C26" s="8" t="s">
        <v>9</v>
      </c>
      <c r="D26" s="8">
        <v>1</v>
      </c>
      <c r="E26" s="9">
        <v>21357.0916</v>
      </c>
      <c r="G26" s="7">
        <v>1</v>
      </c>
      <c r="H26" s="8" t="s">
        <v>9</v>
      </c>
      <c r="I26" s="8">
        <v>1</v>
      </c>
      <c r="J26" s="9">
        <v>21268.147199999999</v>
      </c>
      <c r="L26" s="8" t="s">
        <v>9</v>
      </c>
      <c r="M26">
        <f>(E29-E26)</f>
        <v>42.86279999999897</v>
      </c>
      <c r="N26">
        <f>(J29-J26)</f>
        <v>40.677999999999884</v>
      </c>
      <c r="O26">
        <f>(N26-M26)/J29</f>
        <v>-1.0253028871807942E-4</v>
      </c>
    </row>
    <row r="27" spans="2:15">
      <c r="B27">
        <v>0.75</v>
      </c>
      <c r="C27" t="s">
        <v>8</v>
      </c>
      <c r="D27" t="s">
        <v>2</v>
      </c>
      <c r="G27">
        <v>0.75</v>
      </c>
      <c r="H27" t="s">
        <v>8</v>
      </c>
      <c r="I27" t="s">
        <v>3</v>
      </c>
    </row>
    <row r="28" spans="2:15">
      <c r="B28" s="2"/>
      <c r="C28" s="3" t="s">
        <v>4</v>
      </c>
      <c r="D28" s="3" t="s">
        <v>5</v>
      </c>
      <c r="E28" s="4" t="s">
        <v>6</v>
      </c>
      <c r="G28" s="2"/>
      <c r="H28" s="3" t="s">
        <v>4</v>
      </c>
      <c r="I28" s="3" t="s">
        <v>5</v>
      </c>
      <c r="J28" s="4" t="s">
        <v>6</v>
      </c>
    </row>
    <row r="29" spans="2:15" ht="24">
      <c r="B29" s="7">
        <v>1</v>
      </c>
      <c r="C29" s="8" t="s">
        <v>9</v>
      </c>
      <c r="D29" s="8">
        <v>1</v>
      </c>
      <c r="E29" s="9">
        <v>21399.954399999999</v>
      </c>
      <c r="G29" s="7">
        <v>1</v>
      </c>
      <c r="H29" s="8" t="s">
        <v>9</v>
      </c>
      <c r="I29" s="8">
        <v>1</v>
      </c>
      <c r="J29" s="9">
        <v>21308.825199999999</v>
      </c>
    </row>
    <row r="30" spans="2:15">
      <c r="B30">
        <v>1</v>
      </c>
      <c r="C30" t="s">
        <v>1</v>
      </c>
      <c r="D30" t="s">
        <v>2</v>
      </c>
      <c r="G30">
        <v>1</v>
      </c>
      <c r="H30" t="s">
        <v>1</v>
      </c>
      <c r="I30" t="s">
        <v>3</v>
      </c>
    </row>
    <row r="31" spans="2:15">
      <c r="B31" s="2"/>
      <c r="C31" s="3" t="s">
        <v>4</v>
      </c>
      <c r="D31" s="3" t="s">
        <v>5</v>
      </c>
      <c r="E31" s="4" t="s">
        <v>6</v>
      </c>
      <c r="G31" s="2"/>
      <c r="H31" s="3" t="s">
        <v>4</v>
      </c>
      <c r="I31" s="3" t="s">
        <v>5</v>
      </c>
      <c r="J31" s="4" t="s">
        <v>6</v>
      </c>
      <c r="L31" s="3" t="s">
        <v>4</v>
      </c>
      <c r="M31" t="s">
        <v>2</v>
      </c>
      <c r="N31" t="s">
        <v>3</v>
      </c>
      <c r="O31" t="s">
        <v>7</v>
      </c>
    </row>
    <row r="32" spans="2:15" ht="24">
      <c r="B32" s="7">
        <v>1</v>
      </c>
      <c r="C32" s="8" t="s">
        <v>9</v>
      </c>
      <c r="D32" s="8">
        <v>1</v>
      </c>
      <c r="E32" s="9">
        <v>21432.0612</v>
      </c>
      <c r="G32" s="7">
        <v>1</v>
      </c>
      <c r="H32" s="8" t="s">
        <v>9</v>
      </c>
      <c r="I32" s="8">
        <v>1</v>
      </c>
      <c r="J32" s="9">
        <v>21332.627899999999</v>
      </c>
      <c r="L32" s="8" t="s">
        <v>9</v>
      </c>
      <c r="M32">
        <f>(E35-E32)</f>
        <v>50.274300000000949</v>
      </c>
      <c r="N32">
        <f>(J35-J32)</f>
        <v>11.507900000000518</v>
      </c>
      <c r="O32">
        <f>(N32-M32)/J35</f>
        <v>-1.8162553107444355E-3</v>
      </c>
    </row>
    <row r="33" spans="2:15">
      <c r="B33">
        <v>1</v>
      </c>
      <c r="C33" t="s">
        <v>8</v>
      </c>
      <c r="D33" t="s">
        <v>2</v>
      </c>
      <c r="G33">
        <v>1</v>
      </c>
      <c r="H33" t="s">
        <v>8</v>
      </c>
      <c r="I33" t="s">
        <v>3</v>
      </c>
    </row>
    <row r="34" spans="2:15">
      <c r="B34" s="2"/>
      <c r="C34" s="3" t="s">
        <v>4</v>
      </c>
      <c r="D34" s="3" t="s">
        <v>5</v>
      </c>
      <c r="E34" s="4" t="s">
        <v>6</v>
      </c>
      <c r="G34" s="2"/>
      <c r="H34" s="3" t="s">
        <v>4</v>
      </c>
      <c r="I34" s="3" t="s">
        <v>5</v>
      </c>
      <c r="J34" s="4" t="s">
        <v>6</v>
      </c>
    </row>
    <row r="35" spans="2:15" ht="24">
      <c r="B35" s="7">
        <v>1</v>
      </c>
      <c r="C35" s="8" t="s">
        <v>9</v>
      </c>
      <c r="D35" s="8">
        <v>1</v>
      </c>
      <c r="E35" s="9">
        <v>21482.335500000001</v>
      </c>
      <c r="G35" s="7">
        <v>1</v>
      </c>
      <c r="H35" s="8" t="s">
        <v>9</v>
      </c>
      <c r="I35" s="8">
        <v>1</v>
      </c>
      <c r="J35" s="9">
        <v>21344.1358</v>
      </c>
    </row>
    <row r="36" spans="2:15">
      <c r="B36">
        <v>1.25</v>
      </c>
      <c r="C36" t="s">
        <v>1</v>
      </c>
      <c r="D36" t="s">
        <v>2</v>
      </c>
      <c r="G36">
        <v>1.25</v>
      </c>
      <c r="H36" t="s">
        <v>1</v>
      </c>
      <c r="I36" t="s">
        <v>3</v>
      </c>
    </row>
    <row r="37" spans="2:15">
      <c r="B37" s="2"/>
      <c r="C37" s="3" t="s">
        <v>4</v>
      </c>
      <c r="D37" s="3" t="s">
        <v>5</v>
      </c>
      <c r="E37" s="4" t="s">
        <v>6</v>
      </c>
      <c r="G37" s="2"/>
      <c r="H37" s="3" t="s">
        <v>4</v>
      </c>
      <c r="I37" s="3" t="s">
        <v>5</v>
      </c>
      <c r="J37" s="4" t="s">
        <v>6</v>
      </c>
      <c r="L37" s="3" t="s">
        <v>4</v>
      </c>
      <c r="M37" t="s">
        <v>2</v>
      </c>
      <c r="N37" t="s">
        <v>3</v>
      </c>
      <c r="O37" t="s">
        <v>7</v>
      </c>
    </row>
    <row r="38" spans="2:15" ht="24">
      <c r="B38" s="7">
        <v>1</v>
      </c>
      <c r="C38" s="8" t="s">
        <v>9</v>
      </c>
      <c r="D38" s="8">
        <v>1</v>
      </c>
      <c r="E38" s="9">
        <v>21468.0229</v>
      </c>
      <c r="G38" s="7">
        <v>1</v>
      </c>
      <c r="H38" s="8" t="s">
        <v>9</v>
      </c>
      <c r="I38" s="8">
        <v>1</v>
      </c>
      <c r="J38" s="9">
        <v>21359.215400000001</v>
      </c>
      <c r="L38" s="8" t="s">
        <v>9</v>
      </c>
      <c r="M38">
        <f>(E41-E38)</f>
        <v>54.289000000000669</v>
      </c>
      <c r="N38">
        <f>(J41-J38)</f>
        <v>61.536000000000058</v>
      </c>
      <c r="O38">
        <f>(N38-M38)/J41</f>
        <v>3.3831679686079492E-4</v>
      </c>
    </row>
    <row r="39" spans="2:15">
      <c r="B39">
        <v>1.25</v>
      </c>
      <c r="C39" t="s">
        <v>8</v>
      </c>
      <c r="D39" t="s">
        <v>2</v>
      </c>
      <c r="G39">
        <v>1.25</v>
      </c>
      <c r="H39" t="s">
        <v>8</v>
      </c>
      <c r="I39" t="s">
        <v>3</v>
      </c>
    </row>
    <row r="40" spans="2:15">
      <c r="B40" s="2"/>
      <c r="C40" s="3" t="s">
        <v>4</v>
      </c>
      <c r="D40" s="3" t="s">
        <v>5</v>
      </c>
      <c r="E40" s="4" t="s">
        <v>6</v>
      </c>
      <c r="G40" s="2"/>
      <c r="H40" s="3" t="s">
        <v>4</v>
      </c>
      <c r="I40" s="3" t="s">
        <v>5</v>
      </c>
      <c r="J40" s="4" t="s">
        <v>6</v>
      </c>
    </row>
    <row r="41" spans="2:15" ht="24">
      <c r="B41" s="7">
        <v>1</v>
      </c>
      <c r="C41" s="8" t="s">
        <v>9</v>
      </c>
      <c r="D41" s="8">
        <v>1</v>
      </c>
      <c r="E41" s="9">
        <v>21522.311900000001</v>
      </c>
      <c r="G41" s="7">
        <v>1</v>
      </c>
      <c r="H41" s="8" t="s">
        <v>9</v>
      </c>
      <c r="I41" s="8">
        <v>1</v>
      </c>
      <c r="J41" s="9">
        <v>21420.751400000001</v>
      </c>
    </row>
    <row r="42" spans="2:15">
      <c r="B42">
        <v>1.5</v>
      </c>
      <c r="C42" t="s">
        <v>1</v>
      </c>
      <c r="D42" t="s">
        <v>2</v>
      </c>
      <c r="G42">
        <v>1.5</v>
      </c>
      <c r="H42" t="s">
        <v>1</v>
      </c>
      <c r="I42" t="s">
        <v>3</v>
      </c>
    </row>
    <row r="43" spans="2:15">
      <c r="B43" s="2"/>
      <c r="C43" s="3" t="s">
        <v>4</v>
      </c>
      <c r="D43" s="3" t="s">
        <v>5</v>
      </c>
      <c r="E43" s="4" t="s">
        <v>6</v>
      </c>
      <c r="G43" s="2"/>
      <c r="H43" s="3" t="s">
        <v>4</v>
      </c>
      <c r="I43" s="3" t="s">
        <v>5</v>
      </c>
      <c r="J43" s="4" t="s">
        <v>6</v>
      </c>
      <c r="L43" s="3" t="s">
        <v>4</v>
      </c>
      <c r="M43" t="s">
        <v>2</v>
      </c>
      <c r="N43" t="s">
        <v>3</v>
      </c>
      <c r="O43" t="s">
        <v>7</v>
      </c>
    </row>
    <row r="44" spans="2:15" ht="24">
      <c r="B44" s="7">
        <v>1</v>
      </c>
      <c r="C44" s="8" t="s">
        <v>9</v>
      </c>
      <c r="D44" s="8">
        <v>1</v>
      </c>
      <c r="E44" s="9">
        <v>21487.908200000002</v>
      </c>
      <c r="G44" s="7">
        <v>1</v>
      </c>
      <c r="H44" s="8" t="s">
        <v>9</v>
      </c>
      <c r="I44" s="8">
        <v>1</v>
      </c>
      <c r="J44" s="9">
        <v>21419.2893</v>
      </c>
      <c r="L44" s="8" t="s">
        <v>9</v>
      </c>
      <c r="M44">
        <f>(E47-E44)</f>
        <v>38.733899999999267</v>
      </c>
      <c r="N44">
        <f>(J47-J44)</f>
        <v>50.661499999998341</v>
      </c>
      <c r="O44">
        <f>(N44-M44)/J47</f>
        <v>5.5554854834595502E-4</v>
      </c>
    </row>
    <row r="45" spans="2:15">
      <c r="B45">
        <v>1.5</v>
      </c>
      <c r="C45" t="s">
        <v>8</v>
      </c>
      <c r="D45" t="s">
        <v>2</v>
      </c>
      <c r="G45">
        <v>1.5</v>
      </c>
      <c r="H45" t="s">
        <v>8</v>
      </c>
      <c r="I45" t="s">
        <v>3</v>
      </c>
    </row>
    <row r="46" spans="2:15">
      <c r="B46" s="2"/>
      <c r="C46" s="3" t="s">
        <v>4</v>
      </c>
      <c r="D46" s="3" t="s">
        <v>5</v>
      </c>
      <c r="E46" s="4" t="s">
        <v>6</v>
      </c>
      <c r="G46" s="2"/>
      <c r="H46" s="3" t="s">
        <v>4</v>
      </c>
      <c r="I46" s="3" t="s">
        <v>5</v>
      </c>
      <c r="J46" s="4" t="s">
        <v>6</v>
      </c>
    </row>
    <row r="47" spans="2:15" ht="24">
      <c r="B47" s="7">
        <v>1</v>
      </c>
      <c r="C47" s="8" t="s">
        <v>9</v>
      </c>
      <c r="D47" s="8">
        <v>1</v>
      </c>
      <c r="E47" s="9">
        <v>21526.642100000001</v>
      </c>
      <c r="G47" s="7">
        <v>1</v>
      </c>
      <c r="H47" s="8" t="s">
        <v>9</v>
      </c>
      <c r="I47" s="8">
        <v>1</v>
      </c>
      <c r="J47" s="9">
        <v>21469.950799999999</v>
      </c>
    </row>
    <row r="48" spans="2:15">
      <c r="B48">
        <v>1.75</v>
      </c>
      <c r="C48" t="s">
        <v>1</v>
      </c>
      <c r="D48" t="s">
        <v>2</v>
      </c>
      <c r="G48">
        <v>1.75</v>
      </c>
      <c r="H48" t="s">
        <v>1</v>
      </c>
      <c r="I48" t="s">
        <v>3</v>
      </c>
    </row>
    <row r="49" spans="2:15">
      <c r="B49" s="2"/>
      <c r="C49" s="3" t="s">
        <v>4</v>
      </c>
      <c r="D49" s="3" t="s">
        <v>5</v>
      </c>
      <c r="E49" s="4" t="s">
        <v>6</v>
      </c>
      <c r="G49" s="2"/>
      <c r="H49" s="3" t="s">
        <v>4</v>
      </c>
      <c r="I49" s="3" t="s">
        <v>5</v>
      </c>
      <c r="J49" s="4" t="s">
        <v>6</v>
      </c>
      <c r="L49" s="3" t="s">
        <v>4</v>
      </c>
      <c r="M49" t="s">
        <v>2</v>
      </c>
      <c r="N49" t="s">
        <v>3</v>
      </c>
      <c r="O49" t="s">
        <v>7</v>
      </c>
    </row>
    <row r="50" spans="2:15" ht="24">
      <c r="B50" s="7">
        <v>1</v>
      </c>
      <c r="C50" s="8" t="s">
        <v>9</v>
      </c>
      <c r="D50" s="8">
        <v>1</v>
      </c>
      <c r="E50" s="9">
        <v>21509.143800000002</v>
      </c>
      <c r="G50" s="7">
        <v>1</v>
      </c>
      <c r="H50" s="8" t="s">
        <v>9</v>
      </c>
      <c r="I50" s="8">
        <v>1</v>
      </c>
      <c r="J50" s="9">
        <v>21443.180700000001</v>
      </c>
      <c r="L50" s="8" t="s">
        <v>9</v>
      </c>
      <c r="M50">
        <f>(E53-E50)</f>
        <v>48.71849999999904</v>
      </c>
      <c r="N50">
        <f>(J53-J50)</f>
        <v>48.466799999998329</v>
      </c>
      <c r="O50">
        <f>(N50-M50)/J53</f>
        <v>-1.1711526536097809E-5</v>
      </c>
    </row>
    <row r="51" spans="2:15">
      <c r="B51">
        <v>1.75</v>
      </c>
      <c r="C51" t="s">
        <v>8</v>
      </c>
      <c r="D51" t="s">
        <v>2</v>
      </c>
      <c r="G51">
        <v>1.75</v>
      </c>
      <c r="H51" t="s">
        <v>8</v>
      </c>
      <c r="I51" t="s">
        <v>3</v>
      </c>
    </row>
    <row r="52" spans="2:15">
      <c r="B52" s="2"/>
      <c r="C52" s="3" t="s">
        <v>4</v>
      </c>
      <c r="D52" s="3" t="s">
        <v>5</v>
      </c>
      <c r="E52" s="4" t="s">
        <v>6</v>
      </c>
      <c r="G52" s="2"/>
      <c r="H52" s="3" t="s">
        <v>4</v>
      </c>
      <c r="I52" s="3" t="s">
        <v>5</v>
      </c>
      <c r="J52" s="4" t="s">
        <v>6</v>
      </c>
    </row>
    <row r="53" spans="2:15" ht="24">
      <c r="B53" s="7">
        <v>1</v>
      </c>
      <c r="C53" s="8" t="s">
        <v>9</v>
      </c>
      <c r="D53" s="8">
        <v>1</v>
      </c>
      <c r="E53" s="9">
        <v>21557.862300000001</v>
      </c>
      <c r="G53" s="7">
        <v>1</v>
      </c>
      <c r="H53" s="8" t="s">
        <v>9</v>
      </c>
      <c r="I53" s="8">
        <v>1</v>
      </c>
      <c r="J53" s="9">
        <v>21491.647499999999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5B3BD-1EF7-4CFC-B741-1E8D9986B7E3}">
  <dimension ref="A1:Y53"/>
  <sheetViews>
    <sheetView topLeftCell="A38" workbookViewId="0">
      <selection activeCell="B51" sqref="B51:J51"/>
    </sheetView>
  </sheetViews>
  <sheetFormatPr baseColWidth="10" defaultColWidth="8.83203125" defaultRowHeight="15"/>
  <cols>
    <col min="1" max="1" width="20.5" customWidth="1"/>
    <col min="21" max="21" width="12.6640625" bestFit="1" customWidth="1"/>
  </cols>
  <sheetData>
    <row r="1" spans="1:25">
      <c r="A1" t="s">
        <v>0</v>
      </c>
    </row>
    <row r="3" spans="1:25">
      <c r="A3" s="1"/>
      <c r="B3" s="1"/>
      <c r="C3" s="1"/>
    </row>
    <row r="4" spans="1:25">
      <c r="A4" s="1"/>
      <c r="B4" s="1"/>
      <c r="C4" s="1"/>
    </row>
    <row r="5" spans="1:25">
      <c r="A5" s="1"/>
      <c r="B5" s="1"/>
      <c r="C5" s="1"/>
    </row>
    <row r="6" spans="1:25">
      <c r="A6" s="1"/>
      <c r="B6" s="1"/>
      <c r="C6" s="1"/>
    </row>
    <row r="7" spans="1:25">
      <c r="A7" s="1"/>
      <c r="B7" s="1"/>
      <c r="C7" s="1"/>
    </row>
    <row r="8" spans="1:25">
      <c r="A8" s="1"/>
      <c r="B8" s="1"/>
      <c r="C8" s="1"/>
    </row>
    <row r="9" spans="1:25">
      <c r="A9" s="1"/>
      <c r="B9" s="1"/>
      <c r="C9" s="1"/>
    </row>
    <row r="12" spans="1:25">
      <c r="B12">
        <v>0.25</v>
      </c>
      <c r="C12" t="s">
        <v>1</v>
      </c>
      <c r="D12" t="s">
        <v>2</v>
      </c>
      <c r="G12">
        <v>0.25</v>
      </c>
      <c r="H12" t="s">
        <v>1</v>
      </c>
      <c r="I12" t="s">
        <v>3</v>
      </c>
    </row>
    <row r="13" spans="1:25">
      <c r="B13" s="2"/>
      <c r="C13" s="3" t="s">
        <v>4</v>
      </c>
      <c r="D13" s="3" t="s">
        <v>5</v>
      </c>
      <c r="E13" s="4" t="s">
        <v>6</v>
      </c>
      <c r="F13" s="5"/>
      <c r="G13" s="2"/>
      <c r="H13" s="3" t="s">
        <v>4</v>
      </c>
      <c r="I13" s="3" t="s">
        <v>5</v>
      </c>
      <c r="J13" s="4" t="s">
        <v>6</v>
      </c>
      <c r="L13" s="3" t="s">
        <v>4</v>
      </c>
      <c r="M13" t="s">
        <v>2</v>
      </c>
      <c r="N13" t="s">
        <v>3</v>
      </c>
      <c r="O13" t="s">
        <v>7</v>
      </c>
      <c r="R13" s="3" t="s">
        <v>4</v>
      </c>
      <c r="S13">
        <v>0.25</v>
      </c>
      <c r="T13">
        <v>0.5</v>
      </c>
      <c r="U13">
        <v>0.75</v>
      </c>
      <c r="V13">
        <v>1</v>
      </c>
      <c r="W13">
        <v>1.25</v>
      </c>
      <c r="X13">
        <v>1.5</v>
      </c>
      <c r="Y13">
        <v>1.75</v>
      </c>
    </row>
    <row r="14" spans="1:25" ht="24">
      <c r="B14" s="7">
        <v>1</v>
      </c>
      <c r="C14" s="8" t="s">
        <v>9</v>
      </c>
      <c r="D14" s="8">
        <v>1</v>
      </c>
      <c r="E14" s="9">
        <v>21076.413400000001</v>
      </c>
      <c r="F14" s="6"/>
      <c r="G14" s="7">
        <v>1</v>
      </c>
      <c r="H14" s="8" t="s">
        <v>9</v>
      </c>
      <c r="I14" s="8">
        <v>1</v>
      </c>
      <c r="J14" s="9">
        <v>21086.14</v>
      </c>
      <c r="L14" s="8" t="s">
        <v>9</v>
      </c>
      <c r="M14">
        <f>(E17-E14)</f>
        <v>23.802400000000489</v>
      </c>
      <c r="N14">
        <f>(J17-J14)</f>
        <v>33.200300000000425</v>
      </c>
      <c r="O14">
        <f>(N14-M14)/J17</f>
        <v>4.4499022538123199E-4</v>
      </c>
      <c r="R14" s="8" t="s">
        <v>9</v>
      </c>
      <c r="S14">
        <f t="shared" ref="S14" si="0">O14</f>
        <v>4.4499022538123199E-4</v>
      </c>
      <c r="T14">
        <f>O20</f>
        <v>1.3716031898824378E-3</v>
      </c>
      <c r="U14">
        <f>O26</f>
        <v>1.0550307661214673E-3</v>
      </c>
      <c r="V14">
        <f>O32</f>
        <v>6.3301011749009061E-4</v>
      </c>
      <c r="W14">
        <f>O38</f>
        <v>3.3576792670377434E-5</v>
      </c>
      <c r="X14">
        <f>O44</f>
        <v>-3.8519679147079833E-4</v>
      </c>
      <c r="Y14">
        <f>O50</f>
        <v>1.4648428242058087E-4</v>
      </c>
    </row>
    <row r="15" spans="1:25">
      <c r="B15">
        <v>0.25</v>
      </c>
      <c r="C15" t="s">
        <v>8</v>
      </c>
      <c r="D15" t="s">
        <v>2</v>
      </c>
      <c r="G15">
        <v>0.25</v>
      </c>
      <c r="H15" t="s">
        <v>8</v>
      </c>
      <c r="I15" t="s">
        <v>3</v>
      </c>
    </row>
    <row r="16" spans="1:25">
      <c r="B16" s="2"/>
      <c r="C16" s="3" t="s">
        <v>4</v>
      </c>
      <c r="D16" s="3" t="s">
        <v>5</v>
      </c>
      <c r="E16" s="4" t="s">
        <v>6</v>
      </c>
      <c r="G16" s="2"/>
      <c r="H16" s="3" t="s">
        <v>4</v>
      </c>
      <c r="I16" s="3" t="s">
        <v>5</v>
      </c>
      <c r="J16" s="4" t="s">
        <v>6</v>
      </c>
    </row>
    <row r="17" spans="2:15" ht="24">
      <c r="B17" s="7">
        <v>1</v>
      </c>
      <c r="C17" s="8" t="s">
        <v>9</v>
      </c>
      <c r="D17" s="8">
        <v>1</v>
      </c>
      <c r="E17" s="9">
        <v>21100.215800000002</v>
      </c>
      <c r="G17" s="7">
        <v>1</v>
      </c>
      <c r="H17" s="8" t="s">
        <v>9</v>
      </c>
      <c r="I17" s="8">
        <v>1</v>
      </c>
      <c r="J17" s="9">
        <v>21119.3403</v>
      </c>
    </row>
    <row r="18" spans="2:15">
      <c r="B18">
        <v>0.5</v>
      </c>
      <c r="C18" t="s">
        <v>1</v>
      </c>
      <c r="D18" t="s">
        <v>2</v>
      </c>
      <c r="G18">
        <v>0.5</v>
      </c>
      <c r="H18" t="s">
        <v>1</v>
      </c>
      <c r="I18" t="s">
        <v>3</v>
      </c>
    </row>
    <row r="19" spans="2:15">
      <c r="B19" s="2"/>
      <c r="C19" s="3" t="s">
        <v>4</v>
      </c>
      <c r="D19" s="3" t="s">
        <v>5</v>
      </c>
      <c r="E19" s="4" t="s">
        <v>6</v>
      </c>
      <c r="G19" s="2"/>
      <c r="H19" s="3" t="s">
        <v>4</v>
      </c>
      <c r="I19" s="3" t="s">
        <v>5</v>
      </c>
      <c r="J19" s="4" t="s">
        <v>6</v>
      </c>
      <c r="L19" s="3" t="s">
        <v>4</v>
      </c>
      <c r="M19" t="s">
        <v>2</v>
      </c>
      <c r="N19" t="s">
        <v>3</v>
      </c>
      <c r="O19" t="s">
        <v>7</v>
      </c>
    </row>
    <row r="20" spans="2:15" ht="24">
      <c r="B20" s="7">
        <v>1</v>
      </c>
      <c r="C20" s="8" t="s">
        <v>9</v>
      </c>
      <c r="D20" s="8">
        <v>1</v>
      </c>
      <c r="E20" s="9">
        <v>21303.187900000001</v>
      </c>
      <c r="G20" s="7">
        <v>1</v>
      </c>
      <c r="H20" s="8" t="s">
        <v>9</v>
      </c>
      <c r="I20" s="8">
        <v>1</v>
      </c>
      <c r="J20" s="9">
        <v>21299.578600000001</v>
      </c>
      <c r="L20" s="8" t="s">
        <v>9</v>
      </c>
      <c r="M20">
        <f>(E23-E20)</f>
        <v>18.059300000000803</v>
      </c>
      <c r="N20">
        <f>(J23-J20)</f>
        <v>47.338799999997718</v>
      </c>
      <c r="O20">
        <f>(N20-M20)/J23</f>
        <v>1.3716031898824378E-3</v>
      </c>
    </row>
    <row r="21" spans="2:15">
      <c r="B21">
        <v>0.5</v>
      </c>
      <c r="C21" t="s">
        <v>8</v>
      </c>
      <c r="D21" t="s">
        <v>2</v>
      </c>
      <c r="G21">
        <v>0.5</v>
      </c>
      <c r="H21" t="s">
        <v>8</v>
      </c>
      <c r="I21" t="s">
        <v>3</v>
      </c>
    </row>
    <row r="22" spans="2:15">
      <c r="B22" s="2"/>
      <c r="C22" s="3" t="s">
        <v>4</v>
      </c>
      <c r="D22" s="3" t="s">
        <v>5</v>
      </c>
      <c r="E22" s="4" t="s">
        <v>6</v>
      </c>
      <c r="G22" s="2"/>
      <c r="H22" s="3" t="s">
        <v>4</v>
      </c>
      <c r="I22" s="3" t="s">
        <v>5</v>
      </c>
      <c r="J22" s="4" t="s">
        <v>6</v>
      </c>
    </row>
    <row r="23" spans="2:15" ht="24">
      <c r="B23" s="7">
        <v>1</v>
      </c>
      <c r="C23" s="8" t="s">
        <v>9</v>
      </c>
      <c r="D23" s="8">
        <v>1</v>
      </c>
      <c r="E23" s="9">
        <v>21321.247200000002</v>
      </c>
      <c r="G23" s="7">
        <v>1</v>
      </c>
      <c r="H23" s="8" t="s">
        <v>9</v>
      </c>
      <c r="I23" s="8">
        <v>1</v>
      </c>
      <c r="J23" s="9">
        <v>21346.917399999998</v>
      </c>
    </row>
    <row r="24" spans="2:15">
      <c r="B24">
        <v>0.75</v>
      </c>
      <c r="C24" t="s">
        <v>1</v>
      </c>
      <c r="D24" t="s">
        <v>2</v>
      </c>
      <c r="G24">
        <v>0.75</v>
      </c>
      <c r="H24" t="s">
        <v>1</v>
      </c>
      <c r="I24" t="s">
        <v>3</v>
      </c>
    </row>
    <row r="25" spans="2:15">
      <c r="B25" s="2"/>
      <c r="C25" s="3" t="s">
        <v>4</v>
      </c>
      <c r="D25" s="3" t="s">
        <v>5</v>
      </c>
      <c r="E25" s="4" t="s">
        <v>6</v>
      </c>
      <c r="G25" s="2"/>
      <c r="H25" s="3" t="s">
        <v>4</v>
      </c>
      <c r="I25" s="3" t="s">
        <v>5</v>
      </c>
      <c r="J25" s="4" t="s">
        <v>6</v>
      </c>
      <c r="L25" s="3" t="s">
        <v>4</v>
      </c>
      <c r="M25" t="s">
        <v>2</v>
      </c>
      <c r="N25" t="s">
        <v>3</v>
      </c>
      <c r="O25" t="s">
        <v>7</v>
      </c>
    </row>
    <row r="26" spans="2:15" ht="24">
      <c r="B26" s="7">
        <v>1</v>
      </c>
      <c r="C26" s="8" t="s">
        <v>9</v>
      </c>
      <c r="D26" s="8">
        <v>1</v>
      </c>
      <c r="E26" s="9">
        <v>21417.4493</v>
      </c>
      <c r="G26" s="7">
        <v>1</v>
      </c>
      <c r="H26" s="8" t="s">
        <v>9</v>
      </c>
      <c r="I26" s="8">
        <v>1</v>
      </c>
      <c r="J26" s="9">
        <v>21401.152699999999</v>
      </c>
      <c r="L26" s="8" t="s">
        <v>9</v>
      </c>
      <c r="M26">
        <f>(E29-E26)</f>
        <v>28.479899999998452</v>
      </c>
      <c r="N26">
        <f>(J29-J26)</f>
        <v>51.112700000001496</v>
      </c>
      <c r="O26">
        <f>(N26-M26)/J29</f>
        <v>1.0550307661214673E-3</v>
      </c>
    </row>
    <row r="27" spans="2:15">
      <c r="B27">
        <v>0.75</v>
      </c>
      <c r="C27" t="s">
        <v>8</v>
      </c>
      <c r="D27" t="s">
        <v>2</v>
      </c>
      <c r="G27">
        <v>0.75</v>
      </c>
      <c r="H27" t="s">
        <v>8</v>
      </c>
      <c r="I27" t="s">
        <v>3</v>
      </c>
    </row>
    <row r="28" spans="2:15">
      <c r="B28" s="2"/>
      <c r="C28" s="3" t="s">
        <v>4</v>
      </c>
      <c r="D28" s="3" t="s">
        <v>5</v>
      </c>
      <c r="E28" s="4" t="s">
        <v>6</v>
      </c>
      <c r="G28" s="2"/>
      <c r="H28" s="3" t="s">
        <v>4</v>
      </c>
      <c r="I28" s="3" t="s">
        <v>5</v>
      </c>
      <c r="J28" s="4" t="s">
        <v>6</v>
      </c>
    </row>
    <row r="29" spans="2:15" ht="24">
      <c r="B29" s="7">
        <v>1</v>
      </c>
      <c r="C29" s="8" t="s">
        <v>9</v>
      </c>
      <c r="D29" s="8">
        <v>1</v>
      </c>
      <c r="E29" s="9">
        <v>21445.929199999999</v>
      </c>
      <c r="G29" s="7">
        <v>1</v>
      </c>
      <c r="H29" s="8" t="s">
        <v>9</v>
      </c>
      <c r="I29" s="8">
        <v>1</v>
      </c>
      <c r="J29" s="9">
        <v>21452.2654</v>
      </c>
    </row>
    <row r="30" spans="2:15">
      <c r="B30">
        <v>1</v>
      </c>
      <c r="C30" t="s">
        <v>1</v>
      </c>
      <c r="D30" t="s">
        <v>2</v>
      </c>
      <c r="G30">
        <v>1</v>
      </c>
      <c r="H30" t="s">
        <v>1</v>
      </c>
      <c r="I30" t="s">
        <v>3</v>
      </c>
    </row>
    <row r="31" spans="2:15">
      <c r="B31" s="2"/>
      <c r="C31" s="3" t="s">
        <v>4</v>
      </c>
      <c r="D31" s="3" t="s">
        <v>5</v>
      </c>
      <c r="E31" s="4" t="s">
        <v>6</v>
      </c>
      <c r="G31" s="2"/>
      <c r="H31" s="3" t="s">
        <v>4</v>
      </c>
      <c r="I31" s="3" t="s">
        <v>5</v>
      </c>
      <c r="J31" s="4" t="s">
        <v>6</v>
      </c>
      <c r="L31" s="3" t="s">
        <v>4</v>
      </c>
      <c r="M31" t="s">
        <v>2</v>
      </c>
      <c r="N31" t="s">
        <v>3</v>
      </c>
      <c r="O31" t="s">
        <v>7</v>
      </c>
    </row>
    <row r="32" spans="2:15" ht="24">
      <c r="B32" s="7">
        <v>1</v>
      </c>
      <c r="C32" s="8" t="s">
        <v>9</v>
      </c>
      <c r="D32" s="8">
        <v>1</v>
      </c>
      <c r="E32" s="9">
        <v>21494.298500000001</v>
      </c>
      <c r="G32" s="7">
        <v>1</v>
      </c>
      <c r="H32" s="8" t="s">
        <v>9</v>
      </c>
      <c r="I32" s="8">
        <v>1</v>
      </c>
      <c r="J32" s="9">
        <v>21466.5592</v>
      </c>
      <c r="L32" s="8" t="s">
        <v>9</v>
      </c>
      <c r="M32">
        <f>(E35-E32)</f>
        <v>25.013299999998708</v>
      </c>
      <c r="N32">
        <f>(J35-J32)</f>
        <v>38.626299999999901</v>
      </c>
      <c r="O32">
        <f>(N32-M32)/J35</f>
        <v>6.3301011749009061E-4</v>
      </c>
    </row>
    <row r="33" spans="2:15">
      <c r="B33">
        <v>1</v>
      </c>
      <c r="C33" t="s">
        <v>8</v>
      </c>
      <c r="D33" t="s">
        <v>2</v>
      </c>
      <c r="G33">
        <v>1</v>
      </c>
      <c r="H33" t="s">
        <v>8</v>
      </c>
      <c r="I33" t="s">
        <v>3</v>
      </c>
    </row>
    <row r="34" spans="2:15">
      <c r="B34" s="2"/>
      <c r="C34" s="3" t="s">
        <v>4</v>
      </c>
      <c r="D34" s="3" t="s">
        <v>5</v>
      </c>
      <c r="E34" s="4" t="s">
        <v>6</v>
      </c>
      <c r="G34" s="2"/>
      <c r="H34" s="3" t="s">
        <v>4</v>
      </c>
      <c r="I34" s="3" t="s">
        <v>5</v>
      </c>
      <c r="J34" s="4" t="s">
        <v>6</v>
      </c>
    </row>
    <row r="35" spans="2:15" ht="24">
      <c r="B35" s="7">
        <v>1</v>
      </c>
      <c r="C35" s="8" t="s">
        <v>9</v>
      </c>
      <c r="D35" s="8">
        <v>1</v>
      </c>
      <c r="E35" s="9">
        <v>21519.311799999999</v>
      </c>
      <c r="G35" s="7">
        <v>1</v>
      </c>
      <c r="H35" s="8" t="s">
        <v>9</v>
      </c>
      <c r="I35" s="8">
        <v>1</v>
      </c>
      <c r="J35" s="9">
        <v>21505.1855</v>
      </c>
    </row>
    <row r="36" spans="2:15">
      <c r="B36">
        <v>1.25</v>
      </c>
      <c r="C36" t="s">
        <v>1</v>
      </c>
      <c r="D36" t="s">
        <v>2</v>
      </c>
      <c r="G36">
        <v>1.25</v>
      </c>
      <c r="H36" t="s">
        <v>1</v>
      </c>
      <c r="I36" t="s">
        <v>3</v>
      </c>
    </row>
    <row r="37" spans="2:15">
      <c r="B37" s="2"/>
      <c r="C37" s="3" t="s">
        <v>4</v>
      </c>
      <c r="D37" s="3" t="s">
        <v>5</v>
      </c>
      <c r="E37" s="4" t="s">
        <v>6</v>
      </c>
      <c r="G37" s="2"/>
      <c r="H37" s="3" t="s">
        <v>4</v>
      </c>
      <c r="I37" s="3" t="s">
        <v>5</v>
      </c>
      <c r="J37" s="4" t="s">
        <v>6</v>
      </c>
      <c r="L37" s="3" t="s">
        <v>4</v>
      </c>
      <c r="M37" t="s">
        <v>2</v>
      </c>
      <c r="N37" t="s">
        <v>3</v>
      </c>
      <c r="O37" t="s">
        <v>7</v>
      </c>
    </row>
    <row r="38" spans="2:15" ht="24">
      <c r="B38" s="7">
        <v>1</v>
      </c>
      <c r="C38" s="8" t="s">
        <v>9</v>
      </c>
      <c r="D38" s="8">
        <v>1</v>
      </c>
      <c r="E38" s="9">
        <v>21515.392199999998</v>
      </c>
      <c r="G38" s="7">
        <v>1</v>
      </c>
      <c r="H38" s="8" t="s">
        <v>9</v>
      </c>
      <c r="I38" s="8">
        <v>1</v>
      </c>
      <c r="J38" s="9">
        <v>21537.144700000001</v>
      </c>
      <c r="L38" s="8" t="s">
        <v>9</v>
      </c>
      <c r="M38">
        <f>(E41-E38)</f>
        <v>27.621600000002218</v>
      </c>
      <c r="N38">
        <f>(J41-J38)</f>
        <v>28.345699999998033</v>
      </c>
      <c r="O38">
        <f>(N38-M38)/J41</f>
        <v>3.3576792670377434E-5</v>
      </c>
    </row>
    <row r="39" spans="2:15">
      <c r="B39">
        <v>1.25</v>
      </c>
      <c r="C39" t="s">
        <v>8</v>
      </c>
      <c r="D39" t="s">
        <v>2</v>
      </c>
      <c r="G39">
        <v>1.25</v>
      </c>
      <c r="H39" t="s">
        <v>8</v>
      </c>
      <c r="I39" t="s">
        <v>3</v>
      </c>
    </row>
    <row r="40" spans="2:15">
      <c r="B40" s="2"/>
      <c r="C40" s="3" t="s">
        <v>4</v>
      </c>
      <c r="D40" s="3" t="s">
        <v>5</v>
      </c>
      <c r="E40" s="4" t="s">
        <v>6</v>
      </c>
      <c r="G40" s="2"/>
      <c r="H40" s="3" t="s">
        <v>4</v>
      </c>
      <c r="I40" s="3" t="s">
        <v>5</v>
      </c>
      <c r="J40" s="4" t="s">
        <v>6</v>
      </c>
    </row>
    <row r="41" spans="2:15" ht="24">
      <c r="B41" s="7">
        <v>1</v>
      </c>
      <c r="C41" s="8" t="s">
        <v>9</v>
      </c>
      <c r="D41" s="8">
        <v>1</v>
      </c>
      <c r="E41" s="9">
        <v>21543.013800000001</v>
      </c>
      <c r="G41" s="7">
        <v>1</v>
      </c>
      <c r="H41" s="8" t="s">
        <v>9</v>
      </c>
      <c r="I41" s="8">
        <v>1</v>
      </c>
      <c r="J41" s="9">
        <v>21565.490399999999</v>
      </c>
    </row>
    <row r="42" spans="2:15">
      <c r="B42">
        <v>1.5</v>
      </c>
      <c r="C42" t="s">
        <v>1</v>
      </c>
      <c r="D42" t="s">
        <v>2</v>
      </c>
      <c r="G42">
        <v>1.5</v>
      </c>
      <c r="H42" t="s">
        <v>1</v>
      </c>
      <c r="I42" t="s">
        <v>3</v>
      </c>
    </row>
    <row r="43" spans="2:15">
      <c r="B43" s="2"/>
      <c r="C43" s="3" t="s">
        <v>4</v>
      </c>
      <c r="D43" s="3" t="s">
        <v>5</v>
      </c>
      <c r="E43" s="4" t="s">
        <v>6</v>
      </c>
      <c r="G43" s="2"/>
      <c r="H43" s="3" t="s">
        <v>4</v>
      </c>
      <c r="I43" s="3" t="s">
        <v>5</v>
      </c>
      <c r="J43" s="4" t="s">
        <v>6</v>
      </c>
      <c r="L43" s="3" t="s">
        <v>4</v>
      </c>
      <c r="M43" t="s">
        <v>2</v>
      </c>
      <c r="N43" t="s">
        <v>3</v>
      </c>
      <c r="O43" t="s">
        <v>7</v>
      </c>
    </row>
    <row r="44" spans="2:15" ht="24">
      <c r="B44" s="7">
        <v>1</v>
      </c>
      <c r="C44" s="8" t="s">
        <v>9</v>
      </c>
      <c r="D44" s="8">
        <v>1</v>
      </c>
      <c r="E44" s="9">
        <v>21534.7552</v>
      </c>
      <c r="G44" s="7">
        <v>1</v>
      </c>
      <c r="H44" s="8" t="s">
        <v>9</v>
      </c>
      <c r="I44" s="8">
        <v>1</v>
      </c>
      <c r="J44" s="9">
        <v>21572.0183</v>
      </c>
      <c r="L44" s="8" t="s">
        <v>9</v>
      </c>
      <c r="M44">
        <f>(E47-E44)</f>
        <v>46.818299999998999</v>
      </c>
      <c r="N44">
        <f>(J47-J44)</f>
        <v>38.493999999998778</v>
      </c>
      <c r="O44">
        <f>(N44-M44)/J47</f>
        <v>-3.8519679147079833E-4</v>
      </c>
    </row>
    <row r="45" spans="2:15">
      <c r="B45">
        <v>1.5</v>
      </c>
      <c r="C45" t="s">
        <v>8</v>
      </c>
      <c r="D45" t="s">
        <v>2</v>
      </c>
      <c r="G45">
        <v>1.5</v>
      </c>
      <c r="H45" t="s">
        <v>8</v>
      </c>
      <c r="I45" t="s">
        <v>3</v>
      </c>
    </row>
    <row r="46" spans="2:15">
      <c r="B46" s="2"/>
      <c r="C46" s="3" t="s">
        <v>4</v>
      </c>
      <c r="D46" s="3" t="s">
        <v>5</v>
      </c>
      <c r="E46" s="4" t="s">
        <v>6</v>
      </c>
      <c r="G46" s="2"/>
      <c r="H46" s="3" t="s">
        <v>4</v>
      </c>
      <c r="I46" s="3" t="s">
        <v>5</v>
      </c>
      <c r="J46" s="4" t="s">
        <v>6</v>
      </c>
    </row>
    <row r="47" spans="2:15" ht="24">
      <c r="B47" s="7">
        <v>1</v>
      </c>
      <c r="C47" s="8" t="s">
        <v>9</v>
      </c>
      <c r="D47" s="8">
        <v>1</v>
      </c>
      <c r="E47" s="9">
        <v>21581.573499999999</v>
      </c>
      <c r="G47" s="7">
        <v>1</v>
      </c>
      <c r="H47" s="8" t="s">
        <v>9</v>
      </c>
      <c r="I47" s="8">
        <v>1</v>
      </c>
      <c r="J47" s="9">
        <v>21610.512299999999</v>
      </c>
    </row>
    <row r="48" spans="2:15">
      <c r="B48">
        <v>1.75</v>
      </c>
      <c r="C48" t="s">
        <v>1</v>
      </c>
      <c r="D48" t="s">
        <v>2</v>
      </c>
      <c r="G48">
        <v>1.75</v>
      </c>
      <c r="H48" t="s">
        <v>1</v>
      </c>
      <c r="I48" t="s">
        <v>3</v>
      </c>
    </row>
    <row r="49" spans="2:15">
      <c r="B49" s="2"/>
      <c r="C49" s="3" t="s">
        <v>4</v>
      </c>
      <c r="D49" s="3" t="s">
        <v>5</v>
      </c>
      <c r="E49" s="4" t="s">
        <v>6</v>
      </c>
      <c r="G49" s="2"/>
      <c r="H49" s="3" t="s">
        <v>4</v>
      </c>
      <c r="I49" s="3" t="s">
        <v>5</v>
      </c>
      <c r="J49" s="4" t="s">
        <v>6</v>
      </c>
      <c r="L49" s="3" t="s">
        <v>4</v>
      </c>
      <c r="M49" t="s">
        <v>2</v>
      </c>
      <c r="N49" t="s">
        <v>3</v>
      </c>
      <c r="O49" t="s">
        <v>7</v>
      </c>
    </row>
    <row r="50" spans="2:15" ht="24">
      <c r="B50" s="7">
        <v>1</v>
      </c>
      <c r="C50" s="8" t="s">
        <v>9</v>
      </c>
      <c r="D50" s="8">
        <v>1</v>
      </c>
      <c r="E50" s="9">
        <v>21556.563399999999</v>
      </c>
      <c r="G50" s="7">
        <v>1</v>
      </c>
      <c r="H50" s="8" t="s">
        <v>9</v>
      </c>
      <c r="I50" s="8">
        <v>1</v>
      </c>
      <c r="J50" s="9">
        <v>21569.3341</v>
      </c>
      <c r="L50" s="8" t="s">
        <v>9</v>
      </c>
      <c r="M50">
        <f>(E53-E50)</f>
        <v>51.661299999999756</v>
      </c>
      <c r="N50">
        <f>(J53-J50)</f>
        <v>54.828900000000431</v>
      </c>
      <c r="O50">
        <f>(N50-M50)/J53</f>
        <v>1.4648428242058087E-4</v>
      </c>
    </row>
    <row r="51" spans="2:15">
      <c r="B51">
        <v>1.75</v>
      </c>
      <c r="C51" t="s">
        <v>8</v>
      </c>
      <c r="D51" t="s">
        <v>2</v>
      </c>
      <c r="G51">
        <v>1.75</v>
      </c>
      <c r="H51" t="s">
        <v>8</v>
      </c>
      <c r="I51" t="s">
        <v>3</v>
      </c>
    </row>
    <row r="52" spans="2:15">
      <c r="B52" s="2"/>
      <c r="C52" s="3" t="s">
        <v>4</v>
      </c>
      <c r="D52" s="3" t="s">
        <v>5</v>
      </c>
      <c r="E52" s="4" t="s">
        <v>6</v>
      </c>
      <c r="G52" s="2"/>
      <c r="H52" s="3" t="s">
        <v>4</v>
      </c>
      <c r="I52" s="3" t="s">
        <v>5</v>
      </c>
      <c r="J52" s="4" t="s">
        <v>6</v>
      </c>
    </row>
    <row r="53" spans="2:15" ht="24">
      <c r="B53" s="7">
        <v>1</v>
      </c>
      <c r="C53" s="8" t="s">
        <v>9</v>
      </c>
      <c r="D53" s="8">
        <v>1</v>
      </c>
      <c r="E53" s="9">
        <v>21608.224699999999</v>
      </c>
      <c r="G53" s="7">
        <v>1</v>
      </c>
      <c r="H53" s="8" t="s">
        <v>9</v>
      </c>
      <c r="I53" s="8">
        <v>1</v>
      </c>
      <c r="J53" s="9">
        <v>21624.163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136F8-306D-4D1D-8E40-CD9F0F32812D}">
  <dimension ref="A1:Y53"/>
  <sheetViews>
    <sheetView topLeftCell="A30" workbookViewId="0">
      <selection activeCell="B51" sqref="B51:J51"/>
    </sheetView>
  </sheetViews>
  <sheetFormatPr baseColWidth="10" defaultColWidth="8.83203125" defaultRowHeight="15"/>
  <cols>
    <col min="1" max="1" width="20.5" customWidth="1"/>
    <col min="21" max="21" width="12.6640625" bestFit="1" customWidth="1"/>
  </cols>
  <sheetData>
    <row r="1" spans="1:25">
      <c r="A1" t="s">
        <v>0</v>
      </c>
    </row>
    <row r="3" spans="1:25">
      <c r="A3" s="1"/>
      <c r="B3" s="1"/>
      <c r="C3" s="1"/>
    </row>
    <row r="4" spans="1:25">
      <c r="A4" s="1"/>
      <c r="B4" s="1"/>
      <c r="C4" s="1"/>
    </row>
    <row r="5" spans="1:25">
      <c r="A5" s="1"/>
      <c r="B5" s="1"/>
      <c r="C5" s="1"/>
    </row>
    <row r="6" spans="1:25">
      <c r="A6" s="1"/>
      <c r="B6" s="1"/>
      <c r="C6" s="1"/>
    </row>
    <row r="7" spans="1:25">
      <c r="A7" s="1"/>
      <c r="B7" s="1"/>
      <c r="C7" s="1"/>
    </row>
    <row r="8" spans="1:25">
      <c r="A8" s="1"/>
      <c r="B8" s="1"/>
      <c r="C8" s="1"/>
    </row>
    <row r="9" spans="1:25">
      <c r="A9" s="1"/>
      <c r="B9" s="1"/>
      <c r="C9" s="1"/>
    </row>
    <row r="12" spans="1:25">
      <c r="B12">
        <v>0.25</v>
      </c>
      <c r="C12" t="s">
        <v>1</v>
      </c>
      <c r="D12" t="s">
        <v>2</v>
      </c>
      <c r="G12">
        <v>0.25</v>
      </c>
      <c r="H12" t="s">
        <v>1</v>
      </c>
      <c r="I12" t="s">
        <v>3</v>
      </c>
    </row>
    <row r="13" spans="1:25">
      <c r="B13" s="2"/>
      <c r="C13" s="3" t="s">
        <v>4</v>
      </c>
      <c r="D13" s="3" t="s">
        <v>5</v>
      </c>
      <c r="E13" s="4" t="s">
        <v>6</v>
      </c>
      <c r="F13" s="5"/>
      <c r="G13" s="2"/>
      <c r="H13" s="3" t="s">
        <v>4</v>
      </c>
      <c r="I13" s="3" t="s">
        <v>5</v>
      </c>
      <c r="J13" s="4" t="s">
        <v>6</v>
      </c>
      <c r="L13" s="3" t="s">
        <v>4</v>
      </c>
      <c r="M13" t="s">
        <v>2</v>
      </c>
      <c r="N13" t="s">
        <v>3</v>
      </c>
      <c r="O13" t="s">
        <v>7</v>
      </c>
      <c r="R13" s="3" t="s">
        <v>4</v>
      </c>
      <c r="S13">
        <v>0.25</v>
      </c>
      <c r="T13">
        <v>0.5</v>
      </c>
      <c r="U13">
        <v>0.75</v>
      </c>
      <c r="V13">
        <v>1</v>
      </c>
      <c r="W13">
        <v>1.25</v>
      </c>
      <c r="X13">
        <v>1.5</v>
      </c>
      <c r="Y13">
        <v>1.75</v>
      </c>
    </row>
    <row r="14" spans="1:25" ht="24">
      <c r="B14" s="7">
        <v>1</v>
      </c>
      <c r="C14" s="8" t="s">
        <v>9</v>
      </c>
      <c r="D14" s="8">
        <v>1</v>
      </c>
      <c r="E14" s="9">
        <v>21094.248100000001</v>
      </c>
      <c r="F14" s="6"/>
      <c r="G14" s="7">
        <v>1</v>
      </c>
      <c r="H14" s="8" t="s">
        <v>9</v>
      </c>
      <c r="I14" s="8">
        <v>1</v>
      </c>
      <c r="J14" s="9">
        <v>21265.095499999999</v>
      </c>
      <c r="L14" s="8" t="s">
        <v>9</v>
      </c>
      <c r="M14">
        <f>(E17-E14)</f>
        <v>25.850200000000768</v>
      </c>
      <c r="N14">
        <f>(J17-J14)</f>
        <v>24.109199999998964</v>
      </c>
      <c r="O14">
        <f>(N14-M14)/J17</f>
        <v>-8.1778536330284074E-5</v>
      </c>
      <c r="R14" s="8" t="s">
        <v>9</v>
      </c>
      <c r="S14">
        <f t="shared" ref="S14" si="0">O14</f>
        <v>-8.1778536330284074E-5</v>
      </c>
      <c r="T14">
        <f>O20</f>
        <v>4.3113651413100241E-4</v>
      </c>
      <c r="U14">
        <f>O26</f>
        <v>1.0853349873323406E-4</v>
      </c>
      <c r="V14">
        <f>O32</f>
        <v>6.3152448983883687E-4</v>
      </c>
      <c r="W14">
        <f>O38</f>
        <v>-2.5296714213176913E-4</v>
      </c>
      <c r="X14">
        <f>O44</f>
        <v>1.1025764393643308E-3</v>
      </c>
      <c r="Y14">
        <f>O50</f>
        <v>3.1897322946046789E-4</v>
      </c>
    </row>
    <row r="15" spans="1:25">
      <c r="B15">
        <v>0.25</v>
      </c>
      <c r="C15" t="s">
        <v>8</v>
      </c>
      <c r="D15" t="s">
        <v>2</v>
      </c>
      <c r="G15">
        <v>0.25</v>
      </c>
      <c r="H15" t="s">
        <v>8</v>
      </c>
      <c r="I15" t="s">
        <v>3</v>
      </c>
    </row>
    <row r="16" spans="1:25">
      <c r="B16" s="2"/>
      <c r="C16" s="3" t="s">
        <v>4</v>
      </c>
      <c r="D16" s="3" t="s">
        <v>5</v>
      </c>
      <c r="E16" s="4" t="s">
        <v>6</v>
      </c>
      <c r="G16" s="2"/>
      <c r="H16" s="3" t="s">
        <v>4</v>
      </c>
      <c r="I16" s="3" t="s">
        <v>5</v>
      </c>
      <c r="J16" s="4" t="s">
        <v>6</v>
      </c>
    </row>
    <row r="17" spans="2:15" ht="24">
      <c r="B17" s="7">
        <v>1</v>
      </c>
      <c r="C17" s="8" t="s">
        <v>9</v>
      </c>
      <c r="D17" s="8">
        <v>1</v>
      </c>
      <c r="E17" s="9">
        <v>21120.098300000001</v>
      </c>
      <c r="G17" s="7">
        <v>1</v>
      </c>
      <c r="H17" s="8" t="s">
        <v>9</v>
      </c>
      <c r="I17" s="8">
        <v>1</v>
      </c>
      <c r="J17" s="9">
        <v>21289.204699999998</v>
      </c>
    </row>
    <row r="18" spans="2:15">
      <c r="B18">
        <v>0.5</v>
      </c>
      <c r="C18" t="s">
        <v>1</v>
      </c>
      <c r="D18" t="s">
        <v>2</v>
      </c>
      <c r="G18">
        <v>0.5</v>
      </c>
      <c r="H18" t="s">
        <v>1</v>
      </c>
      <c r="I18" t="s">
        <v>3</v>
      </c>
    </row>
    <row r="19" spans="2:15">
      <c r="B19" s="2"/>
      <c r="C19" s="3" t="s">
        <v>4</v>
      </c>
      <c r="D19" s="3" t="s">
        <v>5</v>
      </c>
      <c r="E19" s="4" t="s">
        <v>6</v>
      </c>
      <c r="G19" s="2"/>
      <c r="H19" s="3" t="s">
        <v>4</v>
      </c>
      <c r="I19" s="3" t="s">
        <v>5</v>
      </c>
      <c r="J19" s="4" t="s">
        <v>6</v>
      </c>
      <c r="L19" s="3" t="s">
        <v>4</v>
      </c>
      <c r="M19" t="s">
        <v>2</v>
      </c>
      <c r="N19" t="s">
        <v>3</v>
      </c>
      <c r="O19" t="s">
        <v>7</v>
      </c>
    </row>
    <row r="20" spans="2:15" ht="24">
      <c r="B20" s="7">
        <v>1</v>
      </c>
      <c r="C20" s="8" t="s">
        <v>9</v>
      </c>
      <c r="D20" s="8">
        <v>1</v>
      </c>
      <c r="E20" s="9">
        <v>21300.429599999999</v>
      </c>
      <c r="G20" s="7">
        <v>1</v>
      </c>
      <c r="H20" s="8" t="s">
        <v>9</v>
      </c>
      <c r="I20" s="8">
        <v>1</v>
      </c>
      <c r="J20" s="9">
        <v>21474.063300000002</v>
      </c>
      <c r="L20" s="8" t="s">
        <v>9</v>
      </c>
      <c r="M20">
        <f>(E23-E20)</f>
        <v>42.320800000001327</v>
      </c>
      <c r="N20">
        <f>(J23-J20)</f>
        <v>51.601299999998446</v>
      </c>
      <c r="O20">
        <f>(N20-M20)/J23</f>
        <v>4.3113651413100241E-4</v>
      </c>
    </row>
    <row r="21" spans="2:15">
      <c r="B21">
        <v>0.5</v>
      </c>
      <c r="C21" t="s">
        <v>8</v>
      </c>
      <c r="D21" t="s">
        <v>2</v>
      </c>
      <c r="G21">
        <v>0.5</v>
      </c>
      <c r="H21" t="s">
        <v>8</v>
      </c>
      <c r="I21" t="s">
        <v>3</v>
      </c>
    </row>
    <row r="22" spans="2:15">
      <c r="B22" s="2"/>
      <c r="C22" s="3" t="s">
        <v>4</v>
      </c>
      <c r="D22" s="3" t="s">
        <v>5</v>
      </c>
      <c r="E22" s="4" t="s">
        <v>6</v>
      </c>
      <c r="G22" s="2"/>
      <c r="H22" s="3" t="s">
        <v>4</v>
      </c>
      <c r="I22" s="3" t="s">
        <v>5</v>
      </c>
      <c r="J22" s="4" t="s">
        <v>6</v>
      </c>
    </row>
    <row r="23" spans="2:15" ht="24">
      <c r="B23" s="7">
        <v>1</v>
      </c>
      <c r="C23" s="8" t="s">
        <v>9</v>
      </c>
      <c r="D23" s="8">
        <v>1</v>
      </c>
      <c r="E23" s="9">
        <v>21342.750400000001</v>
      </c>
      <c r="G23" s="7">
        <v>1</v>
      </c>
      <c r="H23" s="8" t="s">
        <v>9</v>
      </c>
      <c r="I23" s="8">
        <v>1</v>
      </c>
      <c r="J23" s="9">
        <v>21525.6646</v>
      </c>
    </row>
    <row r="24" spans="2:15">
      <c r="B24">
        <v>0.75</v>
      </c>
      <c r="C24" t="s">
        <v>1</v>
      </c>
      <c r="D24" t="s">
        <v>2</v>
      </c>
      <c r="G24">
        <v>0.75</v>
      </c>
      <c r="H24" t="s">
        <v>1</v>
      </c>
      <c r="I24" t="s">
        <v>3</v>
      </c>
    </row>
    <row r="25" spans="2:15">
      <c r="B25" s="2"/>
      <c r="C25" s="3" t="s">
        <v>4</v>
      </c>
      <c r="D25" s="3" t="s">
        <v>5</v>
      </c>
      <c r="E25" s="4" t="s">
        <v>6</v>
      </c>
      <c r="G25" s="2"/>
      <c r="H25" s="3" t="s">
        <v>4</v>
      </c>
      <c r="I25" s="3" t="s">
        <v>5</v>
      </c>
      <c r="J25" s="4" t="s">
        <v>6</v>
      </c>
      <c r="L25" s="3" t="s">
        <v>4</v>
      </c>
      <c r="M25" t="s">
        <v>2</v>
      </c>
      <c r="N25" t="s">
        <v>3</v>
      </c>
      <c r="O25" t="s">
        <v>7</v>
      </c>
    </row>
    <row r="26" spans="2:15" ht="24">
      <c r="B26" s="7">
        <v>1</v>
      </c>
      <c r="C26" s="8" t="s">
        <v>9</v>
      </c>
      <c r="D26" s="8">
        <v>1</v>
      </c>
      <c r="E26" s="9">
        <v>21438.7287</v>
      </c>
      <c r="G26" s="7">
        <v>1</v>
      </c>
      <c r="H26" s="8" t="s">
        <v>9</v>
      </c>
      <c r="I26" s="8">
        <v>1</v>
      </c>
      <c r="J26" s="9">
        <v>21576.9028</v>
      </c>
      <c r="L26" s="8" t="s">
        <v>9</v>
      </c>
      <c r="M26">
        <f>(E29-E26)</f>
        <v>35.276099999999133</v>
      </c>
      <c r="N26">
        <f>(J29-J26)</f>
        <v>37.621999999999389</v>
      </c>
      <c r="O26">
        <f>(N26-M26)/J29</f>
        <v>1.0853349873323406E-4</v>
      </c>
    </row>
    <row r="27" spans="2:15">
      <c r="B27">
        <v>0.75</v>
      </c>
      <c r="C27" t="s">
        <v>8</v>
      </c>
      <c r="D27" t="s">
        <v>2</v>
      </c>
      <c r="G27">
        <v>0.75</v>
      </c>
      <c r="H27" t="s">
        <v>8</v>
      </c>
      <c r="I27" t="s">
        <v>3</v>
      </c>
    </row>
    <row r="28" spans="2:15">
      <c r="B28" s="2"/>
      <c r="C28" s="3" t="s">
        <v>4</v>
      </c>
      <c r="D28" s="3" t="s">
        <v>5</v>
      </c>
      <c r="E28" s="4" t="s">
        <v>6</v>
      </c>
      <c r="G28" s="2"/>
      <c r="H28" s="3" t="s">
        <v>4</v>
      </c>
      <c r="I28" s="3" t="s">
        <v>5</v>
      </c>
      <c r="J28" s="4" t="s">
        <v>6</v>
      </c>
    </row>
    <row r="29" spans="2:15" ht="24">
      <c r="B29" s="7">
        <v>1</v>
      </c>
      <c r="C29" s="8" t="s">
        <v>9</v>
      </c>
      <c r="D29" s="8">
        <v>1</v>
      </c>
      <c r="E29" s="9">
        <v>21474.004799999999</v>
      </c>
      <c r="G29" s="7">
        <v>1</v>
      </c>
      <c r="H29" s="8" t="s">
        <v>9</v>
      </c>
      <c r="I29" s="8">
        <v>1</v>
      </c>
      <c r="J29" s="9">
        <v>21614.524799999999</v>
      </c>
    </row>
    <row r="30" spans="2:15">
      <c r="B30">
        <v>1</v>
      </c>
      <c r="C30" t="s">
        <v>1</v>
      </c>
      <c r="D30" t="s">
        <v>2</v>
      </c>
      <c r="G30">
        <v>1</v>
      </c>
      <c r="H30" t="s">
        <v>1</v>
      </c>
      <c r="I30" t="s">
        <v>3</v>
      </c>
    </row>
    <row r="31" spans="2:15">
      <c r="B31" s="2"/>
      <c r="C31" s="3" t="s">
        <v>4</v>
      </c>
      <c r="D31" s="3" t="s">
        <v>5</v>
      </c>
      <c r="E31" s="4" t="s">
        <v>6</v>
      </c>
      <c r="G31" s="2"/>
      <c r="H31" s="3" t="s">
        <v>4</v>
      </c>
      <c r="I31" s="3" t="s">
        <v>5</v>
      </c>
      <c r="J31" s="4" t="s">
        <v>6</v>
      </c>
      <c r="L31" s="3" t="s">
        <v>4</v>
      </c>
      <c r="M31" t="s">
        <v>2</v>
      </c>
      <c r="N31" t="s">
        <v>3</v>
      </c>
      <c r="O31" t="s">
        <v>7</v>
      </c>
    </row>
    <row r="32" spans="2:15" ht="24">
      <c r="B32" s="7">
        <v>1</v>
      </c>
      <c r="C32" s="8" t="s">
        <v>9</v>
      </c>
      <c r="D32" s="8">
        <v>1</v>
      </c>
      <c r="E32" s="9">
        <v>21500.059300000001</v>
      </c>
      <c r="G32" s="7">
        <v>1</v>
      </c>
      <c r="H32" s="8" t="s">
        <v>9</v>
      </c>
      <c r="I32" s="8">
        <v>1</v>
      </c>
      <c r="J32" s="9">
        <v>21619.911400000001</v>
      </c>
      <c r="L32" s="8" t="s">
        <v>9</v>
      </c>
      <c r="M32">
        <f>(E35-E32)</f>
        <v>40.46140000000014</v>
      </c>
      <c r="N32">
        <f>(J35-J32)</f>
        <v>54.149099999998725</v>
      </c>
      <c r="O32">
        <f>(N32-M32)/J35</f>
        <v>6.3152448983883687E-4</v>
      </c>
    </row>
    <row r="33" spans="2:15">
      <c r="B33">
        <v>1</v>
      </c>
      <c r="C33" t="s">
        <v>8</v>
      </c>
      <c r="D33" t="s">
        <v>2</v>
      </c>
      <c r="G33">
        <v>1</v>
      </c>
      <c r="H33" t="s">
        <v>8</v>
      </c>
      <c r="I33" t="s">
        <v>3</v>
      </c>
    </row>
    <row r="34" spans="2:15">
      <c r="B34" s="2"/>
      <c r="C34" s="3" t="s">
        <v>4</v>
      </c>
      <c r="D34" s="3" t="s">
        <v>5</v>
      </c>
      <c r="E34" s="4" t="s">
        <v>6</v>
      </c>
      <c r="G34" s="2"/>
      <c r="H34" s="3" t="s">
        <v>4</v>
      </c>
      <c r="I34" s="3" t="s">
        <v>5</v>
      </c>
      <c r="J34" s="4" t="s">
        <v>6</v>
      </c>
    </row>
    <row r="35" spans="2:15" ht="24">
      <c r="B35" s="7">
        <v>1</v>
      </c>
      <c r="C35" s="8" t="s">
        <v>9</v>
      </c>
      <c r="D35" s="8">
        <v>1</v>
      </c>
      <c r="E35" s="9">
        <v>21540.520700000001</v>
      </c>
      <c r="G35" s="7">
        <v>1</v>
      </c>
      <c r="H35" s="8" t="s">
        <v>9</v>
      </c>
      <c r="I35" s="8">
        <v>1</v>
      </c>
      <c r="J35" s="9">
        <v>21674.0605</v>
      </c>
    </row>
    <row r="36" spans="2:15">
      <c r="B36">
        <v>1.25</v>
      </c>
      <c r="C36" t="s">
        <v>1</v>
      </c>
      <c r="D36" t="s">
        <v>2</v>
      </c>
      <c r="G36">
        <v>1.25</v>
      </c>
      <c r="H36" t="s">
        <v>1</v>
      </c>
      <c r="I36" t="s">
        <v>3</v>
      </c>
    </row>
    <row r="37" spans="2:15">
      <c r="B37" s="2"/>
      <c r="C37" s="3" t="s">
        <v>4</v>
      </c>
      <c r="D37" s="3" t="s">
        <v>5</v>
      </c>
      <c r="E37" s="4" t="s">
        <v>6</v>
      </c>
      <c r="G37" s="2"/>
      <c r="H37" s="3" t="s">
        <v>4</v>
      </c>
      <c r="I37" s="3" t="s">
        <v>5</v>
      </c>
      <c r="J37" s="4" t="s">
        <v>6</v>
      </c>
      <c r="L37" s="3" t="s">
        <v>4</v>
      </c>
      <c r="M37" t="s">
        <v>2</v>
      </c>
      <c r="N37" t="s">
        <v>3</v>
      </c>
      <c r="O37" t="s">
        <v>7</v>
      </c>
    </row>
    <row r="38" spans="2:15" ht="24">
      <c r="B38" s="7">
        <v>1</v>
      </c>
      <c r="C38" s="8" t="s">
        <v>9</v>
      </c>
      <c r="D38" s="8">
        <v>1</v>
      </c>
      <c r="E38" s="9">
        <v>21540.3603</v>
      </c>
      <c r="G38" s="7">
        <v>1</v>
      </c>
      <c r="H38" s="8" t="s">
        <v>9</v>
      </c>
      <c r="I38" s="8">
        <v>1</v>
      </c>
      <c r="J38" s="9">
        <v>21665.175299999999</v>
      </c>
      <c r="L38" s="8" t="s">
        <v>9</v>
      </c>
      <c r="M38">
        <f>(E41-E38)</f>
        <v>52.22780000000057</v>
      </c>
      <c r="N38">
        <f>(J41-J38)</f>
        <v>46.735400000001391</v>
      </c>
      <c r="O38">
        <f>(N38-M38)/J41</f>
        <v>-2.5296714213176913E-4</v>
      </c>
    </row>
    <row r="39" spans="2:15">
      <c r="B39">
        <v>1.25</v>
      </c>
      <c r="C39" t="s">
        <v>8</v>
      </c>
      <c r="D39" t="s">
        <v>2</v>
      </c>
      <c r="G39">
        <v>1.25</v>
      </c>
      <c r="H39" t="s">
        <v>8</v>
      </c>
      <c r="I39" t="s">
        <v>3</v>
      </c>
    </row>
    <row r="40" spans="2:15">
      <c r="B40" s="2"/>
      <c r="C40" s="3" t="s">
        <v>4</v>
      </c>
      <c r="D40" s="3" t="s">
        <v>5</v>
      </c>
      <c r="E40" s="4" t="s">
        <v>6</v>
      </c>
      <c r="G40" s="2"/>
      <c r="H40" s="3" t="s">
        <v>4</v>
      </c>
      <c r="I40" s="3" t="s">
        <v>5</v>
      </c>
      <c r="J40" s="4" t="s">
        <v>6</v>
      </c>
    </row>
    <row r="41" spans="2:15" ht="24">
      <c r="B41" s="7">
        <v>1</v>
      </c>
      <c r="C41" s="8" t="s">
        <v>9</v>
      </c>
      <c r="D41" s="8">
        <v>1</v>
      </c>
      <c r="E41" s="9">
        <v>21592.588100000001</v>
      </c>
      <c r="G41" s="7">
        <v>1</v>
      </c>
      <c r="H41" s="8" t="s">
        <v>9</v>
      </c>
      <c r="I41" s="8">
        <v>1</v>
      </c>
      <c r="J41" s="9">
        <v>21711.9107</v>
      </c>
    </row>
    <row r="42" spans="2:15">
      <c r="B42">
        <v>1.5</v>
      </c>
      <c r="C42" t="s">
        <v>1</v>
      </c>
      <c r="D42" t="s">
        <v>2</v>
      </c>
      <c r="G42">
        <v>1.5</v>
      </c>
      <c r="H42" t="s">
        <v>1</v>
      </c>
      <c r="I42" t="s">
        <v>3</v>
      </c>
    </row>
    <row r="43" spans="2:15">
      <c r="B43" s="2"/>
      <c r="C43" s="3" t="s">
        <v>4</v>
      </c>
      <c r="D43" s="3" t="s">
        <v>5</v>
      </c>
      <c r="E43" s="4" t="s">
        <v>6</v>
      </c>
      <c r="G43" s="2"/>
      <c r="H43" s="3" t="s">
        <v>4</v>
      </c>
      <c r="I43" s="3" t="s">
        <v>5</v>
      </c>
      <c r="J43" s="4" t="s">
        <v>6</v>
      </c>
      <c r="L43" s="3" t="s">
        <v>4</v>
      </c>
      <c r="M43" t="s">
        <v>2</v>
      </c>
      <c r="N43" t="s">
        <v>3</v>
      </c>
      <c r="O43" t="s">
        <v>7</v>
      </c>
    </row>
    <row r="44" spans="2:15" ht="24">
      <c r="B44" s="7">
        <v>1</v>
      </c>
      <c r="C44" s="8" t="s">
        <v>9</v>
      </c>
      <c r="D44" s="8">
        <v>1</v>
      </c>
      <c r="E44" s="9">
        <v>21568.9627</v>
      </c>
      <c r="G44" s="7">
        <v>1</v>
      </c>
      <c r="H44" s="8" t="s">
        <v>9</v>
      </c>
      <c r="I44" s="8">
        <v>1</v>
      </c>
      <c r="J44" s="9">
        <v>21702.510699999999</v>
      </c>
      <c r="L44" s="8" t="s">
        <v>9</v>
      </c>
      <c r="M44">
        <f>(E47-E44)</f>
        <v>38.060300000001007</v>
      </c>
      <c r="N44">
        <f>(J47-J44)</f>
        <v>62.057400000001508</v>
      </c>
      <c r="O44">
        <f>(N44-M44)/J47</f>
        <v>1.1025764393643308E-3</v>
      </c>
    </row>
    <row r="45" spans="2:15">
      <c r="B45">
        <v>1.5</v>
      </c>
      <c r="C45" t="s">
        <v>8</v>
      </c>
      <c r="D45" t="s">
        <v>2</v>
      </c>
      <c r="G45">
        <v>1.5</v>
      </c>
      <c r="H45" t="s">
        <v>8</v>
      </c>
      <c r="I45" t="s">
        <v>3</v>
      </c>
    </row>
    <row r="46" spans="2:15">
      <c r="B46" s="2"/>
      <c r="C46" s="3" t="s">
        <v>4</v>
      </c>
      <c r="D46" s="3" t="s">
        <v>5</v>
      </c>
      <c r="E46" s="4" t="s">
        <v>6</v>
      </c>
      <c r="G46" s="2"/>
      <c r="H46" s="3" t="s">
        <v>4</v>
      </c>
      <c r="I46" s="3" t="s">
        <v>5</v>
      </c>
      <c r="J46" s="4" t="s">
        <v>6</v>
      </c>
    </row>
    <row r="47" spans="2:15" ht="24">
      <c r="B47" s="7">
        <v>1</v>
      </c>
      <c r="C47" s="8" t="s">
        <v>9</v>
      </c>
      <c r="D47" s="8">
        <v>1</v>
      </c>
      <c r="E47" s="9">
        <v>21607.023000000001</v>
      </c>
      <c r="G47" s="7">
        <v>1</v>
      </c>
      <c r="H47" s="8" t="s">
        <v>9</v>
      </c>
      <c r="I47" s="8">
        <v>1</v>
      </c>
      <c r="J47" s="9">
        <v>21764.5681</v>
      </c>
    </row>
    <row r="48" spans="2:15">
      <c r="B48">
        <v>1.75</v>
      </c>
      <c r="C48" t="s">
        <v>1</v>
      </c>
      <c r="D48" t="s">
        <v>2</v>
      </c>
      <c r="G48">
        <v>1.75</v>
      </c>
      <c r="H48" t="s">
        <v>1</v>
      </c>
      <c r="I48" t="s">
        <v>3</v>
      </c>
    </row>
    <row r="49" spans="2:15">
      <c r="B49" s="2"/>
      <c r="C49" s="3" t="s">
        <v>4</v>
      </c>
      <c r="D49" s="3" t="s">
        <v>5</v>
      </c>
      <c r="E49" s="4" t="s">
        <v>6</v>
      </c>
      <c r="G49" s="2"/>
      <c r="H49" s="3" t="s">
        <v>4</v>
      </c>
      <c r="I49" s="3" t="s">
        <v>5</v>
      </c>
      <c r="J49" s="4" t="s">
        <v>6</v>
      </c>
      <c r="L49" s="3" t="s">
        <v>4</v>
      </c>
      <c r="M49" t="s">
        <v>2</v>
      </c>
      <c r="N49" t="s">
        <v>3</v>
      </c>
      <c r="O49" t="s">
        <v>7</v>
      </c>
    </row>
    <row r="50" spans="2:15" ht="24">
      <c r="B50" s="7">
        <v>1</v>
      </c>
      <c r="C50" s="8" t="s">
        <v>9</v>
      </c>
      <c r="D50" s="8">
        <v>1</v>
      </c>
      <c r="E50" s="9">
        <v>21585.836299999999</v>
      </c>
      <c r="G50" s="7">
        <v>1</v>
      </c>
      <c r="H50" s="8" t="s">
        <v>9</v>
      </c>
      <c r="I50" s="8">
        <v>1</v>
      </c>
      <c r="J50" s="9">
        <v>21729.048500000001</v>
      </c>
      <c r="L50" s="8" t="s">
        <v>9</v>
      </c>
      <c r="M50">
        <f>(E53-E50)</f>
        <v>54.544300000001385</v>
      </c>
      <c r="N50">
        <f>(J53-J50)</f>
        <v>61.49489999999787</v>
      </c>
      <c r="O50">
        <f>(N50-M50)/J53</f>
        <v>3.1897322946046789E-4</v>
      </c>
    </row>
    <row r="51" spans="2:15">
      <c r="B51">
        <v>1.75</v>
      </c>
      <c r="C51" t="s">
        <v>8</v>
      </c>
      <c r="D51" t="s">
        <v>2</v>
      </c>
      <c r="G51">
        <v>1.75</v>
      </c>
      <c r="H51" t="s">
        <v>8</v>
      </c>
      <c r="I51" t="s">
        <v>3</v>
      </c>
    </row>
    <row r="52" spans="2:15">
      <c r="B52" s="2"/>
      <c r="C52" s="3" t="s">
        <v>4</v>
      </c>
      <c r="D52" s="3" t="s">
        <v>5</v>
      </c>
      <c r="E52" s="4" t="s">
        <v>6</v>
      </c>
      <c r="G52" s="2"/>
      <c r="H52" s="3" t="s">
        <v>4</v>
      </c>
      <c r="I52" s="3" t="s">
        <v>5</v>
      </c>
      <c r="J52" s="4" t="s">
        <v>6</v>
      </c>
    </row>
    <row r="53" spans="2:15" ht="24">
      <c r="B53" s="7">
        <v>1</v>
      </c>
      <c r="C53" s="8" t="s">
        <v>9</v>
      </c>
      <c r="D53" s="8">
        <v>1</v>
      </c>
      <c r="E53" s="9">
        <v>21640.3806</v>
      </c>
      <c r="G53" s="7">
        <v>1</v>
      </c>
      <c r="H53" s="8" t="s">
        <v>9</v>
      </c>
      <c r="I53" s="8">
        <v>1</v>
      </c>
      <c r="J53" s="9">
        <v>21790.543399999999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1F73A5-8222-4BCF-88E7-7B8FD66A6869}">
  <dimension ref="A1:Y53"/>
  <sheetViews>
    <sheetView tabSelected="1" workbookViewId="0">
      <selection activeCell="J5" sqref="J5"/>
    </sheetView>
  </sheetViews>
  <sheetFormatPr baseColWidth="10" defaultColWidth="8.83203125" defaultRowHeight="15"/>
  <cols>
    <col min="1" max="1" width="20.5" customWidth="1"/>
    <col min="21" max="21" width="12.6640625" bestFit="1" customWidth="1"/>
  </cols>
  <sheetData>
    <row r="1" spans="1:25">
      <c r="A1" t="s">
        <v>0</v>
      </c>
    </row>
    <row r="3" spans="1:25">
      <c r="A3" s="1"/>
      <c r="B3" s="1"/>
      <c r="C3" s="1"/>
    </row>
    <row r="4" spans="1:25">
      <c r="A4" s="1"/>
      <c r="B4" s="1"/>
      <c r="C4" s="1"/>
    </row>
    <row r="5" spans="1:25">
      <c r="A5" s="1"/>
      <c r="B5" s="1"/>
      <c r="C5" s="1"/>
    </row>
    <row r="6" spans="1:25">
      <c r="A6" s="1"/>
      <c r="B6" s="1"/>
      <c r="C6" s="1"/>
    </row>
    <row r="7" spans="1:25">
      <c r="A7" s="1"/>
      <c r="B7" s="1"/>
      <c r="C7" s="1"/>
    </row>
    <row r="8" spans="1:25">
      <c r="A8" s="1"/>
      <c r="B8" s="1"/>
      <c r="C8" s="1"/>
    </row>
    <row r="9" spans="1:25">
      <c r="A9" s="1"/>
      <c r="B9" s="1"/>
      <c r="C9" s="1"/>
    </row>
    <row r="12" spans="1:25">
      <c r="B12">
        <v>0.25</v>
      </c>
      <c r="C12" t="s">
        <v>1</v>
      </c>
      <c r="D12" t="s">
        <v>2</v>
      </c>
      <c r="G12">
        <v>0.25</v>
      </c>
      <c r="H12" t="s">
        <v>1</v>
      </c>
      <c r="I12" t="s">
        <v>3</v>
      </c>
    </row>
    <row r="13" spans="1:25">
      <c r="B13" s="2"/>
      <c r="C13" s="3" t="s">
        <v>4</v>
      </c>
      <c r="D13" s="3" t="s">
        <v>5</v>
      </c>
      <c r="E13" s="4" t="s">
        <v>6</v>
      </c>
      <c r="F13" s="5"/>
      <c r="G13" s="2"/>
      <c r="H13" s="3" t="s">
        <v>4</v>
      </c>
      <c r="I13" s="3" t="s">
        <v>5</v>
      </c>
      <c r="J13" s="4" t="s">
        <v>6</v>
      </c>
      <c r="L13" s="3" t="s">
        <v>4</v>
      </c>
      <c r="M13" t="s">
        <v>2</v>
      </c>
      <c r="N13" t="s">
        <v>3</v>
      </c>
      <c r="O13" t="s">
        <v>7</v>
      </c>
      <c r="R13" s="3" t="s">
        <v>4</v>
      </c>
      <c r="S13">
        <v>0.25</v>
      </c>
      <c r="T13">
        <v>0.5</v>
      </c>
      <c r="U13">
        <v>0.75</v>
      </c>
      <c r="V13">
        <v>1</v>
      </c>
      <c r="W13">
        <v>1.25</v>
      </c>
      <c r="X13">
        <v>1.5</v>
      </c>
      <c r="Y13">
        <v>1.75</v>
      </c>
    </row>
    <row r="14" spans="1:25" ht="24">
      <c r="B14" s="7">
        <v>1</v>
      </c>
      <c r="C14" s="8" t="s">
        <v>9</v>
      </c>
      <c r="D14" s="8">
        <v>1</v>
      </c>
      <c r="E14" s="9">
        <v>21271.5265</v>
      </c>
      <c r="F14" s="6"/>
      <c r="G14" s="7">
        <v>1</v>
      </c>
      <c r="H14" s="8" t="s">
        <v>9</v>
      </c>
      <c r="I14" s="8">
        <v>1</v>
      </c>
      <c r="J14" s="9">
        <v>21196.864699999998</v>
      </c>
      <c r="L14" s="8" t="s">
        <v>9</v>
      </c>
      <c r="M14">
        <f>(E17-E14)</f>
        <v>23.927299999999377</v>
      </c>
      <c r="N14">
        <f>(J17-J14)</f>
        <v>28.293400000002293</v>
      </c>
      <c r="O14">
        <f>(N14-M14)/J17</f>
        <v>2.0570400368433137E-4</v>
      </c>
      <c r="R14" s="8" t="s">
        <v>9</v>
      </c>
      <c r="S14">
        <f t="shared" ref="S14" si="0">O14</f>
        <v>2.0570400368433137E-4</v>
      </c>
      <c r="T14">
        <f>O20</f>
        <v>1.6187120466161685E-4</v>
      </c>
      <c r="U14">
        <f>O26</f>
        <v>-2.5744488714335667E-4</v>
      </c>
      <c r="V14">
        <f>O32</f>
        <v>-1.1560239384194192E-3</v>
      </c>
      <c r="W14">
        <f>O38</f>
        <v>1.052229963827169E-4</v>
      </c>
      <c r="X14">
        <f>O44</f>
        <v>-7.0841282401714288E-4</v>
      </c>
      <c r="Y14">
        <f>O50</f>
        <v>-5.0636471866141448E-4</v>
      </c>
    </row>
    <row r="15" spans="1:25">
      <c r="B15">
        <v>0.25</v>
      </c>
      <c r="C15" t="s">
        <v>8</v>
      </c>
      <c r="D15" t="s">
        <v>2</v>
      </c>
      <c r="G15">
        <v>0.25</v>
      </c>
      <c r="H15" t="s">
        <v>8</v>
      </c>
      <c r="I15" t="s">
        <v>3</v>
      </c>
    </row>
    <row r="16" spans="1:25">
      <c r="B16" s="2"/>
      <c r="C16" s="3" t="s">
        <v>4</v>
      </c>
      <c r="D16" s="3" t="s">
        <v>5</v>
      </c>
      <c r="E16" s="4" t="s">
        <v>6</v>
      </c>
      <c r="G16" s="2"/>
      <c r="H16" s="3" t="s">
        <v>4</v>
      </c>
      <c r="I16" s="3" t="s">
        <v>5</v>
      </c>
      <c r="J16" s="4" t="s">
        <v>6</v>
      </c>
    </row>
    <row r="17" spans="2:15" ht="24">
      <c r="B17" s="7">
        <v>1</v>
      </c>
      <c r="C17" s="8" t="s">
        <v>9</v>
      </c>
      <c r="D17" s="8">
        <v>1</v>
      </c>
      <c r="E17" s="9">
        <v>21295.453799999999</v>
      </c>
      <c r="G17" s="7">
        <v>1</v>
      </c>
      <c r="H17" s="8" t="s">
        <v>9</v>
      </c>
      <c r="I17" s="8">
        <v>1</v>
      </c>
      <c r="J17" s="9">
        <v>21225.158100000001</v>
      </c>
    </row>
    <row r="18" spans="2:15">
      <c r="B18">
        <v>0.5</v>
      </c>
      <c r="C18" t="s">
        <v>1</v>
      </c>
      <c r="D18" t="s">
        <v>2</v>
      </c>
      <c r="G18">
        <v>0.5</v>
      </c>
      <c r="H18" t="s">
        <v>1</v>
      </c>
      <c r="I18" t="s">
        <v>3</v>
      </c>
    </row>
    <row r="19" spans="2:15">
      <c r="B19" s="2"/>
      <c r="C19" s="3" t="s">
        <v>4</v>
      </c>
      <c r="D19" s="3" t="s">
        <v>5</v>
      </c>
      <c r="E19" s="4" t="s">
        <v>6</v>
      </c>
      <c r="G19" s="2"/>
      <c r="H19" s="3" t="s">
        <v>4</v>
      </c>
      <c r="I19" s="3" t="s">
        <v>5</v>
      </c>
      <c r="J19" s="4" t="s">
        <v>6</v>
      </c>
      <c r="L19" s="3" t="s">
        <v>4</v>
      </c>
      <c r="M19" t="s">
        <v>2</v>
      </c>
      <c r="N19" t="s">
        <v>3</v>
      </c>
      <c r="O19" t="s">
        <v>7</v>
      </c>
    </row>
    <row r="20" spans="2:15" ht="24">
      <c r="B20" s="7">
        <v>1</v>
      </c>
      <c r="C20" s="8" t="s">
        <v>9</v>
      </c>
      <c r="D20" s="8">
        <v>1</v>
      </c>
      <c r="E20" s="9">
        <v>21480.158100000001</v>
      </c>
      <c r="G20" s="7">
        <v>1</v>
      </c>
      <c r="H20" s="8" t="s">
        <v>9</v>
      </c>
      <c r="I20" s="8">
        <v>1</v>
      </c>
      <c r="J20" s="9">
        <v>21412.679499999998</v>
      </c>
      <c r="L20" s="8" t="s">
        <v>9</v>
      </c>
      <c r="M20">
        <f>(E23-E20)</f>
        <v>46.58889999999883</v>
      </c>
      <c r="N20">
        <f>(J23-J20)</f>
        <v>50.063100000003033</v>
      </c>
      <c r="O20">
        <f>(N20-M20)/J23</f>
        <v>1.6187120466161685E-4</v>
      </c>
    </row>
    <row r="21" spans="2:15">
      <c r="B21">
        <v>0.5</v>
      </c>
      <c r="C21" t="s">
        <v>8</v>
      </c>
      <c r="D21" t="s">
        <v>2</v>
      </c>
      <c r="G21">
        <v>0.5</v>
      </c>
      <c r="H21" t="s">
        <v>8</v>
      </c>
      <c r="I21" t="s">
        <v>3</v>
      </c>
    </row>
    <row r="22" spans="2:15">
      <c r="B22" s="2"/>
      <c r="C22" s="3" t="s">
        <v>4</v>
      </c>
      <c r="D22" s="3" t="s">
        <v>5</v>
      </c>
      <c r="E22" s="4" t="s">
        <v>6</v>
      </c>
      <c r="G22" s="2"/>
      <c r="H22" s="3" t="s">
        <v>4</v>
      </c>
      <c r="I22" s="3" t="s">
        <v>5</v>
      </c>
      <c r="J22" s="4" t="s">
        <v>6</v>
      </c>
    </row>
    <row r="23" spans="2:15" ht="24">
      <c r="B23" s="7">
        <v>1</v>
      </c>
      <c r="C23" s="8" t="s">
        <v>9</v>
      </c>
      <c r="D23" s="8">
        <v>1</v>
      </c>
      <c r="E23" s="9">
        <v>21526.746999999999</v>
      </c>
      <c r="G23" s="7">
        <v>1</v>
      </c>
      <c r="H23" s="8" t="s">
        <v>9</v>
      </c>
      <c r="I23" s="8">
        <v>1</v>
      </c>
      <c r="J23" s="9">
        <v>21462.742600000001</v>
      </c>
    </row>
    <row r="24" spans="2:15">
      <c r="B24">
        <v>0.75</v>
      </c>
      <c r="C24" t="s">
        <v>1</v>
      </c>
      <c r="D24" t="s">
        <v>2</v>
      </c>
      <c r="G24">
        <v>0.75</v>
      </c>
      <c r="H24" t="s">
        <v>1</v>
      </c>
      <c r="I24" t="s">
        <v>3</v>
      </c>
    </row>
    <row r="25" spans="2:15">
      <c r="B25" s="2"/>
      <c r="C25" s="3" t="s">
        <v>4</v>
      </c>
      <c r="D25" s="3" t="s">
        <v>5</v>
      </c>
      <c r="E25" s="4" t="s">
        <v>6</v>
      </c>
      <c r="G25" s="2"/>
      <c r="H25" s="3" t="s">
        <v>4</v>
      </c>
      <c r="I25" s="3" t="s">
        <v>5</v>
      </c>
      <c r="J25" s="4" t="s">
        <v>6</v>
      </c>
      <c r="L25" s="3" t="s">
        <v>4</v>
      </c>
      <c r="M25" t="s">
        <v>2</v>
      </c>
      <c r="N25" t="s">
        <v>3</v>
      </c>
      <c r="O25" t="s">
        <v>7</v>
      </c>
    </row>
    <row r="26" spans="2:15" ht="24">
      <c r="B26" s="7">
        <v>1</v>
      </c>
      <c r="C26" s="8" t="s">
        <v>9</v>
      </c>
      <c r="D26" s="8">
        <v>1</v>
      </c>
      <c r="E26" s="9">
        <v>21606.404500000001</v>
      </c>
      <c r="G26" s="7">
        <v>1</v>
      </c>
      <c r="H26" s="8" t="s">
        <v>9</v>
      </c>
      <c r="I26" s="8">
        <v>1</v>
      </c>
      <c r="J26" s="9">
        <v>21525.2225</v>
      </c>
      <c r="L26" s="8" t="s">
        <v>9</v>
      </c>
      <c r="M26">
        <f>(E29-E26)</f>
        <v>36.785499999998137</v>
      </c>
      <c r="N26">
        <f>(J29-J26)</f>
        <v>31.235899999999674</v>
      </c>
      <c r="O26">
        <f>(N26-M26)/J29</f>
        <v>-2.5744488714335667E-4</v>
      </c>
    </row>
    <row r="27" spans="2:15">
      <c r="B27">
        <v>0.75</v>
      </c>
      <c r="C27" t="s">
        <v>8</v>
      </c>
      <c r="D27" t="s">
        <v>2</v>
      </c>
      <c r="G27">
        <v>0.75</v>
      </c>
      <c r="H27" t="s">
        <v>8</v>
      </c>
      <c r="I27" t="s">
        <v>3</v>
      </c>
    </row>
    <row r="28" spans="2:15">
      <c r="B28" s="2"/>
      <c r="C28" s="3" t="s">
        <v>4</v>
      </c>
      <c r="D28" s="3" t="s">
        <v>5</v>
      </c>
      <c r="E28" s="4" t="s">
        <v>6</v>
      </c>
      <c r="G28" s="2"/>
      <c r="H28" s="3" t="s">
        <v>4</v>
      </c>
      <c r="I28" s="3" t="s">
        <v>5</v>
      </c>
      <c r="J28" s="4" t="s">
        <v>6</v>
      </c>
    </row>
    <row r="29" spans="2:15" ht="24">
      <c r="B29" s="7">
        <v>1</v>
      </c>
      <c r="C29" s="8" t="s">
        <v>9</v>
      </c>
      <c r="D29" s="8">
        <v>1</v>
      </c>
      <c r="E29" s="9">
        <v>21643.19</v>
      </c>
      <c r="G29" s="7">
        <v>1</v>
      </c>
      <c r="H29" s="8" t="s">
        <v>9</v>
      </c>
      <c r="I29" s="8">
        <v>1</v>
      </c>
      <c r="J29" s="9">
        <v>21556.4584</v>
      </c>
    </row>
    <row r="30" spans="2:15">
      <c r="B30">
        <v>1</v>
      </c>
      <c r="C30" t="s">
        <v>1</v>
      </c>
      <c r="D30" t="s">
        <v>2</v>
      </c>
      <c r="G30">
        <v>1</v>
      </c>
      <c r="H30" t="s">
        <v>1</v>
      </c>
      <c r="I30" t="s">
        <v>3</v>
      </c>
    </row>
    <row r="31" spans="2:15">
      <c r="B31" s="2"/>
      <c r="C31" s="3" t="s">
        <v>4</v>
      </c>
      <c r="D31" s="3" t="s">
        <v>5</v>
      </c>
      <c r="E31" s="4" t="s">
        <v>6</v>
      </c>
      <c r="G31" s="2"/>
      <c r="H31" s="3" t="s">
        <v>4</v>
      </c>
      <c r="I31" s="3" t="s">
        <v>5</v>
      </c>
      <c r="J31" s="4" t="s">
        <v>6</v>
      </c>
      <c r="L31" s="3" t="s">
        <v>4</v>
      </c>
      <c r="M31" t="s">
        <v>2</v>
      </c>
      <c r="N31" t="s">
        <v>3</v>
      </c>
      <c r="O31" t="s">
        <v>7</v>
      </c>
    </row>
    <row r="32" spans="2:15" ht="24">
      <c r="B32" s="7">
        <v>1</v>
      </c>
      <c r="C32" s="8" t="s">
        <v>9</v>
      </c>
      <c r="D32" s="8">
        <v>1</v>
      </c>
      <c r="E32" s="9">
        <v>21678.091199999999</v>
      </c>
      <c r="G32" s="7">
        <v>1</v>
      </c>
      <c r="H32" s="8" t="s">
        <v>9</v>
      </c>
      <c r="I32" s="8">
        <v>1</v>
      </c>
      <c r="J32" s="9">
        <v>21569.489099999999</v>
      </c>
      <c r="L32" s="8" t="s">
        <v>9</v>
      </c>
      <c r="M32">
        <f>(E35-E32)</f>
        <v>54.600200000000768</v>
      </c>
      <c r="N32">
        <f>(J35-J32)</f>
        <v>29.631100000002334</v>
      </c>
      <c r="O32">
        <f>(N32-M32)/J35</f>
        <v>-1.1560239384194192E-3</v>
      </c>
    </row>
    <row r="33" spans="2:15">
      <c r="B33">
        <v>1</v>
      </c>
      <c r="C33" t="s">
        <v>8</v>
      </c>
      <c r="D33" t="s">
        <v>2</v>
      </c>
      <c r="G33">
        <v>1</v>
      </c>
      <c r="H33" t="s">
        <v>8</v>
      </c>
      <c r="I33" t="s">
        <v>3</v>
      </c>
    </row>
    <row r="34" spans="2:15">
      <c r="B34" s="2"/>
      <c r="C34" s="3" t="s">
        <v>4</v>
      </c>
      <c r="D34" s="3" t="s">
        <v>5</v>
      </c>
      <c r="E34" s="4" t="s">
        <v>6</v>
      </c>
      <c r="G34" s="2"/>
      <c r="H34" s="3" t="s">
        <v>4</v>
      </c>
      <c r="I34" s="3" t="s">
        <v>5</v>
      </c>
      <c r="J34" s="4" t="s">
        <v>6</v>
      </c>
    </row>
    <row r="35" spans="2:15" ht="24">
      <c r="B35" s="7">
        <v>1</v>
      </c>
      <c r="C35" s="8" t="s">
        <v>9</v>
      </c>
      <c r="D35" s="8">
        <v>1</v>
      </c>
      <c r="E35" s="9">
        <v>21732.6914</v>
      </c>
      <c r="G35" s="7">
        <v>1</v>
      </c>
      <c r="H35" s="8" t="s">
        <v>9</v>
      </c>
      <c r="I35" s="8">
        <v>1</v>
      </c>
      <c r="J35" s="9">
        <v>21599.120200000001</v>
      </c>
    </row>
    <row r="36" spans="2:15">
      <c r="B36">
        <v>1.25</v>
      </c>
      <c r="C36" t="s">
        <v>1</v>
      </c>
      <c r="D36" t="s">
        <v>2</v>
      </c>
      <c r="G36">
        <v>1.25</v>
      </c>
      <c r="H36" t="s">
        <v>1</v>
      </c>
      <c r="I36" t="s">
        <v>3</v>
      </c>
    </row>
    <row r="37" spans="2:15">
      <c r="B37" s="2"/>
      <c r="C37" s="3" t="s">
        <v>4</v>
      </c>
      <c r="D37" s="3" t="s">
        <v>5</v>
      </c>
      <c r="E37" s="4" t="s">
        <v>6</v>
      </c>
      <c r="G37" s="2"/>
      <c r="H37" s="3" t="s">
        <v>4</v>
      </c>
      <c r="I37" s="3" t="s">
        <v>5</v>
      </c>
      <c r="J37" s="4" t="s">
        <v>6</v>
      </c>
      <c r="L37" s="3" t="s">
        <v>4</v>
      </c>
      <c r="M37" t="s">
        <v>2</v>
      </c>
      <c r="N37" t="s">
        <v>3</v>
      </c>
      <c r="O37" t="s">
        <v>7</v>
      </c>
    </row>
    <row r="38" spans="2:15" ht="24">
      <c r="B38" s="7">
        <v>1</v>
      </c>
      <c r="C38" s="8" t="s">
        <v>9</v>
      </c>
      <c r="D38" s="8">
        <v>1</v>
      </c>
      <c r="E38" s="9">
        <v>21719.0533</v>
      </c>
      <c r="G38" s="7">
        <v>1</v>
      </c>
      <c r="H38" s="8" t="s">
        <v>9</v>
      </c>
      <c r="I38" s="8">
        <v>1</v>
      </c>
      <c r="J38" s="9">
        <v>21600.794699999999</v>
      </c>
      <c r="L38" s="8" t="s">
        <v>9</v>
      </c>
      <c r="M38">
        <f>(E41-E38)</f>
        <v>54.739600000000792</v>
      </c>
      <c r="N38">
        <f>(J41-J38)</f>
        <v>57.01850000000195</v>
      </c>
      <c r="O38">
        <f>(N38-M38)/J41</f>
        <v>1.052229963827169E-4</v>
      </c>
    </row>
    <row r="39" spans="2:15">
      <c r="B39">
        <v>1.25</v>
      </c>
      <c r="C39" t="s">
        <v>8</v>
      </c>
      <c r="D39" t="s">
        <v>2</v>
      </c>
      <c r="G39">
        <v>1.25</v>
      </c>
      <c r="H39" t="s">
        <v>8</v>
      </c>
      <c r="I39" t="s">
        <v>3</v>
      </c>
    </row>
    <row r="40" spans="2:15">
      <c r="B40" s="2"/>
      <c r="C40" s="3" t="s">
        <v>4</v>
      </c>
      <c r="D40" s="3" t="s">
        <v>5</v>
      </c>
      <c r="E40" s="4" t="s">
        <v>6</v>
      </c>
      <c r="G40" s="2"/>
      <c r="H40" s="3" t="s">
        <v>4</v>
      </c>
      <c r="I40" s="3" t="s">
        <v>5</v>
      </c>
      <c r="J40" s="4" t="s">
        <v>6</v>
      </c>
    </row>
    <row r="41" spans="2:15" ht="24">
      <c r="B41" s="7">
        <v>1</v>
      </c>
      <c r="C41" s="8" t="s">
        <v>9</v>
      </c>
      <c r="D41" s="8">
        <v>1</v>
      </c>
      <c r="E41" s="9">
        <v>21773.7929</v>
      </c>
      <c r="G41" s="7">
        <v>1</v>
      </c>
      <c r="H41" s="8" t="s">
        <v>9</v>
      </c>
      <c r="I41" s="8">
        <v>1</v>
      </c>
      <c r="J41" s="9">
        <v>21657.813200000001</v>
      </c>
    </row>
    <row r="42" spans="2:15">
      <c r="B42">
        <v>1.5</v>
      </c>
      <c r="C42" t="s">
        <v>1</v>
      </c>
      <c r="D42" t="s">
        <v>2</v>
      </c>
      <c r="G42">
        <v>1.5</v>
      </c>
      <c r="H42" t="s">
        <v>1</v>
      </c>
      <c r="I42" t="s">
        <v>3</v>
      </c>
    </row>
    <row r="43" spans="2:15">
      <c r="B43" s="2"/>
      <c r="C43" s="3" t="s">
        <v>4</v>
      </c>
      <c r="D43" s="3" t="s">
        <v>5</v>
      </c>
      <c r="E43" s="4" t="s">
        <v>6</v>
      </c>
      <c r="G43" s="2"/>
      <c r="H43" s="3" t="s">
        <v>4</v>
      </c>
      <c r="I43" s="3" t="s">
        <v>5</v>
      </c>
      <c r="J43" s="4" t="s">
        <v>6</v>
      </c>
      <c r="L43" s="3" t="s">
        <v>4</v>
      </c>
      <c r="M43" t="s">
        <v>2</v>
      </c>
      <c r="N43" t="s">
        <v>3</v>
      </c>
      <c r="O43" t="s">
        <v>7</v>
      </c>
    </row>
    <row r="44" spans="2:15" ht="24">
      <c r="B44" s="7">
        <v>1</v>
      </c>
      <c r="C44" s="8" t="s">
        <v>9</v>
      </c>
      <c r="D44" s="8">
        <v>1</v>
      </c>
      <c r="E44" s="9">
        <v>21734.716100000001</v>
      </c>
      <c r="G44" s="7">
        <v>1</v>
      </c>
      <c r="H44" s="8" t="s">
        <v>9</v>
      </c>
      <c r="I44" s="8">
        <v>1</v>
      </c>
      <c r="J44" s="9">
        <v>21650.758600000001</v>
      </c>
      <c r="L44" s="8" t="s">
        <v>9</v>
      </c>
      <c r="M44">
        <f>(E47-E44)</f>
        <v>66.791799999999057</v>
      </c>
      <c r="N44">
        <f>(J47-J44)</f>
        <v>51.417699999998149</v>
      </c>
      <c r="O44">
        <f>(N44-M44)/J47</f>
        <v>-7.0841282401714288E-4</v>
      </c>
    </row>
    <row r="45" spans="2:15">
      <c r="B45">
        <v>1.5</v>
      </c>
      <c r="C45" t="s">
        <v>8</v>
      </c>
      <c r="D45" t="s">
        <v>2</v>
      </c>
      <c r="G45">
        <v>1.5</v>
      </c>
      <c r="H45" t="s">
        <v>8</v>
      </c>
      <c r="I45" t="s">
        <v>3</v>
      </c>
    </row>
    <row r="46" spans="2:15">
      <c r="B46" s="2"/>
      <c r="C46" s="3" t="s">
        <v>4</v>
      </c>
      <c r="D46" s="3" t="s">
        <v>5</v>
      </c>
      <c r="E46" s="4" t="s">
        <v>6</v>
      </c>
      <c r="G46" s="2"/>
      <c r="H46" s="3" t="s">
        <v>4</v>
      </c>
      <c r="I46" s="3" t="s">
        <v>5</v>
      </c>
      <c r="J46" s="4" t="s">
        <v>6</v>
      </c>
    </row>
    <row r="47" spans="2:15" ht="24">
      <c r="B47" s="7">
        <v>1</v>
      </c>
      <c r="C47" s="8" t="s">
        <v>9</v>
      </c>
      <c r="D47" s="8">
        <v>1</v>
      </c>
      <c r="E47" s="9">
        <v>21801.507900000001</v>
      </c>
      <c r="G47" s="7">
        <v>1</v>
      </c>
      <c r="H47" s="8" t="s">
        <v>9</v>
      </c>
      <c r="I47" s="8">
        <v>1</v>
      </c>
      <c r="J47" s="9">
        <v>21702.176299999999</v>
      </c>
    </row>
    <row r="48" spans="2:15">
      <c r="B48">
        <v>1.75</v>
      </c>
      <c r="C48" t="s">
        <v>1</v>
      </c>
      <c r="D48" t="s">
        <v>2</v>
      </c>
      <c r="G48">
        <v>1.75</v>
      </c>
      <c r="H48" t="s">
        <v>1</v>
      </c>
      <c r="I48" t="s">
        <v>3</v>
      </c>
    </row>
    <row r="49" spans="2:15">
      <c r="B49" s="2"/>
      <c r="C49" s="3" t="s">
        <v>4</v>
      </c>
      <c r="D49" s="3" t="s">
        <v>5</v>
      </c>
      <c r="E49" s="4" t="s">
        <v>6</v>
      </c>
      <c r="G49" s="2"/>
      <c r="H49" s="3" t="s">
        <v>4</v>
      </c>
      <c r="I49" s="3" t="s">
        <v>5</v>
      </c>
      <c r="J49" s="4" t="s">
        <v>6</v>
      </c>
      <c r="L49" s="3" t="s">
        <v>4</v>
      </c>
      <c r="M49" t="s">
        <v>2</v>
      </c>
      <c r="N49" t="s">
        <v>3</v>
      </c>
      <c r="O49" t="s">
        <v>7</v>
      </c>
    </row>
    <row r="50" spans="2:15" ht="24">
      <c r="B50" s="7">
        <v>1</v>
      </c>
      <c r="C50" s="8" t="s">
        <v>9</v>
      </c>
      <c r="D50" s="8">
        <v>1</v>
      </c>
      <c r="E50" s="9">
        <v>21758.526600000001</v>
      </c>
      <c r="G50" s="7">
        <v>1</v>
      </c>
      <c r="H50" s="8" t="s">
        <v>9</v>
      </c>
      <c r="I50" s="8">
        <v>1</v>
      </c>
      <c r="J50" s="9">
        <v>21675.6597</v>
      </c>
      <c r="L50" s="8" t="s">
        <v>9</v>
      </c>
      <c r="M50">
        <f>(E53-E50)</f>
        <v>63.357199999998556</v>
      </c>
      <c r="N50">
        <f>(J53-J50)</f>
        <v>52.354899999998452</v>
      </c>
      <c r="O50">
        <f>(N50-M50)/J53</f>
        <v>-5.0636471866141448E-4</v>
      </c>
    </row>
    <row r="51" spans="2:15">
      <c r="B51">
        <v>1.75</v>
      </c>
      <c r="C51" t="s">
        <v>8</v>
      </c>
      <c r="D51" t="s">
        <v>2</v>
      </c>
      <c r="G51">
        <v>1.75</v>
      </c>
      <c r="H51" t="s">
        <v>8</v>
      </c>
      <c r="I51" t="s">
        <v>3</v>
      </c>
    </row>
    <row r="52" spans="2:15">
      <c r="B52" s="2"/>
      <c r="C52" s="3" t="s">
        <v>4</v>
      </c>
      <c r="D52" s="3" t="s">
        <v>5</v>
      </c>
      <c r="E52" s="4" t="s">
        <v>6</v>
      </c>
      <c r="G52" s="2"/>
      <c r="H52" s="3" t="s">
        <v>4</v>
      </c>
      <c r="I52" s="3" t="s">
        <v>5</v>
      </c>
      <c r="J52" s="4" t="s">
        <v>6</v>
      </c>
    </row>
    <row r="53" spans="2:15" ht="24">
      <c r="B53" s="7">
        <v>1</v>
      </c>
      <c r="C53" s="8" t="s">
        <v>9</v>
      </c>
      <c r="D53" s="8">
        <v>1</v>
      </c>
      <c r="E53" s="9">
        <v>21821.8838</v>
      </c>
      <c r="G53" s="7">
        <v>1</v>
      </c>
      <c r="H53" s="8" t="s">
        <v>9</v>
      </c>
      <c r="I53" s="8">
        <v>1</v>
      </c>
      <c r="J53" s="9">
        <v>21728.014599999999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8ED82-07DD-4F61-84C4-6BC27608986B}">
  <dimension ref="B2:T16"/>
  <sheetViews>
    <sheetView workbookViewId="0">
      <selection activeCell="M21" sqref="M21"/>
    </sheetView>
  </sheetViews>
  <sheetFormatPr baseColWidth="10" defaultColWidth="8.83203125" defaultRowHeight="15"/>
  <sheetData>
    <row r="2" spans="2:20">
      <c r="B2" t="s">
        <v>10</v>
      </c>
      <c r="K2" t="s">
        <v>13</v>
      </c>
    </row>
    <row r="3" spans="2:20">
      <c r="B3" t="s">
        <v>4</v>
      </c>
      <c r="C3">
        <v>0.25</v>
      </c>
      <c r="D3">
        <v>0.5</v>
      </c>
      <c r="E3">
        <v>0.75</v>
      </c>
      <c r="F3">
        <v>1</v>
      </c>
      <c r="G3">
        <v>1.25</v>
      </c>
      <c r="H3">
        <v>1.5</v>
      </c>
      <c r="I3">
        <v>1.75</v>
      </c>
      <c r="K3" t="s">
        <v>4</v>
      </c>
      <c r="L3">
        <v>0.25</v>
      </c>
      <c r="M3">
        <v>0.5</v>
      </c>
      <c r="N3">
        <v>0.75</v>
      </c>
      <c r="O3">
        <v>1</v>
      </c>
      <c r="P3">
        <v>1.25</v>
      </c>
      <c r="Q3">
        <v>1.5</v>
      </c>
      <c r="R3">
        <v>1.75</v>
      </c>
      <c r="T3" t="s">
        <v>16</v>
      </c>
    </row>
    <row r="4" spans="2:20">
      <c r="B4" t="s">
        <v>9</v>
      </c>
      <c r="C4">
        <v>2.2500760687876645E-3</v>
      </c>
      <c r="D4">
        <v>1.0991788487702938E-3</v>
      </c>
      <c r="E4">
        <v>-1.0253028871807942E-4</v>
      </c>
      <c r="F4">
        <v>-1.8162553107444355E-3</v>
      </c>
      <c r="G4">
        <v>3.3831679686079492E-4</v>
      </c>
      <c r="H4">
        <v>5.5554854834595502E-4</v>
      </c>
      <c r="I4">
        <v>-1.1711526536097809E-5</v>
      </c>
      <c r="K4" t="s">
        <v>9</v>
      </c>
      <c r="L4">
        <f>AVERAGE(C4,C8,C12,C16)</f>
        <v>7.0474794038073588E-4</v>
      </c>
      <c r="M4">
        <f t="shared" ref="M4:R4" si="0">AVERAGE(D4,D8,D12,D16)</f>
        <v>7.6594743936133768E-4</v>
      </c>
      <c r="N4">
        <f t="shared" si="0"/>
        <v>2.008972722483163E-4</v>
      </c>
      <c r="O4">
        <f t="shared" si="0"/>
        <v>-4.269361604587318E-4</v>
      </c>
      <c r="P4">
        <f t="shared" si="0"/>
        <v>5.6037360945530028E-5</v>
      </c>
      <c r="Q4">
        <f t="shared" si="0"/>
        <v>1.4112884305558617E-4</v>
      </c>
      <c r="R4">
        <f t="shared" si="0"/>
        <v>-1.3154683329115883E-5</v>
      </c>
      <c r="T4">
        <f>_xlfn.T.INV.2T(0.05,3)</f>
        <v>3.1824463052837091</v>
      </c>
    </row>
    <row r="6" spans="2:20">
      <c r="B6" t="s">
        <v>11</v>
      </c>
      <c r="K6" t="s">
        <v>14</v>
      </c>
    </row>
    <row r="7" spans="2:20">
      <c r="B7" t="s">
        <v>4</v>
      </c>
      <c r="C7">
        <v>0.25</v>
      </c>
      <c r="D7">
        <v>0.5</v>
      </c>
      <c r="E7">
        <v>0.75</v>
      </c>
      <c r="F7">
        <v>1</v>
      </c>
      <c r="G7">
        <v>1.25</v>
      </c>
      <c r="H7">
        <v>1.5</v>
      </c>
      <c r="I7">
        <v>1.75</v>
      </c>
      <c r="K7" t="s">
        <v>4</v>
      </c>
      <c r="L7">
        <v>0.25</v>
      </c>
      <c r="M7">
        <v>0.5</v>
      </c>
      <c r="N7">
        <v>0.75</v>
      </c>
      <c r="O7">
        <v>1</v>
      </c>
      <c r="P7">
        <v>1.25</v>
      </c>
      <c r="Q7">
        <v>1.5</v>
      </c>
      <c r="R7">
        <v>1.75</v>
      </c>
    </row>
    <row r="8" spans="2:20">
      <c r="B8" t="s">
        <v>9</v>
      </c>
      <c r="C8">
        <v>4.4499022538123199E-4</v>
      </c>
      <c r="D8">
        <v>1.3716031898824378E-3</v>
      </c>
      <c r="E8">
        <v>1.0550307661214673E-3</v>
      </c>
      <c r="F8">
        <v>6.3301011749009061E-4</v>
      </c>
      <c r="G8">
        <v>3.3576792670377434E-5</v>
      </c>
      <c r="H8">
        <v>-3.8519679147079833E-4</v>
      </c>
      <c r="I8">
        <v>1.4648428242058087E-4</v>
      </c>
      <c r="K8" t="s">
        <v>9</v>
      </c>
      <c r="L8">
        <f>_xlfn.STDEV.S(C4,C8,C12,C16)/SQRT(4)</f>
        <v>5.2624311905781083E-4</v>
      </c>
      <c r="M8">
        <f t="shared" ref="M8:R8" si="1">_xlfn.STDEV.S(D4,D8,D12,D16)/SQRT(4)</f>
        <v>2.8208576020697171E-4</v>
      </c>
      <c r="N8">
        <f t="shared" si="1"/>
        <v>2.9442329389329613E-4</v>
      </c>
      <c r="O8">
        <f t="shared" si="1"/>
        <v>6.2620562049591963E-4</v>
      </c>
      <c r="P8">
        <f t="shared" si="1"/>
        <v>1.2182267397166923E-4</v>
      </c>
      <c r="Q8">
        <f t="shared" si="1"/>
        <v>4.1781823103605029E-4</v>
      </c>
      <c r="R8">
        <f t="shared" si="1"/>
        <v>1.7772914117968356E-4</v>
      </c>
    </row>
    <row r="10" spans="2:20">
      <c r="B10" t="s">
        <v>12</v>
      </c>
      <c r="K10" t="s">
        <v>15</v>
      </c>
    </row>
    <row r="11" spans="2:20">
      <c r="B11" t="s">
        <v>4</v>
      </c>
      <c r="C11">
        <v>0.25</v>
      </c>
      <c r="D11">
        <v>0.5</v>
      </c>
      <c r="E11">
        <v>0.75</v>
      </c>
      <c r="F11">
        <v>1</v>
      </c>
      <c r="G11">
        <v>1.25</v>
      </c>
      <c r="H11">
        <v>1.5</v>
      </c>
      <c r="I11">
        <v>1.75</v>
      </c>
      <c r="K11" t="s">
        <v>4</v>
      </c>
      <c r="L11">
        <v>0.25</v>
      </c>
      <c r="M11">
        <v>0.5</v>
      </c>
      <c r="N11">
        <v>0.75</v>
      </c>
      <c r="O11">
        <v>1</v>
      </c>
      <c r="P11">
        <v>1.25</v>
      </c>
      <c r="Q11">
        <v>1.5</v>
      </c>
      <c r="R11">
        <v>1.75</v>
      </c>
    </row>
    <row r="12" spans="2:20">
      <c r="B12" t="s">
        <v>9</v>
      </c>
      <c r="C12">
        <v>-8.1778536330284074E-5</v>
      </c>
      <c r="D12">
        <v>4.3113651413100241E-4</v>
      </c>
      <c r="E12">
        <v>1.0853349873323406E-4</v>
      </c>
      <c r="F12">
        <v>6.3152448983883687E-4</v>
      </c>
      <c r="G12">
        <v>-2.5296714213176913E-4</v>
      </c>
      <c r="H12">
        <v>1.1025764393643308E-3</v>
      </c>
      <c r="I12">
        <v>3.1897322946046789E-4</v>
      </c>
      <c r="K12" t="s">
        <v>9</v>
      </c>
      <c r="L12" t="b">
        <f>IF(ABS(L4)-L8*$T$4&lt;0,FALSE,TRUE)</f>
        <v>0</v>
      </c>
      <c r="M12" t="b">
        <f t="shared" ref="M12:R12" si="2">IF(ABS(M4)-M8*$T$4&lt;0,FALSE,TRUE)</f>
        <v>0</v>
      </c>
      <c r="N12" t="b">
        <f t="shared" si="2"/>
        <v>0</v>
      </c>
      <c r="O12" t="b">
        <f t="shared" si="2"/>
        <v>0</v>
      </c>
      <c r="P12" t="b">
        <f t="shared" si="2"/>
        <v>0</v>
      </c>
      <c r="Q12" t="b">
        <f t="shared" si="2"/>
        <v>0</v>
      </c>
      <c r="R12" t="b">
        <f t="shared" si="2"/>
        <v>0</v>
      </c>
    </row>
    <row r="14" spans="2:20">
      <c r="B14" t="s">
        <v>17</v>
      </c>
    </row>
    <row r="15" spans="2:20">
      <c r="B15" t="s">
        <v>4</v>
      </c>
      <c r="C15">
        <v>0.25</v>
      </c>
      <c r="D15">
        <v>0.5</v>
      </c>
      <c r="E15">
        <v>0.75</v>
      </c>
      <c r="F15">
        <v>1</v>
      </c>
      <c r="G15">
        <v>1.25</v>
      </c>
      <c r="H15">
        <v>1.5</v>
      </c>
      <c r="I15">
        <v>1.75</v>
      </c>
    </row>
    <row r="16" spans="2:20">
      <c r="B16" t="s">
        <v>9</v>
      </c>
      <c r="C16">
        <v>2.0570400368433137E-4</v>
      </c>
      <c r="D16">
        <v>1.6187120466161685E-4</v>
      </c>
      <c r="E16">
        <v>-2.5744488714335667E-4</v>
      </c>
      <c r="F16">
        <v>-1.1560239384194192E-3</v>
      </c>
      <c r="G16">
        <v>1.052229963827169E-4</v>
      </c>
      <c r="H16">
        <v>-7.0841282401714288E-4</v>
      </c>
      <c r="I16">
        <v>-5.0636471866141448E-4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PEG_20k_20uM</vt:lpstr>
      <vt:lpstr>PEG_20k_20uM (2)</vt:lpstr>
      <vt:lpstr>PEG_20k_20uM (3)</vt:lpstr>
      <vt:lpstr>PEG_20k_20uM (4)</vt:lpstr>
      <vt:lpstr>Complete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Almighty Jeff</dc:creator>
  <cp:lastModifiedBy>Microsoft Office User</cp:lastModifiedBy>
  <dcterms:created xsi:type="dcterms:W3CDTF">2021-06-21T15:26:23Z</dcterms:created>
  <dcterms:modified xsi:type="dcterms:W3CDTF">2021-10-20T19:24:01Z</dcterms:modified>
</cp:coreProperties>
</file>