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7547"/>
  </bookViews>
  <sheets>
    <sheet name="保险业经营数据（月度）" sheetId="1" r:id="rId1"/>
  </sheets>
  <definedNames>
    <definedName name="_xlnm.Print_Area" localSheetId="0">'保险业经营数据（月度）'!$A$1:$C$31</definedName>
  </definedNames>
  <calcPr calcId="144525"/>
</workbook>
</file>

<file path=xl/sharedStrings.xml><?xml version="1.0" encoding="utf-8"?>
<sst xmlns="http://schemas.openxmlformats.org/spreadsheetml/2006/main" count="29">
  <si>
    <t xml:space="preserve"> 保险业经营情况表</t>
  </si>
  <si>
    <t>单位:亿元、万件</t>
  </si>
  <si>
    <t>项目</t>
  </si>
  <si>
    <t>本年累计/截至当期</t>
  </si>
  <si>
    <t>原保险保费收入</t>
  </si>
  <si>
    <t xml:space="preserve">    1、财产险</t>
  </si>
  <si>
    <t xml:space="preserve">    2、人身险</t>
  </si>
  <si>
    <t xml:space="preserve">    （1）寿险</t>
  </si>
  <si>
    <t xml:space="preserve">    （2）健康险</t>
  </si>
  <si>
    <t xml:space="preserve">    （3）人身意外伤害险</t>
  </si>
  <si>
    <t>保险金额</t>
  </si>
  <si>
    <t>保单件数</t>
  </si>
  <si>
    <t>原保险赔付支出</t>
  </si>
  <si>
    <t xml:space="preserve">   1、财产险</t>
  </si>
  <si>
    <t xml:space="preserve">   2、人身险</t>
  </si>
  <si>
    <t>业务及管理费</t>
  </si>
  <si>
    <t>资金运用余额</t>
  </si>
  <si>
    <t>其中：银行存款</t>
  </si>
  <si>
    <t xml:space="preserve">      债券</t>
  </si>
  <si>
    <t xml:space="preserve">      股票和证券投资基金</t>
  </si>
  <si>
    <t>资产总额</t>
  </si>
  <si>
    <t>其中：再保险公司</t>
  </si>
  <si>
    <t xml:space="preserve">      资产管理公司</t>
  </si>
  <si>
    <t>净资产</t>
  </si>
  <si>
    <t>注：1、本表数据是保险业执行《关于印发&lt;保险合同相关会计处理规定〉的通知》（财会[2009]15号）后，各保险公司按照相关口径要求报送的数据。</t>
  </si>
  <si>
    <t xml:space="preserve">      2、原保险保费收入为按《企业会计准则（2006）》设置的统计指标，指保险企业确认的原保险合同保费收入。</t>
  </si>
  <si>
    <t xml:space="preserve">     3、原保险赔付支出为按《企业会计准则（2006）》设置的统计指标，指保险企业支付的原保险合同赔付款项。</t>
  </si>
  <si>
    <t xml:space="preserve">     4、资金运用余额、资产总额和净资产为期末数据，其余为本年累计数据。</t>
  </si>
  <si>
    <t xml:space="preserve">     5、上述数据未经审计。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</si>
</sst>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_ "/>
  </numFmts>
  <fonts count="8">
    <font>
      <sz val="11"/>
      <color indexed="8"/>
      <name val="宋体"/>
      <charset val="134"/>
    </font>
    <font>
      <sz val="16"/>
      <name val="仿宋_GB2312"/>
      <charset val="134"/>
    </font>
    <font>
      <b/>
      <sz val="18"/>
      <color indexed="8"/>
      <name val="仿宋_GB2312"/>
      <charset val="134"/>
    </font>
    <font>
      <sz val="16"/>
      <color indexed="8"/>
      <name val="仿宋_GB2312"/>
      <charset val="134"/>
    </font>
    <font>
      <b/>
      <sz val="16"/>
      <color indexed="8"/>
      <name val="仿宋_GB2312"/>
      <charset val="134"/>
    </font>
    <font>
      <b/>
      <sz val="16"/>
      <name val="仿宋_GB2312"/>
      <charset val="134"/>
    </font>
    <font>
      <sz val="9"/>
      <color indexed="0"/>
      <name val="Arial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horizontal="left" vertical="center"/>
    </xf>
  </cellStyleXfs>
  <cellXfs count="17">
    <xf numFmtId="0" fontId="0" fillId="0" borderId="0" xfId="0">
      <alignment vertical="center"/>
    </xf>
    <xf numFmtId="0" fontId="1" fillId="0" borderId="0" xfId="6" applyFont="1" applyFill="1" applyAlignment="1">
      <alignment horizontal="left"/>
    </xf>
    <xf numFmtId="0" fontId="1" fillId="0" borderId="0" xfId="6" applyFont="1" applyFill="1" applyAlignment="1"/>
    <xf numFmtId="0" fontId="1" fillId="0" borderId="0" xfId="6" applyFont="1" applyFill="1" applyAlignment="1"/>
    <xf numFmtId="0" fontId="2" fillId="0" borderId="0" xfId="6" applyFont="1" applyFill="1" applyAlignment="1">
      <alignment horizontal="center" wrapText="1"/>
    </xf>
    <xf numFmtId="0" fontId="2" fillId="0" borderId="0" xfId="6" applyFont="1" applyFill="1" applyBorder="1" applyAlignment="1">
      <alignment horizontal="center" wrapText="1"/>
    </xf>
    <xf numFmtId="0" fontId="3" fillId="0" borderId="1" xfId="6" applyFont="1" applyFill="1" applyBorder="1" applyAlignment="1">
      <alignment wrapText="1"/>
    </xf>
    <xf numFmtId="0" fontId="3" fillId="0" borderId="1" xfId="6" applyFont="1" applyFill="1" applyBorder="1" applyAlignment="1">
      <alignment horizontal="right" wrapText="1"/>
    </xf>
    <xf numFmtId="0" fontId="4" fillId="0" borderId="2" xfId="6" applyFont="1" applyFill="1" applyBorder="1" applyAlignment="1">
      <alignment horizontal="center" wrapText="1"/>
    </xf>
    <xf numFmtId="0" fontId="3" fillId="0" borderId="2" xfId="6" applyFont="1" applyFill="1" applyBorder="1" applyAlignment="1">
      <alignment vertical="center" wrapText="1"/>
    </xf>
    <xf numFmtId="177" fontId="1" fillId="0" borderId="2" xfId="6" applyNumberFormat="1" applyFont="1" applyFill="1" applyBorder="1" applyAlignment="1">
      <alignment horizontal="right"/>
    </xf>
    <xf numFmtId="0" fontId="3" fillId="0" borderId="2" xfId="0" applyFont="1" applyFill="1" applyBorder="1">
      <alignment vertical="center"/>
    </xf>
    <xf numFmtId="0" fontId="1" fillId="0" borderId="3" xfId="6" applyFont="1" applyFill="1" applyBorder="1" applyAlignment="1">
      <alignment horizontal="left" wrapText="1"/>
    </xf>
    <xf numFmtId="0" fontId="1" fillId="0" borderId="0" xfId="6" applyFont="1" applyFill="1" applyAlignment="1">
      <alignment horizontal="left" wrapText="1"/>
    </xf>
    <xf numFmtId="0" fontId="3" fillId="0" borderId="0" xfId="6" applyFont="1" applyFill="1" applyBorder="1" applyAlignment="1">
      <alignment vertical="center" wrapText="1"/>
    </xf>
    <xf numFmtId="176" fontId="3" fillId="0" borderId="0" xfId="7" applyNumberFormat="1" applyFont="1" applyFill="1" applyBorder="1" applyAlignment="1">
      <alignment vertical="center" wrapText="1"/>
    </xf>
    <xf numFmtId="0" fontId="5" fillId="0" borderId="0" xfId="6" applyFont="1" applyFill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  <cellStyle name="常规_lvxiaoli_1.1101保监会－以集团合..司经营状况简表一（2007" xf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C36"/>
  <sheetViews>
    <sheetView tabSelected="1" view="pageBreakPreview" zoomScale="75" zoomScaleNormal="100" zoomScaleSheetLayoutView="75" workbookViewId="0">
      <selection activeCell="E3" sqref="E3"/>
    </sheetView>
  </sheetViews>
  <sheetFormatPr defaultColWidth="9" defaultRowHeight="20.4" outlineLevelCol="2"/>
  <cols>
    <col min="1" max="1" width="9.37962962962963" style="2" customWidth="1"/>
    <col min="2" max="2" width="64" style="3" customWidth="1"/>
    <col min="3" max="3" width="36.3796296296296" style="3" customWidth="1"/>
    <col min="4" max="16384" width="9" style="2"/>
  </cols>
  <sheetData>
    <row r="1" ht="22.2" spans="2:3">
      <c r="B1" s="4" t="s">
        <v>0</v>
      </c>
      <c r="C1" s="5"/>
    </row>
    <row r="2" ht="26.45" customHeight="1" spans="2:3">
      <c r="B2" s="6"/>
      <c r="C2" s="7" t="s">
        <v>1</v>
      </c>
    </row>
    <row r="3" ht="26.45" customHeight="1" spans="2:3">
      <c r="B3" s="8" t="s">
        <v>2</v>
      </c>
      <c r="C3" s="8" t="s">
        <v>3</v>
      </c>
    </row>
    <row r="4" ht="20.25" customHeight="1" spans="2:3">
      <c r="B4" s="9" t="s">
        <v>4</v>
      </c>
      <c r="C4" s="10">
        <f>9080.68</f>
        <v>9080.68</v>
      </c>
    </row>
    <row r="5" ht="20.25" customHeight="1" spans="2:3">
      <c r="B5" s="9" t="s">
        <v>5</v>
      </c>
      <c r="C5" s="10">
        <f>1335.93</f>
        <v>1335.93</v>
      </c>
    </row>
    <row r="6" ht="20.25" customHeight="1" spans="2:3">
      <c r="B6" s="9" t="s">
        <v>6</v>
      </c>
      <c r="C6" s="10">
        <f>7744.75</f>
        <v>7744.75</v>
      </c>
    </row>
    <row r="7" ht="20.25" customHeight="1" spans="2:3">
      <c r="B7" s="9" t="s">
        <v>7</v>
      </c>
      <c r="C7" s="10">
        <f>6686.6</f>
        <v>6686.6</v>
      </c>
    </row>
    <row r="8" ht="20.25" customHeight="1" spans="2:3">
      <c r="B8" s="9" t="s">
        <v>8</v>
      </c>
      <c r="C8" s="10">
        <f>941.49</f>
        <v>941.49</v>
      </c>
    </row>
    <row r="9" ht="20.25" customHeight="1" spans="2:3">
      <c r="B9" s="9" t="s">
        <v>9</v>
      </c>
      <c r="C9" s="10">
        <f>116.65</f>
        <v>116.65</v>
      </c>
    </row>
    <row r="10" ht="20.25" customHeight="1" spans="2:3">
      <c r="B10" s="9" t="s">
        <v>10</v>
      </c>
      <c r="C10" s="10">
        <f>8591632.64+1123560.55</f>
        <v>9715193.19</v>
      </c>
    </row>
    <row r="11" ht="20.25" customHeight="1" spans="2:3">
      <c r="B11" s="9" t="s">
        <v>11</v>
      </c>
      <c r="C11" s="10">
        <f>440398.11+7474.89</f>
        <v>447873</v>
      </c>
    </row>
    <row r="12" ht="20.25" customHeight="1" spans="2:3">
      <c r="B12" s="9" t="s">
        <v>12</v>
      </c>
      <c r="C12" s="10">
        <f>722.86+542.77</f>
        <v>1265.63</v>
      </c>
    </row>
    <row r="13" ht="20.25" customHeight="1" spans="2:3">
      <c r="B13" s="9" t="s">
        <v>13</v>
      </c>
      <c r="C13" s="10">
        <f>542.77</f>
        <v>542.77</v>
      </c>
    </row>
    <row r="14" ht="20.25" customHeight="1" spans="2:3">
      <c r="B14" s="9" t="s">
        <v>14</v>
      </c>
      <c r="C14" s="10">
        <f>722.86</f>
        <v>722.86</v>
      </c>
    </row>
    <row r="15" ht="20.25" customHeight="1" spans="2:3">
      <c r="B15" s="9" t="s">
        <v>7</v>
      </c>
      <c r="C15" s="10">
        <f>473.9</f>
        <v>473.9</v>
      </c>
    </row>
    <row r="16" ht="20.25" customHeight="1" spans="2:3">
      <c r="B16" s="9" t="s">
        <v>8</v>
      </c>
      <c r="C16" s="10">
        <f>220.8</f>
        <v>220.8</v>
      </c>
    </row>
    <row r="17" ht="20.25" customHeight="1" spans="2:3">
      <c r="B17" s="9" t="s">
        <v>9</v>
      </c>
      <c r="C17" s="10">
        <f>28.16</f>
        <v>28.16</v>
      </c>
    </row>
    <row r="18" ht="20.25" customHeight="1" spans="2:3">
      <c r="B18" s="9" t="s">
        <v>15</v>
      </c>
      <c r="C18" s="10">
        <f>449.76</f>
        <v>449.76</v>
      </c>
    </row>
    <row r="19" ht="20.25" customHeight="1" spans="2:3">
      <c r="B19" s="9" t="s">
        <v>16</v>
      </c>
      <c r="C19" s="10">
        <f>188463.2221</f>
        <v>188463.2221</v>
      </c>
    </row>
    <row r="20" ht="20.25" customHeight="1" spans="2:3">
      <c r="B20" s="9" t="s">
        <v>17</v>
      </c>
      <c r="C20" s="10">
        <f>26232.08</f>
        <v>26232.08</v>
      </c>
    </row>
    <row r="21" ht="20.25" customHeight="1" spans="2:3">
      <c r="B21" s="11" t="s">
        <v>18</v>
      </c>
      <c r="C21" s="10">
        <f>65890.47</f>
        <v>65890.47</v>
      </c>
    </row>
    <row r="22" ht="20.25" customHeight="1" spans="2:3">
      <c r="B22" s="9" t="s">
        <v>19</v>
      </c>
      <c r="C22" s="10">
        <f>24300.82</f>
        <v>24300.82</v>
      </c>
    </row>
    <row r="23" ht="20.25" customHeight="1" spans="2:3">
      <c r="B23" s="9" t="s">
        <v>20</v>
      </c>
      <c r="C23" s="10">
        <f>211014</f>
        <v>211014</v>
      </c>
    </row>
    <row r="24" ht="20.25" customHeight="1" spans="2:3">
      <c r="B24" s="9" t="s">
        <v>21</v>
      </c>
      <c r="C24" s="10">
        <f>4246.26</f>
        <v>4246.26</v>
      </c>
    </row>
    <row r="25" ht="20.25" customHeight="1" spans="2:3">
      <c r="B25" s="9" t="s">
        <v>22</v>
      </c>
      <c r="C25" s="10">
        <f>637.61</f>
        <v>637.61</v>
      </c>
    </row>
    <row r="26" ht="20.25" customHeight="1" spans="2:3">
      <c r="B26" s="9" t="s">
        <v>23</v>
      </c>
      <c r="C26" s="10">
        <f>24814.17</f>
        <v>24814.17</v>
      </c>
    </row>
    <row r="27" ht="60" customHeight="1" spans="2:3">
      <c r="B27" s="12" t="s">
        <v>24</v>
      </c>
      <c r="C27" s="12"/>
    </row>
    <row r="28" s="1" customFormat="1" ht="47.25" customHeight="1" spans="2:3">
      <c r="B28" s="13" t="s">
        <v>25</v>
      </c>
      <c r="C28" s="13"/>
    </row>
    <row r="29" s="1" customFormat="1" ht="63" customHeight="1" spans="2:3">
      <c r="B29" s="13" t="s">
        <v>26</v>
      </c>
      <c r="C29" s="13"/>
    </row>
    <row r="30" s="1" customFormat="1" ht="63" customHeight="1" spans="2:3">
      <c r="B30" s="13" t="s">
        <v>27</v>
      </c>
      <c r="C30" s="13"/>
    </row>
    <row r="31" s="1" customFormat="1" spans="2:3">
      <c r="B31" s="1" t="s">
        <v>28</v>
      </c>
      <c r="C31" s="3"/>
    </row>
    <row r="32" spans="2:3">
      <c r="B32" s="14"/>
      <c r="C32" s="15"/>
    </row>
    <row r="33" spans="2:3">
      <c r="B33" s="14"/>
      <c r="C33" s="15"/>
    </row>
    <row r="34" spans="2:3">
      <c r="B34" s="14"/>
      <c r="C34" s="15"/>
    </row>
    <row r="35" spans="2:3">
      <c r="B35" s="14"/>
      <c r="C35" s="15"/>
    </row>
    <row r="36" spans="3:3">
      <c r="C36" s="16"/>
    </row>
  </sheetData>
  <mergeCells count="5">
    <mergeCell ref="B1:C1"/>
    <mergeCell ref="B27:C27"/>
    <mergeCell ref="B28:C28"/>
    <mergeCell ref="B29:C29"/>
    <mergeCell ref="B30:C30"/>
  </mergeCells>
  <printOptions horizontalCentered="1"/>
  <pageMargins left="0.747916666666667" right="0.747916666666667" top="0.984027777777778" bottom="0.984027777777778" header="0.511805555555556" footer="0.511805555555556"/>
  <pageSetup paperSize="9" scale="8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保险业经营数据（月度）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银监会</dc:creator>
  <dcterms:created xsi:type="dcterms:W3CDTF">2020-03-20T10:16:45Z</dcterms:created>
  <dcterms:modified xsi:type="dcterms:W3CDTF">2020-03-20T10:17:06Z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