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080" windowHeight="9684"/>
  </bookViews>
  <sheets>
    <sheet name="保险业经营数据（月度）" sheetId="1" r:id="rId1"/>
  </sheets>
  <definedNames>
    <definedName name="_xlnm.Print_Area" localSheetId="0">'保险业经营数据（月度）'!$A$1:$C$35</definedName>
  </definedNames>
  <calcPr calcId="144525"/>
</workbook>
</file>

<file path=xl/sharedStrings.xml><?xml version="1.0" encoding="utf-8"?>
<sst xmlns="http://schemas.openxmlformats.org/spreadsheetml/2006/main" count="34">
  <si>
    <t>2021年09月保险业经营情况表</t>
  </si>
  <si>
    <t xml:space="preserve">                </t>
  </si>
  <si>
    <t>单位:亿元、万件</t>
  </si>
  <si>
    <t>项目</t>
  </si>
  <si>
    <t>本年累计/截至当期</t>
  </si>
  <si>
    <t>原保险保费收入</t>
  </si>
  <si>
    <t xml:space="preserve">    1、财产险</t>
  </si>
  <si>
    <t xml:space="preserve">    2、人身险</t>
  </si>
  <si>
    <t xml:space="preserve">    （1）寿险</t>
  </si>
  <si>
    <t xml:space="preserve">    （2）健康险</t>
  </si>
  <si>
    <t xml:space="preserve">    （3）人身意外伤害险</t>
  </si>
  <si>
    <t>保险金额</t>
  </si>
  <si>
    <t>保单件数</t>
  </si>
  <si>
    <t>原保险赔付支出</t>
  </si>
  <si>
    <t xml:space="preserve">   1、财产险</t>
  </si>
  <si>
    <t xml:space="preserve">   2、人身险</t>
  </si>
  <si>
    <t>业务及管理费</t>
  </si>
  <si>
    <t>资金运用余额</t>
  </si>
  <si>
    <t>其中：银行存款</t>
  </si>
  <si>
    <t xml:space="preserve">      债券</t>
  </si>
  <si>
    <t xml:space="preserve">      股票和证券投资基金</t>
  </si>
  <si>
    <t>资产总额</t>
  </si>
  <si>
    <t>其中：再保险公司</t>
  </si>
  <si>
    <t xml:space="preserve">      资产管理公司</t>
  </si>
  <si>
    <t>净资产</t>
  </si>
  <si>
    <t>注：1、本表数据是保险业执行《关于印发&lt;保险合同相关会计处理规定〉的通知》（财会[2009]15号）后，   各保险公司按照相关口径要求报送的数据。</t>
  </si>
  <si>
    <t xml:space="preserve">    2、原保险保费收入为按《企业会计准则（2006）》设置的统计指标，指保险企业确认的原保险合同保费收入。</t>
  </si>
  <si>
    <t xml:space="preserve">    3、原保险赔付支出为按《企业会计准则（2006）》设置的统计指标，指保险企业支付的原保险合同赔付款项。</t>
  </si>
  <si>
    <t xml:space="preserve">    4、原保险保费收入、原保险赔付支出和业务及管理费为本年累计数，银行存款、投资和资产总额为月末数据。</t>
  </si>
  <si>
    <t xml:space="preserve">    5、人身保险公司保户投资款新增交费为依据《保险合同相关会计处理规定》（财会[2009]15号），经过保险混合合同分拆、重大保险风险测试后（投连险除外），未确定为保险合同的部分，为本年度投保人交费增加金额。</t>
  </si>
  <si>
    <t xml:space="preserve">    6、人身保险公司投连险独立账户新增交费为依据《保险合同相关会计处理规定》（财会[2009]15号），投连险经过保险混合合同分拆、重大保险风险测试后，未确定为保险合同的部分，为本年度投保人交费增加金额。</t>
  </si>
  <si>
    <t xml:space="preserve">    7、银行存款包括活期存款、定期存款、存出保证金和存出资本保证金。</t>
  </si>
  <si>
    <t xml:space="preserve">    8、上述数据来源于各公司报送的保险数据，未经审计。</t>
  </si>
  <si>
    <t xml:space="preserve">    9、因部分机构目前处于风险处置阶段，从2021年6月起，行业汇总数据口径暂不包含这部分机构。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</si>
</sst>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0_ "/>
    <numFmt numFmtId="177" formatCode="0_ "/>
  </numFmts>
  <fonts count="28">
    <font>
      <sz val="11"/>
      <color theme="1"/>
      <name val="宋体"/>
      <charset val="134"/>
      <scheme val="minor"/>
    </font>
    <font>
      <sz val="16"/>
      <name val="仿宋_GB2312"/>
      <charset val="134"/>
    </font>
    <font>
      <b/>
      <sz val="18"/>
      <color indexed="8"/>
      <name val="仿宋_GB2312"/>
      <charset val="134"/>
    </font>
    <font>
      <sz val="16"/>
      <color indexed="8"/>
      <name val="仿宋_GB2312"/>
      <charset val="134"/>
    </font>
    <font>
      <b/>
      <sz val="16"/>
      <color indexed="8"/>
      <name val="仿宋_GB2312"/>
      <charset val="134"/>
    </font>
    <font>
      <sz val="16"/>
      <color theme="1"/>
      <name val="仿宋_GB2312"/>
      <charset val="134"/>
    </font>
    <font>
      <b/>
      <sz val="16"/>
      <name val="仿宋_GB2312"/>
      <charset val="134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2"/>
      <name val="宋体"/>
      <charset val="134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9"/>
      <color indexed="0"/>
      <name val="Arial"/>
      <charset val="134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4" fillId="14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22" borderId="7" applyNumberFormat="0" applyFont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8" fillId="0" borderId="10" applyNumberFormat="0" applyFill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22" fillId="17" borderId="8" applyNumberFormat="0" applyAlignment="0" applyProtection="0">
      <alignment vertical="center"/>
    </xf>
    <xf numFmtId="0" fontId="15" fillId="17" borderId="4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21" fillId="0" borderId="0"/>
    <xf numFmtId="0" fontId="27" fillId="0" borderId="0">
      <alignment horizontal="left" vertical="center"/>
    </xf>
  </cellStyleXfs>
  <cellXfs count="17">
    <xf numFmtId="0" fontId="0" fillId="0" borderId="0" xfId="0">
      <alignment vertical="center"/>
    </xf>
    <xf numFmtId="0" fontId="1" fillId="0" borderId="0" xfId="49" applyFont="1" applyFill="1" applyAlignment="1">
      <alignment horizontal="left"/>
    </xf>
    <xf numFmtId="0" fontId="1" fillId="0" borderId="0" xfId="49" applyFont="1" applyFill="1"/>
    <xf numFmtId="0" fontId="1" fillId="0" borderId="0" xfId="49" applyFont="1" applyFill="1" applyAlignment="1"/>
    <xf numFmtId="0" fontId="2" fillId="0" borderId="0" xfId="49" applyFont="1" applyFill="1" applyAlignment="1">
      <alignment horizontal="center" wrapText="1"/>
    </xf>
    <xf numFmtId="0" fontId="2" fillId="0" borderId="0" xfId="49" applyFont="1" applyFill="1" applyBorder="1" applyAlignment="1">
      <alignment horizontal="center" wrapText="1"/>
    </xf>
    <xf numFmtId="0" fontId="3" fillId="0" borderId="1" xfId="49" applyFont="1" applyFill="1" applyBorder="1" applyAlignment="1">
      <alignment horizontal="right" wrapText="1"/>
    </xf>
    <xf numFmtId="0" fontId="4" fillId="0" borderId="2" xfId="49" applyFont="1" applyFill="1" applyBorder="1" applyAlignment="1">
      <alignment horizontal="center" wrapText="1"/>
    </xf>
    <xf numFmtId="0" fontId="3" fillId="0" borderId="2" xfId="49" applyFont="1" applyFill="1" applyBorder="1" applyAlignment="1">
      <alignment vertical="center" wrapText="1"/>
    </xf>
    <xf numFmtId="177" fontId="1" fillId="0" borderId="2" xfId="49" applyNumberFormat="1" applyFont="1" applyFill="1" applyBorder="1" applyAlignment="1">
      <alignment horizontal="right"/>
    </xf>
    <xf numFmtId="0" fontId="5" fillId="0" borderId="2" xfId="0" applyFont="1" applyBorder="1">
      <alignment vertical="center"/>
    </xf>
    <xf numFmtId="0" fontId="1" fillId="0" borderId="0" xfId="49" applyFont="1" applyFill="1" applyAlignment="1">
      <alignment horizontal="left" wrapText="1"/>
    </xf>
    <xf numFmtId="0" fontId="1" fillId="0" borderId="0" xfId="49" applyFont="1" applyFill="1" applyAlignment="1">
      <alignment horizontal="left" vertical="top" wrapText="1"/>
    </xf>
    <xf numFmtId="0" fontId="3" fillId="0" borderId="0" xfId="49" applyFont="1" applyFill="1" applyAlignment="1">
      <alignment horizontal="left" vertical="center" wrapText="1"/>
    </xf>
    <xf numFmtId="0" fontId="3" fillId="0" borderId="0" xfId="49" applyFont="1" applyFill="1" applyBorder="1" applyAlignment="1">
      <alignment vertical="center" wrapText="1"/>
    </xf>
    <xf numFmtId="176" fontId="3" fillId="0" borderId="0" xfId="50" applyNumberFormat="1" applyFont="1" applyFill="1" applyBorder="1" applyAlignment="1">
      <alignment vertical="center" wrapText="1"/>
    </xf>
    <xf numFmtId="0" fontId="6" fillId="0" borderId="0" xfId="49" applyFont="1" applyFill="1" applyAlignment="1"/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_lvxiaoli_1.1101保监会－以集团合..司经营状况简表一（2007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C39"/>
  <sheetViews>
    <sheetView tabSelected="1" view="pageBreakPreview" zoomScale="75" zoomScaleNormal="100" zoomScaleSheetLayoutView="75" workbookViewId="0">
      <selection activeCell="J18" sqref="J18"/>
    </sheetView>
  </sheetViews>
  <sheetFormatPr defaultColWidth="9" defaultRowHeight="20.4" outlineLevelCol="2"/>
  <cols>
    <col min="1" max="1" width="2.87962962962963" style="2" customWidth="1"/>
    <col min="2" max="2" width="64" style="3" customWidth="1"/>
    <col min="3" max="3" width="40.5" style="3" customWidth="1"/>
    <col min="4" max="16384" width="9" style="2"/>
  </cols>
  <sheetData>
    <row r="1" ht="22.2" spans="2:3">
      <c r="B1" s="4" t="s">
        <v>0</v>
      </c>
      <c r="C1" s="5"/>
    </row>
    <row r="2" ht="26.45" customHeight="1" spans="2:3">
      <c r="B2" s="6" t="s">
        <v>1</v>
      </c>
      <c r="C2" s="6" t="s">
        <v>2</v>
      </c>
    </row>
    <row r="3" ht="26.45" customHeight="1" spans="2:3">
      <c r="B3" s="7" t="s">
        <v>3</v>
      </c>
      <c r="C3" s="7" t="s">
        <v>4</v>
      </c>
    </row>
    <row r="4" ht="20.25" customHeight="1" spans="2:3">
      <c r="B4" s="8" t="s">
        <v>5</v>
      </c>
      <c r="C4" s="9">
        <f>36514.29</f>
        <v>36514.29</v>
      </c>
    </row>
    <row r="5" ht="20.25" customHeight="1" spans="2:3">
      <c r="B5" s="8" t="s">
        <v>6</v>
      </c>
      <c r="C5" s="9">
        <f>8781.7</f>
        <v>8781.7</v>
      </c>
    </row>
    <row r="6" ht="20.25" customHeight="1" spans="2:3">
      <c r="B6" s="8" t="s">
        <v>7</v>
      </c>
      <c r="C6" s="9">
        <f>27732.6</f>
        <v>27732.6</v>
      </c>
    </row>
    <row r="7" ht="20.25" customHeight="1" spans="2:3">
      <c r="B7" s="8" t="s">
        <v>8</v>
      </c>
      <c r="C7" s="9">
        <f>19791.25</f>
        <v>19791.25</v>
      </c>
    </row>
    <row r="8" ht="20.25" customHeight="1" spans="2:3">
      <c r="B8" s="8" t="s">
        <v>9</v>
      </c>
      <c r="C8" s="9">
        <f>6985.96</f>
        <v>6985.96</v>
      </c>
    </row>
    <row r="9" ht="20.25" customHeight="1" spans="2:3">
      <c r="B9" s="8" t="s">
        <v>10</v>
      </c>
      <c r="C9" s="9">
        <f>955.39</f>
        <v>955.39</v>
      </c>
    </row>
    <row r="10" ht="20.25" customHeight="1" spans="2:3">
      <c r="B10" s="8" t="s">
        <v>11</v>
      </c>
      <c r="C10" s="9">
        <f>72761675+10396963.31</f>
        <v>83158638.31</v>
      </c>
    </row>
    <row r="11" ht="19.5" customHeight="1" spans="2:3">
      <c r="B11" s="8" t="s">
        <v>12</v>
      </c>
      <c r="C11" s="9">
        <f>3376392.73+74462.3</f>
        <v>3450855.03</v>
      </c>
    </row>
    <row r="12" ht="20.25" customHeight="1" spans="2:3">
      <c r="B12" s="8" t="s">
        <v>13</v>
      </c>
      <c r="C12" s="9">
        <f>6190.73+5401.36</f>
        <v>11592.09</v>
      </c>
    </row>
    <row r="13" ht="20.25" customHeight="1" spans="2:3">
      <c r="B13" s="8" t="s">
        <v>14</v>
      </c>
      <c r="C13" s="9">
        <f>5401.36</f>
        <v>5401.36</v>
      </c>
    </row>
    <row r="14" ht="20.25" customHeight="1" spans="2:3">
      <c r="B14" s="8" t="s">
        <v>15</v>
      </c>
      <c r="C14" s="9">
        <f>6190.73</f>
        <v>6190.73</v>
      </c>
    </row>
    <row r="15" ht="20.25" customHeight="1" spans="2:3">
      <c r="B15" s="8" t="s">
        <v>8</v>
      </c>
      <c r="C15" s="9">
        <f>2814.25</f>
        <v>2814.25</v>
      </c>
    </row>
    <row r="16" ht="20.25" customHeight="1" spans="2:3">
      <c r="B16" s="8" t="s">
        <v>9</v>
      </c>
      <c r="C16" s="9">
        <f>3115.58</f>
        <v>3115.58</v>
      </c>
    </row>
    <row r="17" ht="20.25" customHeight="1" spans="2:3">
      <c r="B17" s="8" t="s">
        <v>10</v>
      </c>
      <c r="C17" s="9">
        <f>260.9</f>
        <v>260.9</v>
      </c>
    </row>
    <row r="18" ht="20.25" customHeight="1" spans="2:3">
      <c r="B18" s="8" t="s">
        <v>16</v>
      </c>
      <c r="C18" s="9">
        <f>3680.05</f>
        <v>3680.05</v>
      </c>
    </row>
    <row r="19" ht="20.25" customHeight="1" spans="2:3">
      <c r="B19" s="8" t="s">
        <v>17</v>
      </c>
      <c r="C19" s="9">
        <f>224426.4122</f>
        <v>224426.4122</v>
      </c>
    </row>
    <row r="20" ht="20.25" customHeight="1" spans="2:3">
      <c r="B20" s="8" t="s">
        <v>18</v>
      </c>
      <c r="C20" s="9">
        <f>26095.47</f>
        <v>26095.47</v>
      </c>
    </row>
    <row r="21" ht="20.25" customHeight="1" spans="2:3">
      <c r="B21" s="10" t="s">
        <v>19</v>
      </c>
      <c r="C21" s="9">
        <f>87806.49</f>
        <v>87806.49</v>
      </c>
    </row>
    <row r="22" ht="20.25" customHeight="1" spans="2:3">
      <c r="B22" s="8" t="s">
        <v>20</v>
      </c>
      <c r="C22" s="9">
        <f>27292.54</f>
        <v>27292.54</v>
      </c>
    </row>
    <row r="23" ht="20.25" customHeight="1" spans="2:3">
      <c r="B23" s="8" t="s">
        <v>21</v>
      </c>
      <c r="C23" s="9">
        <f>243196.43</f>
        <v>243196.43</v>
      </c>
    </row>
    <row r="24" ht="20.25" customHeight="1" spans="2:3">
      <c r="B24" s="8" t="s">
        <v>22</v>
      </c>
      <c r="C24" s="9">
        <f>6501.84</f>
        <v>6501.84</v>
      </c>
    </row>
    <row r="25" ht="20.25" customHeight="1" spans="2:3">
      <c r="B25" s="8" t="s">
        <v>23</v>
      </c>
      <c r="C25" s="9">
        <f>964.28</f>
        <v>964.28</v>
      </c>
    </row>
    <row r="26" ht="20.25" customHeight="1" spans="2:3">
      <c r="B26" s="8" t="s">
        <v>24</v>
      </c>
      <c r="C26" s="9">
        <f>28578.45</f>
        <v>28578.45</v>
      </c>
    </row>
    <row r="27" ht="60" customHeight="1" spans="2:3">
      <c r="B27" s="11" t="s">
        <v>25</v>
      </c>
      <c r="C27" s="11"/>
    </row>
    <row r="28" s="1" customFormat="1" ht="47.25" customHeight="1" spans="2:3">
      <c r="B28" s="11" t="s">
        <v>26</v>
      </c>
      <c r="C28" s="11"/>
    </row>
    <row r="29" s="1" customFormat="1" ht="56.1" customHeight="1" spans="2:3">
      <c r="B29" s="11" t="s">
        <v>27</v>
      </c>
      <c r="C29" s="11"/>
    </row>
    <row r="30" s="1" customFormat="1" ht="48" customHeight="1" spans="2:3">
      <c r="B30" s="11" t="s">
        <v>28</v>
      </c>
      <c r="C30" s="11"/>
    </row>
    <row r="31" s="1" customFormat="1" ht="63" customHeight="1" spans="2:3">
      <c r="B31" s="12" t="s">
        <v>29</v>
      </c>
      <c r="C31" s="12"/>
    </row>
    <row r="32" s="1" customFormat="1" ht="63" customHeight="1" spans="2:3">
      <c r="B32" s="12" t="s">
        <v>30</v>
      </c>
      <c r="C32" s="12"/>
    </row>
    <row r="33" s="1" customFormat="1" spans="2:3">
      <c r="B33" s="1" t="s">
        <v>31</v>
      </c>
      <c r="C33" s="3"/>
    </row>
    <row r="34" s="1" customFormat="1" spans="2:3">
      <c r="B34" s="1" t="s">
        <v>32</v>
      </c>
      <c r="C34" s="3"/>
    </row>
    <row r="35" ht="47.1" customHeight="1" spans="2:3">
      <c r="B35" s="13" t="s">
        <v>33</v>
      </c>
      <c r="C35" s="13"/>
    </row>
    <row r="36" spans="2:3">
      <c r="B36" s="14"/>
      <c r="C36" s="15"/>
    </row>
    <row r="37" spans="2:3">
      <c r="B37" s="14"/>
      <c r="C37" s="15"/>
    </row>
    <row r="38" spans="2:3">
      <c r="B38" s="14"/>
      <c r="C38" s="15"/>
    </row>
    <row r="39" spans="3:3">
      <c r="C39" s="16"/>
    </row>
  </sheetData>
  <mergeCells count="8">
    <mergeCell ref="B1:C1"/>
    <mergeCell ref="B27:C27"/>
    <mergeCell ref="B28:C28"/>
    <mergeCell ref="B29:C29"/>
    <mergeCell ref="B30:C30"/>
    <mergeCell ref="B31:C31"/>
    <mergeCell ref="B32:C32"/>
    <mergeCell ref="B35:C35"/>
  </mergeCells>
  <printOptions horizontalCentered="1"/>
  <pageMargins left="0" right="0" top="0.786805555555556" bottom="0" header="0.511805555555556" footer="0.511805555555556"/>
  <pageSetup paperSize="9" scale="80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保险业经营数据（月度）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连京晋</dc:creator>
  <dcterms:created xsi:type="dcterms:W3CDTF">2021-10-25T08:33:32Z</dcterms:created>
  <dcterms:modified xsi:type="dcterms:W3CDTF">2021-10-25T08:33:50Z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2052-10.8.0.6308</vt:lpwstr>
  </property>
</Properties>
</file>