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\parallel_programing\hw2\"/>
    </mc:Choice>
  </mc:AlternateContent>
  <xr:revisionPtr revIDLastSave="0" documentId="13_ncr:1_{DC9FC4B0-3A63-4063-A7C0-D99AA67BB7E9}" xr6:coauthVersionLast="36" xr6:coauthVersionMax="36" xr10:uidLastSave="{00000000-0000-0000-0000-000000000000}"/>
  <bookViews>
    <workbookView xWindow="0" yWindow="0" windowWidth="14380" windowHeight="6210" xr2:uid="{EE4A42BF-B1EE-4E09-8925-2C48F7F6F987}"/>
  </bookViews>
  <sheets>
    <sheet name="工作表8" sheetId="8" r:id="rId1"/>
    <sheet name="工作表5" sheetId="5" r:id="rId2"/>
    <sheet name="工作表4" sheetId="4" r:id="rId3"/>
    <sheet name="工作表3" sheetId="3" r:id="rId4"/>
    <sheet name="工作表2" sheetId="2" r:id="rId5"/>
    <sheet name="工作表1" sheetId="1" r:id="rId6"/>
  </sheets>
  <definedNames>
    <definedName name="_xlchart.v1.0" hidden="1">工作表8!$A$2:$A$6</definedName>
    <definedName name="_xlchart.v1.1" hidden="1">工作表8!$O$1</definedName>
    <definedName name="_xlchart.v1.2" hidden="1">工作表8!$O$2:$O$6</definedName>
    <definedName name="_xlchart.v1.3" hidden="1">工作表8!$P$1</definedName>
    <definedName name="_xlchart.v1.4" hidden="1">工作表8!$P$2:$P$6</definedName>
    <definedName name="外部資料_1" localSheetId="4" hidden="1">工作表2!$A$1:$O$24</definedName>
    <definedName name="外部資料_2" localSheetId="3" hidden="1">工作表3!$M$1:$O$27</definedName>
    <definedName name="外部資料_3" localSheetId="2" hidden="1">工作表4!$A$1:$R$7</definedName>
    <definedName name="外部資料_4" localSheetId="1" hidden="1">工作表5!$A$1:$F$6</definedName>
    <definedName name="外部資料_5" localSheetId="0" hidden="1">工作表8!$A$1:$M$6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8" l="1"/>
  <c r="Q3" i="8"/>
  <c r="Q4" i="8"/>
  <c r="Q5" i="8"/>
  <c r="Q6" i="8"/>
  <c r="P6" i="8"/>
  <c r="P5" i="8"/>
  <c r="P4" i="8"/>
  <c r="P3" i="8"/>
  <c r="P2" i="8"/>
  <c r="O6" i="8"/>
  <c r="O5" i="8"/>
  <c r="O4" i="8"/>
  <c r="O2" i="8"/>
  <c r="O3" i="8"/>
  <c r="T2" i="4"/>
  <c r="N2" i="8"/>
  <c r="N3" i="8"/>
  <c r="N4" i="8"/>
  <c r="N5" i="8"/>
  <c r="N6" i="8"/>
  <c r="I3" i="5"/>
  <c r="I4" i="5"/>
  <c r="I5" i="5"/>
  <c r="I6" i="5"/>
  <c r="I2" i="5"/>
  <c r="H5" i="5"/>
  <c r="G3" i="5"/>
  <c r="G4" i="5"/>
  <c r="G5" i="5"/>
  <c r="G6" i="5"/>
  <c r="G2" i="5"/>
  <c r="U2" i="4"/>
  <c r="U3" i="4"/>
  <c r="U4" i="4"/>
  <c r="U5" i="4"/>
  <c r="U6" i="4"/>
  <c r="U7" i="4"/>
  <c r="T3" i="4"/>
  <c r="T4" i="4"/>
  <c r="T5" i="4"/>
  <c r="T6" i="4"/>
  <c r="T7" i="4"/>
  <c r="S6" i="4"/>
  <c r="S5" i="4"/>
  <c r="S4" i="4"/>
  <c r="S3" i="4"/>
  <c r="S2" i="4"/>
  <c r="B7" i="4"/>
  <c r="S7" i="4" s="1"/>
  <c r="H4" i="5" l="1"/>
  <c r="H2" i="5"/>
  <c r="H6" i="5"/>
  <c r="H3" i="5"/>
  <c r="Z89" i="3"/>
  <c r="Z88" i="3"/>
  <c r="Z87" i="3"/>
  <c r="Z8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D797D-B08B-4891-8F98-0724C54DA4C9}" keepAlive="1" name="查詢 - exp" description="與活頁簿中 'exp' 查詢的連接。" type="5" refreshedVersion="6" background="1" saveData="1">
    <dbPr connection="Provider=Microsoft.Mashup.OleDb.1;Data Source=$Workbook$;Location=exp;Extended Properties=&quot;&quot;" command="SELECT * FROM [exp]"/>
  </connection>
  <connection id="2" xr16:uid="{6CD21389-C398-4293-97B5-1BD7104DF4D9}" keepAlive="1" name="查詢 - exp (2)" description="與活頁簿中 'exp (2)' 查詢的連接。" type="5" refreshedVersion="6" background="1" saveData="1">
    <dbPr connection="Provider=Microsoft.Mashup.OleDb.1;Data Source=$Workbook$;Location=exp (2);Extended Properties=&quot;&quot;" command="SELECT * FROM [exp (2)]"/>
  </connection>
  <connection id="3" xr16:uid="{F0481FCA-4378-472C-B7C2-2F091812EC67}" keepAlive="1" name="查詢 - exp (3)" description="與活頁簿中 'exp (3)' 查詢的連接。" type="5" refreshedVersion="6" background="1" saveData="1">
    <dbPr connection="Provider=Microsoft.Mashup.OleDb.1;Data Source=$Workbook$;Location=exp (3);Extended Properties=&quot;&quot;" command="SELECT * FROM [exp (3)]"/>
  </connection>
  <connection id="4" xr16:uid="{3EEF13F1-DF73-4459-B2F8-F9694B3E8ED4}" keepAlive="1" name="查詢 - exp_b" description="與活頁簿中 'exp_b' 查詢的連接。" type="5" refreshedVersion="6" background="1" saveData="1">
    <dbPr connection="Provider=Microsoft.Mashup.OleDb.1;Data Source=$Workbook$;Location=exp_b;Extended Properties=&quot;&quot;" command="SELECT * FROM [exp_b]"/>
  </connection>
  <connection id="5" xr16:uid="{5F3B89B2-5A35-47C4-8E5B-2AB02EEC54D1}" keepAlive="1" name="查詢 - exp_b (2)" description="與活頁簿中 'exp_b (2)' 查詢的連接。" type="5" refreshedVersion="6" background="1" saveData="1">
    <dbPr connection="Provider=Microsoft.Mashup.OleDb.1;Data Source=$Workbook$;Location=exp_b (2);Extended Properties=&quot;&quot;" command="SELECT * FROM [exp_b (2)]"/>
  </connection>
  <connection id="6" xr16:uid="{DC0F3B40-68FF-4CCC-818C-61D33C89435B}" keepAlive="1" name="查詢 - exp_b (3)" description="與活頁簿中 'exp_b (3)' 查詢的連接。" type="5" refreshedVersion="6" background="1" saveData="1">
    <dbPr connection="Provider=Microsoft.Mashup.OleDb.1;Data Source=$Workbook$;Location=exp_b (3);Extended Properties=&quot;&quot;" command="SELECT * FROM [exp_b (3)]"/>
  </connection>
</connections>
</file>

<file path=xl/sharedStrings.xml><?xml version="1.0" encoding="utf-8"?>
<sst xmlns="http://schemas.openxmlformats.org/spreadsheetml/2006/main" count="168" uniqueCount="58">
  <si>
    <t>node</t>
  </si>
  <si>
    <t xml:space="preserve"> proc</t>
  </si>
  <si>
    <t xml:space="preserve"> cpu</t>
  </si>
  <si>
    <t xml:space="preserve"> cpu_sort</t>
  </si>
  <si>
    <t xml:space="preserve"> cpu_mem</t>
  </si>
  <si>
    <t xml:space="preserve"> cpu_merg</t>
  </si>
  <si>
    <t xml:space="preserve"> io</t>
  </si>
  <si>
    <t xml:space="preserve"> io_r</t>
  </si>
  <si>
    <t xml:space="preserve"> io_w</t>
  </si>
  <si>
    <t xml:space="preserve"> comm</t>
  </si>
  <si>
    <t xml:space="preserve"> comm_t</t>
  </si>
  <si>
    <t xml:space="preserve"> comm_r</t>
  </si>
  <si>
    <t xml:space="preserve"> total</t>
  </si>
  <si>
    <t xml:space="preserve"> exec</t>
  </si>
  <si>
    <t>Column1</t>
  </si>
  <si>
    <t xml:space="preserve"> </t>
  </si>
  <si>
    <t/>
  </si>
  <si>
    <t>nodes</t>
  </si>
  <si>
    <t xml:space="preserve"> processes</t>
  </si>
  <si>
    <t xml:space="preserve"> cpu_memory</t>
  </si>
  <si>
    <t xml:space="preserve"> cpu_merge</t>
  </si>
  <si>
    <t xml:space="preserve"> I/O</t>
  </si>
  <si>
    <t xml:space="preserve"> I/O_read</t>
  </si>
  <si>
    <t xml:space="preserve"> I/O_write</t>
  </si>
  <si>
    <t xml:space="preserve"> communication</t>
  </si>
  <si>
    <t xml:space="preserve"> execution_time</t>
  </si>
  <si>
    <t>欄13</t>
  </si>
  <si>
    <t>欄14</t>
  </si>
  <si>
    <t>Speed Up</t>
  </si>
  <si>
    <t>threads</t>
  </si>
  <si>
    <t xml:space="preserve"> thread_1_load</t>
  </si>
  <si>
    <t xml:space="preserve"> thread_2_load</t>
  </si>
  <si>
    <t xml:space="preserve"> thread_3_load</t>
  </si>
  <si>
    <t xml:space="preserve"> thread_4_load</t>
  </si>
  <si>
    <t xml:space="preserve"> thread_5_load</t>
  </si>
  <si>
    <t xml:space="preserve"> thread_6_load</t>
  </si>
  <si>
    <t xml:space="preserve"> thread_7_load</t>
  </si>
  <si>
    <t xml:space="preserve"> thread_8_load</t>
  </si>
  <si>
    <t xml:space="preserve"> thread_9_load</t>
  </si>
  <si>
    <t xml:space="preserve"> thread_10_load</t>
  </si>
  <si>
    <t xml:space="preserve"> thread_11_load</t>
  </si>
  <si>
    <t xml:space="preserve"> thread_12_load</t>
  </si>
  <si>
    <t xml:space="preserve"> lock</t>
  </si>
  <si>
    <t>Column2</t>
  </si>
  <si>
    <t>STD</t>
  </si>
  <si>
    <t>AVG</t>
  </si>
  <si>
    <t>processes</t>
  </si>
  <si>
    <t>Speed up</t>
  </si>
  <si>
    <t>execution time</t>
  </si>
  <si>
    <t>speed up</t>
  </si>
  <si>
    <t>communication_div_thread</t>
  </si>
  <si>
    <t xml:space="preserve"> process_1_load</t>
  </si>
  <si>
    <t xml:space="preserve"> process_2_load</t>
  </si>
  <si>
    <t xml:space="preserve"> process_3_load</t>
  </si>
  <si>
    <t xml:space="preserve"> process_4_load</t>
  </si>
  <si>
    <t xml:space="preserve"> process_5_load</t>
  </si>
  <si>
    <t xml:space="preserve"> process_6_load</t>
  </si>
  <si>
    <t xml:space="preserve"> process_7_load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</si>
</sst>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</cellXfs>
  <cellStyles count="1">
    <cellStyle name="一般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Each Part(With different #processes)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工作表8!$I$1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工作表8!$I$2:$I$6</c:f>
              <c:numCache>
                <c:formatCode>General</c:formatCode>
                <c:ptCount val="5"/>
                <c:pt idx="0">
                  <c:v>34.747957999999997</c:v>
                </c:pt>
                <c:pt idx="1">
                  <c:v>18.649031000000001</c:v>
                </c:pt>
                <c:pt idx="2">
                  <c:v>15.565579</c:v>
                </c:pt>
                <c:pt idx="3">
                  <c:v>13.510354</c:v>
                </c:pt>
                <c:pt idx="4">
                  <c:v>14.516163000000001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1-4194-BBA7-2A485CA5F4AF}"/>
            </c:ext>
          </c:extLst>
        </c:ser>
        <c:ser>
          <c:idx val="1"/>
          <c:order val="1"/>
          <c:tx>
            <c:strRef>
              <c:f>工作表8!$J$1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工作表8!$J$2:$J$6</c:f>
              <c:numCache>
                <c:formatCode>General</c:formatCode>
                <c:ptCount val="5"/>
                <c:pt idx="0">
                  <c:v>0.28364400000000001</c:v>
                </c:pt>
                <c:pt idx="1">
                  <c:v>18.678933000000001</c:v>
                </c:pt>
                <c:pt idx="2">
                  <c:v>15.593938</c:v>
                </c:pt>
                <c:pt idx="3">
                  <c:v>13.547561</c:v>
                </c:pt>
                <c:pt idx="4">
                  <c:v>14.578263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1-4194-BBA7-2A485CA5F4AF}"/>
            </c:ext>
          </c:extLst>
        </c:ser>
        <c:ser>
          <c:idx val="2"/>
          <c:order val="2"/>
          <c:tx>
            <c:strRef>
              <c:f>工作表8!$K$1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工作表8!$K$2:$K$6</c:f>
              <c:numCache>
                <c:formatCode>General</c:formatCode>
                <c:ptCount val="5"/>
                <c:pt idx="0">
                  <c:v>35.031995000000002</c:v>
                </c:pt>
                <c:pt idx="1">
                  <c:v>0.28373500000000001</c:v>
                </c:pt>
                <c:pt idx="2">
                  <c:v>0.24834800000000001</c:v>
                </c:pt>
                <c:pt idx="3">
                  <c:v>0.25392100000000001</c:v>
                </c:pt>
                <c:pt idx="4">
                  <c:v>0.26643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1-4194-BBA7-2A485CA5F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994623"/>
        <c:axId val="181950527"/>
      </c:barChart>
      <c:catAx>
        <c:axId val="18199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527"/>
        <c:crosses val="autoZero"/>
        <c:auto val="1"/>
        <c:lblAlgn val="ctr"/>
        <c:lblOffset val="100"/>
        <c:noMultiLvlLbl val="0"/>
      </c:catAx>
      <c:valAx>
        <c:axId val="1819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of Each Part(With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工作表4!$N$2:$N$7</c:f>
              <c:numCache>
                <c:formatCode>General</c:formatCode>
                <c:ptCount val="6"/>
                <c:pt idx="0">
                  <c:v>2.8524600000000002</c:v>
                </c:pt>
                <c:pt idx="1">
                  <c:v>1.44381</c:v>
                </c:pt>
                <c:pt idx="2">
                  <c:v>0.71799999999999997</c:v>
                </c:pt>
                <c:pt idx="3">
                  <c:v>0.47684300000000002</c:v>
                </c:pt>
                <c:pt idx="4">
                  <c:v>0.38694699999999999</c:v>
                </c:pt>
                <c:pt idx="5">
                  <c:v>0.26996399999999998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8-4BE7-9195-3DC74B1286B1}"/>
            </c:ext>
          </c:extLst>
        </c:ser>
        <c:ser>
          <c:idx val="1"/>
          <c:order val="1"/>
          <c:tx>
            <c:strRef>
              <c:f>工作表4!$O$1</c:f>
              <c:strCache>
                <c:ptCount val="1"/>
                <c:pt idx="0">
                  <c:v> 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工作表4!$O$2:$O$7</c:f>
              <c:numCache>
                <c:formatCode>General</c:formatCode>
                <c:ptCount val="6"/>
                <c:pt idx="0">
                  <c:v>0.14973400000000001</c:v>
                </c:pt>
                <c:pt idx="1">
                  <c:v>4.8448999999999999E-2</c:v>
                </c:pt>
                <c:pt idx="2">
                  <c:v>0.13344800000000001</c:v>
                </c:pt>
                <c:pt idx="3">
                  <c:v>3.173E-3</c:v>
                </c:pt>
                <c:pt idx="4">
                  <c:v>1.1820000000000001E-3</c:v>
                </c:pt>
                <c:pt idx="5">
                  <c:v>4.1899999999999999E-4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8-4BE7-9195-3DC74B1286B1}"/>
            </c:ext>
          </c:extLst>
        </c:ser>
        <c:ser>
          <c:idx val="2"/>
          <c:order val="2"/>
          <c:tx>
            <c:strRef>
              <c:f>工作表4!$P$1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工作表4!$P$2:$P$7</c:f>
              <c:numCache>
                <c:formatCode>General</c:formatCode>
                <c:ptCount val="6"/>
                <c:pt idx="0">
                  <c:v>0.13044600000000001</c:v>
                </c:pt>
                <c:pt idx="1">
                  <c:v>0.12958800000000001</c:v>
                </c:pt>
                <c:pt idx="2">
                  <c:v>0.128777</c:v>
                </c:pt>
                <c:pt idx="3">
                  <c:v>0.128528</c:v>
                </c:pt>
                <c:pt idx="4">
                  <c:v>0.129797</c:v>
                </c:pt>
                <c:pt idx="5">
                  <c:v>0.129387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8-4BE7-9195-3DC74B12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17743"/>
        <c:axId val="1945291775"/>
      </c:barChart>
      <c:catAx>
        <c:axId val="212631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91775"/>
        <c:crosses val="autoZero"/>
        <c:auto val="1"/>
        <c:lblAlgn val="ctr"/>
        <c:lblOffset val="100"/>
        <c:noMultiLvlLbl val="0"/>
      </c:catAx>
      <c:valAx>
        <c:axId val="1945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Computation Time of Thread in average &amp; STD(With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工作表4!$S$1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工作表4!$S$2:$S$7</c:f>
              <c:numCache>
                <c:formatCode>General</c:formatCode>
                <c:ptCount val="6"/>
                <c:pt idx="0">
                  <c:v>2.1649488319588763E-2</c:v>
                </c:pt>
                <c:pt idx="1">
                  <c:v>1.3150884469621597E-2</c:v>
                </c:pt>
                <c:pt idx="2">
                  <c:v>4.9402224949894576E-3</c:v>
                </c:pt>
                <c:pt idx="3">
                  <c:v>7.0508604777140904E-3</c:v>
                </c:pt>
                <c:pt idx="4">
                  <c:v>1.0008590722474371E-2</c:v>
                </c:pt>
                <c:pt idx="5">
                  <c:v>4.1961267432094218E-2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3D5-A4F0-23BB8BF499DC}"/>
            </c:ext>
          </c:extLst>
        </c:ser>
        <c:ser>
          <c:idx val="1"/>
          <c:order val="1"/>
          <c:tx>
            <c:strRef>
              <c:f>工作表4!$T$1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工作表4!$T$2:$T$7</c:f>
              <c:numCache>
                <c:formatCode>General</c:formatCode>
                <c:ptCount val="6"/>
                <c:pt idx="0">
                  <c:v>2.8371515</c:v>
                </c:pt>
                <c:pt idx="1">
                  <c:v>1.4286246666666667</c:v>
                </c:pt>
                <c:pt idx="2">
                  <c:v>0.7092406</c:v>
                </c:pt>
                <c:pt idx="3">
                  <c:v>0.4657438571428571</c:v>
                </c:pt>
                <c:pt idx="4">
                  <c:v>0.37686966666666666</c:v>
                </c:pt>
                <c:pt idx="5">
                  <c:v>0.24222058753873144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8-43D5-A4F0-23BB8BF4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07759"/>
        <c:axId val="1945830591"/>
      </c:barChart>
      <c:catAx>
        <c:axId val="194560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30591"/>
        <c:crosses val="autoZero"/>
        <c:auto val="1"/>
        <c:lblAlgn val="ctr"/>
        <c:lblOffset val="100"/>
        <c:noMultiLvlLbl val="0"/>
      </c:catAx>
      <c:valAx>
        <c:axId val="1945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0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工作表4!$U$1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工作表4!$U$2:$U$7</c:f>
              <c:numCache>
                <c:formatCode>General</c:formatCode>
                <c:ptCount val="6"/>
                <c:pt idx="0">
                  <c:v>1</c:v>
                </c:pt>
                <c:pt idx="1">
                  <c:v>1.8958351341044872</c:v>
                </c:pt>
                <c:pt idx="2">
                  <c:v>3.5226552886352738</c:v>
                </c:pt>
                <c:pt idx="3">
                  <c:v>4.9273950562629256</c:v>
                </c:pt>
                <c:pt idx="4">
                  <c:v>5.7724820317912471</c:v>
                </c:pt>
                <c:pt idx="5">
                  <c:v>7.4693678759590538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4-4F09-B522-B7B6AED5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03455"/>
        <c:axId val="181953023"/>
      </c:lineChart>
      <c:catAx>
        <c:axId val="19150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#Threads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3023"/>
        <c:crosses val="autoZero"/>
        <c:auto val="1"/>
        <c:lblAlgn val="ctr"/>
        <c:lblOffset val="100"/>
        <c:noMultiLvlLbl val="0"/>
      </c:catAx>
      <c:valAx>
        <c:axId val="1819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Percentage</a:t>
            </a:r>
            <a:r>
              <a:rPr lang="en-US" altLang="zh-TW" baseline="0"/>
              <a:t> of Computation Time of Each Part(1 Node)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工作表3!$D$2:$D$6</c:f>
              <c:numCache>
                <c:formatCode>0.00</c:formatCode>
                <c:ptCount val="5"/>
                <c:pt idx="0">
                  <c:v>26.132145999999999</c:v>
                </c:pt>
                <c:pt idx="1">
                  <c:v>25.375508</c:v>
                </c:pt>
                <c:pt idx="2">
                  <c:v>25.711029</c:v>
                </c:pt>
                <c:pt idx="3">
                  <c:v>29.845044000000001</c:v>
                </c:pt>
                <c:pt idx="4">
                  <c:v>33.859304000000002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F-4CE0-8B79-CF6AEFFD2F50}"/>
            </c:ext>
          </c:extLst>
        </c:ser>
        <c:ser>
          <c:idx val="3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工作表3!$E$2:$E$6</c:f>
              <c:numCache>
                <c:formatCode>0.00</c:formatCode>
                <c:ptCount val="5"/>
                <c:pt idx="0">
                  <c:v>1.9000000000000001E-5</c:v>
                </c:pt>
                <c:pt idx="1">
                  <c:v>0.174459</c:v>
                </c:pt>
                <c:pt idx="2">
                  <c:v>0.39763399999999999</c:v>
                </c:pt>
                <c:pt idx="3">
                  <c:v>0.91517099999999996</c:v>
                </c:pt>
                <c:pt idx="4">
                  <c:v>1.2378450000000001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F-4CE0-8B79-CF6AEFFD2F50}"/>
            </c:ext>
          </c:extLst>
        </c:ser>
        <c:ser>
          <c:idx val="4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工作表3!$F$2:$F$6</c:f>
              <c:numCache>
                <c:formatCode>0.00</c:formatCode>
                <c:ptCount val="5"/>
                <c:pt idx="0">
                  <c:v>0</c:v>
                </c:pt>
                <c:pt idx="1">
                  <c:v>6.5525760000000002</c:v>
                </c:pt>
                <c:pt idx="2">
                  <c:v>13.101915999999999</c:v>
                </c:pt>
                <c:pt idx="3">
                  <c:v>24.679358000000001</c:v>
                </c:pt>
                <c:pt idx="4">
                  <c:v>36.413277999999998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F-4CE0-8B79-CF6AEFFD2F50}"/>
            </c:ext>
          </c:extLst>
        </c:ser>
        <c:ser>
          <c:idx val="6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工作表3!$H$2:$H$6</c:f>
              <c:numCache>
                <c:formatCode>0.00</c:formatCode>
                <c:ptCount val="5"/>
                <c:pt idx="0">
                  <c:v>1.143513</c:v>
                </c:pt>
                <c:pt idx="1">
                  <c:v>1.2251700000000001</c:v>
                </c:pt>
                <c:pt idx="2">
                  <c:v>1.2090639999999999</c:v>
                </c:pt>
                <c:pt idx="3">
                  <c:v>1.9606840000000001</c:v>
                </c:pt>
                <c:pt idx="4">
                  <c:v>1.706277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F-4CE0-8B79-CF6AEFFD2F50}"/>
            </c:ext>
          </c:extLst>
        </c:ser>
        <c:ser>
          <c:idx val="7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工作表3!$I$2:$I$6</c:f>
              <c:numCache>
                <c:formatCode>0.00</c:formatCode>
                <c:ptCount val="5"/>
                <c:pt idx="0">
                  <c:v>1.1429119999999999</c:v>
                </c:pt>
                <c:pt idx="1">
                  <c:v>3.5395919999999998</c:v>
                </c:pt>
                <c:pt idx="2">
                  <c:v>4.549696</c:v>
                </c:pt>
                <c:pt idx="3">
                  <c:v>9.0414659999999998</c:v>
                </c:pt>
                <c:pt idx="4">
                  <c:v>9.2702989999999996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F-4CE0-8B79-CF6AEFFD2F50}"/>
            </c:ext>
          </c:extLst>
        </c:ser>
        <c:ser>
          <c:idx val="8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工作表3!$J$2:$J$6</c:f>
              <c:numCache>
                <c:formatCode>0.00</c:formatCode>
                <c:ptCount val="5"/>
                <c:pt idx="0">
                  <c:v>0</c:v>
                </c:pt>
                <c:pt idx="1">
                  <c:v>4.9707980000000003</c:v>
                </c:pt>
                <c:pt idx="2">
                  <c:v>28.780479</c:v>
                </c:pt>
                <c:pt idx="3">
                  <c:v>27.555116999999999</c:v>
                </c:pt>
                <c:pt idx="4">
                  <c:v>82.309880000000007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FF-4CE0-8B79-CF6AEFFD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52735120"/>
        <c:axId val="185115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26.132176999999999</c:v>
                      </c:pt>
                      <c:pt idx="1">
                        <c:v>32.102603999999999</c:v>
                      </c:pt>
                      <c:pt idx="2">
                        <c:v>39.210793000000002</c:v>
                      </c:pt>
                      <c:pt idx="3">
                        <c:v>55.440420000000003</c:v>
                      </c:pt>
                      <c:pt idx="4">
                        <c:v>71.512428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FF-4CE0-8B79-CF6AEFFD2F5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2.2864179999999998</c:v>
                      </c:pt>
                      <c:pt idx="1">
                        <c:v>4.7647579999999996</c:v>
                      </c:pt>
                      <c:pt idx="2">
                        <c:v>5.7587469999999996</c:v>
                      </c:pt>
                      <c:pt idx="3">
                        <c:v>11.002133000000001</c:v>
                      </c:pt>
                      <c:pt idx="4">
                        <c:v>10.976547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FF-4CE0-8B79-CF6AEFFD2F50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28.418613000000001</c:v>
                      </c:pt>
                      <c:pt idx="1">
                        <c:v>41.838223999999997</c:v>
                      </c:pt>
                      <c:pt idx="2">
                        <c:v>73.750243999999995</c:v>
                      </c:pt>
                      <c:pt idx="3">
                        <c:v>93.998557000000005</c:v>
                      </c:pt>
                      <c:pt idx="4">
                        <c:v>164.80098899999999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FF-4CE0-8B79-CF6AEFFD2F50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工作表3!$L$2:$L$6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28.418617999999999</c:v>
                      </c:pt>
                      <c:pt idx="1">
                        <c:v>21.625285999999999</c:v>
                      </c:pt>
                      <c:pt idx="2">
                        <c:v>22.776769000000002</c:v>
                      </c:pt>
                      <c:pt idx="3">
                        <c:v>11.665241</c:v>
                      </c:pt>
                      <c:pt idx="4">
                        <c:v>15.733196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FF-4CE0-8B79-CF6AEFFD2F50}"/>
                  </c:ext>
                </c:extLst>
              </c15:ser>
            </c15:filteredBarSeries>
          </c:ext>
        </c:extLst>
      </c:barChart>
      <c:catAx>
        <c:axId val="1852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0704"/>
        <c:crosses val="autoZero"/>
        <c:auto val="1"/>
        <c:lblAlgn val="ctr"/>
        <c:lblOffset val="100"/>
        <c:noMultiLvlLbl val="0"/>
      </c:catAx>
      <c:valAx>
        <c:axId val="18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Sum of Execution Time for All Processes</a:t>
            </a:r>
            <a:r>
              <a:rPr lang="en-US" sz="1400" b="0" i="0" u="none" strike="noStrike" baseline="0">
                <a:effectLst/>
              </a:rPr>
              <a:t>(1 Node)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工作表3!$D$2:$D$6</c:f>
              <c:numCache>
                <c:formatCode>0.00</c:formatCode>
                <c:ptCount val="5"/>
                <c:pt idx="0">
                  <c:v>26.132145999999999</c:v>
                </c:pt>
                <c:pt idx="1">
                  <c:v>25.375508</c:v>
                </c:pt>
                <c:pt idx="2">
                  <c:v>25.711029</c:v>
                </c:pt>
                <c:pt idx="3">
                  <c:v>29.845044000000001</c:v>
                </c:pt>
                <c:pt idx="4">
                  <c:v>33.859304000000002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B-4B73-8B95-0C7A1C928EE1}"/>
            </c:ext>
          </c:extLst>
        </c:ser>
        <c:ser>
          <c:idx val="3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工作表3!$E$2:$E$6</c:f>
              <c:numCache>
                <c:formatCode>0.00</c:formatCode>
                <c:ptCount val="5"/>
                <c:pt idx="0">
                  <c:v>1.9000000000000001E-5</c:v>
                </c:pt>
                <c:pt idx="1">
                  <c:v>0.174459</c:v>
                </c:pt>
                <c:pt idx="2">
                  <c:v>0.39763399999999999</c:v>
                </c:pt>
                <c:pt idx="3">
                  <c:v>0.91517099999999996</c:v>
                </c:pt>
                <c:pt idx="4">
                  <c:v>1.2378450000000001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B-4B73-8B95-0C7A1C928EE1}"/>
            </c:ext>
          </c:extLst>
        </c:ser>
        <c:ser>
          <c:idx val="4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工作表3!$F$2:$F$6</c:f>
              <c:numCache>
                <c:formatCode>0.00</c:formatCode>
                <c:ptCount val="5"/>
                <c:pt idx="0">
                  <c:v>0</c:v>
                </c:pt>
                <c:pt idx="1">
                  <c:v>6.5525760000000002</c:v>
                </c:pt>
                <c:pt idx="2">
                  <c:v>13.101915999999999</c:v>
                </c:pt>
                <c:pt idx="3">
                  <c:v>24.679358000000001</c:v>
                </c:pt>
                <c:pt idx="4">
                  <c:v>36.413277999999998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B-4B73-8B95-0C7A1C928EE1}"/>
            </c:ext>
          </c:extLst>
        </c:ser>
        <c:ser>
          <c:idx val="6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工作表3!$H$2:$H$6</c:f>
              <c:numCache>
                <c:formatCode>0.00</c:formatCode>
                <c:ptCount val="5"/>
                <c:pt idx="0">
                  <c:v>1.143513</c:v>
                </c:pt>
                <c:pt idx="1">
                  <c:v>1.2251700000000001</c:v>
                </c:pt>
                <c:pt idx="2">
                  <c:v>1.2090639999999999</c:v>
                </c:pt>
                <c:pt idx="3">
                  <c:v>1.9606840000000001</c:v>
                </c:pt>
                <c:pt idx="4">
                  <c:v>1.706277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B-4B73-8B95-0C7A1C928EE1}"/>
            </c:ext>
          </c:extLst>
        </c:ser>
        <c:ser>
          <c:idx val="7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工作表3!$I$2:$I$6</c:f>
              <c:numCache>
                <c:formatCode>0.00</c:formatCode>
                <c:ptCount val="5"/>
                <c:pt idx="0">
                  <c:v>1.1429119999999999</c:v>
                </c:pt>
                <c:pt idx="1">
                  <c:v>3.5395919999999998</c:v>
                </c:pt>
                <c:pt idx="2">
                  <c:v>4.549696</c:v>
                </c:pt>
                <c:pt idx="3">
                  <c:v>9.0414659999999998</c:v>
                </c:pt>
                <c:pt idx="4">
                  <c:v>9.2702989999999996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B-4B73-8B95-0C7A1C928EE1}"/>
            </c:ext>
          </c:extLst>
        </c:ser>
        <c:ser>
          <c:idx val="8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工作表3!$J$2:$J$6</c:f>
              <c:numCache>
                <c:formatCode>0.00</c:formatCode>
                <c:ptCount val="5"/>
                <c:pt idx="0">
                  <c:v>0</c:v>
                </c:pt>
                <c:pt idx="1">
                  <c:v>4.9707980000000003</c:v>
                </c:pt>
                <c:pt idx="2">
                  <c:v>28.780479</c:v>
                </c:pt>
                <c:pt idx="3">
                  <c:v>27.555116999999999</c:v>
                </c:pt>
                <c:pt idx="4">
                  <c:v>82.309880000000007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CB-4B73-8B95-0C7A1C9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52735120"/>
        <c:axId val="185115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26.132176999999999</c:v>
                      </c:pt>
                      <c:pt idx="1">
                        <c:v>32.102603999999999</c:v>
                      </c:pt>
                      <c:pt idx="2">
                        <c:v>39.210793000000002</c:v>
                      </c:pt>
                      <c:pt idx="3">
                        <c:v>55.440420000000003</c:v>
                      </c:pt>
                      <c:pt idx="4">
                        <c:v>71.512428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BCB-4B73-8B95-0C7A1C928EE1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2.2864179999999998</c:v>
                      </c:pt>
                      <c:pt idx="1">
                        <c:v>4.7647579999999996</c:v>
                      </c:pt>
                      <c:pt idx="2">
                        <c:v>5.7587469999999996</c:v>
                      </c:pt>
                      <c:pt idx="3">
                        <c:v>11.002133000000001</c:v>
                      </c:pt>
                      <c:pt idx="4">
                        <c:v>10.976547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CB-4B73-8B95-0C7A1C928EE1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28.418613000000001</c:v>
                      </c:pt>
                      <c:pt idx="1">
                        <c:v>41.838223999999997</c:v>
                      </c:pt>
                      <c:pt idx="2">
                        <c:v>73.750243999999995</c:v>
                      </c:pt>
                      <c:pt idx="3">
                        <c:v>93.998557000000005</c:v>
                      </c:pt>
                      <c:pt idx="4">
                        <c:v>164.80098899999999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CB-4B73-8B95-0C7A1C928EE1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工作表3!$L$2:$L$6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28.418617999999999</c:v>
                      </c:pt>
                      <c:pt idx="1">
                        <c:v>21.625285999999999</c:v>
                      </c:pt>
                      <c:pt idx="2">
                        <c:v>22.776769000000002</c:v>
                      </c:pt>
                      <c:pt idx="3">
                        <c:v>11.665241</c:v>
                      </c:pt>
                      <c:pt idx="4">
                        <c:v>15.733196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CB-4B73-8B95-0C7A1C928EE1}"/>
                  </c:ext>
                </c:extLst>
              </c15:ser>
            </c15:filteredBarSeries>
          </c:ext>
        </c:extLst>
      </c:barChart>
      <c:catAx>
        <c:axId val="1852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0704"/>
        <c:crosses val="autoZero"/>
        <c:auto val="1"/>
        <c:lblAlgn val="ctr"/>
        <c:lblOffset val="100"/>
        <c:noMultiLvlLbl val="0"/>
      </c:catAx>
      <c:valAx>
        <c:axId val="18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</a:t>
            </a:r>
            <a:r>
              <a:rPr lang="en-US" altLang="zh-TW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工作表3!$L$1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工作表3!$L$10:$L$14</c:f>
              <c:numCache>
                <c:formatCode>0.00</c:formatCode>
                <c:ptCount val="5"/>
                <c:pt idx="0">
                  <c:v>19.016825000000001</c:v>
                </c:pt>
                <c:pt idx="1">
                  <c:v>14.273844</c:v>
                </c:pt>
                <c:pt idx="2">
                  <c:v>12.298617</c:v>
                </c:pt>
                <c:pt idx="3">
                  <c:v>12.267023</c:v>
                </c:pt>
                <c:pt idx="4">
                  <c:v>9.1004330000000007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3-4790-A4A4-18C59DB5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76992"/>
        <c:axId val="1984306560"/>
      </c:lineChart>
      <c:catAx>
        <c:axId val="19788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6560"/>
        <c:crosses val="autoZero"/>
        <c:auto val="1"/>
        <c:lblAlgn val="ctr"/>
        <c:lblOffset val="100"/>
        <c:noMultiLvlLbl val="0"/>
      </c:catAx>
      <c:valAx>
        <c:axId val="1984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r>
              <a:rPr lang="en-US" sz="1400" b="0" i="0" u="none" strike="noStrike" baseline="0">
                <a:effectLst/>
              </a:rPr>
              <a:t>(4 Node)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工作表3!$D$23:$D$27</c:f>
              <c:numCache>
                <c:formatCode>0.00</c:formatCode>
                <c:ptCount val="5"/>
                <c:pt idx="0">
                  <c:v>25.095208</c:v>
                </c:pt>
                <c:pt idx="1">
                  <c:v>29.124538999999999</c:v>
                </c:pt>
                <c:pt idx="2">
                  <c:v>33.596575000000001</c:v>
                </c:pt>
                <c:pt idx="3">
                  <c:v>33.217522000000002</c:v>
                </c:pt>
                <c:pt idx="4">
                  <c:v>30.642752999999999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0F-4C99-A042-0E1D6A2CB719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工作表3!$E$23:$E$27</c:f>
              <c:numCache>
                <c:formatCode>0.00</c:formatCode>
                <c:ptCount val="5"/>
                <c:pt idx="0">
                  <c:v>0.26974999999999999</c:v>
                </c:pt>
                <c:pt idx="1">
                  <c:v>0.63401200000000002</c:v>
                </c:pt>
                <c:pt idx="2">
                  <c:v>1.1962189999999999</c:v>
                </c:pt>
                <c:pt idx="3">
                  <c:v>2.4308079999999999</c:v>
                </c:pt>
                <c:pt idx="4">
                  <c:v>4.8956080000000002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0F-4C99-A042-0E1D6A2CB719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工作表3!$F$23:$F$27</c:f>
              <c:numCache>
                <c:formatCode>0.00</c:formatCode>
                <c:ptCount val="5"/>
                <c:pt idx="0">
                  <c:v>12.312661</c:v>
                </c:pt>
                <c:pt idx="1">
                  <c:v>23.701629000000001</c:v>
                </c:pt>
                <c:pt idx="2">
                  <c:v>34.534576000000001</c:v>
                </c:pt>
                <c:pt idx="3">
                  <c:v>67.573014999999998</c:v>
                </c:pt>
                <c:pt idx="4">
                  <c:v>128.481323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0F-4C99-A042-0E1D6A2CB719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工作表3!$H$23:$H$27</c:f>
              <c:numCache>
                <c:formatCode>0.00</c:formatCode>
                <c:ptCount val="5"/>
                <c:pt idx="0">
                  <c:v>1.2294400000000001</c:v>
                </c:pt>
                <c:pt idx="1">
                  <c:v>1.937327</c:v>
                </c:pt>
                <c:pt idx="2">
                  <c:v>2.7647360000000001</c:v>
                </c:pt>
                <c:pt idx="3">
                  <c:v>6.7753310000000004</c:v>
                </c:pt>
                <c:pt idx="4">
                  <c:v>8.6487079999999992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0F-4C99-A042-0E1D6A2CB719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工作表3!$I$23:$I$27</c:f>
              <c:numCache>
                <c:formatCode>0.00</c:formatCode>
                <c:ptCount val="5"/>
                <c:pt idx="0">
                  <c:v>1.9757150000000001</c:v>
                </c:pt>
                <c:pt idx="1">
                  <c:v>8.2283460000000002</c:v>
                </c:pt>
                <c:pt idx="2">
                  <c:v>13.958277000000001</c:v>
                </c:pt>
                <c:pt idx="3">
                  <c:v>26.727938000000002</c:v>
                </c:pt>
                <c:pt idx="4">
                  <c:v>50.951680000000003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0F-4C99-A042-0E1D6A2CB719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工作表3!$J$23:$J$27</c:f>
              <c:numCache>
                <c:formatCode>0.00</c:formatCode>
                <c:ptCount val="5"/>
                <c:pt idx="0">
                  <c:v>11.947305</c:v>
                </c:pt>
                <c:pt idx="1">
                  <c:v>25.425388999999999</c:v>
                </c:pt>
                <c:pt idx="2">
                  <c:v>65.086309</c:v>
                </c:pt>
                <c:pt idx="3">
                  <c:v>84.262471000000005</c:v>
                </c:pt>
                <c:pt idx="4">
                  <c:v>308.87201800000003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70F-4C99-A042-0E1D6A2C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工作表3!$C$23:$C$27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37.677824000000001</c:v>
                      </c:pt>
                      <c:pt idx="1">
                        <c:v>53.460946999999997</c:v>
                      </c:pt>
                      <c:pt idx="2">
                        <c:v>69.329069000000004</c:v>
                      </c:pt>
                      <c:pt idx="3">
                        <c:v>103.22857500000001</c:v>
                      </c:pt>
                      <c:pt idx="4">
                        <c:v>164.04623799999999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0F-4C99-A042-0E1D6A2CB7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工作表3!$G$23:$G$27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3.2051419999999999</c:v>
                      </c:pt>
                      <c:pt idx="1">
                        <c:v>10.165642999999999</c:v>
                      </c:pt>
                      <c:pt idx="2">
                        <c:v>16.722981999999998</c:v>
                      </c:pt>
                      <c:pt idx="3">
                        <c:v>33.503221000000003</c:v>
                      </c:pt>
                      <c:pt idx="4">
                        <c:v>59.600335999999999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70F-4C99-A042-0E1D6A2CB71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工作表3!$K$23:$K$27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52.830446000000002</c:v>
                      </c:pt>
                      <c:pt idx="1">
                        <c:v>89.052757</c:v>
                      </c:pt>
                      <c:pt idx="2">
                        <c:v>151.14009200000001</c:v>
                      </c:pt>
                      <c:pt idx="3">
                        <c:v>221.00203300000001</c:v>
                      </c:pt>
                      <c:pt idx="4">
                        <c:v>532.54840100000001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0F-4C99-A042-0E1D6A2CB71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工作表3!$L$23:$L$27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12.82297</c:v>
                      </c:pt>
                      <c:pt idx="1">
                        <c:v>10.547003</c:v>
                      </c:pt>
                      <c:pt idx="2">
                        <c:v>11.993589</c:v>
                      </c:pt>
                      <c:pt idx="3">
                        <c:v>8.5020480000000003</c:v>
                      </c:pt>
                      <c:pt idx="4">
                        <c:v>7.5676750000000004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70F-4C99-A042-0E1D6A2CB719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Sum of Execution Time for All Processes(4 Node)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工作表3!$D$23:$D$27</c:f>
              <c:numCache>
                <c:formatCode>0.00</c:formatCode>
                <c:ptCount val="5"/>
                <c:pt idx="0">
                  <c:v>25.095208</c:v>
                </c:pt>
                <c:pt idx="1">
                  <c:v>29.124538999999999</c:v>
                </c:pt>
                <c:pt idx="2">
                  <c:v>33.596575000000001</c:v>
                </c:pt>
                <c:pt idx="3">
                  <c:v>33.217522000000002</c:v>
                </c:pt>
                <c:pt idx="4">
                  <c:v>30.642752999999999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B-4159-9DF8-1A1E0E6311A4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工作表3!$E$23:$E$27</c:f>
              <c:numCache>
                <c:formatCode>0.00</c:formatCode>
                <c:ptCount val="5"/>
                <c:pt idx="0">
                  <c:v>0.26974999999999999</c:v>
                </c:pt>
                <c:pt idx="1">
                  <c:v>0.63401200000000002</c:v>
                </c:pt>
                <c:pt idx="2">
                  <c:v>1.1962189999999999</c:v>
                </c:pt>
                <c:pt idx="3">
                  <c:v>2.4308079999999999</c:v>
                </c:pt>
                <c:pt idx="4">
                  <c:v>4.8956080000000002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B-4159-9DF8-1A1E0E6311A4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工作表3!$F$23:$F$27</c:f>
              <c:numCache>
                <c:formatCode>0.00</c:formatCode>
                <c:ptCount val="5"/>
                <c:pt idx="0">
                  <c:v>12.312661</c:v>
                </c:pt>
                <c:pt idx="1">
                  <c:v>23.701629000000001</c:v>
                </c:pt>
                <c:pt idx="2">
                  <c:v>34.534576000000001</c:v>
                </c:pt>
                <c:pt idx="3">
                  <c:v>67.573014999999998</c:v>
                </c:pt>
                <c:pt idx="4">
                  <c:v>128.481323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B-4159-9DF8-1A1E0E6311A4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工作表3!$H$23:$H$27</c:f>
              <c:numCache>
                <c:formatCode>0.00</c:formatCode>
                <c:ptCount val="5"/>
                <c:pt idx="0">
                  <c:v>1.2294400000000001</c:v>
                </c:pt>
                <c:pt idx="1">
                  <c:v>1.937327</c:v>
                </c:pt>
                <c:pt idx="2">
                  <c:v>2.7647360000000001</c:v>
                </c:pt>
                <c:pt idx="3">
                  <c:v>6.7753310000000004</c:v>
                </c:pt>
                <c:pt idx="4">
                  <c:v>8.6487079999999992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B-4159-9DF8-1A1E0E6311A4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工作表3!$I$23:$I$27</c:f>
              <c:numCache>
                <c:formatCode>0.00</c:formatCode>
                <c:ptCount val="5"/>
                <c:pt idx="0">
                  <c:v>1.9757150000000001</c:v>
                </c:pt>
                <c:pt idx="1">
                  <c:v>8.2283460000000002</c:v>
                </c:pt>
                <c:pt idx="2">
                  <c:v>13.958277000000001</c:v>
                </c:pt>
                <c:pt idx="3">
                  <c:v>26.727938000000002</c:v>
                </c:pt>
                <c:pt idx="4">
                  <c:v>50.951680000000003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B-4159-9DF8-1A1E0E6311A4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工作表3!$J$23:$J$27</c:f>
              <c:numCache>
                <c:formatCode>0.00</c:formatCode>
                <c:ptCount val="5"/>
                <c:pt idx="0">
                  <c:v>11.947305</c:v>
                </c:pt>
                <c:pt idx="1">
                  <c:v>25.425388999999999</c:v>
                </c:pt>
                <c:pt idx="2">
                  <c:v>65.086309</c:v>
                </c:pt>
                <c:pt idx="3">
                  <c:v>84.262471000000005</c:v>
                </c:pt>
                <c:pt idx="4">
                  <c:v>308.87201800000003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FB-4159-9DF8-1A1E0E63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工作表3!$C$23:$C$27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37.677824000000001</c:v>
                      </c:pt>
                      <c:pt idx="1">
                        <c:v>53.460946999999997</c:v>
                      </c:pt>
                      <c:pt idx="2">
                        <c:v>69.329069000000004</c:v>
                      </c:pt>
                      <c:pt idx="3">
                        <c:v>103.22857500000001</c:v>
                      </c:pt>
                      <c:pt idx="4">
                        <c:v>164.04623799999999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FB-4159-9DF8-1A1E0E6311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工作表3!$G$23:$G$27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3.2051419999999999</c:v>
                      </c:pt>
                      <c:pt idx="1">
                        <c:v>10.165642999999999</c:v>
                      </c:pt>
                      <c:pt idx="2">
                        <c:v>16.722981999999998</c:v>
                      </c:pt>
                      <c:pt idx="3">
                        <c:v>33.503221000000003</c:v>
                      </c:pt>
                      <c:pt idx="4">
                        <c:v>59.600335999999999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FB-4159-9DF8-1A1E0E6311A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工作表3!$K$23:$K$27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52.830446000000002</c:v>
                      </c:pt>
                      <c:pt idx="1">
                        <c:v>89.052757</c:v>
                      </c:pt>
                      <c:pt idx="2">
                        <c:v>151.14009200000001</c:v>
                      </c:pt>
                      <c:pt idx="3">
                        <c:v>221.00203300000001</c:v>
                      </c:pt>
                      <c:pt idx="4">
                        <c:v>532.54840100000001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FB-4159-9DF8-1A1E0E6311A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工作表3!$L$23:$L$27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12.82297</c:v>
                      </c:pt>
                      <c:pt idx="1">
                        <c:v>10.547003</c:v>
                      </c:pt>
                      <c:pt idx="2">
                        <c:v>11.993589</c:v>
                      </c:pt>
                      <c:pt idx="3">
                        <c:v>8.5020480000000003</c:v>
                      </c:pt>
                      <c:pt idx="4">
                        <c:v>7.5676750000000004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FB-4159-9DF8-1A1E0E6311A4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Number of Processes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Seconds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33530274967881E-2"/>
              <c:y val="0.3601074702021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工作表3!$AB$1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工作表3!$AB$2:$AB$5</c:f>
              <c:numCache>
                <c:formatCode>General</c:formatCode>
                <c:ptCount val="4"/>
                <c:pt idx="0">
                  <c:v>15.733196</c:v>
                </c:pt>
                <c:pt idx="1">
                  <c:v>12.267023</c:v>
                </c:pt>
                <c:pt idx="2">
                  <c:v>10.323663</c:v>
                </c:pt>
                <c:pt idx="3">
                  <c:v>11.993589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725-82B2-18697B5F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76992"/>
        <c:axId val="1984306560"/>
      </c:lineChart>
      <c:catAx>
        <c:axId val="19788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6560"/>
        <c:crosses val="autoZero"/>
        <c:auto val="1"/>
        <c:lblAlgn val="ctr"/>
        <c:lblOffset val="100"/>
        <c:noMultiLvlLbl val="0"/>
      </c:catAx>
      <c:valAx>
        <c:axId val="1984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Sum of Execution Time for All Processes(4 procs / node)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工作表3!$Q$85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工作表3!$Q$86:$Q$89</c:f>
              <c:numCache>
                <c:formatCode>0.00</c:formatCode>
                <c:ptCount val="4"/>
                <c:pt idx="0">
                  <c:v>26.028054000000001</c:v>
                </c:pt>
                <c:pt idx="1">
                  <c:v>29.752137999999999</c:v>
                </c:pt>
                <c:pt idx="2">
                  <c:v>33.880099000000001</c:v>
                </c:pt>
                <c:pt idx="3">
                  <c:v>34.702334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4-4E34-80F3-0F7134D96396}"/>
            </c:ext>
          </c:extLst>
        </c:ser>
        <c:ser>
          <c:idx val="2"/>
          <c:order val="2"/>
          <c:tx>
            <c:strRef>
              <c:f>工作表3!$R$85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工作表3!$R$86:$R$89</c:f>
              <c:numCache>
                <c:formatCode>0.00</c:formatCode>
                <c:ptCount val="4"/>
                <c:pt idx="0">
                  <c:v>0.40893099999999999</c:v>
                </c:pt>
                <c:pt idx="1">
                  <c:v>0.77132900000000004</c:v>
                </c:pt>
                <c:pt idx="2">
                  <c:v>1.1824600000000001</c:v>
                </c:pt>
                <c:pt idx="3">
                  <c:v>1.5555760000000001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4-4E34-80F3-0F7134D96396}"/>
            </c:ext>
          </c:extLst>
        </c:ser>
        <c:ser>
          <c:idx val="3"/>
          <c:order val="3"/>
          <c:tx>
            <c:strRef>
              <c:f>工作表3!$S$85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工作表3!$S$86:$S$89</c:f>
              <c:numCache>
                <c:formatCode>0.00</c:formatCode>
                <c:ptCount val="4"/>
                <c:pt idx="0">
                  <c:v>12.600078</c:v>
                </c:pt>
                <c:pt idx="1">
                  <c:v>24.015729</c:v>
                </c:pt>
                <c:pt idx="2">
                  <c:v>35.263036999999997</c:v>
                </c:pt>
                <c:pt idx="3">
                  <c:v>46.261926000000003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4-4E34-80F3-0F7134D96396}"/>
            </c:ext>
          </c:extLst>
        </c:ser>
        <c:ser>
          <c:idx val="5"/>
          <c:order val="5"/>
          <c:tx>
            <c:strRef>
              <c:f>工作表3!$U$85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工作表3!$U$86:$U$89</c:f>
              <c:numCache>
                <c:formatCode>0.00</c:formatCode>
                <c:ptCount val="4"/>
                <c:pt idx="0">
                  <c:v>1.569682</c:v>
                </c:pt>
                <c:pt idx="1">
                  <c:v>1.960008</c:v>
                </c:pt>
                <c:pt idx="2">
                  <c:v>2.6680079999999999</c:v>
                </c:pt>
                <c:pt idx="3">
                  <c:v>3.7637320000000001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4-4E34-80F3-0F7134D96396}"/>
            </c:ext>
          </c:extLst>
        </c:ser>
        <c:ser>
          <c:idx val="6"/>
          <c:order val="6"/>
          <c:tx>
            <c:strRef>
              <c:f>工作表3!$V$85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工作表3!$V$86:$V$89</c:f>
              <c:numCache>
                <c:formatCode>0.00</c:formatCode>
                <c:ptCount val="4"/>
                <c:pt idx="0">
                  <c:v>4.6839839999999997</c:v>
                </c:pt>
                <c:pt idx="1">
                  <c:v>7.7344249999999999</c:v>
                </c:pt>
                <c:pt idx="2">
                  <c:v>14.05142</c:v>
                </c:pt>
                <c:pt idx="3">
                  <c:v>19.298155000000001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4-4E34-80F3-0F7134D96396}"/>
            </c:ext>
          </c:extLst>
        </c:ser>
        <c:ser>
          <c:idx val="7"/>
          <c:order val="7"/>
          <c:tx>
            <c:strRef>
              <c:f>工作表3!$W$85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工作表3!$W$86:$W$89</c:f>
              <c:numCache>
                <c:formatCode>0.00</c:formatCode>
                <c:ptCount val="4"/>
                <c:pt idx="0">
                  <c:v>13.11651</c:v>
                </c:pt>
                <c:pt idx="1">
                  <c:v>25.976749999999999</c:v>
                </c:pt>
                <c:pt idx="2">
                  <c:v>43.434539999999998</c:v>
                </c:pt>
                <c:pt idx="3">
                  <c:v>58.748708999999998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4-4E34-80F3-0F7134D9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77403472"/>
        <c:axId val="1728291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工作表3!$P$85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工作表3!$P$86:$P$89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39.037291000000003</c:v>
                      </c:pt>
                      <c:pt idx="1">
                        <c:v>54.540005000000001</c:v>
                      </c:pt>
                      <c:pt idx="2">
                        <c:v>70.327476000000004</c:v>
                      </c:pt>
                      <c:pt idx="3">
                        <c:v>82.523143000000005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54-4E34-80F3-0F7134D963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工作表3!$T$85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工作表3!$T$86:$T$89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6.2536630000000004</c:v>
                      </c:pt>
                      <c:pt idx="1">
                        <c:v>9.6944099999999995</c:v>
                      </c:pt>
                      <c:pt idx="2">
                        <c:v>16.719396</c:v>
                      </c:pt>
                      <c:pt idx="3">
                        <c:v>23.061845000000002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54-4E34-80F3-0F7134D963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工作表3!$X$86:$X$89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58.407693999999999</c:v>
                      </c:pt>
                      <c:pt idx="1">
                        <c:v>90.212001000000001</c:v>
                      </c:pt>
                      <c:pt idx="2">
                        <c:v>130.48337799999999</c:v>
                      </c:pt>
                      <c:pt idx="3">
                        <c:v>164.337129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54-4E34-80F3-0F7134D963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工作表3!$Y$85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工作表3!$Y$86:$Y$89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14.079886999999999</c:v>
                      </c:pt>
                      <c:pt idx="1">
                        <c:v>10.644094000000001</c:v>
                      </c:pt>
                      <c:pt idx="2">
                        <c:v>10.197229</c:v>
                      </c:pt>
                      <c:pt idx="3">
                        <c:v>9.7067960000000006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54-4E34-80F3-0F7134D96396}"/>
                  </c:ext>
                </c:extLst>
              </c15:ser>
            </c15:filteredBarSeries>
          </c:ext>
        </c:extLst>
      </c:barChart>
      <c:catAx>
        <c:axId val="9774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Number</a:t>
                </a:r>
                <a:r>
                  <a:rPr lang="en-US" sz="1200" baseline="0">
                    <a:effectLst/>
                  </a:rPr>
                  <a:t> of Nodes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91648"/>
        <c:crosses val="autoZero"/>
        <c:auto val="1"/>
        <c:lblAlgn val="ctr"/>
        <c:lblOffset val="100"/>
        <c:noMultiLvlLbl val="0"/>
      </c:catAx>
      <c:valAx>
        <c:axId val="17282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Part(With different #</a:t>
            </a:r>
            <a:r>
              <a:rPr lang="en-US" altLang="zh-TW" sz="1400" b="0" i="0" baseline="0">
                <a:effectLst/>
              </a:rPr>
              <a:t>Processes</a:t>
            </a:r>
            <a:r>
              <a:rPr lang="en-US" sz="1400" b="0" i="0" baseline="0">
                <a:effectLst/>
              </a:rPr>
              <a:t>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工作表8!$I$1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工作表8!$I$2:$I$6</c:f>
              <c:numCache>
                <c:formatCode>General</c:formatCode>
                <c:ptCount val="5"/>
                <c:pt idx="0">
                  <c:v>34.747957999999997</c:v>
                </c:pt>
                <c:pt idx="1">
                  <c:v>18.649031000000001</c:v>
                </c:pt>
                <c:pt idx="2">
                  <c:v>15.565579</c:v>
                </c:pt>
                <c:pt idx="3">
                  <c:v>13.510354</c:v>
                </c:pt>
                <c:pt idx="4">
                  <c:v>14.516163000000001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0-4382-A410-81B5044CC1C5}"/>
            </c:ext>
          </c:extLst>
        </c:ser>
        <c:ser>
          <c:idx val="1"/>
          <c:order val="1"/>
          <c:tx>
            <c:strRef>
              <c:f>工作表8!$J$1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工作表8!$J$2:$J$6</c:f>
              <c:numCache>
                <c:formatCode>General</c:formatCode>
                <c:ptCount val="5"/>
                <c:pt idx="0">
                  <c:v>0.28364400000000001</c:v>
                </c:pt>
                <c:pt idx="1">
                  <c:v>18.678933000000001</c:v>
                </c:pt>
                <c:pt idx="2">
                  <c:v>15.593938</c:v>
                </c:pt>
                <c:pt idx="3">
                  <c:v>13.547561</c:v>
                </c:pt>
                <c:pt idx="4">
                  <c:v>14.578263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0-4382-A410-81B5044CC1C5}"/>
            </c:ext>
          </c:extLst>
        </c:ser>
        <c:ser>
          <c:idx val="2"/>
          <c:order val="2"/>
          <c:tx>
            <c:strRef>
              <c:f>工作表8!$K$1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工作表8!$K$2:$K$6</c:f>
              <c:numCache>
                <c:formatCode>General</c:formatCode>
                <c:ptCount val="5"/>
                <c:pt idx="0">
                  <c:v>35.031995000000002</c:v>
                </c:pt>
                <c:pt idx="1">
                  <c:v>0.28373500000000001</c:v>
                </c:pt>
                <c:pt idx="2">
                  <c:v>0.24834800000000001</c:v>
                </c:pt>
                <c:pt idx="3">
                  <c:v>0.25392100000000001</c:v>
                </c:pt>
                <c:pt idx="4">
                  <c:v>0.26643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0-4382-A410-81B5044C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41487"/>
        <c:axId val="1945280959"/>
      </c:barChart>
      <c:catAx>
        <c:axId val="18494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#Processes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80959"/>
        <c:crosses val="autoZero"/>
        <c:auto val="1"/>
        <c:lblAlgn val="ctr"/>
        <c:lblOffset val="100"/>
        <c:noMultiLvlLbl val="0"/>
      </c:catAx>
      <c:valAx>
        <c:axId val="19452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Percentage of Computation Time of Each Part(4 procs / node)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工作表3!$Q$85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工作表3!$Q$86:$Q$89</c:f>
              <c:numCache>
                <c:formatCode>0.00</c:formatCode>
                <c:ptCount val="4"/>
                <c:pt idx="0">
                  <c:v>26.028054000000001</c:v>
                </c:pt>
                <c:pt idx="1">
                  <c:v>29.752137999999999</c:v>
                </c:pt>
                <c:pt idx="2">
                  <c:v>33.880099000000001</c:v>
                </c:pt>
                <c:pt idx="3">
                  <c:v>34.702334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A-4301-8EEA-744B085548C7}"/>
            </c:ext>
          </c:extLst>
        </c:ser>
        <c:ser>
          <c:idx val="2"/>
          <c:order val="2"/>
          <c:tx>
            <c:strRef>
              <c:f>工作表3!$R$85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工作表3!$R$86:$R$89</c:f>
              <c:numCache>
                <c:formatCode>0.00</c:formatCode>
                <c:ptCount val="4"/>
                <c:pt idx="0">
                  <c:v>0.40893099999999999</c:v>
                </c:pt>
                <c:pt idx="1">
                  <c:v>0.77132900000000004</c:v>
                </c:pt>
                <c:pt idx="2">
                  <c:v>1.1824600000000001</c:v>
                </c:pt>
                <c:pt idx="3">
                  <c:v>1.5555760000000001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A-4301-8EEA-744B085548C7}"/>
            </c:ext>
          </c:extLst>
        </c:ser>
        <c:ser>
          <c:idx val="3"/>
          <c:order val="3"/>
          <c:tx>
            <c:strRef>
              <c:f>工作表3!$S$85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工作表3!$S$86:$S$89</c:f>
              <c:numCache>
                <c:formatCode>0.00</c:formatCode>
                <c:ptCount val="4"/>
                <c:pt idx="0">
                  <c:v>12.600078</c:v>
                </c:pt>
                <c:pt idx="1">
                  <c:v>24.015729</c:v>
                </c:pt>
                <c:pt idx="2">
                  <c:v>35.263036999999997</c:v>
                </c:pt>
                <c:pt idx="3">
                  <c:v>46.261926000000003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A-4301-8EEA-744B085548C7}"/>
            </c:ext>
          </c:extLst>
        </c:ser>
        <c:ser>
          <c:idx val="5"/>
          <c:order val="5"/>
          <c:tx>
            <c:strRef>
              <c:f>工作表3!$U$85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工作表3!$U$86:$U$89</c:f>
              <c:numCache>
                <c:formatCode>0.00</c:formatCode>
                <c:ptCount val="4"/>
                <c:pt idx="0">
                  <c:v>1.569682</c:v>
                </c:pt>
                <c:pt idx="1">
                  <c:v>1.960008</c:v>
                </c:pt>
                <c:pt idx="2">
                  <c:v>2.6680079999999999</c:v>
                </c:pt>
                <c:pt idx="3">
                  <c:v>3.7637320000000001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2A-4301-8EEA-744B085548C7}"/>
            </c:ext>
          </c:extLst>
        </c:ser>
        <c:ser>
          <c:idx val="6"/>
          <c:order val="6"/>
          <c:tx>
            <c:strRef>
              <c:f>工作表3!$V$85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工作表3!$V$86:$V$89</c:f>
              <c:numCache>
                <c:formatCode>0.00</c:formatCode>
                <c:ptCount val="4"/>
                <c:pt idx="0">
                  <c:v>4.6839839999999997</c:v>
                </c:pt>
                <c:pt idx="1">
                  <c:v>7.7344249999999999</c:v>
                </c:pt>
                <c:pt idx="2">
                  <c:v>14.05142</c:v>
                </c:pt>
                <c:pt idx="3">
                  <c:v>19.298155000000001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A-4301-8EEA-744B085548C7}"/>
            </c:ext>
          </c:extLst>
        </c:ser>
        <c:ser>
          <c:idx val="7"/>
          <c:order val="7"/>
          <c:tx>
            <c:strRef>
              <c:f>工作表3!$W$85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工作表3!$W$86:$W$89</c:f>
              <c:numCache>
                <c:formatCode>0.00</c:formatCode>
                <c:ptCount val="4"/>
                <c:pt idx="0">
                  <c:v>13.11651</c:v>
                </c:pt>
                <c:pt idx="1">
                  <c:v>25.976749999999999</c:v>
                </c:pt>
                <c:pt idx="2">
                  <c:v>43.434539999999998</c:v>
                </c:pt>
                <c:pt idx="3">
                  <c:v>58.748708999999998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2A-4301-8EEA-744B0855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83898208"/>
        <c:axId val="1984296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工作表3!$P$85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工作表3!$P$86:$P$89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39.037291000000003</c:v>
                      </c:pt>
                      <c:pt idx="1">
                        <c:v>54.540005000000001</c:v>
                      </c:pt>
                      <c:pt idx="2">
                        <c:v>70.327476000000004</c:v>
                      </c:pt>
                      <c:pt idx="3">
                        <c:v>82.523143000000005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2A-4301-8EEA-744B085548C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工作表3!$T$85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工作表3!$T$86:$T$89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6.2536630000000004</c:v>
                      </c:pt>
                      <c:pt idx="1">
                        <c:v>9.6944099999999995</c:v>
                      </c:pt>
                      <c:pt idx="2">
                        <c:v>16.719396</c:v>
                      </c:pt>
                      <c:pt idx="3">
                        <c:v>23.061845000000002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2A-4301-8EEA-744B085548C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工作表3!$X$86:$X$89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58.407693999999999</c:v>
                      </c:pt>
                      <c:pt idx="1">
                        <c:v>90.212001000000001</c:v>
                      </c:pt>
                      <c:pt idx="2">
                        <c:v>130.48337799999999</c:v>
                      </c:pt>
                      <c:pt idx="3">
                        <c:v>164.337129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2A-4301-8EEA-744B085548C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工作表3!$Y$85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工作表3!$Y$86:$Y$89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14.079886999999999</c:v>
                      </c:pt>
                      <c:pt idx="1">
                        <c:v>10.644094000000001</c:v>
                      </c:pt>
                      <c:pt idx="2">
                        <c:v>10.197229</c:v>
                      </c:pt>
                      <c:pt idx="3">
                        <c:v>9.7067960000000006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2A-4301-8EEA-744B085548C7}"/>
                  </c:ext>
                </c:extLst>
              </c15:ser>
            </c15:filteredBarSeries>
          </c:ext>
        </c:extLst>
      </c:barChart>
      <c:catAx>
        <c:axId val="9838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Numbr</a:t>
                </a:r>
                <a:r>
                  <a:rPr lang="en-US" altLang="zh-TW" sz="1200" baseline="0"/>
                  <a:t> of Nodes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96160"/>
        <c:crosses val="autoZero"/>
        <c:auto val="1"/>
        <c:lblAlgn val="ctr"/>
        <c:lblOffset val="100"/>
        <c:noMultiLvlLbl val="0"/>
      </c:catAx>
      <c:valAx>
        <c:axId val="1984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9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r>
              <a:rPr lang="en-US" sz="1400" b="0" i="0" u="none" strike="noStrike" baseline="0">
                <a:effectLst/>
              </a:rPr>
              <a:t>(2 Node)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工作表3!$D$10:$D$14</c:f>
              <c:numCache>
                <c:formatCode>0.00</c:formatCode>
                <c:ptCount val="5"/>
                <c:pt idx="0">
                  <c:v>25.312100999999998</c:v>
                </c:pt>
                <c:pt idx="1">
                  <c:v>25.677758000000001</c:v>
                </c:pt>
                <c:pt idx="2">
                  <c:v>29.523603999999999</c:v>
                </c:pt>
                <c:pt idx="3">
                  <c:v>34.082867999999998</c:v>
                </c:pt>
                <c:pt idx="4">
                  <c:v>33.366701999999997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6-4E9F-A8D2-D911A3954F96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工作表3!$E$10:$E$14</c:f>
              <c:numCache>
                <c:formatCode>0.00</c:formatCode>
                <c:ptCount val="5"/>
                <c:pt idx="0">
                  <c:v>0.119311</c:v>
                </c:pt>
                <c:pt idx="1">
                  <c:v>0.32291300000000001</c:v>
                </c:pt>
                <c:pt idx="2">
                  <c:v>0.90582499999999999</c:v>
                </c:pt>
                <c:pt idx="3">
                  <c:v>1.2746200000000001</c:v>
                </c:pt>
                <c:pt idx="4">
                  <c:v>2.5697209999999999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6-4E9F-A8D2-D911A3954F96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工作表3!$F$10:$F$14</c:f>
              <c:numCache>
                <c:formatCode>0.00</c:formatCode>
                <c:ptCount val="5"/>
                <c:pt idx="0">
                  <c:v>5.9793760000000002</c:v>
                </c:pt>
                <c:pt idx="1">
                  <c:v>12.373882999999999</c:v>
                </c:pt>
                <c:pt idx="2">
                  <c:v>25.825582000000001</c:v>
                </c:pt>
                <c:pt idx="3">
                  <c:v>35.664262999999998</c:v>
                </c:pt>
                <c:pt idx="4">
                  <c:v>68.649388999999999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6-4E9F-A8D2-D911A3954F96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工作表3!$H$10:$H$14</c:f>
              <c:numCache>
                <c:formatCode>0.00</c:formatCode>
                <c:ptCount val="5"/>
                <c:pt idx="0">
                  <c:v>1.2769189999999999</c:v>
                </c:pt>
                <c:pt idx="1">
                  <c:v>1.507328</c:v>
                </c:pt>
                <c:pt idx="2">
                  <c:v>2.129813</c:v>
                </c:pt>
                <c:pt idx="3">
                  <c:v>2.3889900000000002</c:v>
                </c:pt>
                <c:pt idx="4">
                  <c:v>4.9865810000000002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6-4E9F-A8D2-D911A3954F96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工作表3!$I$10:$I$14</c:f>
              <c:numCache>
                <c:formatCode>0.00</c:formatCode>
                <c:ptCount val="5"/>
                <c:pt idx="0">
                  <c:v>1.792918</c:v>
                </c:pt>
                <c:pt idx="1">
                  <c:v>4.8546579999999997</c:v>
                </c:pt>
                <c:pt idx="2">
                  <c:v>9.0440159999999992</c:v>
                </c:pt>
                <c:pt idx="3">
                  <c:v>11.93688</c:v>
                </c:pt>
                <c:pt idx="4">
                  <c:v>24.203441000000002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6-4E9F-A8D2-D911A3954F96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工作表3!$J$10:$J$14</c:f>
              <c:numCache>
                <c:formatCode>0.00</c:formatCode>
                <c:ptCount val="5"/>
                <c:pt idx="0">
                  <c:v>3.7393420000000002</c:v>
                </c:pt>
                <c:pt idx="1">
                  <c:v>12.211959999999999</c:v>
                </c:pt>
                <c:pt idx="2">
                  <c:v>33.053742999999997</c:v>
                </c:pt>
                <c:pt idx="3">
                  <c:v>64.368019000000004</c:v>
                </c:pt>
                <c:pt idx="4">
                  <c:v>92.785240000000002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6-4E9F-A8D2-D911A395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工作表3!$C$10:$C$14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31.410841000000001</c:v>
                      </c:pt>
                      <c:pt idx="1">
                        <c:v>38.374775</c:v>
                      </c:pt>
                      <c:pt idx="2">
                        <c:v>56.255868999999997</c:v>
                      </c:pt>
                      <c:pt idx="3">
                        <c:v>71.023624999999996</c:v>
                      </c:pt>
                      <c:pt idx="4">
                        <c:v>104.593288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A6-4E9F-A8D2-D911A3954F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工作表3!$G$10:$G$14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3.0698310000000002</c:v>
                      </c:pt>
                      <c:pt idx="1">
                        <c:v>6.3619729999999999</c:v>
                      </c:pt>
                      <c:pt idx="2">
                        <c:v>11.173800999999999</c:v>
                      </c:pt>
                      <c:pt idx="3">
                        <c:v>14.325836000000001</c:v>
                      </c:pt>
                      <c:pt idx="4">
                        <c:v>29.189979999999998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A6-4E9F-A8D2-D911A3954F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工作表3!$K$10:$K$14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38.220067</c:v>
                      </c:pt>
                      <c:pt idx="1">
                        <c:v>56.948931999999999</c:v>
                      </c:pt>
                      <c:pt idx="2">
                        <c:v>100.48430999999999</c:v>
                      </c:pt>
                      <c:pt idx="3">
                        <c:v>149.719447</c:v>
                      </c:pt>
                      <c:pt idx="4">
                        <c:v>226.57674299999999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A6-4E9F-A8D2-D911A3954F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工作表3!$L$10:$L$14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19.016825000000001</c:v>
                      </c:pt>
                      <c:pt idx="1">
                        <c:v>14.273844</c:v>
                      </c:pt>
                      <c:pt idx="2">
                        <c:v>12.298617</c:v>
                      </c:pt>
                      <c:pt idx="3">
                        <c:v>12.267023</c:v>
                      </c:pt>
                      <c:pt idx="4">
                        <c:v>9.1004330000000007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A6-4E9F-A8D2-D911A3954F96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Sum of Execution Time for All Processes(2 Node)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工作表3!$D$10:$D$14</c:f>
              <c:numCache>
                <c:formatCode>0.00</c:formatCode>
                <c:ptCount val="5"/>
                <c:pt idx="0">
                  <c:v>25.312100999999998</c:v>
                </c:pt>
                <c:pt idx="1">
                  <c:v>25.677758000000001</c:v>
                </c:pt>
                <c:pt idx="2">
                  <c:v>29.523603999999999</c:v>
                </c:pt>
                <c:pt idx="3">
                  <c:v>34.082867999999998</c:v>
                </c:pt>
                <c:pt idx="4">
                  <c:v>33.366701999999997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959-B0C0-805F606418CB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工作表3!$E$10:$E$14</c:f>
              <c:numCache>
                <c:formatCode>0.00</c:formatCode>
                <c:ptCount val="5"/>
                <c:pt idx="0">
                  <c:v>0.119311</c:v>
                </c:pt>
                <c:pt idx="1">
                  <c:v>0.32291300000000001</c:v>
                </c:pt>
                <c:pt idx="2">
                  <c:v>0.90582499999999999</c:v>
                </c:pt>
                <c:pt idx="3">
                  <c:v>1.2746200000000001</c:v>
                </c:pt>
                <c:pt idx="4">
                  <c:v>2.5697209999999999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2-4959-B0C0-805F606418CB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工作表3!$F$10:$F$14</c:f>
              <c:numCache>
                <c:formatCode>0.00</c:formatCode>
                <c:ptCount val="5"/>
                <c:pt idx="0">
                  <c:v>5.9793760000000002</c:v>
                </c:pt>
                <c:pt idx="1">
                  <c:v>12.373882999999999</c:v>
                </c:pt>
                <c:pt idx="2">
                  <c:v>25.825582000000001</c:v>
                </c:pt>
                <c:pt idx="3">
                  <c:v>35.664262999999998</c:v>
                </c:pt>
                <c:pt idx="4">
                  <c:v>68.649388999999999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2-4959-B0C0-805F606418CB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工作表3!$H$10:$H$14</c:f>
              <c:numCache>
                <c:formatCode>0.00</c:formatCode>
                <c:ptCount val="5"/>
                <c:pt idx="0">
                  <c:v>1.2769189999999999</c:v>
                </c:pt>
                <c:pt idx="1">
                  <c:v>1.507328</c:v>
                </c:pt>
                <c:pt idx="2">
                  <c:v>2.129813</c:v>
                </c:pt>
                <c:pt idx="3">
                  <c:v>2.3889900000000002</c:v>
                </c:pt>
                <c:pt idx="4">
                  <c:v>4.9865810000000002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2-4959-B0C0-805F606418CB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工作表3!$I$10:$I$14</c:f>
              <c:numCache>
                <c:formatCode>0.00</c:formatCode>
                <c:ptCount val="5"/>
                <c:pt idx="0">
                  <c:v>1.792918</c:v>
                </c:pt>
                <c:pt idx="1">
                  <c:v>4.8546579999999997</c:v>
                </c:pt>
                <c:pt idx="2">
                  <c:v>9.0440159999999992</c:v>
                </c:pt>
                <c:pt idx="3">
                  <c:v>11.93688</c:v>
                </c:pt>
                <c:pt idx="4">
                  <c:v>24.203441000000002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2-4959-B0C0-805F606418CB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工作表3!$J$10:$J$14</c:f>
              <c:numCache>
                <c:formatCode>0.00</c:formatCode>
                <c:ptCount val="5"/>
                <c:pt idx="0">
                  <c:v>3.7393420000000002</c:v>
                </c:pt>
                <c:pt idx="1">
                  <c:v>12.211959999999999</c:v>
                </c:pt>
                <c:pt idx="2">
                  <c:v>33.053742999999997</c:v>
                </c:pt>
                <c:pt idx="3">
                  <c:v>64.368019000000004</c:v>
                </c:pt>
                <c:pt idx="4">
                  <c:v>92.785240000000002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2-4959-B0C0-805F6064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工作表3!$C$10:$C$14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31.410841000000001</c:v>
                      </c:pt>
                      <c:pt idx="1">
                        <c:v>38.374775</c:v>
                      </c:pt>
                      <c:pt idx="2">
                        <c:v>56.255868999999997</c:v>
                      </c:pt>
                      <c:pt idx="3">
                        <c:v>71.023624999999996</c:v>
                      </c:pt>
                      <c:pt idx="4">
                        <c:v>104.593288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9C2-4959-B0C0-805F606418C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工作表3!$G$10:$G$14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3.0698310000000002</c:v>
                      </c:pt>
                      <c:pt idx="1">
                        <c:v>6.3619729999999999</c:v>
                      </c:pt>
                      <c:pt idx="2">
                        <c:v>11.173800999999999</c:v>
                      </c:pt>
                      <c:pt idx="3">
                        <c:v>14.325836000000001</c:v>
                      </c:pt>
                      <c:pt idx="4">
                        <c:v>29.189979999999998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C2-4959-B0C0-805F606418C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工作表3!$K$10:$K$14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38.220067</c:v>
                      </c:pt>
                      <c:pt idx="1">
                        <c:v>56.948931999999999</c:v>
                      </c:pt>
                      <c:pt idx="2">
                        <c:v>100.48430999999999</c:v>
                      </c:pt>
                      <c:pt idx="3">
                        <c:v>149.719447</c:v>
                      </c:pt>
                      <c:pt idx="4">
                        <c:v>226.57674299999999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9C2-4959-B0C0-805F606418C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工作表3!$L$10:$L$14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19.016825000000001</c:v>
                      </c:pt>
                      <c:pt idx="1">
                        <c:v>14.273844</c:v>
                      </c:pt>
                      <c:pt idx="2">
                        <c:v>12.298617</c:v>
                      </c:pt>
                      <c:pt idx="3">
                        <c:v>12.267023</c:v>
                      </c:pt>
                      <c:pt idx="4">
                        <c:v>9.1004330000000007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C2-4959-B0C0-805F606418CB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Seconds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</a:t>
            </a:r>
            <a:r>
              <a:rPr lang="en-US" altLang="zh-TW"/>
              <a:t>ime(4 procs / node)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工作表3!$Y$85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工作表3!$Y$86:$Y$89</c:f>
              <c:numCache>
                <c:formatCode>0.00</c:formatCode>
                <c:ptCount val="4"/>
                <c:pt idx="0">
                  <c:v>14.079886999999999</c:v>
                </c:pt>
                <c:pt idx="1">
                  <c:v>10.644094000000001</c:v>
                </c:pt>
                <c:pt idx="2">
                  <c:v>10.197229</c:v>
                </c:pt>
                <c:pt idx="3">
                  <c:v>9.7067960000000006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4-44F6-916E-3E40CEE117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4591600"/>
        <c:axId val="285559360"/>
      </c:lineChart>
      <c:catAx>
        <c:axId val="50459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</a:t>
                </a:r>
                <a:r>
                  <a:rPr lang="en-US" sz="1000" b="0" i="0" u="none" strike="noStrike" baseline="0">
                    <a:effectLst/>
                  </a:rPr>
                  <a:t>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9360"/>
        <c:crosses val="autoZero"/>
        <c:auto val="1"/>
        <c:lblAlgn val="ctr"/>
        <c:lblOffset val="100"/>
        <c:noMultiLvlLbl val="0"/>
      </c:catAx>
      <c:valAx>
        <c:axId val="2855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Up</a:t>
            </a:r>
            <a:r>
              <a:rPr lang="en-US" sz="1400" b="0" i="0" u="none" strike="noStrike" baseline="0">
                <a:effectLst/>
              </a:rPr>
              <a:t>(4 procs / node)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工作表3!$Z$85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工作表3!$Z$86:$Z$89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1.322788675109408</c:v>
                </c:pt>
                <c:pt idx="2">
                  <c:v>1.3807561838613214</c:v>
                </c:pt>
                <c:pt idx="3">
                  <c:v>1.4505184821026422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58B-87BB-FBAACFE214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7587808"/>
        <c:axId val="1728289568"/>
      </c:lineChart>
      <c:catAx>
        <c:axId val="4075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</a:t>
                </a:r>
                <a:r>
                  <a:rPr lang="en-US" sz="1000" b="0" i="0" u="none" strike="noStrike" baseline="0">
                    <a:effectLst/>
                  </a:rPr>
                  <a:t>Nodes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89568"/>
        <c:crosses val="autoZero"/>
        <c:auto val="1"/>
        <c:lblAlgn val="ctr"/>
        <c:lblOffset val="100"/>
        <c:noMultiLvlLbl val="0"/>
      </c:catAx>
      <c:valAx>
        <c:axId val="1728289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Speed</a:t>
                </a:r>
                <a:r>
                  <a:rPr lang="en-US" altLang="zh-TW" sz="1200" baseline="0"/>
                  <a:t> Up 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工作表2!$D$1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工作表2!$D$2:$D$6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1.0000000000000001E-5</c:v>
                </c:pt>
                <c:pt idx="4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0-4D02-A714-5234FC76FA52}"/>
            </c:ext>
          </c:extLst>
        </c:ser>
        <c:ser>
          <c:idx val="2"/>
          <c:order val="2"/>
          <c:tx>
            <c:strRef>
              <c:f>工作表2!$E$1</c:f>
              <c:strCache>
                <c:ptCount val="1"/>
                <c:pt idx="0">
                  <c:v> cpu_mem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工作表2!$E$2:$E$6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1.2E-5</c:v>
                </c:pt>
                <c:pt idx="2">
                  <c:v>2.0000000000000002E-5</c:v>
                </c:pt>
                <c:pt idx="3">
                  <c:v>4.3999999999999999E-5</c:v>
                </c:pt>
                <c:pt idx="4">
                  <c:v>5.8E-5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0-4D02-A714-5234FC76FA52}"/>
            </c:ext>
          </c:extLst>
        </c:ser>
        <c:ser>
          <c:idx val="3"/>
          <c:order val="3"/>
          <c:tx>
            <c:strRef>
              <c:f>工作表2!$F$1</c:f>
              <c:strCache>
                <c:ptCount val="1"/>
                <c:pt idx="0">
                  <c:v> cpu_merg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工作表2!$F$2:$F$6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1.1E-5</c:v>
                </c:pt>
                <c:pt idx="4">
                  <c:v>1.1E-5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0-4D02-A714-5234FC76FA52}"/>
            </c:ext>
          </c:extLst>
        </c:ser>
        <c:ser>
          <c:idx val="8"/>
          <c:order val="8"/>
          <c:tx>
            <c:strRef>
              <c:f>工作表2!$K$1</c:f>
              <c:strCache>
                <c:ptCount val="1"/>
                <c:pt idx="0">
                  <c:v> comm_t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工作表2!$K$2:$K$6</c:f>
              <c:numCache>
                <c:formatCode>General</c:formatCode>
                <c:ptCount val="5"/>
                <c:pt idx="0">
                  <c:v>0</c:v>
                </c:pt>
                <c:pt idx="1">
                  <c:v>8.2999999999999998E-5</c:v>
                </c:pt>
                <c:pt idx="2">
                  <c:v>1.6000000000000001E-4</c:v>
                </c:pt>
                <c:pt idx="3">
                  <c:v>2.3800000000000001E-4</c:v>
                </c:pt>
                <c:pt idx="4">
                  <c:v>4.1300000000000001E-4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70-4D02-A714-5234FC76FA52}"/>
            </c:ext>
          </c:extLst>
        </c:ser>
        <c:ser>
          <c:idx val="9"/>
          <c:order val="9"/>
          <c:tx>
            <c:strRef>
              <c:f>工作表2!$L$1</c:f>
              <c:strCache>
                <c:ptCount val="1"/>
                <c:pt idx="0">
                  <c:v> comm_r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工作表2!$L$2:$L$6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1.8E-5</c:v>
                </c:pt>
                <c:pt idx="2">
                  <c:v>3.4E-5</c:v>
                </c:pt>
                <c:pt idx="3">
                  <c:v>1.5699999999999999E-4</c:v>
                </c:pt>
                <c:pt idx="4">
                  <c:v>4.4299999999999998E-4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70-4D02-A714-5234FC76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997104"/>
        <c:axId val="185116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工作表2!$C$1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1.2E-5</c:v>
                      </c:pt>
                      <c:pt idx="1">
                        <c:v>4.8999999999999998E-5</c:v>
                      </c:pt>
                      <c:pt idx="2">
                        <c:v>9.1000000000000003E-5</c:v>
                      </c:pt>
                      <c:pt idx="3">
                        <c:v>2.1000000000000001E-4</c:v>
                      </c:pt>
                      <c:pt idx="4">
                        <c:v>2.63E-4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70-4D02-A714-5234FC76FA5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工作表2!$G$1</c15:sqref>
                        </c15:formulaRef>
                      </c:ext>
                    </c:extLst>
                    <c:strCache>
                      <c:ptCount val="1"/>
                      <c:pt idx="0">
                        <c:v> io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1.9239999999999999E-3</c:v>
                      </c:pt>
                      <c:pt idx="1">
                        <c:v>1.0118E-2</c:v>
                      </c:pt>
                      <c:pt idx="2">
                        <c:v>2.6835000000000001E-2</c:v>
                      </c:pt>
                      <c:pt idx="3">
                        <c:v>7.4664999999999995E-2</c:v>
                      </c:pt>
                      <c:pt idx="4">
                        <c:v>0.19085299999999999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70-4D02-A714-5234FC76FA5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工作表2!$H$1</c15:sqref>
                        </c15:formulaRef>
                      </c:ext>
                    </c:extLst>
                    <c:strCache>
                      <c:ptCount val="1"/>
                      <c:pt idx="0">
                        <c:v> io_r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1.7799999999999999E-3</c:v>
                      </c:pt>
                      <c:pt idx="1">
                        <c:v>9.3779999999999992E-3</c:v>
                      </c:pt>
                      <c:pt idx="2">
                        <c:v>2.6431E-2</c:v>
                      </c:pt>
                      <c:pt idx="3">
                        <c:v>7.3940000000000006E-2</c:v>
                      </c:pt>
                      <c:pt idx="4">
                        <c:v>0.18784400000000001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670-4D02-A714-5234FC76FA5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工作表2!$I$1</c15:sqref>
                        </c15:formulaRef>
                      </c:ext>
                    </c:extLst>
                    <c:strCache>
                      <c:ptCount val="1"/>
                      <c:pt idx="0">
                        <c:v> io_w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1.47E-4</c:v>
                      </c:pt>
                      <c:pt idx="1">
                        <c:v>7.5000000000000002E-4</c:v>
                      </c:pt>
                      <c:pt idx="2">
                        <c:v>4.1599999999999997E-4</c:v>
                      </c:pt>
                      <c:pt idx="3">
                        <c:v>7.4600000000000003E-4</c:v>
                      </c:pt>
                      <c:pt idx="4">
                        <c:v>3.0360000000000001E-3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670-4D02-A714-5234FC76FA5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工作表2!$J$1</c15:sqref>
                        </c15:formulaRef>
                      </c:ext>
                    </c:extLst>
                    <c:strCache>
                      <c:ptCount val="1"/>
                      <c:pt idx="0">
                        <c:v> comm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工作表2!$J$2:$J$6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6.0000000000000002E-6</c:v>
                      </c:pt>
                      <c:pt idx="1">
                        <c:v>1E-4</c:v>
                      </c:pt>
                      <c:pt idx="2">
                        <c:v>1.92E-4</c:v>
                      </c:pt>
                      <c:pt idx="3">
                        <c:v>3.88E-4</c:v>
                      </c:pt>
                      <c:pt idx="4">
                        <c:v>8.5300000000000003E-4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670-4D02-A714-5234FC76FA52}"/>
                  </c:ext>
                </c:extLst>
              </c15:ser>
            </c15:filteredBarSeries>
          </c:ext>
        </c:extLst>
      </c:barChart>
      <c:catAx>
        <c:axId val="875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5680"/>
        <c:crosses val="autoZero"/>
        <c:auto val="1"/>
        <c:lblAlgn val="ctr"/>
        <c:lblOffset val="100"/>
        <c:noMultiLvlLbl val="0"/>
      </c:catAx>
      <c:valAx>
        <c:axId val="18511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Computation Time of Processes in average &amp; STD(With different #processes)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工作表8!$O$1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工作表8!$O$2:$O$6</c:f>
              <c:numCache>
                <c:formatCode>General</c:formatCode>
                <c:ptCount val="5"/>
                <c:pt idx="0">
                  <c:v>34.737979499999994</c:v>
                </c:pt>
                <c:pt idx="1">
                  <c:v>18.649751333333334</c:v>
                </c:pt>
                <c:pt idx="2">
                  <c:v>15.565917749999999</c:v>
                </c:pt>
                <c:pt idx="3">
                  <c:v>13.510785499999997</c:v>
                </c:pt>
                <c:pt idx="4">
                  <c:v>14.516313125000002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E-4F31-BCCB-7326689FCD65}"/>
            </c:ext>
          </c:extLst>
        </c:ser>
        <c:ser>
          <c:idx val="1"/>
          <c:order val="1"/>
          <c:tx>
            <c:strRef>
              <c:f>工作表8!$P$1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工作表8!$P$2:$P$6</c:f>
              <c:numCache>
                <c:formatCode>General</c:formatCode>
                <c:ptCount val="5"/>
                <c:pt idx="0">
                  <c:v>1.4111730032138517E-2</c:v>
                </c:pt>
                <c:pt idx="1">
                  <c:v>7.9604669042254391E-4</c:v>
                </c:pt>
                <c:pt idx="2">
                  <c:v>2.5831553702142902E-4</c:v>
                </c:pt>
                <c:pt idx="3">
                  <c:v>4.4920986186838558E-4</c:v>
                </c:pt>
                <c:pt idx="4">
                  <c:v>3.5127052558219836E-4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E-4F31-BCCB-7326689F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06559"/>
        <c:axId val="1945813535"/>
      </c:barChart>
      <c:catAx>
        <c:axId val="194560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13535"/>
        <c:crosses val="autoZero"/>
        <c:auto val="1"/>
        <c:lblAlgn val="ctr"/>
        <c:lblOffset val="100"/>
        <c:noMultiLvlLbl val="0"/>
      </c:catAx>
      <c:valAx>
        <c:axId val="19458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0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Computation Time of </a:t>
            </a:r>
            <a:r>
              <a:rPr lang="en-US" sz="1400" b="0" i="0" u="none" strike="noStrike" baseline="0">
                <a:effectLst/>
              </a:rPr>
              <a:t>Processes</a:t>
            </a:r>
            <a:r>
              <a:rPr lang="en-US" sz="1400" b="0" i="0" baseline="0">
                <a:effectLst/>
              </a:rPr>
              <a:t> in average &amp; STD(With different #processes)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工作表8!$O$1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工作表8!$O$2:$O$6</c:f>
              <c:numCache>
                <c:formatCode>General</c:formatCode>
                <c:ptCount val="5"/>
                <c:pt idx="0">
                  <c:v>34.737979499999994</c:v>
                </c:pt>
                <c:pt idx="1">
                  <c:v>18.649751333333334</c:v>
                </c:pt>
                <c:pt idx="2">
                  <c:v>15.565917749999999</c:v>
                </c:pt>
                <c:pt idx="3">
                  <c:v>13.510785499999997</c:v>
                </c:pt>
                <c:pt idx="4">
                  <c:v>14.516313125000002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E-4902-BF64-ABCC1F6549B1}"/>
            </c:ext>
          </c:extLst>
        </c:ser>
        <c:ser>
          <c:idx val="1"/>
          <c:order val="1"/>
          <c:tx>
            <c:strRef>
              <c:f>工作表8!$P$1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工作表8!$P$2:$P$6</c:f>
              <c:numCache>
                <c:formatCode>General</c:formatCode>
                <c:ptCount val="5"/>
                <c:pt idx="0">
                  <c:v>1.4111730032138517E-2</c:v>
                </c:pt>
                <c:pt idx="1">
                  <c:v>7.9604669042254391E-4</c:v>
                </c:pt>
                <c:pt idx="2">
                  <c:v>2.5831553702142902E-4</c:v>
                </c:pt>
                <c:pt idx="3">
                  <c:v>4.4920986186838558E-4</c:v>
                </c:pt>
                <c:pt idx="4">
                  <c:v>3.5127052558219836E-4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E-4902-BF64-ABCC1F65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117023"/>
        <c:axId val="1746649071"/>
      </c:barChart>
      <c:catAx>
        <c:axId val="174111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#Processes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49071"/>
        <c:crosses val="autoZero"/>
        <c:auto val="1"/>
        <c:lblAlgn val="ctr"/>
        <c:lblOffset val="100"/>
        <c:noMultiLvlLbl val="0"/>
      </c:catAx>
      <c:valAx>
        <c:axId val="17466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工作表8!$Q$1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工作表8!$A$2:$A$6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工作表8!$Q$2:$Q$6</c:f>
              <c:numCache>
                <c:formatCode>General</c:formatCode>
                <c:ptCount val="5"/>
                <c:pt idx="0">
                  <c:v>1</c:v>
                </c:pt>
                <c:pt idx="1">
                  <c:v>1.8313741721897958</c:v>
                </c:pt>
                <c:pt idx="2">
                  <c:v>2.1920827069159383</c:v>
                </c:pt>
                <c:pt idx="3">
                  <c:v>2.5162039817771045</c:v>
                </c:pt>
                <c:pt idx="4">
                  <c:v>2.3393770026212457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D-4A1F-8874-36D1770A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8223"/>
        <c:axId val="1746643247"/>
      </c:lineChart>
      <c:catAx>
        <c:axId val="2129368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#Processes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43247"/>
        <c:crosses val="autoZero"/>
        <c:auto val="1"/>
        <c:lblAlgn val="ctr"/>
        <c:lblOffset val="100"/>
        <c:noMultiLvlLbl val="0"/>
      </c:catAx>
      <c:valAx>
        <c:axId val="17466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</a:t>
                </a:r>
                <a:r>
                  <a:rPr lang="en-US" altLang="zh-TW" baseline="0"/>
                  <a:t> Up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3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工作表5!$A$2:$A$6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工作表5!$B$2:$B$6</c:f>
              <c:numCache>
                <c:formatCode>General</c:formatCode>
                <c:ptCount val="5"/>
                <c:pt idx="0">
                  <c:v>34.596406000000002</c:v>
                </c:pt>
                <c:pt idx="1">
                  <c:v>18.548197999999999</c:v>
                </c:pt>
                <c:pt idx="2">
                  <c:v>15.487708</c:v>
                </c:pt>
                <c:pt idx="3">
                  <c:v>16.578976999999998</c:v>
                </c:pt>
                <c:pt idx="4">
                  <c:v>15.666528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6-4949-84C6-D29B584201DC}"/>
            </c:ext>
          </c:extLst>
        </c:ser>
        <c:ser>
          <c:idx val="1"/>
          <c:order val="1"/>
          <c:tx>
            <c:strRef>
              <c:f>工作表5!$C$1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工作表5!$A$2:$A$6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工作表5!$I$2:$I$6</c:f>
              <c:numCache>
                <c:formatCode>General</c:formatCode>
                <c:ptCount val="5"/>
                <c:pt idx="0">
                  <c:v>5.7694281666666667</c:v>
                </c:pt>
                <c:pt idx="1">
                  <c:v>3.0973551666666665</c:v>
                </c:pt>
                <c:pt idx="2">
                  <c:v>2.5865141666666669</c:v>
                </c:pt>
                <c:pt idx="3">
                  <c:v>2.7728221666666664</c:v>
                </c:pt>
                <c:pt idx="4">
                  <c:v>2.9157115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6-4949-84C6-D29B584201DC}"/>
            </c:ext>
          </c:extLst>
        </c:ser>
        <c:ser>
          <c:idx val="2"/>
          <c:order val="2"/>
          <c:tx>
            <c:strRef>
              <c:f>工作表5!$D$1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工作表5!$A$2:$A$6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工作表5!$D$2:$D$6</c:f>
              <c:numCache>
                <c:formatCode>General</c:formatCode>
                <c:ptCount val="5"/>
                <c:pt idx="0">
                  <c:v>0.28270899999999999</c:v>
                </c:pt>
                <c:pt idx="1">
                  <c:v>0.27893000000000001</c:v>
                </c:pt>
                <c:pt idx="2">
                  <c:v>0.28082600000000002</c:v>
                </c:pt>
                <c:pt idx="3">
                  <c:v>0.23633299999999999</c:v>
                </c:pt>
                <c:pt idx="4">
                  <c:v>0.237592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6-4949-84C6-D29B58420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514303"/>
        <c:axId val="2129802415"/>
      </c:barChart>
      <c:catAx>
        <c:axId val="1125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02415"/>
        <c:crosses val="autoZero"/>
        <c:auto val="1"/>
        <c:lblAlgn val="ctr"/>
        <c:lblOffset val="100"/>
        <c:noMultiLvlLbl val="0"/>
      </c:catAx>
      <c:valAx>
        <c:axId val="212980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工作表5!$B$1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工作表5!$B$2:$B$6</c:f>
              <c:numCache>
                <c:formatCode>General</c:formatCode>
                <c:ptCount val="5"/>
                <c:pt idx="0">
                  <c:v>34.596406000000002</c:v>
                </c:pt>
                <c:pt idx="1">
                  <c:v>18.548197999999999</c:v>
                </c:pt>
                <c:pt idx="2">
                  <c:v>15.487708</c:v>
                </c:pt>
                <c:pt idx="3">
                  <c:v>16.578976999999998</c:v>
                </c:pt>
                <c:pt idx="4">
                  <c:v>15.666528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F-49DA-A489-485AD0E132E6}"/>
            </c:ext>
          </c:extLst>
        </c:ser>
        <c:ser>
          <c:idx val="1"/>
          <c:order val="1"/>
          <c:tx>
            <c:strRef>
              <c:f>工作表5!$C$1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工作表5!$I$2:$I$6</c:f>
              <c:numCache>
                <c:formatCode>General</c:formatCode>
                <c:ptCount val="5"/>
                <c:pt idx="0">
                  <c:v>5.7694281666666667</c:v>
                </c:pt>
                <c:pt idx="1">
                  <c:v>3.0973551666666665</c:v>
                </c:pt>
                <c:pt idx="2">
                  <c:v>2.5865141666666669</c:v>
                </c:pt>
                <c:pt idx="3">
                  <c:v>2.7728221666666664</c:v>
                </c:pt>
                <c:pt idx="4">
                  <c:v>2.9157115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F-49DA-A489-485AD0E132E6}"/>
            </c:ext>
          </c:extLst>
        </c:ser>
        <c:ser>
          <c:idx val="2"/>
          <c:order val="2"/>
          <c:tx>
            <c:strRef>
              <c:f>工作表5!$D$1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工作表5!$D$2:$D$6</c:f>
              <c:numCache>
                <c:formatCode>General</c:formatCode>
                <c:ptCount val="5"/>
                <c:pt idx="0">
                  <c:v>0.28270899999999999</c:v>
                </c:pt>
                <c:pt idx="1">
                  <c:v>0.27893000000000001</c:v>
                </c:pt>
                <c:pt idx="2">
                  <c:v>0.28082600000000002</c:v>
                </c:pt>
                <c:pt idx="3">
                  <c:v>0.23633299999999999</c:v>
                </c:pt>
                <c:pt idx="4">
                  <c:v>0.237592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F-49DA-A489-485AD0E1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589759"/>
        <c:axId val="2129778703"/>
      </c:barChart>
      <c:catAx>
        <c:axId val="1945589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78703"/>
        <c:crosses val="autoZero"/>
        <c:auto val="1"/>
        <c:lblAlgn val="ctr"/>
        <c:lblOffset val="100"/>
        <c:noMultiLvlLbl val="0"/>
      </c:catAx>
      <c:valAx>
        <c:axId val="212977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5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Comparison of Average &amp; STD Computation Time(With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工作表4!$S$1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工作表4!$S$2:$S$7</c:f>
              <c:numCache>
                <c:formatCode>General</c:formatCode>
                <c:ptCount val="6"/>
                <c:pt idx="0">
                  <c:v>2.1649488319588763E-2</c:v>
                </c:pt>
                <c:pt idx="1">
                  <c:v>1.3150884469621597E-2</c:v>
                </c:pt>
                <c:pt idx="2">
                  <c:v>4.9402224949894576E-3</c:v>
                </c:pt>
                <c:pt idx="3">
                  <c:v>7.0508604777140904E-3</c:v>
                </c:pt>
                <c:pt idx="4">
                  <c:v>1.0008590722474371E-2</c:v>
                </c:pt>
                <c:pt idx="5">
                  <c:v>4.1961267432094218E-2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4-4DDF-AA77-F3441780AE5E}"/>
            </c:ext>
          </c:extLst>
        </c:ser>
        <c:ser>
          <c:idx val="1"/>
          <c:order val="1"/>
          <c:tx>
            <c:strRef>
              <c:f>工作表4!$T$1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工作表4!$T$2:$T$7</c:f>
              <c:numCache>
                <c:formatCode>General</c:formatCode>
                <c:ptCount val="6"/>
                <c:pt idx="0">
                  <c:v>2.8371515</c:v>
                </c:pt>
                <c:pt idx="1">
                  <c:v>1.4286246666666667</c:v>
                </c:pt>
                <c:pt idx="2">
                  <c:v>0.7092406</c:v>
                </c:pt>
                <c:pt idx="3">
                  <c:v>0.4657438571428571</c:v>
                </c:pt>
                <c:pt idx="4">
                  <c:v>0.37686966666666666</c:v>
                </c:pt>
                <c:pt idx="5">
                  <c:v>0.24222058753873144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4-4DDF-AA77-F3441780A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7212399"/>
        <c:axId val="1746636175"/>
      </c:barChart>
      <c:catAx>
        <c:axId val="151721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36175"/>
        <c:crosses val="autoZero"/>
        <c:auto val="1"/>
        <c:lblAlgn val="ctr"/>
        <c:lblOffset val="100"/>
        <c:noMultiLvlLbl val="0"/>
      </c:catAx>
      <c:valAx>
        <c:axId val="174663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Part(With different #threads)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工作表4!$N$1</c:f>
              <c:strCache>
                <c:ptCount val="1"/>
                <c:pt idx="0">
                  <c:v>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工作表4!$N$2:$N$7</c:f>
              <c:numCache>
                <c:formatCode>General</c:formatCode>
                <c:ptCount val="6"/>
                <c:pt idx="0">
                  <c:v>2.8524600000000002</c:v>
                </c:pt>
                <c:pt idx="1">
                  <c:v>1.44381</c:v>
                </c:pt>
                <c:pt idx="2">
                  <c:v>0.71799999999999997</c:v>
                </c:pt>
                <c:pt idx="3">
                  <c:v>0.47684300000000002</c:v>
                </c:pt>
                <c:pt idx="4">
                  <c:v>0.38694699999999999</c:v>
                </c:pt>
                <c:pt idx="5">
                  <c:v>0.26996399999999998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5-4810-9482-B9CABAD750B0}"/>
            </c:ext>
          </c:extLst>
        </c:ser>
        <c:ser>
          <c:idx val="1"/>
          <c:order val="1"/>
          <c:tx>
            <c:strRef>
              <c:f>工作表4!$O$1</c:f>
              <c:strCache>
                <c:ptCount val="1"/>
                <c:pt idx="0">
                  <c:v> lock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工作表4!$O$2:$O$7</c:f>
              <c:numCache>
                <c:formatCode>General</c:formatCode>
                <c:ptCount val="6"/>
                <c:pt idx="0">
                  <c:v>0.14973400000000001</c:v>
                </c:pt>
                <c:pt idx="1">
                  <c:v>4.8448999999999999E-2</c:v>
                </c:pt>
                <c:pt idx="2">
                  <c:v>0.13344800000000001</c:v>
                </c:pt>
                <c:pt idx="3">
                  <c:v>3.173E-3</c:v>
                </c:pt>
                <c:pt idx="4">
                  <c:v>1.1820000000000001E-3</c:v>
                </c:pt>
                <c:pt idx="5">
                  <c:v>4.1899999999999999E-4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5-4810-9482-B9CABAD750B0}"/>
            </c:ext>
          </c:extLst>
        </c:ser>
        <c:ser>
          <c:idx val="2"/>
          <c:order val="2"/>
          <c:tx>
            <c:strRef>
              <c:f>工作表4!$P$1</c:f>
              <c:strCache>
                <c:ptCount val="1"/>
                <c:pt idx="0">
                  <c:v> I/O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</c:numCache>
            </c:numRef>
          </c:cat>
          <c:val>
            <c:numRef>
              <c:f>工作表4!$P$2:$P$7</c:f>
              <c:numCache>
                <c:formatCode>General</c:formatCode>
                <c:ptCount val="6"/>
                <c:pt idx="0">
                  <c:v>0.13044600000000001</c:v>
                </c:pt>
                <c:pt idx="1">
                  <c:v>0.12958800000000001</c:v>
                </c:pt>
                <c:pt idx="2">
                  <c:v>0.128777</c:v>
                </c:pt>
                <c:pt idx="3">
                  <c:v>0.128528</c:v>
                </c:pt>
                <c:pt idx="4">
                  <c:v>0.129797</c:v>
                </c:pt>
                <c:pt idx="5">
                  <c:v>0.129387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55-4810-9482-B9CABAD7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953855"/>
        <c:axId val="917428047"/>
      </c:barChart>
      <c:catAx>
        <c:axId val="205795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#Threads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28047"/>
        <c:crosses val="autoZero"/>
        <c:auto val="1"/>
        <c:lblAlgn val="ctr"/>
        <c:lblOffset val="100"/>
        <c:noMultiLvlLbl val="0"/>
      </c:catAx>
      <c:valAx>
        <c:axId val="9174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75294</xdr:rowOff>
    </xdr:from>
    <xdr:to>
      <xdr:col>7</xdr:col>
      <xdr:colOff>926522</xdr:colOff>
      <xdr:row>31</xdr:row>
      <xdr:rowOff>133021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C19AD7-5ABB-44D7-8F2F-3AE2C34A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138794</xdr:rowOff>
    </xdr:from>
    <xdr:to>
      <xdr:col>3</xdr:col>
      <xdr:colOff>1235364</xdr:colOff>
      <xdr:row>32</xdr:row>
      <xdr:rowOff>249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2283ED6-ED3E-4864-9992-C03B190BB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86591</xdr:colOff>
      <xdr:row>7</xdr:row>
      <xdr:rowOff>181263</xdr:rowOff>
    </xdr:from>
    <xdr:to>
      <xdr:col>13</xdr:col>
      <xdr:colOff>409864</xdr:colOff>
      <xdr:row>31</xdr:row>
      <xdr:rowOff>42717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6D1BC60-9906-4B20-8E55-AFD0CBD0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132772</xdr:colOff>
      <xdr:row>7</xdr:row>
      <xdr:rowOff>111991</xdr:rowOff>
    </xdr:from>
    <xdr:to>
      <xdr:col>21</xdr:col>
      <xdr:colOff>98136</xdr:colOff>
      <xdr:row>30</xdr:row>
      <xdr:rowOff>169718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E7D5554-6A5A-42A6-B3B6-134396F0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421409</xdr:colOff>
      <xdr:row>10</xdr:row>
      <xdr:rowOff>77354</xdr:rowOff>
    </xdr:from>
    <xdr:to>
      <xdr:col>28</xdr:col>
      <xdr:colOff>386772</xdr:colOff>
      <xdr:row>24</xdr:row>
      <xdr:rowOff>72736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AE2C7E9-A84C-4805-BE48-3EB38E430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8</xdr:row>
      <xdr:rowOff>130175</xdr:rowOff>
    </xdr:from>
    <xdr:to>
      <xdr:col>6</xdr:col>
      <xdr:colOff>336550</xdr:colOff>
      <xdr:row>22</xdr:row>
      <xdr:rowOff>117475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B9203C-742A-40EB-9041-0B190659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98136</xdr:colOff>
      <xdr:row>9</xdr:row>
      <xdr:rowOff>19627</xdr:rowOff>
    </xdr:from>
    <xdr:to>
      <xdr:col>14</xdr:col>
      <xdr:colOff>63499</xdr:colOff>
      <xdr:row>23</xdr:row>
      <xdr:rowOff>15009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493C318-7D79-4015-9808-3849F2C87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790863</xdr:colOff>
      <xdr:row>11</xdr:row>
      <xdr:rowOff>36944</xdr:rowOff>
    </xdr:from>
    <xdr:to>
      <xdr:col>17</xdr:col>
      <xdr:colOff>155863</xdr:colOff>
      <xdr:row>35</xdr:row>
      <xdr:rowOff>36944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C8BD29-481D-4604-84AA-2C1D109F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398318</xdr:colOff>
      <xdr:row>11</xdr:row>
      <xdr:rowOff>2308</xdr:rowOff>
    </xdr:from>
    <xdr:to>
      <xdr:col>7</xdr:col>
      <xdr:colOff>207818</xdr:colOff>
      <xdr:row>35</xdr:row>
      <xdr:rowOff>2308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D4BDA07-16E6-4D17-AA3C-6CB224CCB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721590</xdr:colOff>
      <xdr:row>11</xdr:row>
      <xdr:rowOff>13854</xdr:rowOff>
    </xdr:from>
    <xdr:to>
      <xdr:col>11</xdr:col>
      <xdr:colOff>451715</xdr:colOff>
      <xdr:row>35</xdr:row>
      <xdr:rowOff>13854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5487317-E3B9-44F3-9480-9038DECBF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98137</xdr:colOff>
      <xdr:row>11</xdr:row>
      <xdr:rowOff>2308</xdr:rowOff>
    </xdr:from>
    <xdr:to>
      <xdr:col>24</xdr:col>
      <xdr:colOff>193387</xdr:colOff>
      <xdr:row>35</xdr:row>
      <xdr:rowOff>2308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5EB801-DE89-4D59-AC37-E7357C1BC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617682</xdr:colOff>
      <xdr:row>12</xdr:row>
      <xdr:rowOff>123536</xdr:rowOff>
    </xdr:from>
    <xdr:to>
      <xdr:col>31</xdr:col>
      <xdr:colOff>583046</xdr:colOff>
      <xdr:row>26</xdr:row>
      <xdr:rowOff>118918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0B3F032-CBB5-48D8-B7F0-46064A83E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208643</xdr:colOff>
      <xdr:row>30</xdr:row>
      <xdr:rowOff>24945</xdr:rowOff>
    </xdr:from>
    <xdr:to>
      <xdr:col>8</xdr:col>
      <xdr:colOff>460828</xdr:colOff>
      <xdr:row>58</xdr:row>
      <xdr:rowOff>15709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51EEB3-83ED-479D-8A49-99EECAFC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30</xdr:row>
      <xdr:rowOff>90714</xdr:rowOff>
    </xdr:from>
    <xdr:to>
      <xdr:col>11</xdr:col>
      <xdr:colOff>1531257</xdr:colOff>
      <xdr:row>58</xdr:row>
      <xdr:rowOff>81478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A3386F4-8B04-4EF0-956E-C0141AEC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77106</xdr:colOff>
      <xdr:row>29</xdr:row>
      <xdr:rowOff>156936</xdr:rowOff>
    </xdr:from>
    <xdr:to>
      <xdr:col>17</xdr:col>
      <xdr:colOff>476249</xdr:colOff>
      <xdr:row>43</xdr:row>
      <xdr:rowOff>106136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2953D89-B692-4508-90AC-F8E16AD3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188231</xdr:colOff>
      <xdr:row>92</xdr:row>
      <xdr:rowOff>105600</xdr:rowOff>
    </xdr:from>
    <xdr:to>
      <xdr:col>8</xdr:col>
      <xdr:colOff>440416</xdr:colOff>
      <xdr:row>120</xdr:row>
      <xdr:rowOff>96364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13B28C1-3BFA-4A4A-9D66-331FCFAF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270699</xdr:colOff>
      <xdr:row>92</xdr:row>
      <xdr:rowOff>43500</xdr:rowOff>
    </xdr:from>
    <xdr:to>
      <xdr:col>11</xdr:col>
      <xdr:colOff>1740270</xdr:colOff>
      <xdr:row>120</xdr:row>
      <xdr:rowOff>34264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28816D2-9933-4B82-844E-16DFE4D27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</xdr:row>
      <xdr:rowOff>0</xdr:rowOff>
    </xdr:from>
    <xdr:to>
      <xdr:col>27</xdr:col>
      <xdr:colOff>598714</xdr:colOff>
      <xdr:row>20</xdr:row>
      <xdr:rowOff>148771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100F1BF-7E86-4C98-9E33-8D4545257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230909</xdr:colOff>
      <xdr:row>92</xdr:row>
      <xdr:rowOff>9524</xdr:rowOff>
    </xdr:from>
    <xdr:to>
      <xdr:col>27</xdr:col>
      <xdr:colOff>148648</xdr:colOff>
      <xdr:row>120</xdr:row>
      <xdr:rowOff>288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8F3AC0D-01DE-4B87-83CE-A3E942CC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679740</xdr:colOff>
      <xdr:row>92</xdr:row>
      <xdr:rowOff>10967</xdr:rowOff>
    </xdr:from>
    <xdr:to>
      <xdr:col>19</xdr:col>
      <xdr:colOff>654628</xdr:colOff>
      <xdr:row>120</xdr:row>
      <xdr:rowOff>1731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967C587-A43C-4F6D-89BC-3B2D92B33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115455</xdr:colOff>
      <xdr:row>62</xdr:row>
      <xdr:rowOff>150089</xdr:rowOff>
    </xdr:from>
    <xdr:to>
      <xdr:col>8</xdr:col>
      <xdr:colOff>367640</xdr:colOff>
      <xdr:row>90</xdr:row>
      <xdr:rowOff>140853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A74FA498-7223-4059-BC0C-0842E0CDD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334818</xdr:colOff>
      <xdr:row>62</xdr:row>
      <xdr:rowOff>103908</xdr:rowOff>
    </xdr:from>
    <xdr:to>
      <xdr:col>11</xdr:col>
      <xdr:colOff>1804389</xdr:colOff>
      <xdr:row>90</xdr:row>
      <xdr:rowOff>94672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E48B552-21E3-4574-9DDB-8B6ACB8F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236682</xdr:colOff>
      <xdr:row>91</xdr:row>
      <xdr:rowOff>77355</xdr:rowOff>
    </xdr:from>
    <xdr:to>
      <xdr:col>35</xdr:col>
      <xdr:colOff>202046</xdr:colOff>
      <xdr:row>105</xdr:row>
      <xdr:rowOff>72737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8C75C83-B717-4C93-90BA-F896F307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225137</xdr:colOff>
      <xdr:row>106</xdr:row>
      <xdr:rowOff>88900</xdr:rowOff>
    </xdr:from>
    <xdr:to>
      <xdr:col>35</xdr:col>
      <xdr:colOff>190501</xdr:colOff>
      <xdr:row>120</xdr:row>
      <xdr:rowOff>84282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61BA4EF-0479-4F4C-A44C-16629FD7A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4</xdr:row>
      <xdr:rowOff>15875</xdr:rowOff>
    </xdr:from>
    <xdr:to>
      <xdr:col>11</xdr:col>
      <xdr:colOff>393700</xdr:colOff>
      <xdr:row>18</xdr:row>
      <xdr:rowOff>3175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CB538A7-07FC-419B-9307-A04194A5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6" xr16:uid="{D4838AA0-BDD1-46EA-AEFB-8F8281469E3F}" autoFormatId="16" applyNumberFormats="0" applyBorderFormats="0" applyFontFormats="0" applyPatternFormats="0" applyAlignmentFormats="0" applyWidthHeightFormats="0">
  <queryTableRefresh nextId="18" unboundColumnsRight="4">
    <queryTableFields count="17">
      <queryTableField id="1" name="processes" tableColumnId="1"/>
      <queryTableField id="2" name=" process_1_load" tableColumnId="2"/>
      <queryTableField id="3" name=" process_2_load" tableColumnId="3"/>
      <queryTableField id="4" name=" process_3_load" tableColumnId="4"/>
      <queryTableField id="5" name=" process_4_load" tableColumnId="5"/>
      <queryTableField id="6" name=" process_5_load" tableColumnId="6"/>
      <queryTableField id="7" name=" process_6_load" tableColumnId="7"/>
      <queryTableField id="8" name=" process_7_load" tableColumnId="8"/>
      <queryTableField id="9" name=" cpu" tableColumnId="9"/>
      <queryTableField id="10" name=" communication" tableColumnId="10"/>
      <queryTableField id="11" name=" I/O" tableColumnId="11"/>
      <queryTableField id="12" name=" total" tableColumnId="12"/>
      <queryTableField id="13" name="Column1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4" xr16:uid="{2DD89E56-08C0-494A-98F7-0BA89C0B7F46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processes" tableColumnId="1"/>
      <queryTableField id="2" name=" cpu" tableColumnId="2"/>
      <queryTableField id="3" name=" communication" tableColumnId="3"/>
      <queryTableField id="4" name=" I/O" tableColumnId="4"/>
      <queryTableField id="5" name=" total" tableColumnId="5"/>
      <queryTableField id="6" name="Column1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3" xr16:uid="{64216FA6-6B8E-4F25-A176-63B432A40334}" autoFormatId="16" applyNumberFormats="0" applyBorderFormats="0" applyFontFormats="0" applyPatternFormats="0" applyAlignmentFormats="0" applyWidthHeightFormats="0">
  <queryTableRefresh nextId="22" unboundColumnsRight="3">
    <queryTableFields count="21">
      <queryTableField id="1" name="threads" tableColumnId="1"/>
      <queryTableField id="2" name=" thread_1_load" tableColumnId="2"/>
      <queryTableField id="3" name=" thread_2_load" tableColumnId="3"/>
      <queryTableField id="4" name=" thread_3_load" tableColumnId="4"/>
      <queryTableField id="5" name=" thread_4_load" tableColumnId="5"/>
      <queryTableField id="6" name=" thread_5_load" tableColumnId="6"/>
      <queryTableField id="7" name=" thread_6_load" tableColumnId="7"/>
      <queryTableField id="8" name=" thread_7_load" tableColumnId="8"/>
      <queryTableField id="9" name=" thread_8_load" tableColumnId="9"/>
      <queryTableField id="10" name=" thread_9_load" tableColumnId="10"/>
      <queryTableField id="11" name=" thread_10_load" tableColumnId="11"/>
      <queryTableField id="12" name=" thread_11_load" tableColumnId="12"/>
      <queryTableField id="13" name=" thread_12_load" tableColumnId="13"/>
      <queryTableField id="14" name=" cpu" tableColumnId="14"/>
      <queryTableField id="15" name=" lock" tableColumnId="15"/>
      <queryTableField id="16" name=" I/O" tableColumnId="16"/>
      <queryTableField id="17" name=" total" tableColumnId="17"/>
      <queryTableField id="18" name="Column1" tableColumnId="18"/>
      <queryTableField id="19" dataBound="0" tableColumnId="19"/>
      <queryTableField id="20" dataBound="0" tableColumnId="20"/>
      <queryTableField id="21" dataBound="0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D29E1E8A-BC6B-4FD7-A587-20843F515878}" autoFormatId="16" applyNumberFormats="0" applyBorderFormats="0" applyFontFormats="0" applyPatternFormats="0" applyAlignmentFormats="0" applyWidthHeightFormats="0">
  <queryTableRefresh nextId="16" unboundColumnsLeft="12">
    <queryTableFields count="15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name=" total" tableColumnId="13"/>
      <queryTableField id="14" name=" execution_time" tableColumnId="14"/>
      <queryTableField id="15" name="Column1" tableColumnId="15"/>
    </queryTableFields>
    <queryTableDeletedFields count="12">
      <deletedField name="nodes"/>
      <deletedField name=" processes"/>
      <deletedField name=" cpu"/>
      <deletedField name=" cpu_sort"/>
      <deletedField name=" cpu_memory"/>
      <deletedField name=" cpu_merge"/>
      <deletedField name=" I/O"/>
      <deletedField name=" I/O_read"/>
      <deletedField name=" I/O_write"/>
      <deletedField name=" communication"/>
      <deletedField name=" communication_transfer"/>
      <deletedField name=" communication_reduce_sync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243B0482-AB9F-4CA8-96E4-23070B369BC8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 proc" tableColumnId="2"/>
      <queryTableField id="3" name=" cpu" tableColumnId="3"/>
      <queryTableField id="4" name=" cpu_sort" tableColumnId="4"/>
      <queryTableField id="5" name=" cpu_mem" tableColumnId="5"/>
      <queryTableField id="6" name=" cpu_merg" tableColumnId="6"/>
      <queryTableField id="7" name=" io" tableColumnId="7"/>
      <queryTableField id="8" name=" io_r" tableColumnId="8"/>
      <queryTableField id="9" name=" io_w" tableColumnId="9"/>
      <queryTableField id="10" name=" comm" tableColumnId="10"/>
      <queryTableField id="11" name=" comm_t" tableColumnId="11"/>
      <queryTableField id="12" name=" comm_r" tableColumnId="12"/>
      <queryTableField id="13" name=" total" tableColumnId="13"/>
      <queryTableField id="14" name=" exec" tableColumnId="14"/>
      <queryTableField id="15" name="Column1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98F5B8-CB94-4958-9557-F9E806D7E98E}" name="exp_b__3" displayName="exp_b__3" ref="A1:Q6" tableType="queryTable" totalsRowShown="0">
  <autoFilter ref="A1:Q6" xr:uid="{17EF60D6-FB9D-45B5-9E8A-6DC731D0C65A}"/>
  <tableColumns count="17">
    <tableColumn id="1" xr3:uid="{43C9FCE4-2F8D-4DCF-82C1-DA6646FC690B}" uniqueName="1" name="processes" queryTableFieldId="1"/>
    <tableColumn id="2" xr3:uid="{AD20B05E-E59D-4578-8BEB-A7F6C44B7F54}" uniqueName="2" name=" process_1_load" queryTableFieldId="2"/>
    <tableColumn id="3" xr3:uid="{16BB08BF-24C0-4598-BD9E-76713F650662}" uniqueName="3" name=" process_2_load" queryTableFieldId="3"/>
    <tableColumn id="4" xr3:uid="{FE02EFC6-7A20-4662-A602-7B5F1E922F17}" uniqueName="4" name=" process_3_load" queryTableFieldId="4"/>
    <tableColumn id="5" xr3:uid="{4DC1393B-B3D2-4FC1-BEC0-00AAF0FF8A5B}" uniqueName="5" name=" process_4_load" queryTableFieldId="5"/>
    <tableColumn id="6" xr3:uid="{3E828622-48C3-4799-ABEB-CAEF0F587872}" uniqueName="6" name=" process_5_load" queryTableFieldId="6"/>
    <tableColumn id="7" xr3:uid="{85C9D1B5-3DA1-4E51-B2AD-43BEA5EC9E5D}" uniqueName="7" name=" process_6_load" queryTableFieldId="7"/>
    <tableColumn id="8" xr3:uid="{D9F64F43-2F0D-413B-B5F7-6D1CB49780A1}" uniqueName="8" name=" process_7_load" queryTableFieldId="8"/>
    <tableColumn id="9" xr3:uid="{0016357D-10A3-4C8E-B775-876F831C9126}" uniqueName="9" name=" cpu" queryTableFieldId="9"/>
    <tableColumn id="10" xr3:uid="{0772B37F-322C-4C13-A029-B25AA1E85C81}" uniqueName="10" name=" communication" queryTableFieldId="10"/>
    <tableColumn id="11" xr3:uid="{268730A4-9306-455A-931A-42CAADACD47E}" uniqueName="11" name=" I/O" queryTableFieldId="11"/>
    <tableColumn id="12" xr3:uid="{4B37A65B-1A41-4D32-9763-5757FA22B767}" uniqueName="12" name=" total" queryTableFieldId="12"/>
    <tableColumn id="13" xr3:uid="{951C5062-E3B5-4A8D-8E3F-8E1A33B48FF4}" uniqueName="13" name="Column1" queryTableFieldId="13" dataDxfId="0"/>
    <tableColumn id="14" xr3:uid="{F48886AF-1FEE-421E-9927-6A4EB87A8CF9}" uniqueName="14" name="Column2" queryTableFieldId="14">
      <calculatedColumnFormula>exp_b__3[[#This Row],[ communication]]/6</calculatedColumnFormula>
    </tableColumn>
    <tableColumn id="15" xr3:uid="{77159F3E-CBB9-4DCF-BBB6-B6035195BFDF}" uniqueName="15" name="AVG" queryTableFieldId="15">
      <calculatedColumnFormula>AVERAGE(H2:I2)</calculatedColumnFormula>
    </tableColumn>
    <tableColumn id="16" xr3:uid="{7E29B325-A6FE-4A0D-8063-B191E1220AB5}" uniqueName="16" name="STD" queryTableFieldId="16">
      <calculatedColumnFormula>_xlfn.STDEV.S(H2:I2)</calculatedColumnFormula>
    </tableColumn>
    <tableColumn id="17" xr3:uid="{645B2DC7-9ED3-4E9D-8073-2EECC00EB581}" uniqueName="17" name="Speed Up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30748E-5362-4BA0-8041-D25C5542F8A2}" name="exp_b" displayName="exp_b" ref="A1:I6" tableType="queryTable" totalsRowShown="0">
  <autoFilter ref="A1:I6" xr:uid="{E73A9D9C-6D9D-4ED2-8801-77E7B944E85E}"/>
  <tableColumns count="9">
    <tableColumn id="1" xr3:uid="{F8D4873D-CB40-4F35-B800-37A252D188F6}" uniqueName="1" name="processes" queryTableFieldId="1"/>
    <tableColumn id="2" xr3:uid="{0F3D56D3-3650-49C8-B1E8-79AE58E44E1F}" uniqueName="2" name=" cpu" queryTableFieldId="2"/>
    <tableColumn id="3" xr3:uid="{F5C7CA68-CE56-4E5A-AEEB-F589F1B5D880}" uniqueName="3" name=" communication" queryTableFieldId="3"/>
    <tableColumn id="4" xr3:uid="{E8FF017B-12AC-46A5-AD6E-B9ABFAE06B00}" uniqueName="4" name=" I/O" queryTableFieldId="4"/>
    <tableColumn id="5" xr3:uid="{0EFCE236-4348-40F0-8A77-76C597798D98}" uniqueName="5" name=" total" queryTableFieldId="5"/>
    <tableColumn id="6" xr3:uid="{422CFC95-4DC0-40FE-ACC9-7F4D6A25CE64}" uniqueName="6" name="Column1" queryTableFieldId="6" dataDxfId="1"/>
    <tableColumn id="7" xr3:uid="{1E206722-38D1-440E-A237-A67B7293AB1C}" uniqueName="7" name="execution time" queryTableFieldId="7">
      <calculatedColumnFormula>exp_b[[#This Row],[ total]]</calculatedColumnFormula>
    </tableColumn>
    <tableColumn id="8" xr3:uid="{4C0D0021-AB3C-4C04-A249-FDB86DA13787}" uniqueName="8" name="speed up" queryTableFieldId="8"/>
    <tableColumn id="9" xr3:uid="{4226FBB9-4633-4A42-825D-FE0AED6B464D}" uniqueName="9" name="communication_div_thread" queryTableFieldId="9">
      <calculatedColumnFormula>exp_b[[#This Row],[ communication]]/6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D20FE-67CC-4AF3-9EAF-F6F2E75AF05D}" name="exp__3" displayName="exp__3" ref="A1:U7" tableType="queryTable" totalsRowShown="0">
  <autoFilter ref="A1:U7" xr:uid="{C425507E-7694-418B-A3CC-46845BCAE8AA}"/>
  <sortState ref="A2:R7">
    <sortCondition ref="B1:B7"/>
  </sortState>
  <tableColumns count="21">
    <tableColumn id="1" xr3:uid="{5F3C7116-B108-4C5C-8A2C-04CABBAD7A50}" uniqueName="1" name="threads" queryTableFieldId="1"/>
    <tableColumn id="2" xr3:uid="{74CCEEF7-0975-4E84-BCDE-C95EBC897B5E}" uniqueName="2" name=" thread_1_load" queryTableFieldId="2"/>
    <tableColumn id="3" xr3:uid="{633FE32D-8DDC-43B1-A8E4-5E8996C3651C}" uniqueName="3" name=" thread_2_load" queryTableFieldId="3"/>
    <tableColumn id="4" xr3:uid="{F7D5B41C-35B3-4ABE-BA44-21C0268EC557}" uniqueName="4" name=" thread_3_load" queryTableFieldId="4"/>
    <tableColumn id="5" xr3:uid="{7A53A975-F2DE-4054-93E1-741802F269AF}" uniqueName="5" name=" thread_4_load" queryTableFieldId="5"/>
    <tableColumn id="6" xr3:uid="{8AB39820-D574-49A9-B0A1-05DC49921A95}" uniqueName="6" name=" thread_5_load" queryTableFieldId="6"/>
    <tableColumn id="7" xr3:uid="{13DC2BB6-DFC1-4045-A0FD-40B189D8198C}" uniqueName="7" name=" thread_6_load" queryTableFieldId="7"/>
    <tableColumn id="8" xr3:uid="{387683E9-4789-404D-BE58-2D4E20BC9261}" uniqueName="8" name=" thread_7_load" queryTableFieldId="8"/>
    <tableColumn id="9" xr3:uid="{2A3A8B3B-FA38-43B7-AFF1-CDC6FE233714}" uniqueName="9" name=" thread_8_load" queryTableFieldId="9"/>
    <tableColumn id="10" xr3:uid="{7AAB2F05-286E-4D9D-B944-34AB6CC98288}" uniqueName="10" name=" thread_9_load" queryTableFieldId="10"/>
    <tableColumn id="11" xr3:uid="{4D3D658A-F80E-44B0-84E7-7A82E82E68A0}" uniqueName="11" name=" thread_10_load" queryTableFieldId="11"/>
    <tableColumn id="12" xr3:uid="{AA4FB007-29F4-496C-B3D6-F48EA7ACA5CA}" uniqueName="12" name=" thread_11_load" queryTableFieldId="12"/>
    <tableColumn id="13" xr3:uid="{7242ABBE-D134-4F59-8B77-8E82C4B3EF8E}" uniqueName="13" name=" thread_12_load" queryTableFieldId="13"/>
    <tableColumn id="14" xr3:uid="{6E2E0720-03D6-4F48-B7FA-7D1C7F9D2C70}" uniqueName="14" name=" cpu" queryTableFieldId="14"/>
    <tableColumn id="15" xr3:uid="{3590B754-9C55-424A-97D0-2CE04CFCAFFD}" uniqueName="15" name=" lock" queryTableFieldId="15"/>
    <tableColumn id="16" xr3:uid="{97F5DC69-B3B9-44E4-92FA-1CD54EAC972C}" uniqueName="16" name=" I/O" queryTableFieldId="16"/>
    <tableColumn id="17" xr3:uid="{B6ED0596-28C0-4AAC-B394-4A6EDEF906B8}" uniqueName="17" name=" total" queryTableFieldId="17"/>
    <tableColumn id="18" xr3:uid="{06DED745-89C2-4DF0-AFAB-348E391A4721}" uniqueName="18" name="Column1" queryTableFieldId="18" dataDxfId="3"/>
    <tableColumn id="19" xr3:uid="{DBAA87AC-1A06-41B2-BA3E-C5086F1D9607}" uniqueName="19" name="STD" queryTableFieldId="19" dataDxfId="2">
      <calculatedColumnFormula>_xlfn.STDEV.S(B2:M2)</calculatedColumnFormula>
    </tableColumn>
    <tableColumn id="20" xr3:uid="{46E2AA05-3EFF-4E93-A216-07ACB4D549C6}" uniqueName="20" name="AVG" queryTableFieldId="20"/>
    <tableColumn id="21" xr3:uid="{187C9883-F024-4B9B-83F8-54416167728B}" uniqueName="21" name="Speed up" queryTableField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893D3-6861-4EC8-8691-CF5C118115F9}" name="exp__2" displayName="exp__2" ref="A1:O27" tableType="queryTable" totalsRowShown="0">
  <autoFilter ref="A1:O27" xr:uid="{8DAF797D-3CA7-4AED-8E7A-5824C34AC36D}"/>
  <tableColumns count="15">
    <tableColumn id="1" xr3:uid="{3B8EAAAC-FAB9-4E76-BB78-B7468ECCF260}" uniqueName="1" name="nodes" queryTableFieldId="1"/>
    <tableColumn id="2" xr3:uid="{1F6ABE7E-3A4B-46E8-913F-8EF1D6C61F11}" uniqueName="2" name=" processes" queryTableFieldId="2"/>
    <tableColumn id="3" xr3:uid="{F7700B24-F6F9-415C-898B-D4483C937902}" uniqueName="3" name=" cpu" queryTableFieldId="3" dataDxfId="15"/>
    <tableColumn id="4" xr3:uid="{C2BA19C8-7681-430B-A739-13194218B6C6}" uniqueName="4" name=" cpu_sort" queryTableFieldId="4" dataDxfId="14"/>
    <tableColumn id="5" xr3:uid="{E5799D17-5825-4896-BF8D-359B8A917014}" uniqueName="5" name=" cpu_memory" queryTableFieldId="5" dataDxfId="13"/>
    <tableColumn id="6" xr3:uid="{F82924BC-0B14-45F8-8075-4D3E1AF61200}" uniqueName="6" name=" cpu_merge" queryTableFieldId="6" dataDxfId="12"/>
    <tableColumn id="7" xr3:uid="{160F169D-A309-4D5E-A3BF-49D91471439F}" uniqueName="7" name=" I/O" queryTableFieldId="7" dataDxfId="11"/>
    <tableColumn id="8" xr3:uid="{C7F2F4CC-A9B0-4DD1-81A9-54BF936B1211}" uniqueName="8" name=" I/O_read" queryTableFieldId="8" dataDxfId="10"/>
    <tableColumn id="9" xr3:uid="{1503562F-CA5A-4092-9C90-2B35A519349C}" uniqueName="9" name=" I/O_write" queryTableFieldId="9" dataDxfId="9"/>
    <tableColumn id="10" xr3:uid="{10F74D05-A584-4030-8931-6359DD212C89}" uniqueName="10" name=" communication" queryTableFieldId="10" dataDxfId="8"/>
    <tableColumn id="11" xr3:uid="{901097B9-5DAF-4613-9DC6-597F629BF589}" uniqueName="11" name=" total" queryTableFieldId="11" dataDxfId="7"/>
    <tableColumn id="12" xr3:uid="{7B20BFB0-93B3-4DB5-A388-343C1B094887}" uniqueName="12" name=" execution_time" queryTableFieldId="12" dataDxfId="6"/>
    <tableColumn id="13" xr3:uid="{1CAC1765-01BD-4F32-A322-21B98050D68E}" uniqueName="13" name="欄13" queryTableFieldId="13"/>
    <tableColumn id="14" xr3:uid="{5FC00411-77DB-499E-80EE-A83F0F6CD2A0}" uniqueName="14" name="欄14" queryTableFieldId="14"/>
    <tableColumn id="15" xr3:uid="{0C176534-0BC0-4E3E-AFDE-4D52B9234DBF}" uniqueName="15" name="Column1" queryTableFieldId="15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515C7-7E53-4FD8-B724-19715AE8BC7F}" name="exp" displayName="exp" ref="A1:O24" tableType="queryTable" totalsRowShown="0">
  <autoFilter ref="A1:O24" xr:uid="{08F86994-2B51-41C1-A20C-A90B7E3B24D7}"/>
  <tableColumns count="15">
    <tableColumn id="1" xr3:uid="{D3AF7FD8-AAE6-4E10-9C1B-8755D8A7D5C3}" uniqueName="1" name="node" queryTableFieldId="1"/>
    <tableColumn id="2" xr3:uid="{29C903CE-8A56-4953-B50D-4DE90BDBB4A8}" uniqueName="2" name=" proc" queryTableFieldId="2"/>
    <tableColumn id="3" xr3:uid="{14653D1E-3318-48DB-9F95-8D473BBB7FC5}" uniqueName="3" name=" cpu" queryTableFieldId="3"/>
    <tableColumn id="4" xr3:uid="{C49FE72B-B903-4F23-8E0F-5B9E39AF52A6}" uniqueName="4" name=" cpu_sort" queryTableFieldId="4"/>
    <tableColumn id="5" xr3:uid="{AA6CA157-35EC-46EB-84D2-0F54E80837AF}" uniqueName="5" name=" cpu_mem" queryTableFieldId="5"/>
    <tableColumn id="6" xr3:uid="{E342504C-2104-4D0B-A417-4D9A2D37A55D}" uniqueName="6" name=" cpu_merg" queryTableFieldId="6"/>
    <tableColumn id="7" xr3:uid="{85D94D5A-7263-4264-9023-13AF170CA495}" uniqueName="7" name=" io" queryTableFieldId="7"/>
    <tableColumn id="8" xr3:uid="{45FDBAAE-7A65-40C6-9D03-8EF603B8A7AC}" uniqueName="8" name=" io_r" queryTableFieldId="8"/>
    <tableColumn id="9" xr3:uid="{30358394-FC11-4CCC-A48F-7601211F8B3A}" uniqueName="9" name=" io_w" queryTableFieldId="9"/>
    <tableColumn id="10" xr3:uid="{DC6A6FBF-D324-4793-B43D-83EB2611320A}" uniqueName="10" name=" comm" queryTableFieldId="10"/>
    <tableColumn id="11" xr3:uid="{D59CEAB4-C4B0-4BEE-BB7A-CC70416935B9}" uniqueName="11" name=" comm_t" queryTableFieldId="11"/>
    <tableColumn id="12" xr3:uid="{FE9AADA8-362D-484A-A582-2C68542F7D2B}" uniqueName="12" name=" comm_r" queryTableFieldId="12"/>
    <tableColumn id="13" xr3:uid="{3C1D151C-174E-44A7-BBB7-55FEFFBD2716}" uniqueName="13" name=" total" queryTableFieldId="13"/>
    <tableColumn id="14" xr3:uid="{632CE1F7-F8A8-4699-8364-BA35863AEABC}" uniqueName="14" name=" exec" queryTableFieldId="14"/>
    <tableColumn id="15" xr3:uid="{B7A8A65D-88FB-4880-8D0B-7E0FB3B71D54}" uniqueName="15" name="Column1" queryTableFieldId="1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9DD3-2927-408C-9656-45FA685ED454}">
  <dimension ref="A1:Q6"/>
  <sheetViews>
    <sheetView tabSelected="1" topLeftCell="H1" zoomScale="55" zoomScaleNormal="55" workbookViewId="0">
      <selection activeCell="W35" sqref="W35"/>
    </sheetView>
  </sheetViews>
  <sheetFormatPr defaultRowHeight="15.5" x14ac:dyDescent="0.35"/>
  <cols>
    <col min="1" max="1" width="11.08203125" bestFit="1" customWidth="1"/>
    <col min="2" max="8" width="16.4140625" bestFit="1" customWidth="1"/>
    <col min="9" max="9" width="9.75" bestFit="1" customWidth="1"/>
    <col min="10" max="10" width="16.4140625" bestFit="1" customWidth="1"/>
    <col min="11" max="12" width="9.75" bestFit="1" customWidth="1"/>
    <col min="13" max="13" width="10.33203125" bestFit="1" customWidth="1"/>
  </cols>
  <sheetData>
    <row r="1" spans="1:17" x14ac:dyDescent="0.35">
      <c r="A1" t="s">
        <v>46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2</v>
      </c>
      <c r="J1" t="s">
        <v>24</v>
      </c>
      <c r="K1" t="s">
        <v>21</v>
      </c>
      <c r="L1" t="s">
        <v>12</v>
      </c>
      <c r="M1" t="s">
        <v>14</v>
      </c>
      <c r="N1" t="s">
        <v>43</v>
      </c>
      <c r="O1" t="s">
        <v>45</v>
      </c>
      <c r="P1" t="s">
        <v>44</v>
      </c>
      <c r="Q1" t="s">
        <v>28</v>
      </c>
    </row>
    <row r="2" spans="1:17" x14ac:dyDescent="0.3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34.728000999999999</v>
      </c>
      <c r="I2">
        <v>34.747957999999997</v>
      </c>
      <c r="J2">
        <v>0.28364400000000001</v>
      </c>
      <c r="K2">
        <v>35.031995000000002</v>
      </c>
      <c r="L2">
        <v>34.728591999999999</v>
      </c>
      <c r="M2" s="1" t="s">
        <v>15</v>
      </c>
      <c r="N2">
        <f>exp_b__3[[#This Row],[ communication]]/6</f>
        <v>4.7274000000000004E-2</v>
      </c>
      <c r="O2">
        <f>AVERAGE(H2:I2)</f>
        <v>34.737979499999994</v>
      </c>
      <c r="P2">
        <f>_xlfn.STDEV.S(H2:I2)</f>
        <v>1.4111730032138517E-2</v>
      </c>
      <c r="Q2">
        <f>exp_b__3[[#This Row],[ total]]/exp_b__3[[#This Row],[ total]]</f>
        <v>1</v>
      </c>
    </row>
    <row r="3" spans="1:17" x14ac:dyDescent="0.3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18.649616999999999</v>
      </c>
      <c r="H3">
        <v>18.650606</v>
      </c>
      <c r="I3">
        <v>18.649031000000001</v>
      </c>
      <c r="J3">
        <v>18.678933000000001</v>
      </c>
      <c r="K3">
        <v>0.28373500000000001</v>
      </c>
      <c r="L3">
        <v>18.963132999999999</v>
      </c>
      <c r="M3" s="1" t="s">
        <v>15</v>
      </c>
      <c r="N3">
        <f>exp_b__3[[#This Row],[ communication]]/6</f>
        <v>3.1131555</v>
      </c>
      <c r="O3">
        <f>AVERAGE(G3:I3)</f>
        <v>18.649751333333334</v>
      </c>
      <c r="P3">
        <f>_xlfn.STDEV.S(G3:I3)</f>
        <v>7.9604669042254391E-4</v>
      </c>
      <c r="Q3">
        <f>L2/exp_b__3[[#This Row],[ total]]</f>
        <v>1.8313741721897958</v>
      </c>
    </row>
    <row r="4" spans="1:17" x14ac:dyDescent="0.35">
      <c r="A4">
        <v>4</v>
      </c>
      <c r="B4">
        <v>0</v>
      </c>
      <c r="C4">
        <v>0</v>
      </c>
      <c r="D4">
        <v>0</v>
      </c>
      <c r="E4">
        <v>0</v>
      </c>
      <c r="F4">
        <v>15.566208</v>
      </c>
      <c r="G4">
        <v>15.565944</v>
      </c>
      <c r="H4">
        <v>15.565939999999999</v>
      </c>
      <c r="I4">
        <v>15.565579</v>
      </c>
      <c r="J4">
        <v>15.593938</v>
      </c>
      <c r="K4">
        <v>0.24834800000000001</v>
      </c>
      <c r="L4">
        <v>15.842738000000001</v>
      </c>
      <c r="M4" s="1" t="s">
        <v>15</v>
      </c>
      <c r="N4">
        <f>exp_b__3[[#This Row],[ communication]]/6</f>
        <v>2.5989896666666668</v>
      </c>
      <c r="O4">
        <f>AVERAGE(F4:I4)</f>
        <v>15.565917749999999</v>
      </c>
      <c r="P4">
        <f>_xlfn.STDEV.S(F4:I4)</f>
        <v>2.5831553702142902E-4</v>
      </c>
      <c r="Q4">
        <f>L2/exp_b__3[[#This Row],[ total]]</f>
        <v>2.1920827069159383</v>
      </c>
    </row>
    <row r="5" spans="1:17" x14ac:dyDescent="0.35">
      <c r="A5">
        <v>6</v>
      </c>
      <c r="B5">
        <v>0</v>
      </c>
      <c r="C5">
        <v>0</v>
      </c>
      <c r="D5">
        <v>13.511013</v>
      </c>
      <c r="E5">
        <v>13.510573000000001</v>
      </c>
      <c r="F5">
        <v>13.510617</v>
      </c>
      <c r="G5">
        <v>13.510565</v>
      </c>
      <c r="H5">
        <v>13.511590999999999</v>
      </c>
      <c r="I5">
        <v>13.510354</v>
      </c>
      <c r="J5">
        <v>13.547561</v>
      </c>
      <c r="K5">
        <v>0.25392100000000001</v>
      </c>
      <c r="L5">
        <v>13.801978</v>
      </c>
      <c r="M5" s="1" t="s">
        <v>15</v>
      </c>
      <c r="N5">
        <f>exp_b__3[[#This Row],[ communication]]/6</f>
        <v>2.2579268333333333</v>
      </c>
      <c r="O5">
        <f>AVERAGE(D5:I5)</f>
        <v>13.510785499999997</v>
      </c>
      <c r="P5">
        <f>_xlfn.STDEV.S(D5:I5)</f>
        <v>4.4920986186838558E-4</v>
      </c>
      <c r="Q5">
        <f>L2/exp_b__3[[#This Row],[ total]]</f>
        <v>2.5162039817771045</v>
      </c>
    </row>
    <row r="6" spans="1:17" x14ac:dyDescent="0.35">
      <c r="A6">
        <v>8</v>
      </c>
      <c r="B6">
        <v>14.51665</v>
      </c>
      <c r="C6">
        <v>14.515691</v>
      </c>
      <c r="D6">
        <v>14.516667999999999</v>
      </c>
      <c r="E6">
        <v>14.516474000000001</v>
      </c>
      <c r="F6">
        <v>14.516135</v>
      </c>
      <c r="G6">
        <v>14.516086</v>
      </c>
      <c r="H6">
        <v>14.516638</v>
      </c>
      <c r="I6">
        <v>14.516163000000001</v>
      </c>
      <c r="J6">
        <v>14.578263</v>
      </c>
      <c r="K6">
        <v>0.26643</v>
      </c>
      <c r="L6">
        <v>14.845231</v>
      </c>
      <c r="M6" s="1" t="s">
        <v>15</v>
      </c>
      <c r="N6">
        <f>exp_b__3[[#This Row],[ communication]]/6</f>
        <v>2.4297105000000001</v>
      </c>
      <c r="O6">
        <f>AVERAGE(B6:I6)</f>
        <v>14.516313125000002</v>
      </c>
      <c r="P6">
        <f>_xlfn.STDEV.S(B6:I6)</f>
        <v>3.5127052558219836E-4</v>
      </c>
      <c r="Q6">
        <f>L2/exp_b__3[[#This Row],[ total]]</f>
        <v>2.3393770026212457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277F-2419-4739-955C-4AD4AD9B0FAA}">
  <dimension ref="A1:I6"/>
  <sheetViews>
    <sheetView zoomScale="85" zoomScaleNormal="85" workbookViewId="0">
      <selection activeCell="A25" sqref="A25"/>
    </sheetView>
  </sheetViews>
  <sheetFormatPr defaultRowHeight="15.5" x14ac:dyDescent="0.35"/>
  <cols>
    <col min="1" max="1" width="11.25" bestFit="1" customWidth="1"/>
    <col min="2" max="2" width="9.75" bestFit="1" customWidth="1"/>
    <col min="3" max="3" width="16.6640625" bestFit="1" customWidth="1"/>
    <col min="4" max="4" width="8.75" bestFit="1" customWidth="1"/>
    <col min="5" max="5" width="9.75" bestFit="1" customWidth="1"/>
    <col min="6" max="6" width="10.6640625" bestFit="1" customWidth="1"/>
    <col min="7" max="7" width="15.6640625" bestFit="1" customWidth="1"/>
    <col min="8" max="8" width="11.75" bestFit="1" customWidth="1"/>
    <col min="9" max="9" width="26.25" bestFit="1" customWidth="1"/>
  </cols>
  <sheetData>
    <row r="1" spans="1:9" x14ac:dyDescent="0.35">
      <c r="A1" t="s">
        <v>46</v>
      </c>
      <c r="B1" t="s">
        <v>2</v>
      </c>
      <c r="C1" t="s">
        <v>24</v>
      </c>
      <c r="D1" t="s">
        <v>21</v>
      </c>
      <c r="E1" t="s">
        <v>12</v>
      </c>
      <c r="F1" t="s">
        <v>14</v>
      </c>
      <c r="G1" t="s">
        <v>48</v>
      </c>
      <c r="H1" t="s">
        <v>49</v>
      </c>
      <c r="I1" t="s">
        <v>50</v>
      </c>
    </row>
    <row r="2" spans="1:9" x14ac:dyDescent="0.35">
      <c r="A2">
        <v>2</v>
      </c>
      <c r="B2">
        <v>34.596406000000002</v>
      </c>
      <c r="C2">
        <v>34.616568999999998</v>
      </c>
      <c r="D2">
        <v>0.28270899999999999</v>
      </c>
      <c r="E2">
        <v>34.899695000000001</v>
      </c>
      <c r="F2" s="1" t="s">
        <v>15</v>
      </c>
      <c r="G2">
        <f>exp_b[[#This Row],[ total]]</f>
        <v>34.899695000000001</v>
      </c>
      <c r="H2">
        <f>exp_b[[#This Row],[execution time]]/exp_b[[#This Row],[execution time]]</f>
        <v>1</v>
      </c>
      <c r="I2">
        <f>exp_b[[#This Row],[ communication]]/6</f>
        <v>5.7694281666666667</v>
      </c>
    </row>
    <row r="3" spans="1:9" x14ac:dyDescent="0.35">
      <c r="A3">
        <v>3</v>
      </c>
      <c r="B3">
        <v>18.548197999999999</v>
      </c>
      <c r="C3">
        <v>18.584130999999999</v>
      </c>
      <c r="D3">
        <v>0.27893000000000001</v>
      </c>
      <c r="E3">
        <v>18.863475000000001</v>
      </c>
      <c r="F3" s="1" t="s">
        <v>15</v>
      </c>
      <c r="G3">
        <f>exp_b[[#This Row],[ total]]</f>
        <v>18.863475000000001</v>
      </c>
      <c r="H3">
        <f>G2/exp_b[[#This Row],[execution time]]</f>
        <v>1.8501201395819169</v>
      </c>
      <c r="I3">
        <f>exp_b[[#This Row],[ communication]]/6</f>
        <v>3.0973551666666665</v>
      </c>
    </row>
    <row r="4" spans="1:9" x14ac:dyDescent="0.35">
      <c r="A4">
        <v>4</v>
      </c>
      <c r="B4">
        <v>15.487708</v>
      </c>
      <c r="C4">
        <v>15.519085</v>
      </c>
      <c r="D4">
        <v>0.28082600000000002</v>
      </c>
      <c r="E4">
        <v>15.800376999999999</v>
      </c>
      <c r="F4" s="1" t="s">
        <v>15</v>
      </c>
      <c r="G4">
        <f>exp_b[[#This Row],[ total]]</f>
        <v>15.800376999999999</v>
      </c>
      <c r="H4">
        <f>G2/exp_b[[#This Row],[execution time]]</f>
        <v>2.2087887523190113</v>
      </c>
      <c r="I4">
        <f>exp_b[[#This Row],[ communication]]/6</f>
        <v>2.5865141666666669</v>
      </c>
    </row>
    <row r="5" spans="1:9" x14ac:dyDescent="0.35">
      <c r="A5">
        <v>6</v>
      </c>
      <c r="B5">
        <v>16.578976999999998</v>
      </c>
      <c r="C5">
        <v>16.636932999999999</v>
      </c>
      <c r="D5">
        <v>0.23633299999999999</v>
      </c>
      <c r="E5">
        <v>16.873719999999999</v>
      </c>
      <c r="F5" s="1" t="s">
        <v>15</v>
      </c>
      <c r="G5">
        <f>exp_b[[#This Row],[ total]]</f>
        <v>16.873719999999999</v>
      </c>
      <c r="H5">
        <f>G2/exp_b[[#This Row],[execution time]]</f>
        <v>2.0682869574699594</v>
      </c>
      <c r="I5">
        <f>exp_b[[#This Row],[ communication]]/6</f>
        <v>2.7728221666666664</v>
      </c>
    </row>
    <row r="6" spans="1:9" x14ac:dyDescent="0.35">
      <c r="A6">
        <v>8</v>
      </c>
      <c r="B6">
        <v>15.666528</v>
      </c>
      <c r="C6">
        <v>17.494268999999999</v>
      </c>
      <c r="D6">
        <v>0.237592</v>
      </c>
      <c r="E6">
        <v>17.732313999999999</v>
      </c>
      <c r="F6" s="1" t="s">
        <v>15</v>
      </c>
      <c r="G6">
        <f>exp_b[[#This Row],[ total]]</f>
        <v>17.732313999999999</v>
      </c>
      <c r="H6">
        <f>G2/exp_b[[#This Row],[execution time]]</f>
        <v>1.9681410446487697</v>
      </c>
      <c r="I6">
        <f>exp_b[[#This Row],[ communication]]/6</f>
        <v>2.9157115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7A4E-1E16-44D5-B1AA-4E4B2D465723}">
  <dimension ref="A1:U7"/>
  <sheetViews>
    <sheetView topLeftCell="K1" zoomScale="55" zoomScaleNormal="55" workbookViewId="0">
      <selection activeCell="S3" sqref="S3"/>
    </sheetView>
  </sheetViews>
  <sheetFormatPr defaultRowHeight="15.5" x14ac:dyDescent="0.35"/>
  <cols>
    <col min="1" max="1" width="9.25" bestFit="1" customWidth="1"/>
    <col min="2" max="10" width="15.58203125" bestFit="1" customWidth="1"/>
    <col min="11" max="13" width="16.58203125" bestFit="1" customWidth="1"/>
    <col min="14" max="17" width="8.75" bestFit="1" customWidth="1"/>
    <col min="18" max="18" width="10.33203125" bestFit="1" customWidth="1"/>
    <col min="19" max="19" width="15.08203125" bestFit="1" customWidth="1"/>
  </cols>
  <sheetData>
    <row r="1" spans="1:21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2</v>
      </c>
      <c r="O1" t="s">
        <v>42</v>
      </c>
      <c r="P1" t="s">
        <v>21</v>
      </c>
      <c r="Q1" t="s">
        <v>12</v>
      </c>
      <c r="R1" t="s">
        <v>14</v>
      </c>
      <c r="S1" t="s">
        <v>44</v>
      </c>
      <c r="T1" t="s">
        <v>45</v>
      </c>
      <c r="U1" t="s">
        <v>47</v>
      </c>
    </row>
    <row r="2" spans="1:21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2.8218429999999999</v>
      </c>
      <c r="N2">
        <v>2.8524600000000002</v>
      </c>
      <c r="O2">
        <v>0.14973400000000001</v>
      </c>
      <c r="P2">
        <v>0.13044600000000001</v>
      </c>
      <c r="Q2">
        <v>2.982907</v>
      </c>
      <c r="R2" s="1" t="s">
        <v>15</v>
      </c>
      <c r="S2">
        <f>_xlfn.STDEV.S(M2:N2)</f>
        <v>2.1649488319588763E-2</v>
      </c>
      <c r="T2">
        <f>AVERAGE(M2:N2)</f>
        <v>2.8371515</v>
      </c>
      <c r="U2">
        <f>exp__3[[#This Row],[ total]]/exp__3[[#This Row],[ total]]</f>
        <v>1</v>
      </c>
    </row>
    <row r="3" spans="1:21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1.4210309999999999</v>
      </c>
      <c r="M3">
        <v>1.421033</v>
      </c>
      <c r="N3">
        <v>1.44381</v>
      </c>
      <c r="O3">
        <v>4.8448999999999999E-2</v>
      </c>
      <c r="P3">
        <v>0.12958800000000001</v>
      </c>
      <c r="Q3">
        <v>1.5733999999999999</v>
      </c>
      <c r="R3" s="1" t="s">
        <v>15</v>
      </c>
      <c r="S3">
        <f>_xlfn.STDEV.S(L3:N3)</f>
        <v>1.3150884469621597E-2</v>
      </c>
      <c r="T3">
        <f>AVERAGE(L3:N3)</f>
        <v>1.4286246666666667</v>
      </c>
      <c r="U3">
        <f>Q2/exp__3[[#This Row],[ total]]</f>
        <v>1.8958351341044872</v>
      </c>
    </row>
    <row r="4" spans="1:21" x14ac:dyDescent="0.35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0.70591999999999999</v>
      </c>
      <c r="K4">
        <v>0.70735700000000001</v>
      </c>
      <c r="L4">
        <v>0.70749499999999999</v>
      </c>
      <c r="M4">
        <v>0.70743100000000003</v>
      </c>
      <c r="N4">
        <v>0.71799999999999997</v>
      </c>
      <c r="O4">
        <v>0.13344800000000001</v>
      </c>
      <c r="P4">
        <v>0.128777</v>
      </c>
      <c r="Q4">
        <v>0.84677800000000003</v>
      </c>
      <c r="R4" s="1" t="s">
        <v>15</v>
      </c>
      <c r="S4">
        <f>_xlfn.STDEV.S(J4:N4)</f>
        <v>4.9402224949894576E-3</v>
      </c>
      <c r="T4">
        <f>AVERAGE(J4:N4)</f>
        <v>0.7092406</v>
      </c>
      <c r="U4">
        <f>Q2/exp__3[[#This Row],[ total]]</f>
        <v>3.5226552886352738</v>
      </c>
    </row>
    <row r="5" spans="1:21" x14ac:dyDescent="0.35">
      <c r="A5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0.459337</v>
      </c>
      <c r="I5">
        <v>0.470885</v>
      </c>
      <c r="J5">
        <v>0.461372</v>
      </c>
      <c r="K5">
        <v>0.45877699999999999</v>
      </c>
      <c r="L5">
        <v>0.46209</v>
      </c>
      <c r="M5">
        <v>0.47090300000000002</v>
      </c>
      <c r="N5">
        <v>0.47684300000000002</v>
      </c>
      <c r="O5">
        <v>3.173E-3</v>
      </c>
      <c r="P5">
        <v>0.128528</v>
      </c>
      <c r="Q5">
        <v>0.60537200000000002</v>
      </c>
      <c r="R5" s="1" t="s">
        <v>15</v>
      </c>
      <c r="S5">
        <f>_xlfn.STDEV.S(H5:N5)</f>
        <v>7.0508604777140904E-3</v>
      </c>
      <c r="T5">
        <f>AVERAGE(H5:N5)</f>
        <v>0.4657438571428571</v>
      </c>
      <c r="U5">
        <f>Q2/exp__3[[#This Row],[ total]]</f>
        <v>4.9273950562629256</v>
      </c>
    </row>
    <row r="6" spans="1:21" x14ac:dyDescent="0.35">
      <c r="A6">
        <v>8</v>
      </c>
      <c r="B6">
        <v>0</v>
      </c>
      <c r="C6">
        <v>0</v>
      </c>
      <c r="D6">
        <v>0</v>
      </c>
      <c r="E6">
        <v>0</v>
      </c>
      <c r="F6">
        <v>0.379249</v>
      </c>
      <c r="G6">
        <v>0.379326</v>
      </c>
      <c r="H6">
        <v>0.37915500000000002</v>
      </c>
      <c r="I6">
        <v>0.379104</v>
      </c>
      <c r="J6">
        <v>0.37910500000000003</v>
      </c>
      <c r="K6">
        <v>0.37919700000000001</v>
      </c>
      <c r="L6">
        <v>0.35109499999999999</v>
      </c>
      <c r="M6">
        <v>0.37864900000000001</v>
      </c>
      <c r="N6">
        <v>0.38694699999999999</v>
      </c>
      <c r="O6">
        <v>1.1820000000000001E-3</v>
      </c>
      <c r="P6">
        <v>0.129797</v>
      </c>
      <c r="Q6">
        <v>0.51674600000000004</v>
      </c>
      <c r="R6" s="1" t="s">
        <v>15</v>
      </c>
      <c r="S6">
        <f>_xlfn.STDEV.S(F6:N6)</f>
        <v>1.0008590722474371E-2</v>
      </c>
      <c r="T6">
        <f>AVERAGE(F6:N6)</f>
        <v>0.37686966666666666</v>
      </c>
      <c r="U6">
        <f>Q2/exp__3[[#This Row],[ total]]</f>
        <v>5.7724820317912471</v>
      </c>
    </row>
    <row r="7" spans="1:21" x14ac:dyDescent="0.35">
      <c r="A7">
        <v>12</v>
      </c>
      <c r="B7">
        <f>STDEV(B2:B6,M7)</f>
        <v>0.10614863800350903</v>
      </c>
      <c r="C7">
        <v>0.23550399999999999</v>
      </c>
      <c r="D7">
        <v>0.24546200000000001</v>
      </c>
      <c r="E7">
        <v>0.24545900000000001</v>
      </c>
      <c r="F7">
        <v>0.25537100000000001</v>
      </c>
      <c r="G7">
        <v>0.26006200000000002</v>
      </c>
      <c r="H7">
        <v>0.24540200000000001</v>
      </c>
      <c r="I7">
        <v>0.24545900000000001</v>
      </c>
      <c r="J7">
        <v>0.25992399999999999</v>
      </c>
      <c r="K7">
        <v>0.26014399999999999</v>
      </c>
      <c r="L7">
        <v>0.25995800000000002</v>
      </c>
      <c r="M7">
        <v>0.26001000000000002</v>
      </c>
      <c r="N7">
        <v>0.26996399999999998</v>
      </c>
      <c r="O7">
        <v>4.1899999999999999E-4</v>
      </c>
      <c r="P7">
        <v>0.129387</v>
      </c>
      <c r="Q7">
        <v>0.39935199999999998</v>
      </c>
      <c r="R7" s="1" t="s">
        <v>15</v>
      </c>
      <c r="S7">
        <f>_xlfn.STDEV.S(B7:N7)</f>
        <v>4.1961267432094218E-2</v>
      </c>
      <c r="T7">
        <f>AVERAGE(B7:N7)</f>
        <v>0.24222058753873144</v>
      </c>
      <c r="U7">
        <f>Q2/exp__3[[#This Row],[ total]]</f>
        <v>7.4693678759590538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9857-62B3-4A78-9278-AB2ADA0EB468}">
  <dimension ref="A1:AB89"/>
  <sheetViews>
    <sheetView topLeftCell="K76" zoomScale="40" zoomScaleNormal="40" workbookViewId="0">
      <selection sqref="A1:L27"/>
    </sheetView>
  </sheetViews>
  <sheetFormatPr defaultRowHeight="15.5" x14ac:dyDescent="0.35"/>
  <cols>
    <col min="1" max="1" width="7.9140625" bestFit="1" customWidth="1"/>
    <col min="2" max="2" width="11.5" bestFit="1" customWidth="1"/>
    <col min="3" max="3" width="10.75" bestFit="1" customWidth="1"/>
    <col min="4" max="4" width="10.58203125" bestFit="1" customWidth="1"/>
    <col min="5" max="5" width="14.33203125" bestFit="1" customWidth="1"/>
    <col min="6" max="6" width="12.58203125" bestFit="1" customWidth="1"/>
    <col min="7" max="7" width="9.75" bestFit="1" customWidth="1"/>
    <col min="8" max="8" width="10.75" bestFit="1" customWidth="1"/>
    <col min="9" max="9" width="11.33203125" bestFit="1" customWidth="1"/>
    <col min="10" max="10" width="16.4140625" bestFit="1" customWidth="1"/>
    <col min="11" max="11" width="24.33203125" bestFit="1" customWidth="1"/>
    <col min="12" max="12" width="28.08203125" bestFit="1" customWidth="1"/>
    <col min="13" max="13" width="10.75" bestFit="1" customWidth="1"/>
    <col min="14" max="14" width="16.33203125" bestFit="1" customWidth="1"/>
    <col min="15" max="15" width="10.33203125" bestFit="1" customWidth="1"/>
  </cols>
  <sheetData>
    <row r="1" spans="1:28" x14ac:dyDescent="0.35">
      <c r="A1" t="s">
        <v>17</v>
      </c>
      <c r="B1" t="s">
        <v>18</v>
      </c>
      <c r="C1" t="s">
        <v>2</v>
      </c>
      <c r="D1" t="s">
        <v>3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12</v>
      </c>
      <c r="L1" t="s">
        <v>25</v>
      </c>
      <c r="M1" t="s">
        <v>26</v>
      </c>
      <c r="N1" t="s">
        <v>27</v>
      </c>
      <c r="O1" t="s">
        <v>14</v>
      </c>
      <c r="Q1" s="2" t="s">
        <v>17</v>
      </c>
      <c r="R1" s="3" t="s">
        <v>18</v>
      </c>
      <c r="S1" s="3" t="s">
        <v>2</v>
      </c>
      <c r="T1" s="3" t="s">
        <v>3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12</v>
      </c>
      <c r="AB1" s="3" t="s">
        <v>25</v>
      </c>
    </row>
    <row r="2" spans="1:28" x14ac:dyDescent="0.35">
      <c r="A2">
        <v>1</v>
      </c>
      <c r="B2">
        <v>1</v>
      </c>
      <c r="C2" s="8">
        <v>26.132176999999999</v>
      </c>
      <c r="D2" s="8">
        <v>26.132145999999999</v>
      </c>
      <c r="E2" s="8">
        <v>1.9000000000000001E-5</v>
      </c>
      <c r="F2" s="8">
        <v>0</v>
      </c>
      <c r="G2" s="8">
        <v>2.2864179999999998</v>
      </c>
      <c r="H2" s="8">
        <v>1.143513</v>
      </c>
      <c r="I2" s="8">
        <v>1.1429119999999999</v>
      </c>
      <c r="J2" s="8">
        <v>0</v>
      </c>
      <c r="K2" s="8">
        <v>28.418613000000001</v>
      </c>
      <c r="L2" s="8">
        <v>28.418617999999999</v>
      </c>
      <c r="O2" s="1" t="s">
        <v>15</v>
      </c>
      <c r="Q2" s="4">
        <v>1</v>
      </c>
      <c r="R2" s="5">
        <v>12</v>
      </c>
      <c r="S2" s="5">
        <v>71.512428</v>
      </c>
      <c r="T2" s="5">
        <v>33.859304000000002</v>
      </c>
      <c r="U2" s="5">
        <v>1.2378450000000001</v>
      </c>
      <c r="V2" s="5">
        <v>36.413277999999998</v>
      </c>
      <c r="W2" s="5">
        <v>10.976547</v>
      </c>
      <c r="X2" s="5">
        <v>1.706277</v>
      </c>
      <c r="Y2" s="5">
        <v>9.2702989999999996</v>
      </c>
      <c r="Z2" s="5">
        <v>82.309880000000007</v>
      </c>
      <c r="AA2" s="5">
        <v>164.80098899999999</v>
      </c>
      <c r="AB2" s="5">
        <v>15.733196</v>
      </c>
    </row>
    <row r="3" spans="1:28" x14ac:dyDescent="0.35">
      <c r="A3">
        <v>1</v>
      </c>
      <c r="B3">
        <v>2</v>
      </c>
      <c r="C3" s="8">
        <v>32.102603999999999</v>
      </c>
      <c r="D3" s="8">
        <v>25.375508</v>
      </c>
      <c r="E3" s="8">
        <v>0.174459</v>
      </c>
      <c r="F3" s="8">
        <v>6.5525760000000002</v>
      </c>
      <c r="G3" s="8">
        <v>4.7647579999999996</v>
      </c>
      <c r="H3" s="8">
        <v>1.2251700000000001</v>
      </c>
      <c r="I3" s="8">
        <v>3.5395919999999998</v>
      </c>
      <c r="J3" s="8">
        <v>4.9707980000000003</v>
      </c>
      <c r="K3" s="8">
        <v>41.838223999999997</v>
      </c>
      <c r="L3" s="8">
        <v>21.625285999999999</v>
      </c>
      <c r="O3" s="1" t="s">
        <v>15</v>
      </c>
      <c r="Q3" s="6">
        <v>2</v>
      </c>
      <c r="R3" s="7">
        <v>12</v>
      </c>
      <c r="S3" s="7">
        <v>71.023624999999996</v>
      </c>
      <c r="T3" s="7">
        <v>34.082867999999998</v>
      </c>
      <c r="U3" s="7">
        <v>1.2746200000000001</v>
      </c>
      <c r="V3" s="7">
        <v>35.664262999999998</v>
      </c>
      <c r="W3" s="7">
        <v>14.325836000000001</v>
      </c>
      <c r="X3" s="7">
        <v>2.3889900000000002</v>
      </c>
      <c r="Y3" s="7">
        <v>11.93688</v>
      </c>
      <c r="Z3" s="7">
        <v>64.368019000000004</v>
      </c>
      <c r="AA3" s="7">
        <v>149.719447</v>
      </c>
      <c r="AB3" s="7">
        <v>12.267023</v>
      </c>
    </row>
    <row r="4" spans="1:28" x14ac:dyDescent="0.35">
      <c r="A4">
        <v>1</v>
      </c>
      <c r="B4">
        <v>4</v>
      </c>
      <c r="C4" s="8">
        <v>39.210793000000002</v>
      </c>
      <c r="D4" s="8">
        <v>25.711029</v>
      </c>
      <c r="E4" s="8">
        <v>0.39763399999999999</v>
      </c>
      <c r="F4" s="8">
        <v>13.101915999999999</v>
      </c>
      <c r="G4" s="8">
        <v>5.7587469999999996</v>
      </c>
      <c r="H4" s="8">
        <v>1.2090639999999999</v>
      </c>
      <c r="I4" s="8">
        <v>4.549696</v>
      </c>
      <c r="J4" s="8">
        <v>28.780479</v>
      </c>
      <c r="K4" s="8">
        <v>73.750243999999995</v>
      </c>
      <c r="L4" s="8">
        <v>22.776769000000002</v>
      </c>
      <c r="O4" s="1" t="s">
        <v>15</v>
      </c>
      <c r="Q4" s="6">
        <v>3</v>
      </c>
      <c r="R4" s="7">
        <v>12</v>
      </c>
      <c r="S4" s="7">
        <v>70.413522</v>
      </c>
      <c r="T4" s="7">
        <v>33.719256000000001</v>
      </c>
      <c r="U4" s="7">
        <v>1.2814950000000001</v>
      </c>
      <c r="V4" s="7">
        <v>35.410887000000002</v>
      </c>
      <c r="W4" s="7">
        <v>16.645581</v>
      </c>
      <c r="X4" s="7">
        <v>2.6943049999999999</v>
      </c>
      <c r="Y4" s="7">
        <v>13.951314999999999</v>
      </c>
      <c r="Z4" s="7">
        <v>45.769570000000002</v>
      </c>
      <c r="AA4" s="7">
        <v>132.83059800000001</v>
      </c>
      <c r="AB4" s="7">
        <v>10.323663</v>
      </c>
    </row>
    <row r="5" spans="1:28" x14ac:dyDescent="0.35">
      <c r="A5">
        <v>1</v>
      </c>
      <c r="B5">
        <v>8</v>
      </c>
      <c r="C5" s="8">
        <v>55.440420000000003</v>
      </c>
      <c r="D5" s="8">
        <v>29.845044000000001</v>
      </c>
      <c r="E5" s="8">
        <v>0.91517099999999996</v>
      </c>
      <c r="F5" s="8">
        <v>24.679358000000001</v>
      </c>
      <c r="G5" s="8">
        <v>11.002133000000001</v>
      </c>
      <c r="H5" s="8">
        <v>1.9606840000000001</v>
      </c>
      <c r="I5" s="8">
        <v>9.0414659999999998</v>
      </c>
      <c r="J5" s="8">
        <v>27.555116999999999</v>
      </c>
      <c r="K5" s="8">
        <v>93.998557000000005</v>
      </c>
      <c r="L5" s="8">
        <v>11.665241</v>
      </c>
      <c r="O5" s="1" t="s">
        <v>15</v>
      </c>
      <c r="Q5" s="6">
        <v>4</v>
      </c>
      <c r="R5" s="7">
        <v>12</v>
      </c>
      <c r="S5" s="7">
        <v>69.329069000000004</v>
      </c>
      <c r="T5" s="7">
        <v>33.596575000000001</v>
      </c>
      <c r="U5" s="7">
        <v>1.1962189999999999</v>
      </c>
      <c r="V5" s="7">
        <v>34.534576000000001</v>
      </c>
      <c r="W5" s="7">
        <v>16.722981999999998</v>
      </c>
      <c r="X5" s="7">
        <v>2.7647360000000001</v>
      </c>
      <c r="Y5" s="7">
        <v>13.958277000000001</v>
      </c>
      <c r="Z5" s="7">
        <v>65.086309</v>
      </c>
      <c r="AA5" s="7">
        <v>151.14009200000001</v>
      </c>
      <c r="AB5" s="7">
        <v>11.993589</v>
      </c>
    </row>
    <row r="6" spans="1:28" x14ac:dyDescent="0.35">
      <c r="A6">
        <v>1</v>
      </c>
      <c r="B6">
        <v>12</v>
      </c>
      <c r="C6" s="8">
        <v>71.512428</v>
      </c>
      <c r="D6" s="8">
        <v>33.859304000000002</v>
      </c>
      <c r="E6" s="8">
        <v>1.2378450000000001</v>
      </c>
      <c r="F6" s="8">
        <v>36.413277999999998</v>
      </c>
      <c r="G6" s="8">
        <v>10.976547</v>
      </c>
      <c r="H6" s="8">
        <v>1.706277</v>
      </c>
      <c r="I6" s="8">
        <v>9.2702989999999996</v>
      </c>
      <c r="J6" s="8">
        <v>82.309880000000007</v>
      </c>
      <c r="K6" s="8">
        <v>164.80098899999999</v>
      </c>
      <c r="L6" s="8">
        <v>15.733196</v>
      </c>
      <c r="O6" s="1" t="s">
        <v>15</v>
      </c>
    </row>
    <row r="7" spans="1:28" x14ac:dyDescent="0.35">
      <c r="A7">
        <v>1</v>
      </c>
      <c r="B7">
        <v>24</v>
      </c>
      <c r="C7" s="8" t="s">
        <v>15</v>
      </c>
      <c r="D7" s="8"/>
      <c r="E7" s="8"/>
      <c r="F7" s="8"/>
      <c r="G7" s="8"/>
      <c r="H7" s="8"/>
      <c r="I7" s="8"/>
      <c r="J7" s="8"/>
      <c r="K7" s="8"/>
      <c r="L7" s="8"/>
      <c r="O7" s="1" t="s">
        <v>16</v>
      </c>
    </row>
    <row r="8" spans="1:28" x14ac:dyDescent="0.35">
      <c r="A8">
        <v>1</v>
      </c>
      <c r="B8">
        <v>48</v>
      </c>
      <c r="C8" s="8" t="s">
        <v>15</v>
      </c>
      <c r="D8" s="8"/>
      <c r="E8" s="8"/>
      <c r="F8" s="8"/>
      <c r="G8" s="8"/>
      <c r="H8" s="8"/>
      <c r="I8" s="8"/>
      <c r="J8" s="8"/>
      <c r="K8" s="8"/>
      <c r="L8" s="8"/>
      <c r="O8" s="1" t="s">
        <v>16</v>
      </c>
    </row>
    <row r="9" spans="1:28" x14ac:dyDescent="0.35">
      <c r="C9" s="8"/>
      <c r="D9" s="8"/>
      <c r="E9" s="8"/>
      <c r="F9" s="8"/>
      <c r="G9" s="8"/>
      <c r="H9" s="8"/>
      <c r="I9" s="8"/>
      <c r="J9" s="8"/>
      <c r="K9" s="8"/>
      <c r="L9" s="8"/>
      <c r="O9" s="1" t="s">
        <v>15</v>
      </c>
    </row>
    <row r="10" spans="1:28" x14ac:dyDescent="0.35">
      <c r="A10">
        <v>2</v>
      </c>
      <c r="B10">
        <v>2</v>
      </c>
      <c r="C10" s="8">
        <v>31.410841000000001</v>
      </c>
      <c r="D10" s="8">
        <v>25.312100999999998</v>
      </c>
      <c r="E10" s="8">
        <v>0.119311</v>
      </c>
      <c r="F10" s="8">
        <v>5.9793760000000002</v>
      </c>
      <c r="G10" s="8">
        <v>3.0698310000000002</v>
      </c>
      <c r="H10" s="8">
        <v>1.2769189999999999</v>
      </c>
      <c r="I10" s="8">
        <v>1.792918</v>
      </c>
      <c r="J10" s="8">
        <v>3.7393420000000002</v>
      </c>
      <c r="K10" s="8">
        <v>38.220067</v>
      </c>
      <c r="L10" s="8">
        <v>19.016825000000001</v>
      </c>
      <c r="O10" s="1" t="s">
        <v>15</v>
      </c>
    </row>
    <row r="11" spans="1:28" x14ac:dyDescent="0.35">
      <c r="A11">
        <v>2</v>
      </c>
      <c r="B11">
        <v>4</v>
      </c>
      <c r="C11" s="8">
        <v>38.374775</v>
      </c>
      <c r="D11" s="8">
        <v>25.677758000000001</v>
      </c>
      <c r="E11" s="8">
        <v>0.32291300000000001</v>
      </c>
      <c r="F11" s="8">
        <v>12.373882999999999</v>
      </c>
      <c r="G11" s="8">
        <v>6.3619729999999999</v>
      </c>
      <c r="H11" s="8">
        <v>1.507328</v>
      </c>
      <c r="I11" s="8">
        <v>4.8546579999999997</v>
      </c>
      <c r="J11" s="8">
        <v>12.211959999999999</v>
      </c>
      <c r="K11" s="8">
        <v>56.948931999999999</v>
      </c>
      <c r="L11" s="8">
        <v>14.273844</v>
      </c>
      <c r="O11" s="1" t="s">
        <v>15</v>
      </c>
    </row>
    <row r="12" spans="1:28" x14ac:dyDescent="0.35">
      <c r="A12">
        <v>2</v>
      </c>
      <c r="B12">
        <v>8</v>
      </c>
      <c r="C12" s="8">
        <v>56.255868999999997</v>
      </c>
      <c r="D12" s="8">
        <v>29.523603999999999</v>
      </c>
      <c r="E12" s="8">
        <v>0.90582499999999999</v>
      </c>
      <c r="F12" s="8">
        <v>25.825582000000001</v>
      </c>
      <c r="G12" s="8">
        <v>11.173800999999999</v>
      </c>
      <c r="H12" s="8">
        <v>2.129813</v>
      </c>
      <c r="I12" s="8">
        <v>9.0440159999999992</v>
      </c>
      <c r="J12" s="8">
        <v>33.053742999999997</v>
      </c>
      <c r="K12" s="8">
        <v>100.48430999999999</v>
      </c>
      <c r="L12" s="8">
        <v>12.298617</v>
      </c>
      <c r="O12" s="1" t="s">
        <v>15</v>
      </c>
    </row>
    <row r="13" spans="1:28" x14ac:dyDescent="0.35">
      <c r="A13">
        <v>2</v>
      </c>
      <c r="B13">
        <v>12</v>
      </c>
      <c r="C13" s="8">
        <v>71.023624999999996</v>
      </c>
      <c r="D13" s="8">
        <v>34.082867999999998</v>
      </c>
      <c r="E13" s="8">
        <v>1.2746200000000001</v>
      </c>
      <c r="F13" s="8">
        <v>35.664262999999998</v>
      </c>
      <c r="G13" s="8">
        <v>14.325836000000001</v>
      </c>
      <c r="H13" s="8">
        <v>2.3889900000000002</v>
      </c>
      <c r="I13" s="8">
        <v>11.93688</v>
      </c>
      <c r="J13" s="8">
        <v>64.368019000000004</v>
      </c>
      <c r="K13" s="8">
        <v>149.719447</v>
      </c>
      <c r="L13" s="8">
        <v>12.267023</v>
      </c>
      <c r="O13" s="1" t="s">
        <v>15</v>
      </c>
    </row>
    <row r="14" spans="1:28" x14ac:dyDescent="0.35">
      <c r="A14">
        <v>2</v>
      </c>
      <c r="B14">
        <v>24</v>
      </c>
      <c r="C14" s="8">
        <v>104.593288</v>
      </c>
      <c r="D14" s="8">
        <v>33.366701999999997</v>
      </c>
      <c r="E14" s="8">
        <v>2.5697209999999999</v>
      </c>
      <c r="F14" s="8">
        <v>68.649388999999999</v>
      </c>
      <c r="G14" s="8">
        <v>29.189979999999998</v>
      </c>
      <c r="H14" s="8">
        <v>4.9865810000000002</v>
      </c>
      <c r="I14" s="8">
        <v>24.203441000000002</v>
      </c>
      <c r="J14" s="8">
        <v>92.785240000000002</v>
      </c>
      <c r="K14" s="8">
        <v>226.57674299999999</v>
      </c>
      <c r="L14" s="8">
        <v>9.1004330000000007</v>
      </c>
      <c r="O14" s="1" t="s">
        <v>16</v>
      </c>
    </row>
    <row r="15" spans="1:28" x14ac:dyDescent="0.35">
      <c r="A15">
        <v>2</v>
      </c>
      <c r="B15">
        <v>48</v>
      </c>
      <c r="C15" s="8" t="s">
        <v>15</v>
      </c>
      <c r="D15" s="8"/>
      <c r="E15" s="8"/>
      <c r="F15" s="8"/>
      <c r="G15" s="8"/>
      <c r="H15" s="8"/>
      <c r="I15" s="8"/>
      <c r="J15" s="8"/>
      <c r="K15" s="8"/>
      <c r="L15" s="8"/>
      <c r="O15" s="1" t="s">
        <v>15</v>
      </c>
    </row>
    <row r="16" spans="1:28" x14ac:dyDescent="0.35">
      <c r="C16" s="8"/>
      <c r="D16" s="8"/>
      <c r="E16" s="8"/>
      <c r="F16" s="8"/>
      <c r="G16" s="8"/>
      <c r="H16" s="8"/>
      <c r="I16" s="8"/>
      <c r="J16" s="8"/>
      <c r="K16" s="8"/>
      <c r="L16" s="8"/>
      <c r="O16" s="1" t="s">
        <v>15</v>
      </c>
    </row>
    <row r="17" spans="1:15" x14ac:dyDescent="0.35">
      <c r="A17">
        <v>3</v>
      </c>
      <c r="B17">
        <v>4</v>
      </c>
      <c r="C17" s="8">
        <v>38.128033000000002</v>
      </c>
      <c r="D17" s="8">
        <v>25.415382999999999</v>
      </c>
      <c r="E17" s="8">
        <v>0.32775500000000002</v>
      </c>
      <c r="F17" s="8">
        <v>12.384696</v>
      </c>
      <c r="G17" s="8">
        <v>5.5247549999999999</v>
      </c>
      <c r="H17" s="8">
        <v>1.3917330000000001</v>
      </c>
      <c r="I17" s="8">
        <v>4.1330340000000003</v>
      </c>
      <c r="J17" s="8">
        <v>12.197986</v>
      </c>
      <c r="K17" s="8">
        <v>55.850954999999999</v>
      </c>
      <c r="L17" s="8">
        <v>14.221289000000001</v>
      </c>
      <c r="O17" s="1" t="s">
        <v>15</v>
      </c>
    </row>
    <row r="18" spans="1:15" x14ac:dyDescent="0.35">
      <c r="A18">
        <v>3</v>
      </c>
      <c r="B18">
        <v>8</v>
      </c>
      <c r="C18" s="8">
        <v>54.846521000000003</v>
      </c>
      <c r="D18" s="8">
        <v>29.445229000000001</v>
      </c>
      <c r="E18" s="8">
        <v>0.71976099999999998</v>
      </c>
      <c r="F18" s="8">
        <v>24.680685</v>
      </c>
      <c r="G18" s="8">
        <v>11.216248999999999</v>
      </c>
      <c r="H18" s="8">
        <v>1.856341</v>
      </c>
      <c r="I18" s="8">
        <v>9.3599399999999999</v>
      </c>
      <c r="J18" s="8">
        <v>41.295200999999999</v>
      </c>
      <c r="K18" s="8">
        <v>107.358831</v>
      </c>
      <c r="L18" s="8">
        <v>13.400840000000001</v>
      </c>
      <c r="O18" s="1" t="s">
        <v>15</v>
      </c>
    </row>
    <row r="19" spans="1:15" x14ac:dyDescent="0.35">
      <c r="A19">
        <v>3</v>
      </c>
      <c r="B19">
        <v>12</v>
      </c>
      <c r="C19" s="8">
        <v>70.413522</v>
      </c>
      <c r="D19" s="8">
        <v>33.719256000000001</v>
      </c>
      <c r="E19" s="8">
        <v>1.2814950000000001</v>
      </c>
      <c r="F19" s="8">
        <v>35.410887000000002</v>
      </c>
      <c r="G19" s="8">
        <v>16.645581</v>
      </c>
      <c r="H19" s="8">
        <v>2.6943049999999999</v>
      </c>
      <c r="I19" s="8">
        <v>13.951314999999999</v>
      </c>
      <c r="J19" s="8">
        <v>45.769570000000002</v>
      </c>
      <c r="K19" s="8">
        <v>132.83059800000001</v>
      </c>
      <c r="L19" s="8">
        <v>10.323663</v>
      </c>
      <c r="O19" s="1" t="s">
        <v>16</v>
      </c>
    </row>
    <row r="20" spans="1:15" x14ac:dyDescent="0.35">
      <c r="A20">
        <v>3</v>
      </c>
      <c r="B20">
        <v>24</v>
      </c>
      <c r="C20" s="8">
        <v>104.48656800000001</v>
      </c>
      <c r="D20" s="8">
        <v>33.247387000000003</v>
      </c>
      <c r="E20" s="8">
        <v>2.5204469999999999</v>
      </c>
      <c r="F20" s="8">
        <v>68.711574999999996</v>
      </c>
      <c r="G20" s="8">
        <v>32.162365999999999</v>
      </c>
      <c r="H20" s="8">
        <v>7.1810989999999997</v>
      </c>
      <c r="I20" s="8">
        <v>24.981321000000001</v>
      </c>
      <c r="J20" s="8">
        <v>85.412914999999998</v>
      </c>
      <c r="K20" s="8">
        <v>222.069773</v>
      </c>
      <c r="L20" s="8">
        <v>8.4692830000000008</v>
      </c>
      <c r="O20" s="1" t="s">
        <v>15</v>
      </c>
    </row>
    <row r="21" spans="1:15" x14ac:dyDescent="0.35">
      <c r="A21">
        <v>3</v>
      </c>
      <c r="B21">
        <v>48</v>
      </c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O21" s="1" t="s">
        <v>15</v>
      </c>
    </row>
    <row r="22" spans="1:15" x14ac:dyDescent="0.35">
      <c r="C22" s="8"/>
      <c r="D22" s="8"/>
      <c r="E22" s="8"/>
      <c r="F22" s="8"/>
      <c r="G22" s="8"/>
      <c r="H22" s="8"/>
      <c r="I22" s="8"/>
      <c r="J22" s="8"/>
      <c r="K22" s="8"/>
      <c r="L22" s="8"/>
      <c r="O22" s="1" t="s">
        <v>15</v>
      </c>
    </row>
    <row r="23" spans="1:15" x14ac:dyDescent="0.35">
      <c r="A23">
        <v>4</v>
      </c>
      <c r="B23">
        <v>4</v>
      </c>
      <c r="C23" s="8">
        <v>37.677824000000001</v>
      </c>
      <c r="D23" s="8">
        <v>25.095208</v>
      </c>
      <c r="E23" s="8">
        <v>0.26974999999999999</v>
      </c>
      <c r="F23" s="8">
        <v>12.312661</v>
      </c>
      <c r="G23" s="8">
        <v>3.2051419999999999</v>
      </c>
      <c r="H23" s="8">
        <v>1.2294400000000001</v>
      </c>
      <c r="I23" s="8">
        <v>1.9757150000000001</v>
      </c>
      <c r="J23" s="8">
        <v>11.947305</v>
      </c>
      <c r="K23" s="8">
        <v>52.830446000000002</v>
      </c>
      <c r="L23" s="8">
        <v>12.82297</v>
      </c>
      <c r="O23" s="1" t="s">
        <v>15</v>
      </c>
    </row>
    <row r="24" spans="1:15" x14ac:dyDescent="0.35">
      <c r="A24">
        <v>4</v>
      </c>
      <c r="B24">
        <v>8</v>
      </c>
      <c r="C24" s="8">
        <v>53.460946999999997</v>
      </c>
      <c r="D24" s="8">
        <v>29.124538999999999</v>
      </c>
      <c r="E24" s="8">
        <v>0.63401200000000002</v>
      </c>
      <c r="F24" s="8">
        <v>23.701629000000001</v>
      </c>
      <c r="G24" s="8">
        <v>10.165642999999999</v>
      </c>
      <c r="H24" s="8">
        <v>1.937327</v>
      </c>
      <c r="I24" s="8">
        <v>8.2283460000000002</v>
      </c>
      <c r="J24" s="8">
        <v>25.425388999999999</v>
      </c>
      <c r="K24" s="8">
        <v>89.052757</v>
      </c>
      <c r="L24" s="8">
        <v>10.547003</v>
      </c>
      <c r="O24" s="1" t="s">
        <v>16</v>
      </c>
    </row>
    <row r="25" spans="1:15" x14ac:dyDescent="0.35">
      <c r="A25">
        <v>4</v>
      </c>
      <c r="B25">
        <v>12</v>
      </c>
      <c r="C25" s="8">
        <v>69.329069000000004</v>
      </c>
      <c r="D25" s="8">
        <v>33.596575000000001</v>
      </c>
      <c r="E25" s="8">
        <v>1.1962189999999999</v>
      </c>
      <c r="F25" s="8">
        <v>34.534576000000001</v>
      </c>
      <c r="G25" s="8">
        <v>16.722981999999998</v>
      </c>
      <c r="H25" s="8">
        <v>2.7647360000000001</v>
      </c>
      <c r="I25" s="8">
        <v>13.958277000000001</v>
      </c>
      <c r="J25" s="8">
        <v>65.086309</v>
      </c>
      <c r="K25" s="8">
        <v>151.14009200000001</v>
      </c>
      <c r="L25" s="8">
        <v>11.993589</v>
      </c>
      <c r="O25" s="1"/>
    </row>
    <row r="26" spans="1:15" x14ac:dyDescent="0.35">
      <c r="A26">
        <v>4</v>
      </c>
      <c r="B26">
        <v>24</v>
      </c>
      <c r="C26" s="8">
        <v>103.22857500000001</v>
      </c>
      <c r="D26" s="8">
        <v>33.217522000000002</v>
      </c>
      <c r="E26" s="8">
        <v>2.4308079999999999</v>
      </c>
      <c r="F26" s="8">
        <v>67.573014999999998</v>
      </c>
      <c r="G26" s="8">
        <v>33.503221000000003</v>
      </c>
      <c r="H26" s="8">
        <v>6.7753310000000004</v>
      </c>
      <c r="I26" s="8">
        <v>26.727938000000002</v>
      </c>
      <c r="J26" s="8">
        <v>84.262471000000005</v>
      </c>
      <c r="K26" s="8">
        <v>221.00203300000001</v>
      </c>
      <c r="L26" s="8">
        <v>8.5020480000000003</v>
      </c>
      <c r="O26" s="1"/>
    </row>
    <row r="27" spans="1:15" x14ac:dyDescent="0.35">
      <c r="A27">
        <v>4</v>
      </c>
      <c r="B27">
        <v>48</v>
      </c>
      <c r="C27" s="8">
        <v>164.04623799999999</v>
      </c>
      <c r="D27" s="8">
        <v>30.642752999999999</v>
      </c>
      <c r="E27" s="8">
        <v>4.8956080000000002</v>
      </c>
      <c r="F27" s="8">
        <v>128.481323</v>
      </c>
      <c r="G27" s="8">
        <v>59.600335999999999</v>
      </c>
      <c r="H27" s="8">
        <v>8.6487079999999992</v>
      </c>
      <c r="I27" s="8">
        <v>50.951680000000003</v>
      </c>
      <c r="J27" s="8">
        <v>308.87201800000003</v>
      </c>
      <c r="K27" s="8">
        <v>532.54840100000001</v>
      </c>
      <c r="L27" s="8">
        <v>7.5676750000000004</v>
      </c>
      <c r="O27" s="1"/>
    </row>
    <row r="85" spans="14:26" x14ac:dyDescent="0.35">
      <c r="N85" t="s">
        <v>17</v>
      </c>
      <c r="O85" t="s">
        <v>18</v>
      </c>
      <c r="P85" t="s">
        <v>2</v>
      </c>
      <c r="Q85" t="s">
        <v>3</v>
      </c>
      <c r="R85" t="s">
        <v>19</v>
      </c>
      <c r="S85" t="s">
        <v>20</v>
      </c>
      <c r="T85" t="s">
        <v>21</v>
      </c>
      <c r="U85" t="s">
        <v>22</v>
      </c>
      <c r="V85" t="s">
        <v>23</v>
      </c>
      <c r="W85" t="s">
        <v>24</v>
      </c>
      <c r="X85" t="s">
        <v>12</v>
      </c>
      <c r="Y85" t="s">
        <v>25</v>
      </c>
      <c r="Z85" t="s">
        <v>28</v>
      </c>
    </row>
    <row r="86" spans="14:26" x14ac:dyDescent="0.35">
      <c r="N86">
        <v>4</v>
      </c>
      <c r="O86">
        <v>1</v>
      </c>
      <c r="P86" s="8">
        <v>39.037291000000003</v>
      </c>
      <c r="Q86" s="8">
        <v>26.028054000000001</v>
      </c>
      <c r="R86" s="8">
        <v>0.40893099999999999</v>
      </c>
      <c r="S86" s="8">
        <v>12.600078</v>
      </c>
      <c r="T86" s="8">
        <v>6.2536630000000004</v>
      </c>
      <c r="U86" s="8">
        <v>1.569682</v>
      </c>
      <c r="V86" s="8">
        <v>4.6839839999999997</v>
      </c>
      <c r="W86" s="8">
        <v>13.11651</v>
      </c>
      <c r="X86" s="8">
        <v>58.407693999999999</v>
      </c>
      <c r="Y86" s="8">
        <v>14.079886999999999</v>
      </c>
      <c r="Z86">
        <f>1</f>
        <v>1</v>
      </c>
    </row>
    <row r="87" spans="14:26" x14ac:dyDescent="0.35">
      <c r="N87">
        <v>8</v>
      </c>
      <c r="O87">
        <v>2</v>
      </c>
      <c r="P87" s="8">
        <v>54.540005000000001</v>
      </c>
      <c r="Q87" s="8">
        <v>29.752137999999999</v>
      </c>
      <c r="R87" s="8">
        <v>0.77132900000000004</v>
      </c>
      <c r="S87" s="8">
        <v>24.015729</v>
      </c>
      <c r="T87" s="8">
        <v>9.6944099999999995</v>
      </c>
      <c r="U87" s="8">
        <v>1.960008</v>
      </c>
      <c r="V87" s="8">
        <v>7.7344249999999999</v>
      </c>
      <c r="W87" s="8">
        <v>25.976749999999999</v>
      </c>
      <c r="X87" s="8">
        <v>90.212001000000001</v>
      </c>
      <c r="Y87" s="8">
        <v>10.644094000000001</v>
      </c>
      <c r="Z87" s="8">
        <f>Y86/Y87</f>
        <v>1.322788675109408</v>
      </c>
    </row>
    <row r="88" spans="14:26" x14ac:dyDescent="0.35">
      <c r="N88">
        <v>12</v>
      </c>
      <c r="O88">
        <v>3</v>
      </c>
      <c r="P88" s="8">
        <v>70.327476000000004</v>
      </c>
      <c r="Q88" s="8">
        <v>33.880099000000001</v>
      </c>
      <c r="R88" s="8">
        <v>1.1824600000000001</v>
      </c>
      <c r="S88" s="8">
        <v>35.263036999999997</v>
      </c>
      <c r="T88" s="8">
        <v>16.719396</v>
      </c>
      <c r="U88" s="8">
        <v>2.6680079999999999</v>
      </c>
      <c r="V88" s="8">
        <v>14.05142</v>
      </c>
      <c r="W88" s="8">
        <v>43.434539999999998</v>
      </c>
      <c r="X88" s="8">
        <v>130.48337799999999</v>
      </c>
      <c r="Y88" s="8">
        <v>10.197229</v>
      </c>
      <c r="Z88" s="8">
        <f>Y86/Y88</f>
        <v>1.3807561838613214</v>
      </c>
    </row>
    <row r="89" spans="14:26" x14ac:dyDescent="0.35">
      <c r="N89">
        <v>16</v>
      </c>
      <c r="O89">
        <v>4</v>
      </c>
      <c r="P89" s="8">
        <v>82.523143000000005</v>
      </c>
      <c r="Q89" s="8">
        <v>34.702334</v>
      </c>
      <c r="R89" s="8">
        <v>1.5555760000000001</v>
      </c>
      <c r="S89" s="8">
        <v>46.261926000000003</v>
      </c>
      <c r="T89" s="8">
        <v>23.061845000000002</v>
      </c>
      <c r="U89" s="8">
        <v>3.7637320000000001</v>
      </c>
      <c r="V89" s="8">
        <v>19.298155000000001</v>
      </c>
      <c r="W89" s="8">
        <v>58.748708999999998</v>
      </c>
      <c r="X89" s="8">
        <v>164.337129</v>
      </c>
      <c r="Y89" s="8">
        <v>9.7067960000000006</v>
      </c>
      <c r="Z89" s="8">
        <f>Y86/Y89</f>
        <v>1.4505184821026422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04A9-1F05-4BE6-8C50-DC952707E4D9}">
  <dimension ref="A1:O24"/>
  <sheetViews>
    <sheetView workbookViewId="0">
      <selection activeCell="L10" sqref="L10"/>
    </sheetView>
  </sheetViews>
  <sheetFormatPr defaultRowHeight="15.5" x14ac:dyDescent="0.35"/>
  <cols>
    <col min="1" max="1" width="7.08203125" bestFit="1" customWidth="1"/>
    <col min="2" max="2" width="7" bestFit="1" customWidth="1"/>
    <col min="3" max="3" width="8.75" bestFit="1" customWidth="1"/>
    <col min="4" max="4" width="10.58203125" bestFit="1" customWidth="1"/>
    <col min="5" max="6" width="11.58203125" bestFit="1" customWidth="1"/>
    <col min="7" max="10" width="8.75" bestFit="1" customWidth="1"/>
    <col min="11" max="11" width="10.1640625" bestFit="1" customWidth="1"/>
    <col min="12" max="12" width="10.25" bestFit="1" customWidth="1"/>
    <col min="13" max="14" width="8.75" bestFit="1" customWidth="1"/>
    <col min="15" max="15" width="10.3320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1</v>
      </c>
      <c r="C2">
        <v>1.2E-5</v>
      </c>
      <c r="D2">
        <v>9.9999999999999995E-7</v>
      </c>
      <c r="E2">
        <v>1.9999999999999999E-6</v>
      </c>
      <c r="F2">
        <v>0</v>
      </c>
      <c r="G2">
        <v>1.9239999999999999E-3</v>
      </c>
      <c r="H2">
        <v>1.7799999999999999E-3</v>
      </c>
      <c r="I2">
        <v>1.47E-4</v>
      </c>
      <c r="J2">
        <v>6.0000000000000002E-6</v>
      </c>
      <c r="K2">
        <v>0</v>
      </c>
      <c r="L2">
        <v>6.0000000000000002E-6</v>
      </c>
      <c r="M2">
        <v>1.9580000000000001E-3</v>
      </c>
      <c r="N2">
        <v>1.9629999999999999E-3</v>
      </c>
      <c r="O2" s="1" t="s">
        <v>15</v>
      </c>
    </row>
    <row r="3" spans="1:15" x14ac:dyDescent="0.35">
      <c r="A3">
        <v>1</v>
      </c>
      <c r="B3">
        <v>2</v>
      </c>
      <c r="C3">
        <v>4.8999999999999998E-5</v>
      </c>
      <c r="D3">
        <v>1.9999999999999999E-6</v>
      </c>
      <c r="E3">
        <v>1.2E-5</v>
      </c>
      <c r="F3">
        <v>3.0000000000000001E-6</v>
      </c>
      <c r="G3">
        <v>1.0118E-2</v>
      </c>
      <c r="H3">
        <v>9.3779999999999992E-3</v>
      </c>
      <c r="I3">
        <v>7.5000000000000002E-4</v>
      </c>
      <c r="J3">
        <v>1E-4</v>
      </c>
      <c r="K3">
        <v>8.2999999999999998E-5</v>
      </c>
      <c r="L3">
        <v>1.8E-5</v>
      </c>
      <c r="M3">
        <v>1.0315E-2</v>
      </c>
      <c r="N3">
        <v>4.9789999999999999E-3</v>
      </c>
      <c r="O3" s="1" t="s">
        <v>15</v>
      </c>
    </row>
    <row r="4" spans="1:15" x14ac:dyDescent="0.35">
      <c r="A4">
        <v>1</v>
      </c>
      <c r="B4">
        <v>4</v>
      </c>
      <c r="C4">
        <v>9.1000000000000003E-5</v>
      </c>
      <c r="D4">
        <v>3.9999999999999998E-6</v>
      </c>
      <c r="E4">
        <v>2.0000000000000002E-5</v>
      </c>
      <c r="F4">
        <v>3.9999999999999998E-6</v>
      </c>
      <c r="G4">
        <v>2.6835000000000001E-2</v>
      </c>
      <c r="H4">
        <v>2.6431E-2</v>
      </c>
      <c r="I4">
        <v>4.1599999999999997E-4</v>
      </c>
      <c r="J4">
        <v>1.92E-4</v>
      </c>
      <c r="K4">
        <v>1.6000000000000001E-4</v>
      </c>
      <c r="L4">
        <v>3.4E-5</v>
      </c>
      <c r="M4">
        <v>2.7209000000000001E-2</v>
      </c>
      <c r="N4">
        <v>5.764E-3</v>
      </c>
      <c r="O4" s="1" t="s">
        <v>15</v>
      </c>
    </row>
    <row r="5" spans="1:15" x14ac:dyDescent="0.35">
      <c r="A5">
        <v>1</v>
      </c>
      <c r="B5">
        <v>8</v>
      </c>
      <c r="C5">
        <v>2.1000000000000001E-4</v>
      </c>
      <c r="D5">
        <v>1.0000000000000001E-5</v>
      </c>
      <c r="E5">
        <v>4.3999999999999999E-5</v>
      </c>
      <c r="F5">
        <v>1.1E-5</v>
      </c>
      <c r="G5">
        <v>7.4664999999999995E-2</v>
      </c>
      <c r="H5">
        <v>7.3940000000000006E-2</v>
      </c>
      <c r="I5">
        <v>7.4600000000000003E-4</v>
      </c>
      <c r="J5">
        <v>3.88E-4</v>
      </c>
      <c r="K5">
        <v>2.3800000000000001E-4</v>
      </c>
      <c r="L5">
        <v>1.5699999999999999E-4</v>
      </c>
      <c r="M5">
        <v>7.5438000000000005E-2</v>
      </c>
      <c r="N5">
        <v>7.4910000000000003E-3</v>
      </c>
      <c r="O5" s="1" t="s">
        <v>15</v>
      </c>
    </row>
    <row r="6" spans="1:15" x14ac:dyDescent="0.35">
      <c r="A6">
        <v>1</v>
      </c>
      <c r="B6">
        <v>12</v>
      </c>
      <c r="C6">
        <v>2.63E-4</v>
      </c>
      <c r="D6">
        <v>1.2999999999999999E-5</v>
      </c>
      <c r="E6">
        <v>5.8E-5</v>
      </c>
      <c r="F6">
        <v>1.1E-5</v>
      </c>
      <c r="G6">
        <v>0.19085299999999999</v>
      </c>
      <c r="H6">
        <v>0.18784400000000001</v>
      </c>
      <c r="I6">
        <v>3.0360000000000001E-3</v>
      </c>
      <c r="J6">
        <v>8.5300000000000003E-4</v>
      </c>
      <c r="K6">
        <v>4.1300000000000001E-4</v>
      </c>
      <c r="L6">
        <v>4.4299999999999998E-4</v>
      </c>
      <c r="M6">
        <v>0.19218399999999999</v>
      </c>
      <c r="N6">
        <v>1.7527999999999998E-2</v>
      </c>
      <c r="O6" s="1" t="s">
        <v>15</v>
      </c>
    </row>
    <row r="7" spans="1:15" x14ac:dyDescent="0.35">
      <c r="A7">
        <v>1</v>
      </c>
      <c r="B7">
        <v>24</v>
      </c>
      <c r="O7" s="1" t="s">
        <v>16</v>
      </c>
    </row>
    <row r="8" spans="1:15" x14ac:dyDescent="0.35">
      <c r="O8" s="1" t="s">
        <v>16</v>
      </c>
    </row>
    <row r="9" spans="1:15" x14ac:dyDescent="0.35">
      <c r="A9">
        <v>2</v>
      </c>
      <c r="B9">
        <v>2</v>
      </c>
      <c r="C9">
        <v>4.6E-5</v>
      </c>
      <c r="D9">
        <v>3.0000000000000001E-6</v>
      </c>
      <c r="E9">
        <v>1.1E-5</v>
      </c>
      <c r="F9">
        <v>3.0000000000000001E-6</v>
      </c>
      <c r="G9">
        <v>4.2096000000000001E-2</v>
      </c>
      <c r="H9">
        <v>4.1496999999999999E-2</v>
      </c>
      <c r="I9">
        <v>6.0700000000000001E-4</v>
      </c>
      <c r="J9">
        <v>8.7999999999999998E-5</v>
      </c>
      <c r="K9">
        <v>6.6000000000000005E-5</v>
      </c>
      <c r="L9">
        <v>2.3E-5</v>
      </c>
      <c r="M9">
        <v>4.2278000000000003E-2</v>
      </c>
      <c r="N9">
        <v>1.8126E-2</v>
      </c>
      <c r="O9" s="1" t="s">
        <v>15</v>
      </c>
    </row>
    <row r="10" spans="1:15" x14ac:dyDescent="0.35">
      <c r="A10">
        <v>2</v>
      </c>
      <c r="B10">
        <v>4</v>
      </c>
      <c r="C10">
        <v>9.8999999999999994E-5</v>
      </c>
      <c r="D10">
        <v>3.9999999999999998E-6</v>
      </c>
      <c r="E10">
        <v>2.0999999999999999E-5</v>
      </c>
      <c r="F10">
        <v>3.9999999999999998E-6</v>
      </c>
      <c r="G10">
        <v>0.173932</v>
      </c>
      <c r="H10">
        <v>0.17253499999999999</v>
      </c>
      <c r="I10">
        <v>1.4109999999999999E-3</v>
      </c>
      <c r="J10">
        <v>4.2820000000000002E-3</v>
      </c>
      <c r="K10">
        <v>2.0479999999999999E-3</v>
      </c>
      <c r="L10">
        <v>2.2390000000000001E-3</v>
      </c>
      <c r="M10">
        <v>0.17840800000000001</v>
      </c>
      <c r="N10">
        <v>3.5541000000000003E-2</v>
      </c>
      <c r="O10" s="1" t="s">
        <v>15</v>
      </c>
    </row>
    <row r="11" spans="1:15" x14ac:dyDescent="0.35">
      <c r="A11">
        <v>2</v>
      </c>
      <c r="B11">
        <v>8</v>
      </c>
      <c r="C11">
        <v>2.1000000000000001E-4</v>
      </c>
      <c r="D11">
        <v>7.9999999999999996E-6</v>
      </c>
      <c r="E11">
        <v>4.6999999999999997E-5</v>
      </c>
      <c r="F11">
        <v>1.0000000000000001E-5</v>
      </c>
      <c r="G11">
        <v>0.35781499999999999</v>
      </c>
      <c r="H11">
        <v>0.35698099999999999</v>
      </c>
      <c r="I11">
        <v>8.5800000000000004E-4</v>
      </c>
      <c r="J11">
        <v>4.8099999999999998E-4</v>
      </c>
      <c r="K11">
        <v>2.9300000000000002E-4</v>
      </c>
      <c r="L11">
        <v>1.94E-4</v>
      </c>
      <c r="M11">
        <v>0.35868100000000003</v>
      </c>
      <c r="N11">
        <v>3.1542000000000001E-2</v>
      </c>
      <c r="O11" s="1" t="s">
        <v>15</v>
      </c>
    </row>
    <row r="12" spans="1:15" x14ac:dyDescent="0.35">
      <c r="A12">
        <v>2</v>
      </c>
      <c r="B12">
        <v>12</v>
      </c>
      <c r="C12">
        <v>2.8499999999999999E-4</v>
      </c>
      <c r="D12">
        <v>1.4E-5</v>
      </c>
      <c r="E12">
        <v>5.7000000000000003E-5</v>
      </c>
      <c r="F12">
        <v>1.2999999999999999E-5</v>
      </c>
      <c r="G12">
        <v>0.67911299999999997</v>
      </c>
      <c r="H12">
        <v>0.67546600000000001</v>
      </c>
      <c r="I12">
        <v>3.6849999999999999E-3</v>
      </c>
      <c r="J12">
        <v>1.0064E-2</v>
      </c>
      <c r="K12">
        <v>1.6249999999999999E-3</v>
      </c>
      <c r="L12">
        <v>8.4510000000000002E-3</v>
      </c>
      <c r="M12">
        <v>0.68971000000000005</v>
      </c>
      <c r="N12">
        <v>4.3367000000000003E-2</v>
      </c>
      <c r="O12" s="1" t="s">
        <v>15</v>
      </c>
    </row>
    <row r="13" spans="1:15" x14ac:dyDescent="0.35">
      <c r="A13">
        <v>2</v>
      </c>
      <c r="B13">
        <v>24</v>
      </c>
      <c r="C13">
        <v>3.9100000000000002E-4</v>
      </c>
      <c r="D13">
        <v>1.9000000000000001E-5</v>
      </c>
      <c r="E13">
        <v>8.3999999999999995E-5</v>
      </c>
      <c r="F13">
        <v>2.0000000000000002E-5</v>
      </c>
      <c r="G13">
        <v>3.117057</v>
      </c>
      <c r="H13">
        <v>3.1131929999999999</v>
      </c>
      <c r="I13">
        <v>3.8930000000000002E-3</v>
      </c>
      <c r="J13">
        <v>1.292E-3</v>
      </c>
      <c r="K13">
        <v>4.9100000000000001E-4</v>
      </c>
      <c r="L13">
        <v>8.1400000000000005E-4</v>
      </c>
      <c r="M13">
        <v>3.1190790000000002</v>
      </c>
      <c r="N13">
        <v>9.9261000000000002E-2</v>
      </c>
      <c r="O13" s="1" t="s">
        <v>15</v>
      </c>
    </row>
    <row r="14" spans="1:15" x14ac:dyDescent="0.35">
      <c r="O14" s="1" t="s">
        <v>16</v>
      </c>
    </row>
    <row r="15" spans="1:15" x14ac:dyDescent="0.35">
      <c r="A15">
        <v>3</v>
      </c>
      <c r="B15">
        <v>4</v>
      </c>
      <c r="C15">
        <v>9.1000000000000003E-5</v>
      </c>
      <c r="D15">
        <v>3.9999999999999998E-6</v>
      </c>
      <c r="E15">
        <v>2.0999999999999999E-5</v>
      </c>
      <c r="F15">
        <v>6.0000000000000002E-6</v>
      </c>
      <c r="G15">
        <v>0.18271299999999999</v>
      </c>
      <c r="H15">
        <v>0.18090500000000001</v>
      </c>
      <c r="I15">
        <v>1.817E-3</v>
      </c>
      <c r="J15">
        <v>1.74E-4</v>
      </c>
      <c r="K15">
        <v>1.16E-4</v>
      </c>
      <c r="L15">
        <v>6.0000000000000002E-5</v>
      </c>
      <c r="M15">
        <v>0.18306700000000001</v>
      </c>
      <c r="N15">
        <v>4.2604999999999997E-2</v>
      </c>
      <c r="O15" s="1" t="s">
        <v>15</v>
      </c>
    </row>
    <row r="16" spans="1:15" x14ac:dyDescent="0.35">
      <c r="A16">
        <v>3</v>
      </c>
      <c r="B16">
        <v>8</v>
      </c>
      <c r="C16">
        <v>1.95E-4</v>
      </c>
      <c r="D16">
        <v>1.1E-5</v>
      </c>
      <c r="E16">
        <v>4.1999999999999998E-5</v>
      </c>
      <c r="F16">
        <v>1.2E-5</v>
      </c>
      <c r="G16">
        <v>0.35254200000000002</v>
      </c>
      <c r="H16">
        <v>0.34955700000000001</v>
      </c>
      <c r="I16">
        <v>3.0100000000000001E-3</v>
      </c>
      <c r="J16">
        <v>5.5000000000000003E-4</v>
      </c>
      <c r="K16">
        <v>2.7999999999999998E-4</v>
      </c>
      <c r="L16">
        <v>2.7500000000000002E-4</v>
      </c>
      <c r="M16">
        <v>0.35347200000000001</v>
      </c>
      <c r="N16">
        <v>3.3451000000000002E-2</v>
      </c>
      <c r="O16" s="1" t="s">
        <v>15</v>
      </c>
    </row>
    <row r="17" spans="1:15" x14ac:dyDescent="0.35">
      <c r="A17">
        <v>3</v>
      </c>
      <c r="B17">
        <v>12</v>
      </c>
      <c r="C17">
        <v>2.5399999999999999E-4</v>
      </c>
      <c r="D17">
        <v>1.2E-5</v>
      </c>
      <c r="E17">
        <v>6.0000000000000002E-5</v>
      </c>
      <c r="F17">
        <v>1.2E-5</v>
      </c>
      <c r="G17">
        <v>0.934917</v>
      </c>
      <c r="H17">
        <v>0.93155299999999996</v>
      </c>
      <c r="I17">
        <v>3.3909999999999999E-3</v>
      </c>
      <c r="J17">
        <v>6.3000000000000003E-4</v>
      </c>
      <c r="K17">
        <v>3.4299999999999999E-4</v>
      </c>
      <c r="L17">
        <v>3.0299999999999999E-4</v>
      </c>
      <c r="M17">
        <v>0.936052</v>
      </c>
      <c r="N17">
        <v>7.0110000000000006E-2</v>
      </c>
      <c r="O17" s="1" t="s">
        <v>15</v>
      </c>
    </row>
    <row r="18" spans="1:15" x14ac:dyDescent="0.35">
      <c r="A18">
        <v>3</v>
      </c>
      <c r="B18">
        <v>24</v>
      </c>
      <c r="C18">
        <v>3.8400000000000001E-4</v>
      </c>
      <c r="D18">
        <v>1.4E-5</v>
      </c>
      <c r="E18">
        <v>8.2999999999999998E-5</v>
      </c>
      <c r="F18">
        <v>1.4E-5</v>
      </c>
      <c r="G18">
        <v>3.9226139999999998</v>
      </c>
      <c r="H18">
        <v>3.917761</v>
      </c>
      <c r="I18">
        <v>4.888E-3</v>
      </c>
      <c r="J18">
        <v>4.3270000000000001E-3</v>
      </c>
      <c r="K18">
        <v>9.9099999999999991E-4</v>
      </c>
      <c r="L18">
        <v>3.3600000000000001E-3</v>
      </c>
      <c r="M18">
        <v>3.9276759999999999</v>
      </c>
      <c r="N18">
        <v>0.143065</v>
      </c>
      <c r="O18" s="1" t="s">
        <v>15</v>
      </c>
    </row>
    <row r="19" spans="1:15" x14ac:dyDescent="0.35">
      <c r="O19" s="1" t="s">
        <v>16</v>
      </c>
    </row>
    <row r="20" spans="1:15" x14ac:dyDescent="0.35">
      <c r="A20">
        <v>4</v>
      </c>
      <c r="B20">
        <v>4</v>
      </c>
      <c r="C20">
        <v>9.0000000000000006E-5</v>
      </c>
      <c r="D20">
        <v>3.9999999999999998E-6</v>
      </c>
      <c r="E20">
        <v>1.8E-5</v>
      </c>
      <c r="F20">
        <v>6.0000000000000002E-6</v>
      </c>
      <c r="G20">
        <v>8.2631999999999997E-2</v>
      </c>
      <c r="H20">
        <v>8.2278000000000004E-2</v>
      </c>
      <c r="I20">
        <v>3.6999999999999999E-4</v>
      </c>
      <c r="J20">
        <v>2.0799999999999999E-4</v>
      </c>
      <c r="K20">
        <v>1.21E-4</v>
      </c>
      <c r="L20">
        <v>9.0000000000000006E-5</v>
      </c>
      <c r="M20">
        <v>8.3026000000000003E-2</v>
      </c>
      <c r="N20">
        <v>2.0922E-2</v>
      </c>
      <c r="O20" s="1" t="s">
        <v>15</v>
      </c>
    </row>
    <row r="21" spans="1:15" x14ac:dyDescent="0.35">
      <c r="A21">
        <v>4</v>
      </c>
      <c r="B21">
        <v>8</v>
      </c>
      <c r="C21">
        <v>1.8599999999999999E-4</v>
      </c>
      <c r="D21">
        <v>9.0000000000000002E-6</v>
      </c>
      <c r="E21">
        <v>3.4E-5</v>
      </c>
      <c r="F21">
        <v>1.2E-5</v>
      </c>
      <c r="G21">
        <v>0.413217</v>
      </c>
      <c r="H21">
        <v>0.41236899999999999</v>
      </c>
      <c r="I21">
        <v>8.7299999999999997E-4</v>
      </c>
      <c r="J21">
        <v>1.077E-3</v>
      </c>
      <c r="K21">
        <v>3.8099999999999999E-4</v>
      </c>
      <c r="L21">
        <v>7.0600000000000003E-4</v>
      </c>
      <c r="M21">
        <v>0.41465600000000002</v>
      </c>
      <c r="N21">
        <v>4.4913000000000002E-2</v>
      </c>
      <c r="O21" s="1" t="s">
        <v>15</v>
      </c>
    </row>
    <row r="22" spans="1:15" x14ac:dyDescent="0.35">
      <c r="A22">
        <v>4</v>
      </c>
      <c r="B22">
        <v>12</v>
      </c>
      <c r="C22">
        <v>2.5300000000000002E-4</v>
      </c>
      <c r="D22">
        <v>1.4E-5</v>
      </c>
      <c r="E22">
        <v>5.5000000000000002E-5</v>
      </c>
      <c r="F22">
        <v>1.4E-5</v>
      </c>
      <c r="G22">
        <v>1.165562</v>
      </c>
      <c r="H22">
        <v>1.164385</v>
      </c>
      <c r="I22">
        <v>1.204E-3</v>
      </c>
      <c r="J22">
        <v>7.6499999999999995E-4</v>
      </c>
      <c r="K22">
        <v>3.6299999999999999E-4</v>
      </c>
      <c r="L22">
        <v>4.0999999999999999E-4</v>
      </c>
      <c r="M22">
        <v>1.166803</v>
      </c>
      <c r="N22">
        <v>9.0671000000000002E-2</v>
      </c>
      <c r="O22" s="1" t="s">
        <v>15</v>
      </c>
    </row>
    <row r="23" spans="1:15" x14ac:dyDescent="0.35">
      <c r="A23">
        <v>4</v>
      </c>
      <c r="B23">
        <v>24</v>
      </c>
      <c r="C23">
        <v>4.1300000000000001E-4</v>
      </c>
      <c r="D23">
        <v>1.5999999999999999E-5</v>
      </c>
      <c r="E23">
        <v>8.8999999999999995E-5</v>
      </c>
      <c r="F23">
        <v>2.0000000000000002E-5</v>
      </c>
      <c r="G23">
        <v>4.365774</v>
      </c>
      <c r="H23">
        <v>4.3579480000000004</v>
      </c>
      <c r="I23">
        <v>7.8650000000000005E-3</v>
      </c>
      <c r="J23">
        <v>4.0369999999999998E-3</v>
      </c>
      <c r="K23">
        <v>9.1299999999999997E-4</v>
      </c>
      <c r="L23">
        <v>3.1449999999999998E-3</v>
      </c>
      <c r="M23">
        <v>4.3705579999999999</v>
      </c>
      <c r="N23">
        <v>0.15623100000000001</v>
      </c>
      <c r="O23" s="1" t="s">
        <v>15</v>
      </c>
    </row>
    <row r="24" spans="1:15" x14ac:dyDescent="0.35">
      <c r="O24" s="1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8EE9-C010-4C2F-B99F-901F0E7B7B9A}">
  <dimension ref="A1"/>
  <sheetViews>
    <sheetView workbookViewId="0">
      <selection activeCell="G2" sqref="G2"/>
    </sheetView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0 c 9 0 e 7 - 3 a d e - 4 e 1 3 - 8 b 9 a - 5 d c b 6 5 d f c 4 3 0 "   x m l n s = " h t t p : / / s c h e m a s . m i c r o s o f t . c o m / D a t a M a s h u p " > A A A A A J o F A A B Q S w M E F A A C A A g A s r h w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y u H B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h w U d T F Z J y S A g A A Z R E A A B M A H A B G b 3 J t d W x h c y 9 T Z W N 0 a W 9 u M S 5 t I K I Y A C i g F A A A A A A A A A A A A A A A A A A A A A A A A A A A A O 1 W Q Y / S Q B i 9 k / A f m n q B p E H L L r i u 4 W B A 4 1 5 c D X j a m m Y o n 9 A 4 n c G Z 6 Q I h X N 1 E o / G q J h u 9 e d E Y Y 2 L i w V 8 j R P 6 F w 3 a 7 u n G G 0 S r G 7 C 6 X 0 v c 9 5 v s 6 8 9 6 j H A I R U m I 1 k 6 t 7 O Z / L 5 3 g P M e h Y M O x b N Q u D y O c s + f n y + c H s 0 1 O J 1 P l u q U G D O A I i C t d C D K U 6 J U L e 8 I J d 3 / R u c 2 D c u x 8 j I r w G H R B M U Y d 7 c r F S w H f t o r P T A B x G o Q B W s x 3 b s e o U x x H h N b f i W F d J Q D s h 6 d b c c q X s W L d i K q A p R h h q 3 7 + W b l A C d 4 p O M t X 0 4 / v p u 7 3 Z 6 2 f z l 2 + m j / f m z 5 / I C V u o L X k 3 G Y 3 k j 6 4 D 6 s i J C s n 8 j r V z i F / B u B k g j B i v C R Y f W / H r 2 4 e z F x / m r / a n + 4 + O l m s x R P h d y q J k 4 N a o D 7 z w c 3 t n P L Y J 7 Y B 8 s i 0 i q u u l B X H i W G P b 6 j M a K O C g H 0 t U y H u L x F E b 2 B H s c 8 q E r h Z B p C + x r q o W U j X q M w 0 + U H a g k b q z x H 3 1 u I u K s o e g A m F V A Y Y Q K P A U E j A U k 0 k x n w u J 8 t R + 1 P E 5 e 6 H k Q r l o n 8 k 5 s 5 y 5 R s / A u b K W X d S U j Z b p G l T F r f P b G t h n c r 9 0 t Q G T 5 6 Y T b E z C A C 1 C 0 U j w x c F e g l L h x 5 l S j 3 E A P h 8 R l b q X 2 y F O e o W R a u Q / M M Z a B m M 0 N r 0 O E s j 3 + o g h j A H 7 U g x d h i K p d q 8 3 K P + K Q T Z O j E F E b 6 E y l Q 2 S i u / 6 i 9 h Q n n h C K J s I a y b C u o l Q M R G q J s J F E 2 H D R L h k I r g X j A z j X r r 6 z d S k E q b B v d + I F Z 1 L s 3 h Q + s R v r 8 R + f t t g w O q J 8 V + W P y J T w v + D s z / I X 3 n 6 m V 5 N / o o E 3 L V T o Y H D 2 p I Y T h n 6 6 E g Z + i B O G f o k T h n 6 K E 4 Z + i x O G f o w T h n 6 N F 6 l J z I Z Y F W v I G c G O I 0 G + N 8 i / x t Q S w E C L Q A U A A I A C A C y u H B R q k t 3 s a Y A A A D 5 A A A A E g A A A A A A A A A A A A A A A A A A A A A A Q 2 9 u Z m l n L 1 B h Y 2 t h Z 2 U u e G 1 s U E s B A i 0 A F A A C A A g A s r h w U Q / K 6 a u k A A A A 6 Q A A A B M A A A A A A A A A A A A A A A A A 8 g A A A F t D b 2 5 0 Z W 5 0 X 1 R 5 c G V z X S 5 4 b W x Q S w E C L Q A U A A I A C A C y u H B R 1 M V k n J I C A A B l E Q A A E w A A A A A A A A A A A A A A A A D j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V w A A A A A A A G N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Z X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3 V D E z O j E x O j Q 0 L j k 3 O D Q z M T B a I i A v P j x F b n R y e S B U e X B l P S J G a W x s Q 2 9 s d W 1 u V H l w Z X M i I F Z h b H V l P S J z Q X d N R k J R V U Z C U V V G Q l F V R k J R V U c i I C 8 + P E V u d H J 5 I F R 5 c G U 9 I k Z p b G x D b 2 x 1 b W 5 O Y W 1 l c y I g V m F s d W U 9 I n N b J n F 1 b 3 Q 7 b m 9 k Z S Z x d W 9 0 O y w m c X V v d D s g c H J v Y y Z x d W 9 0 O y w m c X V v d D s g Y 3 B 1 J n F 1 b 3 Q 7 L C Z x d W 9 0 O y B j c H V f c 2 9 y d C Z x d W 9 0 O y w m c X V v d D s g Y 3 B 1 X 2 1 l b S Z x d W 9 0 O y w m c X V v d D s g Y 3 B 1 X 2 1 l c m c m c X V v d D s s J n F 1 b 3 Q 7 I G l v J n F 1 b 3 Q 7 L C Z x d W 9 0 O y B p b 1 9 y J n F 1 b 3 Q 7 L C Z x d W 9 0 O y B p b 1 9 3 J n F 1 b 3 Q 7 L C Z x d W 9 0 O y B j b 2 1 t J n F 1 b 3 Q 7 L C Z x d W 9 0 O y B j b 2 1 t X 3 Q m c X V v d D s s J n F 1 b 3 Q 7 I G N v b W 1 f c i Z x d W 9 0 O y w m c X V v d D s g d G 9 0 Y W w m c X V v d D s s J n F 1 b 3 Q 7 I G V 4 Z W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v 5 b e y 6 K 6 K 5 p u 0 6 a G e 5 Z 6 L L n t u b 2 R l L D B 9 J n F 1 b 3 Q 7 L C Z x d W 9 0 O 1 N l Y 3 R p b 2 4 x L 2 V 4 c C / l t 7 L o r o r m m 7 T p o Z 7 l n o s u e y B w c m 9 j L D F 9 J n F 1 b 3 Q 7 L C Z x d W 9 0 O 1 N l Y 3 R p b 2 4 x L 2 V 4 c C / l t 7 L o r o r m m 7 T p o Z 7 l n o s u e y B j c H U s M n 0 m c X V v d D s s J n F 1 b 3 Q 7 U 2 V j d G l v b j E v Z X h w L + W 3 s u i u i u a b t O m h n u W e i y 5 7 I G N w d V 9 z b 3 J 0 L D N 9 J n F 1 b 3 Q 7 L C Z x d W 9 0 O 1 N l Y 3 R p b 2 4 x L 2 V 4 c C / l t 7 L o r o r m m 7 T p o Z 7 l n o s u e y B j c H V f b W V t L D R 9 J n F 1 b 3 Q 7 L C Z x d W 9 0 O 1 N l Y 3 R p b 2 4 x L 2 V 4 c C / l t 7 L o r o r m m 7 T p o Z 7 l n o s u e y B j c H V f b W V y Z y w 1 f S Z x d W 9 0 O y w m c X V v d D t T Z W N 0 a W 9 u M S 9 l e H A v 5 b e y 6 K 6 K 5 p u 0 6 a G e 5 Z 6 L L n s g a W 8 s N n 0 m c X V v d D s s J n F 1 b 3 Q 7 U 2 V j d G l v b j E v Z X h w L + W 3 s u i u i u a b t O m h n u W e i y 5 7 I G l v X 3 I s N 3 0 m c X V v d D s s J n F 1 b 3 Q 7 U 2 V j d G l v b j E v Z X h w L + W 3 s u i u i u a b t O m h n u W e i y 5 7 I G l v X 3 c s O H 0 m c X V v d D s s J n F 1 b 3 Q 7 U 2 V j d G l v b j E v Z X h w L + W 3 s u i u i u a b t O m h n u W e i y 5 7 I G N v b W 0 s O X 0 m c X V v d D s s J n F 1 b 3 Q 7 U 2 V j d G l v b j E v Z X h w L + W 3 s u i u i u a b t O m h n u W e i y 5 7 I G N v b W 1 f d C w x M H 0 m c X V v d D s s J n F 1 b 3 Q 7 U 2 V j d G l v b j E v Z X h w L + W 3 s u i u i u a b t O m h n u W e i y 5 7 I G N v b W 1 f c i w x M X 0 m c X V v d D s s J n F 1 b 3 Q 7 U 2 V j d G l v b j E v Z X h w L + W 3 s u i u i u a b t O m h n u W e i y 5 7 I H R v d G F s L D E y f S Z x d W 9 0 O y w m c X V v d D t T Z W N 0 a W 9 u M S 9 l e H A v 5 b e y 6 K 6 K 5 p u 0 6 a G e 5 Z 6 L L n s g Z X h l Y y w x M 3 0 m c X V v d D s s J n F 1 b 3 Q 7 U 2 V j d G l v b j E v Z X h w L + W 3 s u i u i u a b t O m h n u W e i y 5 7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X h w L + W 3 s u i u i u a b t O m h n u W e i y 5 7 b m 9 k Z S w w f S Z x d W 9 0 O y w m c X V v d D t T Z W N 0 a W 9 u M S 9 l e H A v 5 b e y 6 K 6 K 5 p u 0 6 a G e 5 Z 6 L L n s g c H J v Y y w x f S Z x d W 9 0 O y w m c X V v d D t T Z W N 0 a W 9 u M S 9 l e H A v 5 b e y 6 K 6 K 5 p u 0 6 a G e 5 Z 6 L L n s g Y 3 B 1 L D J 9 J n F 1 b 3 Q 7 L C Z x d W 9 0 O 1 N l Y 3 R p b 2 4 x L 2 V 4 c C / l t 7 L o r o r m m 7 T p o Z 7 l n o s u e y B j c H V f c 2 9 y d C w z f S Z x d W 9 0 O y w m c X V v d D t T Z W N 0 a W 9 u M S 9 l e H A v 5 b e y 6 K 6 K 5 p u 0 6 a G e 5 Z 6 L L n s g Y 3 B 1 X 2 1 l b S w 0 f S Z x d W 9 0 O y w m c X V v d D t T Z W N 0 a W 9 u M S 9 l e H A v 5 b e y 6 K 6 K 5 p u 0 6 a G e 5 Z 6 L L n s g Y 3 B 1 X 2 1 l c m c s N X 0 m c X V v d D s s J n F 1 b 3 Q 7 U 2 V j d G l v b j E v Z X h w L + W 3 s u i u i u a b t O m h n u W e i y 5 7 I G l v L D Z 9 J n F 1 b 3 Q 7 L C Z x d W 9 0 O 1 N l Y 3 R p b 2 4 x L 2 V 4 c C / l t 7 L o r o r m m 7 T p o Z 7 l n o s u e y B p b 1 9 y L D d 9 J n F 1 b 3 Q 7 L C Z x d W 9 0 O 1 N l Y 3 R p b 2 4 x L 2 V 4 c C / l t 7 L o r o r m m 7 T p o Z 7 l n o s u e y B p b 1 9 3 L D h 9 J n F 1 b 3 Q 7 L C Z x d W 9 0 O 1 N l Y 3 R p b 2 4 x L 2 V 4 c C / l t 7 L o r o r m m 7 T p o Z 7 l n o s u e y B j b 2 1 t L D l 9 J n F 1 b 3 Q 7 L C Z x d W 9 0 O 1 N l Y 3 R p b 2 4 x L 2 V 4 c C / l t 7 L o r o r m m 7 T p o Z 7 l n o s u e y B j b 2 1 t X 3 Q s M T B 9 J n F 1 b 3 Q 7 L C Z x d W 9 0 O 1 N l Y 3 R p b 2 4 x L 2 V 4 c C / l t 7 L o r o r m m 7 T p o Z 7 l n o s u e y B j b 2 1 t X 3 I s M T F 9 J n F 1 b 3 Q 7 L C Z x d W 9 0 O 1 N l Y 3 R p b 2 4 x L 2 V 4 c C / l t 7 L o r o r m m 7 T p o Z 7 l n o s u e y B 0 b 3 R h b C w x M n 0 m c X V v d D s s J n F 1 b 3 Q 7 U 2 V j d G l v b j E v Z X h w L + W 3 s u i u i u a b t O m h n u W e i y 5 7 I G V 4 Z W M s M T N 9 J n F 1 b 3 Q 7 L C Z x d W 9 0 O 1 N l Y 3 R p b 2 4 x L 2 V 4 c C / l t 7 L o r o r m m 7 T p o Z 7 l n o s u e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e H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T d U M T M 6 M z c 6 M j c u N z c x O T A 4 O F o i I C 8 + P E V u d H J 5 I F R 5 c G U 9 I k Z p b G x D b 2 x 1 b W 5 U e X B l c y I g V m F s d W U 9 I n N B d 0 1 G Q l F V R k J R V U Z C U V V G Q l F V R y I g L z 4 8 R W 5 0 c n k g V H l w Z T 0 i R m l s b E N v b H V t b k 5 h b W V z I i B W Y W x 1 Z T 0 i c 1 s m c X V v d D t u b 2 R l c y Z x d W 9 0 O y w m c X V v d D s g c H J v Y 2 V z c 2 V z J n F 1 b 3 Q 7 L C Z x d W 9 0 O y B j c H U m c X V v d D s s J n F 1 b 3 Q 7 I G N w d V 9 z b 3 J 0 J n F 1 b 3 Q 7 L C Z x d W 9 0 O y B j c H V f b W V t b 3 J 5 J n F 1 b 3 Q 7 L C Z x d W 9 0 O y B j c H V f b W V y Z 2 U m c X V v d D s s J n F 1 b 3 Q 7 I E k v T y Z x d W 9 0 O y w m c X V v d D s g S S 9 P X 3 J l Y W Q m c X V v d D s s J n F 1 b 3 Q 7 I E k v T 1 9 3 c m l 0 Z S Z x d W 9 0 O y w m c X V v d D s g Y 2 9 t b X V u a W N h d G l v b i Z x d W 9 0 O y w m c X V v d D s g Y 2 9 t b X V u a W N h d G l v b l 9 0 c m F u c 2 Z l c i Z x d W 9 0 O y w m c X V v d D s g Y 2 9 t b X V u a W N h d G l v b l 9 y Z W R 1 Y 2 V f c 3 l u Y y Z x d W 9 0 O y w m c X V v d D s g d G 9 0 Y W w m c X V v d D s s J n F 1 b 3 Q 7 I G V 4 Z W N 1 d G l v b l 9 0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I C g y K S / l t 7 L o r o r m m 7 T p o Z 7 l n o s u e 2 5 v Z G V z L D B 9 J n F 1 b 3 Q 7 L C Z x d W 9 0 O 1 N l Y 3 R p b 2 4 x L 2 V 4 c C A o M i k v 5 b e y 6 K 6 K 5 p u 0 6 a G e 5 Z 6 L L n s g c H J v Y 2 V z c 2 V z L D F 9 J n F 1 b 3 Q 7 L C Z x d W 9 0 O 1 N l Y 3 R p b 2 4 x L 2 V 4 c C A o M i k v 5 b e y 6 K 6 K 5 p u 0 6 a G e 5 Z 6 L L n s g Y 3 B 1 L D J 9 J n F 1 b 3 Q 7 L C Z x d W 9 0 O 1 N l Y 3 R p b 2 4 x L 2 V 4 c C A o M i k v 5 b e y 6 K 6 K 5 p u 0 6 a G e 5 Z 6 L L n s g Y 3 B 1 X 3 N v c n Q s M 3 0 m c X V v d D s s J n F 1 b 3 Q 7 U 2 V j d G l v b j E v Z X h w I C g y K S / l t 7 L o r o r m m 7 T p o Z 7 l n o s u e y B j c H V f b W V t b 3 J 5 L D R 9 J n F 1 b 3 Q 7 L C Z x d W 9 0 O 1 N l Y 3 R p b 2 4 x L 2 V 4 c C A o M i k v 5 b e y 6 K 6 K 5 p u 0 6 a G e 5 Z 6 L L n s g Y 3 B 1 X 2 1 l c m d l L D V 9 J n F 1 b 3 Q 7 L C Z x d W 9 0 O 1 N l Y 3 R p b 2 4 x L 2 V 4 c C A o M i k v 5 b e y 6 K 6 K 5 p u 0 6 a G e 5 Z 6 L L n s g S S 9 P L D Z 9 J n F 1 b 3 Q 7 L C Z x d W 9 0 O 1 N l Y 3 R p b 2 4 x L 2 V 4 c C A o M i k v 5 b e y 6 K 6 K 5 p u 0 6 a G e 5 Z 6 L L n s g S S 9 P X 3 J l Y W Q s N 3 0 m c X V v d D s s J n F 1 b 3 Q 7 U 2 V j d G l v b j E v Z X h w I C g y K S / l t 7 L o r o r m m 7 T p o Z 7 l n o s u e y B J L 0 9 f d 3 J p d G U s O H 0 m c X V v d D s s J n F 1 b 3 Q 7 U 2 V j d G l v b j E v Z X h w I C g y K S / l t 7 L o r o r m m 7 T p o Z 7 l n o s u e y B j b 2 1 t d W 5 p Y 2 F 0 a W 9 u L D l 9 J n F 1 b 3 Q 7 L C Z x d W 9 0 O 1 N l Y 3 R p b 2 4 x L 2 V 4 c C A o M i k v 5 b e y 6 K 6 K 5 p u 0 6 a G e 5 Z 6 L L n s g Y 2 9 t b X V u a W N h d G l v b l 9 0 c m F u c 2 Z l c i w x M H 0 m c X V v d D s s J n F 1 b 3 Q 7 U 2 V j d G l v b j E v Z X h w I C g y K S / l t 7 L o r o r m m 7 T p o Z 7 l n o s u e y B j b 2 1 t d W 5 p Y 2 F 0 a W 9 u X 3 J l Z H V j Z V 9 z e W 5 j L D E x f S Z x d W 9 0 O y w m c X V v d D t T Z W N 0 a W 9 u M S 9 l e H A g K D I p L + W 3 s u i u i u a b t O m h n u W e i y 5 7 I H R v d G F s L D E y f S Z x d W 9 0 O y w m c X V v d D t T Z W N 0 a W 9 u M S 9 l e H A g K D I p L + W 3 s u i u i u a b t O m h n u W e i y 5 7 I G V 4 Z W N 1 d G l v b l 9 0 a W 1 l L D E z f S Z x d W 9 0 O y w m c X V v d D t T Z W N 0 a W 9 u M S 9 l e H A g K D I p L + W 3 s u i u i u a b t O m h n u W e i y 5 7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X h w I C g y K S / l t 7 L o r o r m m 7 T p o Z 7 l n o s u e 2 5 v Z G V z L D B 9 J n F 1 b 3 Q 7 L C Z x d W 9 0 O 1 N l Y 3 R p b 2 4 x L 2 V 4 c C A o M i k v 5 b e y 6 K 6 K 5 p u 0 6 a G e 5 Z 6 L L n s g c H J v Y 2 V z c 2 V z L D F 9 J n F 1 b 3 Q 7 L C Z x d W 9 0 O 1 N l Y 3 R p b 2 4 x L 2 V 4 c C A o M i k v 5 b e y 6 K 6 K 5 p u 0 6 a G e 5 Z 6 L L n s g Y 3 B 1 L D J 9 J n F 1 b 3 Q 7 L C Z x d W 9 0 O 1 N l Y 3 R p b 2 4 x L 2 V 4 c C A o M i k v 5 b e y 6 K 6 K 5 p u 0 6 a G e 5 Z 6 L L n s g Y 3 B 1 X 3 N v c n Q s M 3 0 m c X V v d D s s J n F 1 b 3 Q 7 U 2 V j d G l v b j E v Z X h w I C g y K S / l t 7 L o r o r m m 7 T p o Z 7 l n o s u e y B j c H V f b W V t b 3 J 5 L D R 9 J n F 1 b 3 Q 7 L C Z x d W 9 0 O 1 N l Y 3 R p b 2 4 x L 2 V 4 c C A o M i k v 5 b e y 6 K 6 K 5 p u 0 6 a G e 5 Z 6 L L n s g Y 3 B 1 X 2 1 l c m d l L D V 9 J n F 1 b 3 Q 7 L C Z x d W 9 0 O 1 N l Y 3 R p b 2 4 x L 2 V 4 c C A o M i k v 5 b e y 6 K 6 K 5 p u 0 6 a G e 5 Z 6 L L n s g S S 9 P L D Z 9 J n F 1 b 3 Q 7 L C Z x d W 9 0 O 1 N l Y 3 R p b 2 4 x L 2 V 4 c C A o M i k v 5 b e y 6 K 6 K 5 p u 0 6 a G e 5 Z 6 L L n s g S S 9 P X 3 J l Y W Q s N 3 0 m c X V v d D s s J n F 1 b 3 Q 7 U 2 V j d G l v b j E v Z X h w I C g y K S / l t 7 L o r o r m m 7 T p o Z 7 l n o s u e y B J L 0 9 f d 3 J p d G U s O H 0 m c X V v d D s s J n F 1 b 3 Q 7 U 2 V j d G l v b j E v Z X h w I C g y K S / l t 7 L o r o r m m 7 T p o Z 7 l n o s u e y B j b 2 1 t d W 5 p Y 2 F 0 a W 9 u L D l 9 J n F 1 b 3 Q 7 L C Z x d W 9 0 O 1 N l Y 3 R p b 2 4 x L 2 V 4 c C A o M i k v 5 b e y 6 K 6 K 5 p u 0 6 a G e 5 Z 6 L L n s g Y 2 9 t b X V u a W N h d G l v b l 9 0 c m F u c 2 Z l c i w x M H 0 m c X V v d D s s J n F 1 b 3 Q 7 U 2 V j d G l v b j E v Z X h w I C g y K S / l t 7 L o r o r m m 7 T p o Z 7 l n o s u e y B j b 2 1 t d W 5 p Y 2 F 0 a W 9 u X 3 J l Z H V j Z V 9 z e W 5 j L D E x f S Z x d W 9 0 O y w m c X V v d D t T Z W N 0 a W 9 u M S 9 l e H A g K D I p L + W 3 s u i u i u a b t O m h n u W e i y 5 7 I H R v d G F s L D E y f S Z x d W 9 0 O y w m c X V v d D t T Z W N 0 a W 9 u M S 9 l e H A g K D I p L + W 3 s u i u i u a b t O m h n u W e i y 5 7 I G V 4 Z W N 1 d G l v b l 9 0 a W 1 l L D E z f S Z x d W 9 0 O y w m c X V v d D t T Z W N 0 a W 9 u M S 9 l e H A g K D I p L + W 3 s u i u i u a b t O m h n u W e i y 5 7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U y M C g y K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Z U M T E 6 N D Y 6 M D Y u N z c w N T M z N l o i I C 8 + P E V u d H J 5 I F R 5 c G U 9 I k Z p b G x D b 2 x 1 b W 5 U e X B l c y I g V m F s d W U 9 I n N B d 1 V G Q l F V R k J R V U Z C U V V G Q l F V R k J R V U c i I C 8 + P E V u d H J 5 I F R 5 c G U 9 I k Z p b G x D b 2 x 1 b W 5 O Y W 1 l c y I g V m F s d W U 9 I n N b J n F 1 b 3 Q 7 d G h y Z W F k c y Z x d W 9 0 O y w m c X V v d D s g d G h y Z W F k X z F f b G 9 h Z C Z x d W 9 0 O y w m c X V v d D s g d G h y Z W F k X z J f b G 9 h Z C Z x d W 9 0 O y w m c X V v d D s g d G h y Z W F k X z N f b G 9 h Z C Z x d W 9 0 O y w m c X V v d D s g d G h y Z W F k X z R f b G 9 h Z C Z x d W 9 0 O y w m c X V v d D s g d G h y Z W F k X z V f b G 9 h Z C Z x d W 9 0 O y w m c X V v d D s g d G h y Z W F k X z Z f b G 9 h Z C Z x d W 9 0 O y w m c X V v d D s g d G h y Z W F k X z d f b G 9 h Z C Z x d W 9 0 O y w m c X V v d D s g d G h y Z W F k X z h f b G 9 h Z C Z x d W 9 0 O y w m c X V v d D s g d G h y Z W F k X z l f b G 9 h Z C Z x d W 9 0 O y w m c X V v d D s g d G h y Z W F k X z E w X 2 x v Y W Q m c X V v d D s s J n F 1 b 3 Q 7 I H R o c m V h Z F 8 x M V 9 s b 2 F k J n F 1 b 3 Q 7 L C Z x d W 9 0 O y B 0 a H J l Y W R f M T J f b G 9 h Z C Z x d W 9 0 O y w m c X V v d D s g Y 3 B 1 J n F 1 b 3 Q 7 L C Z x d W 9 0 O y B s b 2 N r J n F 1 b 3 Q 7 L C Z x d W 9 0 O y B J L 0 8 m c X V v d D s s J n F 1 b 3 Q 7 I H R v d G F s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I C g z K S / l t 7 L o r o r m m 7 T p o Z 7 l n o s u e 3 R o c m V h Z H M s M H 0 m c X V v d D s s J n F 1 b 3 Q 7 U 2 V j d G l v b j E v Z X h w I C g z K S / l t 7 L o r o r m m 7 T p o Z 7 l n o s u e y B 0 a H J l Y W R f M V 9 s b 2 F k L D F 9 J n F 1 b 3 Q 7 L C Z x d W 9 0 O 1 N l Y 3 R p b 2 4 x L 2 V 4 c C A o M y k v 5 b e y 6 K 6 K 5 p u 0 6 a G e 5 Z 6 L L n s g d G h y Z W F k X z J f b G 9 h Z C w y f S Z x d W 9 0 O y w m c X V v d D t T Z W N 0 a W 9 u M S 9 l e H A g K D M p L + W 3 s u i u i u a b t O m h n u W e i y 5 7 I H R o c m V h Z F 8 z X 2 x v Y W Q s M 3 0 m c X V v d D s s J n F 1 b 3 Q 7 U 2 V j d G l v b j E v Z X h w I C g z K S / l t 7 L o r o r m m 7 T p o Z 7 l n o s u e y B 0 a H J l Y W R f N F 9 s b 2 F k L D R 9 J n F 1 b 3 Q 7 L C Z x d W 9 0 O 1 N l Y 3 R p b 2 4 x L 2 V 4 c C A o M y k v 5 b e y 6 K 6 K 5 p u 0 6 a G e 5 Z 6 L L n s g d G h y Z W F k X z V f b G 9 h Z C w 1 f S Z x d W 9 0 O y w m c X V v d D t T Z W N 0 a W 9 u M S 9 l e H A g K D M p L + W 3 s u i u i u a b t O m h n u W e i y 5 7 I H R o c m V h Z F 8 2 X 2 x v Y W Q s N n 0 m c X V v d D s s J n F 1 b 3 Q 7 U 2 V j d G l v b j E v Z X h w I C g z K S / l t 7 L o r o r m m 7 T p o Z 7 l n o s u e y B 0 a H J l Y W R f N 1 9 s b 2 F k L D d 9 J n F 1 b 3 Q 7 L C Z x d W 9 0 O 1 N l Y 3 R p b 2 4 x L 2 V 4 c C A o M y k v 5 b e y 6 K 6 K 5 p u 0 6 a G e 5 Z 6 L L n s g d G h y Z W F k X z h f b G 9 h Z C w 4 f S Z x d W 9 0 O y w m c X V v d D t T Z W N 0 a W 9 u M S 9 l e H A g K D M p L + W 3 s u i u i u a b t O m h n u W e i y 5 7 I H R o c m V h Z F 8 5 X 2 x v Y W Q s O X 0 m c X V v d D s s J n F 1 b 3 Q 7 U 2 V j d G l v b j E v Z X h w I C g z K S / l t 7 L o r o r m m 7 T p o Z 7 l n o s u e y B 0 a H J l Y W R f M T B f b G 9 h Z C w x M H 0 m c X V v d D s s J n F 1 b 3 Q 7 U 2 V j d G l v b j E v Z X h w I C g z K S / l t 7 L o r o r m m 7 T p o Z 7 l n o s u e y B 0 a H J l Y W R f M T F f b G 9 h Z C w x M X 0 m c X V v d D s s J n F 1 b 3 Q 7 U 2 V j d G l v b j E v Z X h w I C g z K S / l t 7 L o r o r m m 7 T p o Z 7 l n o s u e y B 0 a H J l Y W R f M T J f b G 9 h Z C w x M n 0 m c X V v d D s s J n F 1 b 3 Q 7 U 2 V j d G l v b j E v Z X h w I C g z K S / l t 7 L o r o r m m 7 T p o Z 7 l n o s u e y B j c H U s M T N 9 J n F 1 b 3 Q 7 L C Z x d W 9 0 O 1 N l Y 3 R p b 2 4 x L 2 V 4 c C A o M y k v 5 b e y 6 K 6 K 5 p u 0 6 a G e 5 Z 6 L L n s g b G 9 j a y w x N H 0 m c X V v d D s s J n F 1 b 3 Q 7 U 2 V j d G l v b j E v Z X h w I C g z K S / l t 7 L o r o r m m 7 T p o Z 7 l n o s u e y B J L 0 8 s M T V 9 J n F 1 b 3 Q 7 L C Z x d W 9 0 O 1 N l Y 3 R p b 2 4 x L 2 V 4 c C A o M y k v 5 b e y 6 K 6 K 5 p u 0 6 a G e 5 Z 6 L L n s g d G 9 0 Y W w s M T Z 9 J n F 1 b 3 Q 7 L C Z x d W 9 0 O 1 N l Y 3 R p b 2 4 x L 2 V 4 c C A o M y k v 5 b e y 6 K 6 K 5 p u 0 6 a G e 5 Z 6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l e H A g K D M p L + W 3 s u i u i u a b t O m h n u W e i y 5 7 d G h y Z W F k c y w w f S Z x d W 9 0 O y w m c X V v d D t T Z W N 0 a W 9 u M S 9 l e H A g K D M p L + W 3 s u i u i u a b t O m h n u W e i y 5 7 I H R o c m V h Z F 8 x X 2 x v Y W Q s M X 0 m c X V v d D s s J n F 1 b 3 Q 7 U 2 V j d G l v b j E v Z X h w I C g z K S / l t 7 L o r o r m m 7 T p o Z 7 l n o s u e y B 0 a H J l Y W R f M l 9 s b 2 F k L D J 9 J n F 1 b 3 Q 7 L C Z x d W 9 0 O 1 N l Y 3 R p b 2 4 x L 2 V 4 c C A o M y k v 5 b e y 6 K 6 K 5 p u 0 6 a G e 5 Z 6 L L n s g d G h y Z W F k X z N f b G 9 h Z C w z f S Z x d W 9 0 O y w m c X V v d D t T Z W N 0 a W 9 u M S 9 l e H A g K D M p L + W 3 s u i u i u a b t O m h n u W e i y 5 7 I H R o c m V h Z F 8 0 X 2 x v Y W Q s N H 0 m c X V v d D s s J n F 1 b 3 Q 7 U 2 V j d G l v b j E v Z X h w I C g z K S / l t 7 L o r o r m m 7 T p o Z 7 l n o s u e y B 0 a H J l Y W R f N V 9 s b 2 F k L D V 9 J n F 1 b 3 Q 7 L C Z x d W 9 0 O 1 N l Y 3 R p b 2 4 x L 2 V 4 c C A o M y k v 5 b e y 6 K 6 K 5 p u 0 6 a G e 5 Z 6 L L n s g d G h y Z W F k X z Z f b G 9 h Z C w 2 f S Z x d W 9 0 O y w m c X V v d D t T Z W N 0 a W 9 u M S 9 l e H A g K D M p L + W 3 s u i u i u a b t O m h n u W e i y 5 7 I H R o c m V h Z F 8 3 X 2 x v Y W Q s N 3 0 m c X V v d D s s J n F 1 b 3 Q 7 U 2 V j d G l v b j E v Z X h w I C g z K S / l t 7 L o r o r m m 7 T p o Z 7 l n o s u e y B 0 a H J l Y W R f O F 9 s b 2 F k L D h 9 J n F 1 b 3 Q 7 L C Z x d W 9 0 O 1 N l Y 3 R p b 2 4 x L 2 V 4 c C A o M y k v 5 b e y 6 K 6 K 5 p u 0 6 a G e 5 Z 6 L L n s g d G h y Z W F k X z l f b G 9 h Z C w 5 f S Z x d W 9 0 O y w m c X V v d D t T Z W N 0 a W 9 u M S 9 l e H A g K D M p L + W 3 s u i u i u a b t O m h n u W e i y 5 7 I H R o c m V h Z F 8 x M F 9 s b 2 F k L D E w f S Z x d W 9 0 O y w m c X V v d D t T Z W N 0 a W 9 u M S 9 l e H A g K D M p L + W 3 s u i u i u a b t O m h n u W e i y 5 7 I H R o c m V h Z F 8 x M V 9 s b 2 F k L D E x f S Z x d W 9 0 O y w m c X V v d D t T Z W N 0 a W 9 u M S 9 l e H A g K D M p L + W 3 s u i u i u a b t O m h n u W e i y 5 7 I H R o c m V h Z F 8 x M l 9 s b 2 F k L D E y f S Z x d W 9 0 O y w m c X V v d D t T Z W N 0 a W 9 u M S 9 l e H A g K D M p L + W 3 s u i u i u a b t O m h n u W e i y 5 7 I G N w d S w x M 3 0 m c X V v d D s s J n F 1 b 3 Q 7 U 2 V j d G l v b j E v Z X h w I C g z K S / l t 7 L o r o r m m 7 T p o Z 7 l n o s u e y B s b 2 N r L D E 0 f S Z x d W 9 0 O y w m c X V v d D t T Z W N 0 a W 9 u M S 9 l e H A g K D M p L + W 3 s u i u i u a b t O m h n u W e i y 5 7 I E k v T y w x N X 0 m c X V v d D s s J n F 1 b 3 Q 7 U 2 V j d G l v b j E v Z X h w I C g z K S / l t 7 L o r o r m m 7 T p o Z 7 l n o s u e y B 0 b 3 R h b C w x N n 0 m c X V v d D s s J n F 1 b 3 Q 7 U 2 V j d G l v b j E v Z X h w I C g z K S / l t 7 L o r o r m m 7 T p o Z 7 l n o s u e y w x N 3 0 m c X V v d D t d L C Z x d W 9 0 O 1 J l b G F 0 a W 9 u c 2 h p c E l u Z m 8 m c X V v d D s 6 W 1 1 9 I i A v P j x F b n R y e S B U e X B l P S J O Y X Z p Z 2 F 0 a W 9 u U 3 R l c E 5 h b W U i I F Z h b H V l P S J z 5 b C O 6 K a 9 I i A v P j w v U 3 R h Y m x l R W 5 0 c m l l c z 4 8 L 0 l 0 Z W 0 + P E l 0 Z W 0 + P E l 0 Z W 1 M b 2 N h d G l v b j 4 8 S X R l b V R 5 c G U + R m 9 y b X V s Y T w v S X R l b V R 5 c G U + P E l 0 Z W 1 Q Y X R o P l N l Y 3 R p b 2 4 x L 2 V 4 c C U y M C g z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l M j A o M y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J T I w K D M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X 2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2 I v 5 b e y 6 K 6 K 5 p u 0 6 a G e 5 Z 6 L L n t w c m 9 j Z X N z Z X M s M H 0 m c X V v d D s s J n F 1 b 3 Q 7 U 2 V j d G l v b j E v Z X h w X 2 I v 5 b e y 6 K 6 K 5 p u 0 6 a G e 5 Z 6 L L n s g Y 3 B 1 L D F 9 J n F 1 b 3 Q 7 L C Z x d W 9 0 O 1 N l Y 3 R p b 2 4 x L 2 V 4 c F 9 i L + W 3 s u i u i u a b t O m h n u W e i y 5 7 I G N v b W 1 1 b m l j Y X R p b 2 4 s M n 0 m c X V v d D s s J n F 1 b 3 Q 7 U 2 V j d G l v b j E v Z X h w X 2 I v 5 b e y 6 K 6 K 5 p u 0 6 a G e 5 Z 6 L L n s g S S 9 P L D N 9 J n F 1 b 3 Q 7 L C Z x d W 9 0 O 1 N l Y 3 R p b 2 4 x L 2 V 4 c F 9 i L + W 3 s u i u i u a b t O m h n u W e i y 5 7 I H R v d G F s L D R 9 J n F 1 b 3 Q 7 L C Z x d W 9 0 O 1 N l Y 3 R p b 2 4 x L 2 V 4 c F 9 i L + W 3 s u i u i u a b t O m h n u W e i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4 c F 9 i L + W 3 s u i u i u a b t O m h n u W e i y 5 7 c H J v Y 2 V z c 2 V z L D B 9 J n F 1 b 3 Q 7 L C Z x d W 9 0 O 1 N l Y 3 R p b 2 4 x L 2 V 4 c F 9 i L + W 3 s u i u i u a b t O m h n u W e i y 5 7 I G N w d S w x f S Z x d W 9 0 O y w m c X V v d D t T Z W N 0 a W 9 u M S 9 l e H B f Y i / l t 7 L o r o r m m 7 T p o Z 7 l n o s u e y B j b 2 1 t d W 5 p Y 2 F 0 a W 9 u L D J 9 J n F 1 b 3 Q 7 L C Z x d W 9 0 O 1 N l Y 3 R p b 2 4 x L 2 V 4 c F 9 i L + W 3 s u i u i u a b t O m h n u W e i y 5 7 I E k v T y w z f S Z x d W 9 0 O y w m c X V v d D t T Z W N 0 a W 9 u M S 9 l e H B f Y i / l t 7 L o r o r m m 7 T p o Z 7 l n o s u e y B 0 b 3 R h b C w 0 f S Z x d W 9 0 O y w m c X V v d D t T Z W N 0 a W 9 u M S 9 l e H B f Y i / l t 7 L o r o r m m 7 T p o Z 7 l n o s u e y w 1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w c m 9 j Z X N z Z X M m c X V v d D s s J n F 1 b 3 Q 7 I G N w d S Z x d W 9 0 O y w m c X V v d D s g Y 2 9 t b X V u a W N h d G l v b i Z x d W 9 0 O y w m c X V v d D s g S S 9 P J n F 1 b 3 Q 7 L C Z x d W 9 0 O y B 0 b 3 R h b C Z x d W 9 0 O y w m c X V v d D t D b 2 x 1 b W 4 x J n F 1 b 3 Q 7 X S I g L z 4 8 R W 5 0 c n k g V H l w Z T 0 i R m l s b E N v b H V t b l R 5 c G V z I i B W Y W x 1 Z T 0 i c 0 F 3 V U Z C U V V H I i A v P j x F b n R y e S B U e X B l P S J G a W x s T G F z d F V w Z G F 0 Z W Q i I F Z h b H V l P S J k M j A y M C 0 x M S 0 x N l Q x N D o 1 M j o y N C 4 4 M T c 5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5 b C O 6 K a 9 I i A v P j x F b n R y e S B U e X B l P S J R d W V y e U l E I i B W Y W x 1 Z T 0 i c z V j Z T U 2 N 2 I 4 L W N m N T Q t N D J i M S 1 h N W U 5 L W V k N D l l Y W E 1 O T M x M i I g L z 4 8 L 1 N 0 Y W J s Z U V u d H J p Z X M + P C 9 J d G V t P j x J d G V t P j x J d G V t T G 9 j Y X R p b 2 4 + P E l 0 Z W 1 U e X B l P k Z v c m 1 1 b G E 8 L 0 l 0 Z W 1 U e X B l P j x J d G V t U G F 0 a D 5 T Z W N 0 a W 9 u M S 9 l e H B f Y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Y i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Y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f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f Y i A o M i k v 5 b e y 6 K 6 K 5 p u 0 6 a G e 5 Z 6 L L n t w c m 9 j Z X N z Z X M s M H 0 m c X V v d D s s J n F 1 b 3 Q 7 U 2 V j d G l v b j E v Z X h w X 2 I g K D I p L + W 3 s u i u i u a b t O m h n u W e i y 5 7 I H B y b 2 N l c 3 N f M V 9 s b 2 F k L D F 9 J n F 1 b 3 Q 7 L C Z x d W 9 0 O 1 N l Y 3 R p b 2 4 x L 2 V 4 c F 9 i I C g y K S / l t 7 L o r o r m m 7 T p o Z 7 l n o s u e y B w c m 9 j Z X N z X z J f b G 9 h Z C w y f S Z x d W 9 0 O y w m c X V v d D t T Z W N 0 a W 9 u M S 9 l e H B f Y i A o M i k v 5 b e y 6 K 6 K 5 p u 0 6 a G e 5 Z 6 L L n s g c H J v Y 2 V z c 1 8 z X 2 x v Y W Q s M 3 0 m c X V v d D s s J n F 1 b 3 Q 7 U 2 V j d G l v b j E v Z X h w X 2 I g K D I p L + W 3 s u i u i u a b t O m h n u W e i y 5 7 I H B y b 2 N l c 3 N f N F 9 s b 2 F k L D R 9 J n F 1 b 3 Q 7 L C Z x d W 9 0 O 1 N l Y 3 R p b 2 4 x L 2 V 4 c F 9 i I C g y K S / l t 7 L o r o r m m 7 T p o Z 7 l n o s u e y B w c m 9 j Z X N z X z V f b G 9 h Z C w 1 f S Z x d W 9 0 O y w m c X V v d D t T Z W N 0 a W 9 u M S 9 l e H B f Y i A o M i k v 5 b e y 6 K 6 K 5 p u 0 6 a G e 5 Z 6 L L n s g c H J v Y 2 V z c 1 8 2 X 2 x v Y W Q s N n 0 m c X V v d D s s J n F 1 b 3 Q 7 U 2 V j d G l v b j E v Z X h w X 2 I g K D I p L + W 3 s u i u i u a b t O m h n u W e i y 5 7 I H B y b 2 N l c 3 N f N 1 9 s b 2 F k L D d 9 J n F 1 b 3 Q 7 L C Z x d W 9 0 O 1 N l Y 3 R p b 2 4 x L 2 V 4 c F 9 i I C g y K S / l t 7 L o r o r m m 7 T p o Z 7 l n o s u e y B w c m 9 j Z X N z X z h f b G 9 h Z C w 4 f S Z x d W 9 0 O y w m c X V v d D t T Z W N 0 a W 9 u M S 9 l e H B f Y i A o M i k v 5 b e y 6 K 6 K 5 p u 0 6 a G e 5 Z 6 L L n s g Y 3 B 1 L D l 9 J n F 1 b 3 Q 7 L C Z x d W 9 0 O 1 N l Y 3 R p b 2 4 x L 2 V 4 c F 9 i I C g y K S / l t 7 L o r o r m m 7 T p o Z 7 l n o s u e y B j b 2 1 t d W 5 p Y 2 F 0 a W 9 u L D E w f S Z x d W 9 0 O y w m c X V v d D t T Z W N 0 a W 9 u M S 9 l e H B f Y i A o M i k v 5 b e y 6 K 6 K 5 p u 0 6 a G e 5 Z 6 L L n s g S S 9 P L D E x f S Z x d W 9 0 O y w m c X V v d D t T Z W N 0 a W 9 u M S 9 l e H B f Y i A o M i k v 5 b e y 6 K 6 K 5 p u 0 6 a G e 5 Z 6 L L n s g d G 9 0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l e H B f Y i A o M i k v 5 b e y 6 K 6 K 5 p u 0 6 a G e 5 Z 6 L L n t w c m 9 j Z X N z Z X M s M H 0 m c X V v d D s s J n F 1 b 3 Q 7 U 2 V j d G l v b j E v Z X h w X 2 I g K D I p L + W 3 s u i u i u a b t O m h n u W e i y 5 7 I H B y b 2 N l c 3 N f M V 9 s b 2 F k L D F 9 J n F 1 b 3 Q 7 L C Z x d W 9 0 O 1 N l Y 3 R p b 2 4 x L 2 V 4 c F 9 i I C g y K S / l t 7 L o r o r m m 7 T p o Z 7 l n o s u e y B w c m 9 j Z X N z X z J f b G 9 h Z C w y f S Z x d W 9 0 O y w m c X V v d D t T Z W N 0 a W 9 u M S 9 l e H B f Y i A o M i k v 5 b e y 6 K 6 K 5 p u 0 6 a G e 5 Z 6 L L n s g c H J v Y 2 V z c 1 8 z X 2 x v Y W Q s M 3 0 m c X V v d D s s J n F 1 b 3 Q 7 U 2 V j d G l v b j E v Z X h w X 2 I g K D I p L + W 3 s u i u i u a b t O m h n u W e i y 5 7 I H B y b 2 N l c 3 N f N F 9 s b 2 F k L D R 9 J n F 1 b 3 Q 7 L C Z x d W 9 0 O 1 N l Y 3 R p b 2 4 x L 2 V 4 c F 9 i I C g y K S / l t 7 L o r o r m m 7 T p o Z 7 l n o s u e y B w c m 9 j Z X N z X z V f b G 9 h Z C w 1 f S Z x d W 9 0 O y w m c X V v d D t T Z W N 0 a W 9 u M S 9 l e H B f Y i A o M i k v 5 b e y 6 K 6 K 5 p u 0 6 a G e 5 Z 6 L L n s g c H J v Y 2 V z c 1 8 2 X 2 x v Y W Q s N n 0 m c X V v d D s s J n F 1 b 3 Q 7 U 2 V j d G l v b j E v Z X h w X 2 I g K D I p L + W 3 s u i u i u a b t O m h n u W e i y 5 7 I H B y b 2 N l c 3 N f N 1 9 s b 2 F k L D d 9 J n F 1 b 3 Q 7 L C Z x d W 9 0 O 1 N l Y 3 R p b 2 4 x L 2 V 4 c F 9 i I C g y K S / l t 7 L o r o r m m 7 T p o Z 7 l n o s u e y B w c m 9 j Z X N z X z h f b G 9 h Z C w 4 f S Z x d W 9 0 O y w m c X V v d D t T Z W N 0 a W 9 u M S 9 l e H B f Y i A o M i k v 5 b e y 6 K 6 K 5 p u 0 6 a G e 5 Z 6 L L n s g Y 3 B 1 L D l 9 J n F 1 b 3 Q 7 L C Z x d W 9 0 O 1 N l Y 3 R p b 2 4 x L 2 V 4 c F 9 i I C g y K S / l t 7 L o r o r m m 7 T p o Z 7 l n o s u e y B j b 2 1 t d W 5 p Y 2 F 0 a W 9 u L D E w f S Z x d W 9 0 O y w m c X V v d D t T Z W N 0 a W 9 u M S 9 l e H B f Y i A o M i k v 5 b e y 6 K 6 K 5 p u 0 6 a G e 5 Z 6 L L n s g S S 9 P L D E x f S Z x d W 9 0 O y w m c X V v d D t T Z W N 0 a W 9 u M S 9 l e H B f Y i A o M i k v 5 b e y 6 K 6 K 5 p u 0 6 a G e 5 Z 6 L L n s g d G 9 0 Y W w s M T J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3 B y b 2 N l c 3 N l c y Z x d W 9 0 O y w m c X V v d D s g c H J v Y 2 V z c 1 8 x X 2 x v Y W Q m c X V v d D s s J n F 1 b 3 Q 7 I H B y b 2 N l c 3 N f M l 9 s b 2 F k J n F 1 b 3 Q 7 L C Z x d W 9 0 O y B w c m 9 j Z X N z X z N f b G 9 h Z C Z x d W 9 0 O y w m c X V v d D s g c H J v Y 2 V z c 1 8 0 X 2 x v Y W Q m c X V v d D s s J n F 1 b 3 Q 7 I H B y b 2 N l c 3 N f N V 9 s b 2 F k J n F 1 b 3 Q 7 L C Z x d W 9 0 O y B w c m 9 j Z X N z X z Z f b G 9 h Z C Z x d W 9 0 O y w m c X V v d D s g c H J v Y 2 V z c 1 8 3 X 2 x v Y W Q m c X V v d D s s J n F 1 b 3 Q 7 I H B y b 2 N l c 3 N f O F 9 s b 2 F k J n F 1 b 3 Q 7 L C Z x d W 9 0 O y B j c H U m c X V v d D s s J n F 1 b 3 Q 7 I G N v b W 1 1 b m l j Y X R p b 2 4 m c X V v d D s s J n F 1 b 3 Q 7 I E k v T y Z x d W 9 0 O y w m c X V v d D s g d G 9 0 Y W w m c X V v d D t d I i A v P j x F b n R y e S B U e X B l P S J G a W x s Q 2 9 s d W 1 u V H l w Z X M i I F Z h b H V l P S J z Q X d V R k J R V U Z C U V V G Q l F V R k J n P T 0 i I C 8 + P E V u d H J 5 I F R 5 c G U 9 I k Z p b G x M Y X N 0 V X B k Y X R l Z C I g V m F s d W U 9 I m Q y M D I w L T E x L T E 2 V D E 0 O j U 4 O j E z L j M 1 M j I 4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w X 2 I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2 I l M j A o M i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2 I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X 2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f Y l 9 f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X 2 I g K D M p L + W 3 s u i u i u a b t O m h n u W e i y 5 7 c H J v Y 2 V z c 2 V z L D B 9 J n F 1 b 3 Q 7 L C Z x d W 9 0 O 1 N l Y 3 R p b 2 4 x L 2 V 4 c F 9 i I C g z K S / l t 7 L o r o r m m 7 T p o Z 7 l n o s u e y B w c m 9 j Z X N z X z F f b G 9 h Z C w x f S Z x d W 9 0 O y w m c X V v d D t T Z W N 0 a W 9 u M S 9 l e H B f Y i A o M y k v 5 b e y 6 K 6 K 5 p u 0 6 a G e 5 Z 6 L L n s g c H J v Y 2 V z c 1 8 y X 2 x v Y W Q s M n 0 m c X V v d D s s J n F 1 b 3 Q 7 U 2 V j d G l v b j E v Z X h w X 2 I g K D M p L + W 3 s u i u i u a b t O m h n u W e i y 5 7 I H B y b 2 N l c 3 N f M 1 9 s b 2 F k L D N 9 J n F 1 b 3 Q 7 L C Z x d W 9 0 O 1 N l Y 3 R p b 2 4 x L 2 V 4 c F 9 i I C g z K S / l t 7 L o r o r m m 7 T p o Z 7 l n o s u e y B w c m 9 j Z X N z X z R f b G 9 h Z C w 0 f S Z x d W 9 0 O y w m c X V v d D t T Z W N 0 a W 9 u M S 9 l e H B f Y i A o M y k v 5 b e y 6 K 6 K 5 p u 0 6 a G e 5 Z 6 L L n s g c H J v Y 2 V z c 1 8 1 X 2 x v Y W Q s N X 0 m c X V v d D s s J n F 1 b 3 Q 7 U 2 V j d G l v b j E v Z X h w X 2 I g K D M p L + W 3 s u i u i u a b t O m h n u W e i y 5 7 I H B y b 2 N l c 3 N f N l 9 s b 2 F k L D Z 9 J n F 1 b 3 Q 7 L C Z x d W 9 0 O 1 N l Y 3 R p b 2 4 x L 2 V 4 c F 9 i I C g z K S / l t 7 L o r o r m m 7 T p o Z 7 l n o s u e y B w c m 9 j Z X N z X z d f b G 9 h Z C w 3 f S Z x d W 9 0 O y w m c X V v d D t T Z W N 0 a W 9 u M S 9 l e H B f Y i A o M y k v 5 b e y 6 K 6 K 5 p u 0 6 a G e 5 Z 6 L L n s g Y 3 B 1 L D h 9 J n F 1 b 3 Q 7 L C Z x d W 9 0 O 1 N l Y 3 R p b 2 4 x L 2 V 4 c F 9 i I C g z K S / l t 7 L o r o r m m 7 T p o Z 7 l n o s u e y B j b 2 1 t d W 5 p Y 2 F 0 a W 9 u L D l 9 J n F 1 b 3 Q 7 L C Z x d W 9 0 O 1 N l Y 3 R p b 2 4 x L 2 V 4 c F 9 i I C g z K S / l t 7 L o r o r m m 7 T p o Z 7 l n o s u e y B J L 0 8 s M T B 9 J n F 1 b 3 Q 7 L C Z x d W 9 0 O 1 N l Y 3 R p b 2 4 x L 2 V 4 c F 9 i I C g z K S / l t 7 L o r o r m m 7 T p o Z 7 l n o s u e y B 0 b 3 R h b C w x M X 0 m c X V v d D s s J n F 1 b 3 Q 7 U 2 V j d G l v b j E v Z X h w X 2 I g K D M p L + W 3 s u i u i u a b t O m h n u W e i y 5 7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X h w X 2 I g K D M p L + W 3 s u i u i u a b t O m h n u W e i y 5 7 c H J v Y 2 V z c 2 V z L D B 9 J n F 1 b 3 Q 7 L C Z x d W 9 0 O 1 N l Y 3 R p b 2 4 x L 2 V 4 c F 9 i I C g z K S / l t 7 L o r o r m m 7 T p o Z 7 l n o s u e y B w c m 9 j Z X N z X z F f b G 9 h Z C w x f S Z x d W 9 0 O y w m c X V v d D t T Z W N 0 a W 9 u M S 9 l e H B f Y i A o M y k v 5 b e y 6 K 6 K 5 p u 0 6 a G e 5 Z 6 L L n s g c H J v Y 2 V z c 1 8 y X 2 x v Y W Q s M n 0 m c X V v d D s s J n F 1 b 3 Q 7 U 2 V j d G l v b j E v Z X h w X 2 I g K D M p L + W 3 s u i u i u a b t O m h n u W e i y 5 7 I H B y b 2 N l c 3 N f M 1 9 s b 2 F k L D N 9 J n F 1 b 3 Q 7 L C Z x d W 9 0 O 1 N l Y 3 R p b 2 4 x L 2 V 4 c F 9 i I C g z K S / l t 7 L o r o r m m 7 T p o Z 7 l n o s u e y B w c m 9 j Z X N z X z R f b G 9 h Z C w 0 f S Z x d W 9 0 O y w m c X V v d D t T Z W N 0 a W 9 u M S 9 l e H B f Y i A o M y k v 5 b e y 6 K 6 K 5 p u 0 6 a G e 5 Z 6 L L n s g c H J v Y 2 V z c 1 8 1 X 2 x v Y W Q s N X 0 m c X V v d D s s J n F 1 b 3 Q 7 U 2 V j d G l v b j E v Z X h w X 2 I g K D M p L + W 3 s u i u i u a b t O m h n u W e i y 5 7 I H B y b 2 N l c 3 N f N l 9 s b 2 F k L D Z 9 J n F 1 b 3 Q 7 L C Z x d W 9 0 O 1 N l Y 3 R p b 2 4 x L 2 V 4 c F 9 i I C g z K S / l t 7 L o r o r m m 7 T p o Z 7 l n o s u e y B w c m 9 j Z X N z X z d f b G 9 h Z C w 3 f S Z x d W 9 0 O y w m c X V v d D t T Z W N 0 a W 9 u M S 9 l e H B f Y i A o M y k v 5 b e y 6 K 6 K 5 p u 0 6 a G e 5 Z 6 L L n s g Y 3 B 1 L D h 9 J n F 1 b 3 Q 7 L C Z x d W 9 0 O 1 N l Y 3 R p b 2 4 x L 2 V 4 c F 9 i I C g z K S / l t 7 L o r o r m m 7 T p o Z 7 l n o s u e y B j b 2 1 t d W 5 p Y 2 F 0 a W 9 u L D l 9 J n F 1 b 3 Q 7 L C Z x d W 9 0 O 1 N l Y 3 R p b 2 4 x L 2 V 4 c F 9 i I C g z K S / l t 7 L o r o r m m 7 T p o Z 7 l n o s u e y B J L 0 8 s M T B 9 J n F 1 b 3 Q 7 L C Z x d W 9 0 O 1 N l Y 3 R p b 2 4 x L 2 V 4 c F 9 i I C g z K S / l t 7 L o r o r m m 7 T p o Z 7 l n o s u e y B 0 b 3 R h b C w x M X 0 m c X V v d D s s J n F 1 b 3 Q 7 U 2 V j d G l v b j E v Z X h w X 2 I g K D M p L + W 3 s u i u i u a b t O m h n u W e i y 5 7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Y 2 V z c 2 V z J n F 1 b 3 Q 7 L C Z x d W 9 0 O y B w c m 9 j Z X N z X z F f b G 9 h Z C Z x d W 9 0 O y w m c X V v d D s g c H J v Y 2 V z c 1 8 y X 2 x v Y W Q m c X V v d D s s J n F 1 b 3 Q 7 I H B y b 2 N l c 3 N f M 1 9 s b 2 F k J n F 1 b 3 Q 7 L C Z x d W 9 0 O y B w c m 9 j Z X N z X z R f b G 9 h Z C Z x d W 9 0 O y w m c X V v d D s g c H J v Y 2 V z c 1 8 1 X 2 x v Y W Q m c X V v d D s s J n F 1 b 3 Q 7 I H B y b 2 N l c 3 N f N l 9 s b 2 F k J n F 1 b 3 Q 7 L C Z x d W 9 0 O y B w c m 9 j Z X N z X z d f b G 9 h Z C Z x d W 9 0 O y w m c X V v d D s g Y 3 B 1 J n F 1 b 3 Q 7 L C Z x d W 9 0 O y B j b 2 1 t d W 5 p Y 2 F 0 a W 9 u J n F 1 b 3 Q 7 L C Z x d W 9 0 O y B J L 0 8 m c X V v d D s s J n F 1 b 3 Q 7 I H R v d G F s J n F 1 b 3 Q 7 L C Z x d W 9 0 O 0 N v b H V t b j E m c X V v d D t d I i A v P j x F b n R y e S B U e X B l P S J G a W x s Q 2 9 s d W 1 u V H l w Z X M i I F Z h b H V l P S J z Q X d V R k J R V U Z C U V V G Q l F V R k J n P T 0 i I C 8 + P E V u d H J 5 I F R 5 c G U 9 I k Z p b G x M Y X N 0 V X B k Y X R l Z C I g V m F s d W U 9 I m Q y M D I w L T E x L T E 2 V D E 1 O j A 1 O j M 3 L j c y M j A 1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Z W Y 5 M 2 U 1 Z T Q t M G V i O S 0 0 M z Z j L W J l Z T Q t Y 2 M 3 M z g 3 Y 2 M 4 Z D F k I i A v P j w v U 3 R h Y m x l R W 5 0 c m l l c z 4 8 L 0 l 0 Z W 0 + P E l 0 Z W 0 + P E l 0 Z W 1 M b 2 N h d G l v b j 4 8 S X R l b V R 5 c G U + R m 9 y b X V s Y T w v S X R l b V R 5 c G U + P E l 0 Z W 1 Q Y X R o P l N l Y 3 R p b 2 4 x L 2 V 4 c F 9 i J T I w K D M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i J T I w K D M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9 i J T I w K D M p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c U g 9 A n Q 3 R L 2 g j i F A q m j N A A A A A A I A A A A A A B B m A A A A A Q A A I A A A A L e I 7 T K h + 0 G 2 L i z R A 4 / 2 h q F R S F F x / i C D Q S s p v v p p P S s u A A A A A A 6 A A A A A A g A A I A A A A G 8 P K u S / q p R 4 q Z q b y s q / x j 0 W X J E e E N t 5 s P Y K M o b K q g m k U A A A A L d / 6 s d f h u N w r w I f 3 a O r W s D o B / K 4 1 t G 6 E I U W 4 q B + 8 t d K 3 l S 5 0 8 O K 8 p W u E c u 6 v C q O v j x j 6 z P Z 8 z U a 1 u V 8 r M x H Y Y x h 1 1 i q R b 1 8 i 4 0 3 / o b 1 m Q s o Q A A A A D z 6 F G y u O Z G W O M c j l G Y T / x b y M X I p v 7 U I P G 2 V 7 w 1 6 S r m 9 Q y C V U 4 E K v m 5 J D + e j e 7 m L r G g 7 U x h 8 I a 6 x v U / 5 7 B S l y h 8 = < / D a t a M a s h u p > 
</file>

<file path=customXml/itemProps1.xml><?xml version="1.0" encoding="utf-8"?>
<ds:datastoreItem xmlns:ds="http://schemas.openxmlformats.org/officeDocument/2006/customXml" ds:itemID="{56AE8616-B85C-4FB5-92E7-1AD57C7A0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工作表8</vt:lpstr>
      <vt:lpstr>工作表5</vt:lpstr>
      <vt:lpstr>工作表4</vt:lpstr>
      <vt:lpstr>工作表3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2020-10-17T13:11:06Z</dcterms:created>
  <dcterms:modified xsi:type="dcterms:W3CDTF">2020-11-16T16:07:39Z</dcterms:modified>
</cp:coreProperties>
</file>