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Frank\Documents\Documents\Universitaet\Bachelorarbeit\BA\"/>
    </mc:Choice>
  </mc:AlternateContent>
  <xr:revisionPtr revIDLastSave="0" documentId="13_ncr:1_{CE884806-AC8C-4131-A1C6-E02BF11EAE14}" xr6:coauthVersionLast="36" xr6:coauthVersionMax="36" xr10:uidLastSave="{00000000-0000-0000-0000-000000000000}"/>
  <bookViews>
    <workbookView xWindow="0" yWindow="0" windowWidth="24000" windowHeight="13425" activeTab="3" xr2:uid="{911BBC72-4AFB-4A4C-AB0C-0561C70767A7}"/>
  </bookViews>
  <sheets>
    <sheet name="Inception V4" sheetId="1" r:id="rId1"/>
    <sheet name="AllConvCnn" sheetId="2" r:id="rId2"/>
    <sheet name="Tabelle2" sheetId="3" r:id="rId3"/>
    <sheet name="ResN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6" i="4" l="1"/>
  <c r="F35" i="4"/>
  <c r="F32" i="4"/>
  <c r="F33" i="4"/>
  <c r="F31" i="4"/>
  <c r="F30" i="4"/>
  <c r="F26" i="4"/>
  <c r="F27" i="4"/>
  <c r="F25" i="4"/>
  <c r="F24" i="4"/>
  <c r="F21" i="4"/>
  <c r="F22" i="4"/>
  <c r="F20" i="4"/>
  <c r="F19" i="4"/>
  <c r="F10" i="4"/>
  <c r="F11" i="4"/>
  <c r="F12" i="4"/>
  <c r="F13" i="4"/>
  <c r="F14" i="4"/>
  <c r="F15" i="4"/>
  <c r="F16" i="4"/>
  <c r="F17" i="4"/>
  <c r="F9" i="4"/>
  <c r="F8" i="4"/>
  <c r="F6" i="4"/>
  <c r="A72" i="3" l="1"/>
  <c r="N71" i="3"/>
  <c r="N69" i="3"/>
  <c r="N68" i="3"/>
  <c r="N66" i="3"/>
  <c r="N65" i="3"/>
  <c r="N63" i="3"/>
  <c r="N58" i="3"/>
  <c r="N56" i="3"/>
  <c r="N55" i="3"/>
  <c r="N53" i="3"/>
  <c r="N52" i="3"/>
  <c r="N50" i="3"/>
  <c r="N59" i="3" s="1"/>
  <c r="N45" i="3"/>
  <c r="N43" i="3"/>
  <c r="N42" i="3"/>
  <c r="N40" i="3"/>
  <c r="N39" i="3"/>
  <c r="N37" i="3"/>
  <c r="N32" i="3"/>
  <c r="N30" i="3"/>
  <c r="N29" i="3"/>
  <c r="N27" i="3"/>
  <c r="N26" i="3"/>
  <c r="N24" i="3"/>
  <c r="N19" i="3"/>
  <c r="N17" i="3"/>
  <c r="N16" i="3"/>
  <c r="N14" i="3"/>
  <c r="N13" i="3"/>
  <c r="N11" i="3"/>
  <c r="I19" i="3"/>
  <c r="I17" i="3"/>
  <c r="I16" i="3"/>
  <c r="I14" i="3"/>
  <c r="I13" i="3"/>
  <c r="I11" i="3"/>
  <c r="D20" i="3"/>
  <c r="D19" i="3"/>
  <c r="D16" i="3"/>
  <c r="D17" i="3"/>
  <c r="D14" i="3"/>
  <c r="D13" i="3"/>
  <c r="D11" i="3"/>
  <c r="E11" i="2"/>
  <c r="E13" i="2"/>
  <c r="E12" i="2"/>
  <c r="E9" i="2"/>
  <c r="E10" i="2"/>
  <c r="E8" i="2"/>
  <c r="E7" i="2"/>
  <c r="E6" i="2"/>
  <c r="E5" i="2"/>
  <c r="E4" i="2"/>
  <c r="E17" i="2" s="1"/>
  <c r="N72" i="3" l="1"/>
  <c r="N46" i="3"/>
  <c r="N33" i="3"/>
  <c r="N20" i="3"/>
  <c r="I20" i="3"/>
  <c r="A23" i="1"/>
  <c r="D20" i="1"/>
  <c r="D18" i="1"/>
  <c r="Q22" i="1"/>
  <c r="Q10" i="1"/>
  <c r="K37" i="1"/>
  <c r="K55" i="1"/>
  <c r="E15" i="1"/>
  <c r="K20" i="1"/>
  <c r="B18" i="1"/>
  <c r="K52" i="1"/>
  <c r="K46" i="1"/>
  <c r="K54" i="1"/>
  <c r="K51" i="1"/>
  <c r="K50" i="1"/>
  <c r="K49" i="1"/>
  <c r="K48" i="1"/>
  <c r="K45" i="1"/>
  <c r="K44" i="1"/>
  <c r="K42" i="1"/>
  <c r="K40" i="1"/>
  <c r="Q19" i="1"/>
  <c r="Q21" i="1"/>
  <c r="Q20" i="1"/>
  <c r="Q16" i="1"/>
  <c r="Q14" i="1"/>
  <c r="Q17" i="1"/>
  <c r="Q13" i="1"/>
  <c r="K33" i="1"/>
  <c r="K34" i="1"/>
  <c r="K29" i="1"/>
  <c r="K36" i="1"/>
  <c r="K32" i="1"/>
  <c r="K31" i="1"/>
  <c r="K30" i="1"/>
  <c r="K28" i="1"/>
  <c r="K27" i="1"/>
  <c r="K25" i="1"/>
  <c r="K23" i="1"/>
  <c r="Q9" i="1"/>
  <c r="Q8" i="1"/>
  <c r="Q7" i="1"/>
  <c r="Q6" i="1"/>
  <c r="K17" i="1"/>
  <c r="K15" i="1"/>
  <c r="K14" i="1"/>
  <c r="K13" i="1"/>
  <c r="K11" i="1"/>
  <c r="K10" i="1"/>
  <c r="K8" i="1"/>
  <c r="K6" i="1"/>
  <c r="E13" i="1"/>
  <c r="E14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<sst xmlns="http://schemas.openxmlformats.org/spreadsheetml/2006/main" count="89" uniqueCount="47">
  <si>
    <t>Parameter</t>
  </si>
  <si>
    <t>Kernel</t>
  </si>
  <si>
    <t># Kernel</t>
  </si>
  <si>
    <t>Kernel H</t>
  </si>
  <si>
    <t>STEM</t>
  </si>
  <si>
    <t>Inc A</t>
  </si>
  <si>
    <t xml:space="preserve">Kernel </t>
  </si>
  <si>
    <t xml:space="preserve">Red A </t>
  </si>
  <si>
    <t>Inc B</t>
  </si>
  <si>
    <t>Red B</t>
  </si>
  <si>
    <t xml:space="preserve">Inc C </t>
  </si>
  <si>
    <t>FCL</t>
  </si>
  <si>
    <t>Output</t>
  </si>
  <si>
    <t xml:space="preserve">ALL CONV </t>
  </si>
  <si>
    <t>Param</t>
  </si>
  <si>
    <t>3A</t>
  </si>
  <si>
    <t>3B</t>
  </si>
  <si>
    <t>4A</t>
  </si>
  <si>
    <t>4B</t>
  </si>
  <si>
    <t>4C</t>
  </si>
  <si>
    <t>4D</t>
  </si>
  <si>
    <t>4E</t>
  </si>
  <si>
    <t>ResBlock</t>
  </si>
  <si>
    <t>1_0</t>
  </si>
  <si>
    <t>1_1</t>
  </si>
  <si>
    <t>1_2</t>
  </si>
  <si>
    <t>1_3</t>
  </si>
  <si>
    <t>1_4</t>
  </si>
  <si>
    <t>2_0</t>
  </si>
  <si>
    <t>2_1</t>
  </si>
  <si>
    <t>3_0</t>
  </si>
  <si>
    <t>3_1</t>
  </si>
  <si>
    <t>Input</t>
  </si>
  <si>
    <t>Conv1</t>
  </si>
  <si>
    <t>8x84x84x1</t>
  </si>
  <si>
    <t>Average Pooling</t>
  </si>
  <si>
    <t>Dense1</t>
  </si>
  <si>
    <t>Dense2</t>
  </si>
  <si>
    <t>Dense3</t>
  </si>
  <si>
    <t>Dense4</t>
  </si>
  <si>
    <t>Kernel V</t>
  </si>
  <si>
    <t>Filter</t>
  </si>
  <si>
    <t>Params</t>
  </si>
  <si>
    <t>8x39x39x64</t>
  </si>
  <si>
    <t>8x37x37x64</t>
  </si>
  <si>
    <t>8x1x1x256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</si>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</sst>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5F28-1327-4B85-A951-6275B343FAD1}">
  <dimension ref="A4:Q55"/>
  <sheetViews>
    <sheetView workbookViewId="0">
      <selection activeCell="A5" sqref="A5:E15"/>
    </sheetView>
  </sheetViews>
  <sheetFormatPr baseColWidth="10" defaultRowHeight="15" x14ac:dyDescent="0.25"/>
  <sheetData>
    <row r="4" spans="1:17" x14ac:dyDescent="0.25">
      <c r="A4" s="1"/>
      <c r="B4" s="1"/>
      <c r="C4" s="1"/>
      <c r="D4" s="1"/>
      <c r="E4" s="1"/>
      <c r="F4" s="1"/>
      <c r="G4" s="1"/>
      <c r="H4" s="1"/>
      <c r="I4" s="1"/>
    </row>
    <row r="5" spans="1:17" x14ac:dyDescent="0.25">
      <c r="A5" s="1" t="s">
        <v>4</v>
      </c>
      <c r="B5" s="1" t="s">
        <v>1</v>
      </c>
      <c r="C5" t="s">
        <v>3</v>
      </c>
      <c r="D5" s="1" t="s">
        <v>2</v>
      </c>
      <c r="E5" s="1" t="s">
        <v>0</v>
      </c>
      <c r="F5" s="1"/>
      <c r="G5" s="1" t="s">
        <v>5</v>
      </c>
      <c r="H5" s="1" t="s">
        <v>6</v>
      </c>
      <c r="I5" s="1" t="s">
        <v>1</v>
      </c>
      <c r="J5" s="1">
        <v>192</v>
      </c>
      <c r="K5" s="1" t="s">
        <v>0</v>
      </c>
      <c r="M5" t="s">
        <v>7</v>
      </c>
      <c r="N5" t="s">
        <v>1</v>
      </c>
      <c r="O5" t="s">
        <v>1</v>
      </c>
      <c r="P5">
        <v>384</v>
      </c>
      <c r="Q5" t="s">
        <v>0</v>
      </c>
    </row>
    <row r="6" spans="1:17" x14ac:dyDescent="0.25">
      <c r="A6" s="1"/>
      <c r="B6" s="1">
        <v>3</v>
      </c>
      <c r="C6">
        <v>3</v>
      </c>
      <c r="D6" s="1">
        <v>32</v>
      </c>
      <c r="E6" s="1">
        <f>1*B6*C6*D6</f>
        <v>288</v>
      </c>
      <c r="F6" s="1"/>
      <c r="G6" s="1"/>
      <c r="H6" s="1">
        <v>1</v>
      </c>
      <c r="I6" s="1">
        <v>1</v>
      </c>
      <c r="J6">
        <v>96</v>
      </c>
      <c r="K6" s="1">
        <f>J5*H6*I6*J6</f>
        <v>18432</v>
      </c>
      <c r="N6">
        <v>3</v>
      </c>
      <c r="O6">
        <v>3</v>
      </c>
      <c r="P6">
        <v>384</v>
      </c>
      <c r="Q6">
        <f>P5*P6*O6*N6</f>
        <v>1327104</v>
      </c>
    </row>
    <row r="7" spans="1:17" x14ac:dyDescent="0.25">
      <c r="A7" s="1"/>
      <c r="B7" s="1">
        <v>3</v>
      </c>
      <c r="C7" s="1">
        <v>3</v>
      </c>
      <c r="D7" s="1">
        <v>32</v>
      </c>
      <c r="E7" s="1">
        <f>D6*B7*C7*D7</f>
        <v>9216</v>
      </c>
      <c r="F7" s="1"/>
      <c r="G7" s="1"/>
      <c r="N7">
        <v>1</v>
      </c>
      <c r="O7">
        <v>1</v>
      </c>
      <c r="P7">
        <v>256</v>
      </c>
      <c r="Q7">
        <f>P5*P7*O7*N7</f>
        <v>98304</v>
      </c>
    </row>
    <row r="8" spans="1:17" x14ac:dyDescent="0.25">
      <c r="A8" s="1"/>
      <c r="B8" s="1">
        <v>3</v>
      </c>
      <c r="C8" s="1">
        <v>3</v>
      </c>
      <c r="D8" s="1">
        <v>64</v>
      </c>
      <c r="E8" s="1">
        <f>D7*B8*C8*D8</f>
        <v>18432</v>
      </c>
      <c r="F8" s="1"/>
      <c r="G8" s="1"/>
      <c r="H8" s="1">
        <v>1</v>
      </c>
      <c r="I8" s="1">
        <v>1</v>
      </c>
      <c r="J8">
        <v>96</v>
      </c>
      <c r="K8" s="1">
        <f>J5*H8*I8*J8</f>
        <v>18432</v>
      </c>
      <c r="N8">
        <v>3</v>
      </c>
      <c r="O8">
        <v>3</v>
      </c>
      <c r="P8">
        <v>256</v>
      </c>
      <c r="Q8">
        <f>N8*O8*P8*P7</f>
        <v>589824</v>
      </c>
    </row>
    <row r="9" spans="1:17" x14ac:dyDescent="0.25">
      <c r="A9" s="1"/>
      <c r="B9" s="1">
        <v>1</v>
      </c>
      <c r="C9" s="1">
        <v>1</v>
      </c>
      <c r="D9" s="1">
        <v>64</v>
      </c>
      <c r="E9" s="1">
        <f>D8*B9*C9*D9</f>
        <v>4096</v>
      </c>
      <c r="F9" s="1"/>
      <c r="G9" s="1"/>
      <c r="H9" s="1"/>
      <c r="I9" s="1"/>
      <c r="N9">
        <v>3</v>
      </c>
      <c r="O9">
        <v>3</v>
      </c>
      <c r="P9">
        <v>384</v>
      </c>
      <c r="Q9">
        <f>N9*O9*P9*P8</f>
        <v>884736</v>
      </c>
    </row>
    <row r="10" spans="1:17" x14ac:dyDescent="0.25">
      <c r="A10" s="1"/>
      <c r="B10" s="1">
        <v>3</v>
      </c>
      <c r="C10" s="1">
        <v>3</v>
      </c>
      <c r="D10" s="1">
        <v>96</v>
      </c>
      <c r="E10" s="1">
        <f>D9*B10*C10*D10</f>
        <v>55296</v>
      </c>
      <c r="F10" s="1"/>
      <c r="G10" s="1"/>
      <c r="H10" s="1">
        <v>1</v>
      </c>
      <c r="I10" s="1">
        <v>1</v>
      </c>
      <c r="J10">
        <v>64</v>
      </c>
      <c r="K10" s="1">
        <f>J5*H10*I10*J10</f>
        <v>12288</v>
      </c>
      <c r="Q10">
        <f>SUM(Q6:Q9)+P7+P6+P8+P9</f>
        <v>2901248</v>
      </c>
    </row>
    <row r="11" spans="1:17" x14ac:dyDescent="0.25">
      <c r="A11" s="1"/>
      <c r="B11" s="1">
        <v>1</v>
      </c>
      <c r="C11" s="1">
        <v>1</v>
      </c>
      <c r="D11" s="1">
        <v>64</v>
      </c>
      <c r="E11" s="1">
        <f>D8*B11*C11*D11</f>
        <v>4096</v>
      </c>
      <c r="F11" s="1"/>
      <c r="G11" s="1"/>
      <c r="H11" s="1">
        <v>3</v>
      </c>
      <c r="I11" s="1">
        <v>3</v>
      </c>
      <c r="J11">
        <v>96</v>
      </c>
      <c r="K11" s="1">
        <f>J10*H11*I11*J11</f>
        <v>55296</v>
      </c>
    </row>
    <row r="12" spans="1:17" x14ac:dyDescent="0.25">
      <c r="A12" s="1"/>
      <c r="B12" s="1">
        <v>7</v>
      </c>
      <c r="C12" s="1">
        <v>1</v>
      </c>
      <c r="D12" s="1">
        <v>64</v>
      </c>
      <c r="E12" s="1">
        <f>D11*B12*C12*D12</f>
        <v>28672</v>
      </c>
      <c r="F12" s="1"/>
      <c r="G12" s="1"/>
      <c r="H12" s="1"/>
      <c r="I12" s="1"/>
      <c r="M12" t="s">
        <v>9</v>
      </c>
      <c r="N12" t="s">
        <v>1</v>
      </c>
      <c r="O12" t="s">
        <v>1</v>
      </c>
      <c r="P12">
        <v>1024</v>
      </c>
      <c r="Q12" t="s">
        <v>0</v>
      </c>
    </row>
    <row r="13" spans="1:17" x14ac:dyDescent="0.25">
      <c r="A13" s="1"/>
      <c r="B13" s="1">
        <v>1</v>
      </c>
      <c r="C13" s="1">
        <v>7</v>
      </c>
      <c r="D13" s="1">
        <v>64</v>
      </c>
      <c r="E13" s="1">
        <f t="shared" ref="E13:E14" si="0">D12*B13*C13*D13</f>
        <v>28672</v>
      </c>
      <c r="F13" s="1"/>
      <c r="G13" s="1"/>
      <c r="H13" s="1">
        <v>1</v>
      </c>
      <c r="I13" s="1">
        <v>1</v>
      </c>
      <c r="J13">
        <v>64</v>
      </c>
      <c r="K13" s="1">
        <f>J5*H13*I13*J13</f>
        <v>12288</v>
      </c>
      <c r="N13">
        <v>1</v>
      </c>
      <c r="O13">
        <v>1</v>
      </c>
      <c r="P13">
        <v>256</v>
      </c>
      <c r="Q13">
        <f>P12*P13*O13*N13</f>
        <v>262144</v>
      </c>
    </row>
    <row r="14" spans="1:17" x14ac:dyDescent="0.25">
      <c r="A14" s="1"/>
      <c r="B14" s="1">
        <v>3</v>
      </c>
      <c r="C14" s="1">
        <v>3</v>
      </c>
      <c r="D14" s="1">
        <v>96</v>
      </c>
      <c r="E14" s="1">
        <f t="shared" si="0"/>
        <v>55296</v>
      </c>
      <c r="F14" s="1"/>
      <c r="G14" s="1"/>
      <c r="H14" s="1">
        <v>3</v>
      </c>
      <c r="I14" s="1">
        <v>3</v>
      </c>
      <c r="J14">
        <v>96</v>
      </c>
      <c r="K14" s="1">
        <f>J13*H14*I14*J14</f>
        <v>55296</v>
      </c>
      <c r="N14">
        <v>3</v>
      </c>
      <c r="O14">
        <v>3</v>
      </c>
      <c r="P14">
        <v>384</v>
      </c>
      <c r="Q14">
        <f>P13*P14*O14*N14</f>
        <v>884736</v>
      </c>
    </row>
    <row r="15" spans="1:17" x14ac:dyDescent="0.25">
      <c r="A15" s="1"/>
      <c r="B15" s="1"/>
      <c r="C15" s="1"/>
      <c r="D15" s="1"/>
      <c r="E15" s="1">
        <f>SUM(E6:E14)+SUM(D6:D14)</f>
        <v>204640</v>
      </c>
      <c r="F15" s="1"/>
      <c r="G15" s="1"/>
      <c r="H15" s="1">
        <v>3</v>
      </c>
      <c r="I15" s="1">
        <v>3</v>
      </c>
      <c r="J15">
        <v>96</v>
      </c>
      <c r="K15" s="1">
        <f>J14*H15*I15*J15</f>
        <v>82944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N16">
        <v>1</v>
      </c>
      <c r="O16">
        <v>1</v>
      </c>
      <c r="P16">
        <v>256</v>
      </c>
      <c r="Q16">
        <f>N16*O16*P16*P12</f>
        <v>262144</v>
      </c>
    </row>
    <row r="17" spans="1:17" x14ac:dyDescent="0.25">
      <c r="A17" s="1"/>
      <c r="B17" s="1"/>
      <c r="C17" s="1"/>
      <c r="D17" s="1"/>
      <c r="E17" s="1"/>
      <c r="F17" s="1"/>
      <c r="G17" s="1"/>
      <c r="H17" s="1">
        <v>1</v>
      </c>
      <c r="I17" s="1">
        <v>1</v>
      </c>
      <c r="J17">
        <v>384</v>
      </c>
      <c r="K17">
        <f>J5*H17*I17*J17</f>
        <v>73728</v>
      </c>
      <c r="N17">
        <v>3</v>
      </c>
      <c r="O17">
        <v>3</v>
      </c>
      <c r="P17">
        <v>288</v>
      </c>
      <c r="Q17">
        <f>N17*O17*P17*P16</f>
        <v>663552</v>
      </c>
    </row>
    <row r="18" spans="1:17" x14ac:dyDescent="0.25">
      <c r="A18" s="1" t="s">
        <v>11</v>
      </c>
      <c r="B18" s="1">
        <f>8*2*2*1536</f>
        <v>49152</v>
      </c>
      <c r="C18" s="1">
        <v>252</v>
      </c>
      <c r="D18" s="1">
        <f>B18*C18+C18</f>
        <v>12386556</v>
      </c>
      <c r="E18" s="1"/>
      <c r="F18" s="1"/>
      <c r="G18" s="1"/>
      <c r="H18" s="1"/>
      <c r="I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N19">
        <v>1</v>
      </c>
      <c r="O19">
        <v>1</v>
      </c>
      <c r="P19">
        <v>256</v>
      </c>
      <c r="Q19">
        <f>N19*O19*P19*P12</f>
        <v>262144</v>
      </c>
    </row>
    <row r="20" spans="1:17" x14ac:dyDescent="0.25">
      <c r="A20" s="1" t="s">
        <v>12</v>
      </c>
      <c r="B20" s="1">
        <v>252</v>
      </c>
      <c r="C20" s="1">
        <v>3</v>
      </c>
      <c r="D20" s="1">
        <f>B20*C20+C20</f>
        <v>759</v>
      </c>
      <c r="E20" s="1"/>
      <c r="F20" s="1"/>
      <c r="G20" s="1"/>
      <c r="H20" s="1"/>
      <c r="I20" s="1"/>
      <c r="K20">
        <f>SUM(K6:K17)+SUM(J6:J17)</f>
        <v>329696</v>
      </c>
      <c r="N20">
        <v>3</v>
      </c>
      <c r="O20">
        <v>3</v>
      </c>
      <c r="P20">
        <v>288</v>
      </c>
      <c r="Q20">
        <f>N20*O20*P20*P19</f>
        <v>663552</v>
      </c>
    </row>
    <row r="21" spans="1:17" x14ac:dyDescent="0.25">
      <c r="N21">
        <v>3</v>
      </c>
      <c r="O21">
        <v>3</v>
      </c>
      <c r="P21">
        <v>320</v>
      </c>
      <c r="Q21">
        <f>N21*O21*P21*P20</f>
        <v>829440</v>
      </c>
    </row>
    <row r="22" spans="1:17" x14ac:dyDescent="0.25">
      <c r="G22" s="1" t="s">
        <v>8</v>
      </c>
      <c r="H22" s="1" t="s">
        <v>6</v>
      </c>
      <c r="I22" s="1" t="s">
        <v>1</v>
      </c>
      <c r="J22" s="1">
        <v>1152</v>
      </c>
      <c r="K22" s="1" t="s">
        <v>0</v>
      </c>
      <c r="Q22">
        <f>SUM(Q13:Q21)+SUM(P13:P21)</f>
        <v>3829760</v>
      </c>
    </row>
    <row r="23" spans="1:17" x14ac:dyDescent="0.25">
      <c r="A23">
        <f>E15+D18+D20+K20+Q10+Q22+K37+K55</f>
        <v>32144339</v>
      </c>
      <c r="G23" s="1"/>
      <c r="H23" s="1">
        <v>1</v>
      </c>
      <c r="I23" s="1">
        <v>1</v>
      </c>
      <c r="J23">
        <v>128</v>
      </c>
      <c r="K23" s="1">
        <f>J22*H23*I23*J23</f>
        <v>147456</v>
      </c>
    </row>
    <row r="24" spans="1:17" x14ac:dyDescent="0.25">
      <c r="G24" s="1"/>
    </row>
    <row r="25" spans="1:17" x14ac:dyDescent="0.25">
      <c r="G25" s="1"/>
      <c r="H25" s="1">
        <v>1</v>
      </c>
      <c r="I25" s="1">
        <v>1</v>
      </c>
      <c r="J25">
        <v>384</v>
      </c>
      <c r="K25" s="1">
        <f>J22*H25*I25*J25</f>
        <v>442368</v>
      </c>
    </row>
    <row r="26" spans="1:17" x14ac:dyDescent="0.25">
      <c r="G26" s="1"/>
      <c r="H26" s="1"/>
      <c r="I26" s="1"/>
    </row>
    <row r="27" spans="1:17" x14ac:dyDescent="0.25">
      <c r="G27" s="1"/>
      <c r="H27" s="1">
        <v>1</v>
      </c>
      <c r="I27" s="1">
        <v>1</v>
      </c>
      <c r="J27">
        <v>192</v>
      </c>
      <c r="K27" s="1">
        <f>J22*H27*I27*J27</f>
        <v>221184</v>
      </c>
    </row>
    <row r="28" spans="1:17" x14ac:dyDescent="0.25">
      <c r="G28" s="1"/>
      <c r="H28" s="1">
        <v>1</v>
      </c>
      <c r="I28" s="1">
        <v>7</v>
      </c>
      <c r="J28">
        <v>224</v>
      </c>
      <c r="K28" s="1">
        <f>J27*H28*I28*J28</f>
        <v>301056</v>
      </c>
    </row>
    <row r="29" spans="1:17" x14ac:dyDescent="0.25">
      <c r="G29" s="1"/>
      <c r="H29" s="1">
        <v>1</v>
      </c>
      <c r="I29" s="1">
        <v>7</v>
      </c>
      <c r="J29">
        <v>256</v>
      </c>
      <c r="K29" s="1">
        <f>J28*H29*I29*J29</f>
        <v>401408</v>
      </c>
    </row>
    <row r="30" spans="1:17" x14ac:dyDescent="0.25">
      <c r="G30" s="1"/>
      <c r="H30" s="1">
        <v>1</v>
      </c>
      <c r="I30" s="1">
        <v>1</v>
      </c>
      <c r="J30">
        <v>192</v>
      </c>
      <c r="K30" s="1">
        <f>J22*H30*I30*J30</f>
        <v>221184</v>
      </c>
    </row>
    <row r="31" spans="1:17" x14ac:dyDescent="0.25">
      <c r="G31" s="1"/>
      <c r="H31" s="1">
        <v>1</v>
      </c>
      <c r="I31" s="1">
        <v>7</v>
      </c>
      <c r="J31">
        <v>192</v>
      </c>
      <c r="K31" s="1">
        <f>J30*H31*I31*J31</f>
        <v>258048</v>
      </c>
    </row>
    <row r="32" spans="1:17" x14ac:dyDescent="0.25">
      <c r="G32" s="1"/>
      <c r="H32" s="1">
        <v>7</v>
      </c>
      <c r="I32" s="1">
        <v>1</v>
      </c>
      <c r="J32">
        <v>224</v>
      </c>
      <c r="K32" s="1">
        <f>J31*H32*I32*J32</f>
        <v>301056</v>
      </c>
    </row>
    <row r="33" spans="7:11" x14ac:dyDescent="0.25">
      <c r="G33" s="1"/>
      <c r="H33" s="1">
        <v>1</v>
      </c>
      <c r="I33" s="1">
        <v>7</v>
      </c>
      <c r="J33">
        <v>224</v>
      </c>
      <c r="K33" s="1">
        <f t="shared" ref="K33:K34" si="1">J32*H33*I33*J33</f>
        <v>351232</v>
      </c>
    </row>
    <row r="34" spans="7:11" x14ac:dyDescent="0.25">
      <c r="G34" s="1"/>
      <c r="H34" s="1">
        <v>7</v>
      </c>
      <c r="I34" s="1">
        <v>1</v>
      </c>
      <c r="J34">
        <v>256</v>
      </c>
      <c r="K34" s="1">
        <f t="shared" si="1"/>
        <v>401408</v>
      </c>
    </row>
    <row r="35" spans="7:11" x14ac:dyDescent="0.25">
      <c r="G35" s="1"/>
      <c r="H35" s="1"/>
      <c r="I35" s="1"/>
    </row>
    <row r="36" spans="7:11" x14ac:dyDescent="0.25">
      <c r="G36" s="1"/>
      <c r="H36" s="1">
        <v>1</v>
      </c>
      <c r="I36" s="1">
        <v>1</v>
      </c>
      <c r="J36">
        <v>1024</v>
      </c>
      <c r="K36">
        <f>J22*H36*I36*J36</f>
        <v>1179648</v>
      </c>
    </row>
    <row r="37" spans="7:11" x14ac:dyDescent="0.25">
      <c r="G37" s="1"/>
      <c r="H37" s="1"/>
      <c r="I37" s="1"/>
      <c r="K37">
        <f>SUM(K23:K36)+SUM(J23:J36)</f>
        <v>4229344</v>
      </c>
    </row>
    <row r="39" spans="7:11" x14ac:dyDescent="0.25">
      <c r="G39" s="1" t="s">
        <v>10</v>
      </c>
      <c r="H39" s="1" t="s">
        <v>6</v>
      </c>
      <c r="I39" s="1" t="s">
        <v>1</v>
      </c>
      <c r="J39" s="1">
        <v>2016</v>
      </c>
      <c r="K39" s="1" t="s">
        <v>0</v>
      </c>
    </row>
    <row r="40" spans="7:11" x14ac:dyDescent="0.25">
      <c r="G40" s="1"/>
      <c r="H40" s="1">
        <v>1</v>
      </c>
      <c r="I40" s="1">
        <v>1</v>
      </c>
      <c r="J40">
        <v>256</v>
      </c>
      <c r="K40" s="1">
        <f>J39*H40*I40*J40</f>
        <v>516096</v>
      </c>
    </row>
    <row r="41" spans="7:11" x14ac:dyDescent="0.25">
      <c r="G41" s="1"/>
    </row>
    <row r="42" spans="7:11" x14ac:dyDescent="0.25">
      <c r="G42" s="1"/>
      <c r="H42" s="1">
        <v>1</v>
      </c>
      <c r="I42" s="1">
        <v>1</v>
      </c>
      <c r="J42">
        <v>256</v>
      </c>
      <c r="K42" s="1">
        <f>J39*H42*I42*J42</f>
        <v>516096</v>
      </c>
    </row>
    <row r="43" spans="7:11" x14ac:dyDescent="0.25">
      <c r="G43" s="1"/>
      <c r="H43" s="1"/>
      <c r="I43" s="1"/>
    </row>
    <row r="44" spans="7:11" x14ac:dyDescent="0.25">
      <c r="G44" s="1"/>
      <c r="H44" s="1">
        <v>1</v>
      </c>
      <c r="I44" s="1">
        <v>1</v>
      </c>
      <c r="J44">
        <v>384</v>
      </c>
      <c r="K44" s="1">
        <f>J39*H44*I44*J44</f>
        <v>774144</v>
      </c>
    </row>
    <row r="45" spans="7:11" x14ac:dyDescent="0.25">
      <c r="G45" s="1"/>
      <c r="H45" s="1">
        <v>1</v>
      </c>
      <c r="I45" s="1">
        <v>3</v>
      </c>
      <c r="J45">
        <v>256</v>
      </c>
      <c r="K45" s="1">
        <f>J44*H45*I45*J45</f>
        <v>294912</v>
      </c>
    </row>
    <row r="46" spans="7:11" x14ac:dyDescent="0.25">
      <c r="G46" s="1"/>
      <c r="H46" s="1">
        <v>3</v>
      </c>
      <c r="I46" s="1">
        <v>1</v>
      </c>
      <c r="J46">
        <v>256</v>
      </c>
      <c r="K46" s="1">
        <f>J44*H46*I46*J46</f>
        <v>294912</v>
      </c>
    </row>
    <row r="47" spans="7:11" x14ac:dyDescent="0.25">
      <c r="G47" s="1"/>
    </row>
    <row r="48" spans="7:11" x14ac:dyDescent="0.25">
      <c r="G48" s="1"/>
      <c r="H48" s="1">
        <v>1</v>
      </c>
      <c r="I48" s="1">
        <v>1</v>
      </c>
      <c r="J48">
        <v>384</v>
      </c>
      <c r="K48" s="1">
        <f>J39*H48*I48*J48</f>
        <v>774144</v>
      </c>
    </row>
    <row r="49" spans="7:11" x14ac:dyDescent="0.25">
      <c r="G49" s="1"/>
      <c r="H49" s="1">
        <v>1</v>
      </c>
      <c r="I49" s="1">
        <v>3</v>
      </c>
      <c r="J49">
        <v>448</v>
      </c>
      <c r="K49" s="1">
        <f>J48*H49*I49*J49</f>
        <v>516096</v>
      </c>
    </row>
    <row r="50" spans="7:11" x14ac:dyDescent="0.25">
      <c r="G50" s="1"/>
      <c r="H50" s="1">
        <v>3</v>
      </c>
      <c r="I50" s="1">
        <v>1</v>
      </c>
      <c r="J50">
        <v>512</v>
      </c>
      <c r="K50" s="1">
        <f>J49*H50*I50*J50</f>
        <v>688128</v>
      </c>
    </row>
    <row r="51" spans="7:11" x14ac:dyDescent="0.25">
      <c r="G51" s="1"/>
      <c r="H51" s="1">
        <v>1</v>
      </c>
      <c r="I51" s="1">
        <v>3</v>
      </c>
      <c r="J51">
        <v>256</v>
      </c>
      <c r="K51" s="1">
        <f t="shared" ref="K51" si="2">J50*H51*I51*J51</f>
        <v>393216</v>
      </c>
    </row>
    <row r="52" spans="7:11" x14ac:dyDescent="0.25">
      <c r="G52" s="1"/>
      <c r="H52" s="1">
        <v>3</v>
      </c>
      <c r="I52" s="1">
        <v>1</v>
      </c>
      <c r="J52">
        <v>256</v>
      </c>
      <c r="K52" s="1">
        <f>J50*H52*I52*J52</f>
        <v>393216</v>
      </c>
    </row>
    <row r="53" spans="7:11" x14ac:dyDescent="0.25">
      <c r="G53" s="1"/>
    </row>
    <row r="54" spans="7:11" x14ac:dyDescent="0.25">
      <c r="G54" s="1"/>
      <c r="H54" s="1">
        <v>1</v>
      </c>
      <c r="I54" s="1">
        <v>1</v>
      </c>
      <c r="J54">
        <v>1536</v>
      </c>
      <c r="K54">
        <f>J39*H54*I54*J54</f>
        <v>3096576</v>
      </c>
    </row>
    <row r="55" spans="7:11" x14ac:dyDescent="0.25">
      <c r="K55">
        <f>SUM(K40:K54)+SUM(J40:J54)</f>
        <v>8262336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8BD8-A7D4-47CD-8D76-29B7BCD93325}">
  <dimension ref="A3:E17"/>
  <sheetViews>
    <sheetView workbookViewId="0">
      <selection activeCell="E11" sqref="E11"/>
    </sheetView>
  </sheetViews>
  <sheetFormatPr baseColWidth="10" defaultRowHeight="15" x14ac:dyDescent="0.25"/>
  <sheetData>
    <row r="3" spans="1:5" x14ac:dyDescent="0.25">
      <c r="A3" s="1" t="s">
        <v>13</v>
      </c>
      <c r="B3" s="1" t="s">
        <v>1</v>
      </c>
      <c r="C3" t="s">
        <v>3</v>
      </c>
      <c r="D3" s="1" t="s">
        <v>2</v>
      </c>
      <c r="E3" s="1" t="s">
        <v>0</v>
      </c>
    </row>
    <row r="4" spans="1:5" x14ac:dyDescent="0.25">
      <c r="A4" s="1">
        <v>1</v>
      </c>
      <c r="B4" s="1">
        <v>3</v>
      </c>
      <c r="C4">
        <v>3</v>
      </c>
      <c r="D4" s="1">
        <v>96</v>
      </c>
      <c r="E4" s="1">
        <f>1*B4*C4*D4</f>
        <v>864</v>
      </c>
    </row>
    <row r="5" spans="1:5" x14ac:dyDescent="0.25">
      <c r="A5" s="1">
        <v>2</v>
      </c>
      <c r="B5" s="1">
        <v>3</v>
      </c>
      <c r="C5" s="1">
        <v>3</v>
      </c>
      <c r="D5" s="1">
        <v>96</v>
      </c>
      <c r="E5" s="1">
        <f>D4*B5*C5*D5</f>
        <v>82944</v>
      </c>
    </row>
    <row r="6" spans="1:5" x14ac:dyDescent="0.25">
      <c r="A6" s="1">
        <v>3</v>
      </c>
      <c r="B6" s="1">
        <v>3</v>
      </c>
      <c r="C6" s="1">
        <v>3</v>
      </c>
      <c r="D6" s="1">
        <v>96</v>
      </c>
      <c r="E6" s="1">
        <f>D5*B6*C6*D6</f>
        <v>82944</v>
      </c>
    </row>
    <row r="7" spans="1:5" x14ac:dyDescent="0.25">
      <c r="A7" s="1">
        <v>4</v>
      </c>
      <c r="B7" s="1">
        <v>3</v>
      </c>
      <c r="C7" s="1">
        <v>3</v>
      </c>
      <c r="D7" s="1">
        <v>192</v>
      </c>
      <c r="E7" s="1">
        <f>D6*B7*C7*D7</f>
        <v>165888</v>
      </c>
    </row>
    <row r="8" spans="1:5" x14ac:dyDescent="0.25">
      <c r="A8" s="1">
        <v>5</v>
      </c>
      <c r="B8" s="1">
        <v>3</v>
      </c>
      <c r="C8" s="1">
        <v>3</v>
      </c>
      <c r="D8" s="1">
        <v>192</v>
      </c>
      <c r="E8" s="1">
        <f>D7*B8*C8*D8</f>
        <v>331776</v>
      </c>
    </row>
    <row r="9" spans="1:5" x14ac:dyDescent="0.25">
      <c r="A9" s="1">
        <v>6</v>
      </c>
      <c r="B9" s="1">
        <v>3</v>
      </c>
      <c r="C9" s="1">
        <v>3</v>
      </c>
      <c r="D9" s="1">
        <v>192</v>
      </c>
      <c r="E9" s="1">
        <f t="shared" ref="E9:E12" si="0">D8*B9*C9*D9</f>
        <v>331776</v>
      </c>
    </row>
    <row r="10" spans="1:5" x14ac:dyDescent="0.25">
      <c r="A10" s="1">
        <v>7</v>
      </c>
      <c r="B10" s="1">
        <v>3</v>
      </c>
      <c r="C10" s="1">
        <v>3</v>
      </c>
      <c r="D10" s="1">
        <v>192</v>
      </c>
      <c r="E10" s="1">
        <f t="shared" si="0"/>
        <v>331776</v>
      </c>
    </row>
    <row r="11" spans="1:5" x14ac:dyDescent="0.25">
      <c r="A11" s="1">
        <v>9</v>
      </c>
      <c r="B11" s="1">
        <v>1</v>
      </c>
      <c r="C11" s="1">
        <v>1</v>
      </c>
      <c r="D11" s="1">
        <v>192</v>
      </c>
      <c r="E11" s="1">
        <f>D10*B11*C11*D11</f>
        <v>36864</v>
      </c>
    </row>
    <row r="12" spans="1:5" x14ac:dyDescent="0.25">
      <c r="A12" s="1">
        <v>10</v>
      </c>
      <c r="B12" s="1">
        <v>1</v>
      </c>
      <c r="C12" s="1">
        <v>1</v>
      </c>
      <c r="D12" s="1">
        <v>10</v>
      </c>
      <c r="E12" s="1">
        <f t="shared" si="0"/>
        <v>1920</v>
      </c>
    </row>
    <row r="13" spans="1:5" x14ac:dyDescent="0.25">
      <c r="A13" t="s">
        <v>12</v>
      </c>
      <c r="C13" s="1">
        <v>80</v>
      </c>
      <c r="D13" s="1">
        <v>3</v>
      </c>
      <c r="E13" s="1">
        <f>C13*D13</f>
        <v>240</v>
      </c>
    </row>
    <row r="17" spans="5:5" x14ac:dyDescent="0.25">
      <c r="E17" s="1">
        <f>SUM(E4:E13)+SUM(D4:D13)</f>
        <v>1368253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105E-78DC-42E1-96CC-5EB24FA5E970}">
  <dimension ref="A9:N72"/>
  <sheetViews>
    <sheetView topLeftCell="A32" workbookViewId="0">
      <selection activeCell="A72" sqref="A72"/>
    </sheetView>
  </sheetViews>
  <sheetFormatPr baseColWidth="10" defaultRowHeight="15" x14ac:dyDescent="0.25"/>
  <sheetData>
    <row r="9" spans="1:14" x14ac:dyDescent="0.25">
      <c r="A9" t="s">
        <v>15</v>
      </c>
      <c r="F9" t="s">
        <v>16</v>
      </c>
      <c r="K9" t="s">
        <v>17</v>
      </c>
    </row>
    <row r="10" spans="1:14" x14ac:dyDescent="0.25">
      <c r="A10" t="s">
        <v>6</v>
      </c>
      <c r="B10" t="s">
        <v>6</v>
      </c>
      <c r="C10">
        <v>192</v>
      </c>
      <c r="D10" t="s">
        <v>14</v>
      </c>
      <c r="F10" t="s">
        <v>6</v>
      </c>
      <c r="G10" t="s">
        <v>6</v>
      </c>
      <c r="H10">
        <v>256</v>
      </c>
      <c r="I10" t="s">
        <v>14</v>
      </c>
      <c r="K10" t="s">
        <v>6</v>
      </c>
      <c r="L10" t="s">
        <v>6</v>
      </c>
      <c r="M10">
        <v>480</v>
      </c>
      <c r="N10" t="s">
        <v>14</v>
      </c>
    </row>
    <row r="11" spans="1:14" x14ac:dyDescent="0.25">
      <c r="A11">
        <v>1</v>
      </c>
      <c r="B11">
        <v>1</v>
      </c>
      <c r="C11">
        <v>64</v>
      </c>
      <c r="D11">
        <f>A11*B11*C10*C11+C11</f>
        <v>12352</v>
      </c>
      <c r="F11">
        <v>1</v>
      </c>
      <c r="G11">
        <v>1</v>
      </c>
      <c r="H11">
        <v>128</v>
      </c>
      <c r="I11">
        <f>F11*G11*H10*H11+H11</f>
        <v>32896</v>
      </c>
      <c r="K11">
        <v>1</v>
      </c>
      <c r="L11">
        <v>1</v>
      </c>
      <c r="M11">
        <v>192</v>
      </c>
      <c r="N11">
        <f>K11*L11*M10*M11+M11</f>
        <v>92352</v>
      </c>
    </row>
    <row r="13" spans="1:14" x14ac:dyDescent="0.25">
      <c r="A13">
        <v>1</v>
      </c>
      <c r="B13">
        <v>1</v>
      </c>
      <c r="C13">
        <v>96</v>
      </c>
      <c r="D13">
        <f>A13*B13*C10*A13+C13</f>
        <v>288</v>
      </c>
      <c r="F13">
        <v>1</v>
      </c>
      <c r="G13">
        <v>1</v>
      </c>
      <c r="H13">
        <v>128</v>
      </c>
      <c r="I13">
        <f>F13*G13*H10*F13+H13</f>
        <v>384</v>
      </c>
      <c r="K13">
        <v>1</v>
      </c>
      <c r="L13">
        <v>1</v>
      </c>
      <c r="M13">
        <v>96</v>
      </c>
      <c r="N13">
        <f>K13*L13*M10*K13+M13</f>
        <v>576</v>
      </c>
    </row>
    <row r="14" spans="1:14" x14ac:dyDescent="0.25">
      <c r="A14">
        <v>3</v>
      </c>
      <c r="B14">
        <v>3</v>
      </c>
      <c r="C14">
        <v>128</v>
      </c>
      <c r="D14">
        <f>A14*B14*C13*A14+C14</f>
        <v>2720</v>
      </c>
      <c r="F14">
        <v>3</v>
      </c>
      <c r="G14">
        <v>3</v>
      </c>
      <c r="H14">
        <v>192</v>
      </c>
      <c r="I14">
        <f>F14*G14*H13*F14+H14</f>
        <v>3648</v>
      </c>
      <c r="K14">
        <v>3</v>
      </c>
      <c r="L14">
        <v>3</v>
      </c>
      <c r="M14">
        <v>208</v>
      </c>
      <c r="N14">
        <f>K14*L14*M13*K14+M14</f>
        <v>2800</v>
      </c>
    </row>
    <row r="16" spans="1:14" x14ac:dyDescent="0.25">
      <c r="A16">
        <v>1</v>
      </c>
      <c r="B16">
        <v>1</v>
      </c>
      <c r="C16">
        <v>16</v>
      </c>
      <c r="D16">
        <f>A16*B16*C10*A16+C16</f>
        <v>208</v>
      </c>
      <c r="F16">
        <v>1</v>
      </c>
      <c r="G16">
        <v>1</v>
      </c>
      <c r="H16">
        <v>32</v>
      </c>
      <c r="I16">
        <f>F16*G16*H10*F16+H16</f>
        <v>288</v>
      </c>
      <c r="K16">
        <v>1</v>
      </c>
      <c r="L16">
        <v>1</v>
      </c>
      <c r="M16">
        <v>16</v>
      </c>
      <c r="N16">
        <f>K16*L16*M10*K16+M16</f>
        <v>496</v>
      </c>
    </row>
    <row r="17" spans="1:14" x14ac:dyDescent="0.25">
      <c r="A17">
        <v>5</v>
      </c>
      <c r="B17">
        <v>5</v>
      </c>
      <c r="C17">
        <v>32</v>
      </c>
      <c r="D17">
        <f>A17*B17*C16*A17+C17</f>
        <v>2032</v>
      </c>
      <c r="F17">
        <v>5</v>
      </c>
      <c r="G17">
        <v>5</v>
      </c>
      <c r="H17">
        <v>96</v>
      </c>
      <c r="I17">
        <f>F17*G17*H16*F17+H17</f>
        <v>4096</v>
      </c>
      <c r="K17">
        <v>5</v>
      </c>
      <c r="L17">
        <v>5</v>
      </c>
      <c r="M17">
        <v>48</v>
      </c>
      <c r="N17">
        <f>K17*L17*M16*K17+M17</f>
        <v>2048</v>
      </c>
    </row>
    <row r="19" spans="1:14" x14ac:dyDescent="0.25">
      <c r="A19">
        <v>1</v>
      </c>
      <c r="B19">
        <v>1</v>
      </c>
      <c r="C19">
        <v>32</v>
      </c>
      <c r="D19">
        <f>A19*B19*C10*A19+C19</f>
        <v>224</v>
      </c>
      <c r="F19">
        <v>1</v>
      </c>
      <c r="G19">
        <v>1</v>
      </c>
      <c r="H19">
        <v>64</v>
      </c>
      <c r="I19">
        <f>F19*G19*H10*F19+H19</f>
        <v>320</v>
      </c>
      <c r="K19">
        <v>1</v>
      </c>
      <c r="L19">
        <v>1</v>
      </c>
      <c r="M19">
        <v>64</v>
      </c>
      <c r="N19">
        <f>K19*L19*M10*K19+M19</f>
        <v>544</v>
      </c>
    </row>
    <row r="20" spans="1:14" x14ac:dyDescent="0.25">
      <c r="D20">
        <f>SUM(D11:D19)</f>
        <v>17824</v>
      </c>
      <c r="I20">
        <f>SUM(I11:I19)</f>
        <v>41632</v>
      </c>
      <c r="N20">
        <f>SUM(N11:N19)</f>
        <v>98816</v>
      </c>
    </row>
    <row r="22" spans="1:14" x14ac:dyDescent="0.25">
      <c r="K22" t="s">
        <v>18</v>
      </c>
    </row>
    <row r="23" spans="1:14" x14ac:dyDescent="0.25">
      <c r="K23" t="s">
        <v>6</v>
      </c>
      <c r="L23" t="s">
        <v>6</v>
      </c>
      <c r="M23">
        <v>512</v>
      </c>
      <c r="N23" t="s">
        <v>14</v>
      </c>
    </row>
    <row r="24" spans="1:14" x14ac:dyDescent="0.25">
      <c r="K24">
        <v>1</v>
      </c>
      <c r="L24">
        <v>1</v>
      </c>
      <c r="M24">
        <v>160</v>
      </c>
      <c r="N24">
        <f>K24*L24*M23*M24+M24</f>
        <v>82080</v>
      </c>
    </row>
    <row r="26" spans="1:14" x14ac:dyDescent="0.25">
      <c r="K26">
        <v>1</v>
      </c>
      <c r="L26">
        <v>1</v>
      </c>
      <c r="M26">
        <v>112</v>
      </c>
      <c r="N26">
        <f>K26*L26*M23*K26+M26</f>
        <v>624</v>
      </c>
    </row>
    <row r="27" spans="1:14" x14ac:dyDescent="0.25">
      <c r="K27">
        <v>3</v>
      </c>
      <c r="L27">
        <v>3</v>
      </c>
      <c r="M27">
        <v>224</v>
      </c>
      <c r="N27">
        <f>K27*L27*M26*K27+M27</f>
        <v>3248</v>
      </c>
    </row>
    <row r="29" spans="1:14" x14ac:dyDescent="0.25">
      <c r="K29">
        <v>1</v>
      </c>
      <c r="L29">
        <v>1</v>
      </c>
      <c r="M29">
        <v>24</v>
      </c>
      <c r="N29">
        <f>K29*L29*M23*K29+M29</f>
        <v>536</v>
      </c>
    </row>
    <row r="30" spans="1:14" x14ac:dyDescent="0.25">
      <c r="K30">
        <v>5</v>
      </c>
      <c r="L30">
        <v>5</v>
      </c>
      <c r="M30">
        <v>64</v>
      </c>
      <c r="N30">
        <f>K30*L30*M29*K30+M30</f>
        <v>3064</v>
      </c>
    </row>
    <row r="32" spans="1:14" x14ac:dyDescent="0.25">
      <c r="K32">
        <v>1</v>
      </c>
      <c r="L32">
        <v>1</v>
      </c>
      <c r="M32">
        <v>64</v>
      </c>
      <c r="N32">
        <f>K32*L32*M23*K32+M32</f>
        <v>576</v>
      </c>
    </row>
    <row r="33" spans="11:14" x14ac:dyDescent="0.25">
      <c r="N33">
        <f>SUM(N24:N32)</f>
        <v>90128</v>
      </c>
    </row>
    <row r="35" spans="11:14" x14ac:dyDescent="0.25">
      <c r="K35" t="s">
        <v>19</v>
      </c>
    </row>
    <row r="36" spans="11:14" x14ac:dyDescent="0.25">
      <c r="K36" t="s">
        <v>6</v>
      </c>
      <c r="L36" t="s">
        <v>6</v>
      </c>
      <c r="M36">
        <v>512</v>
      </c>
      <c r="N36" t="s">
        <v>14</v>
      </c>
    </row>
    <row r="37" spans="11:14" x14ac:dyDescent="0.25">
      <c r="K37">
        <v>1</v>
      </c>
      <c r="L37">
        <v>1</v>
      </c>
      <c r="M37">
        <v>128</v>
      </c>
      <c r="N37">
        <f>K37*L37*M36*M37+M37</f>
        <v>65664</v>
      </c>
    </row>
    <row r="39" spans="11:14" x14ac:dyDescent="0.25">
      <c r="K39">
        <v>1</v>
      </c>
      <c r="L39">
        <v>1</v>
      </c>
      <c r="M39">
        <v>128</v>
      </c>
      <c r="N39">
        <f>K39*L39*M36*K39+M39</f>
        <v>640</v>
      </c>
    </row>
    <row r="40" spans="11:14" x14ac:dyDescent="0.25">
      <c r="K40">
        <v>3</v>
      </c>
      <c r="L40">
        <v>3</v>
      </c>
      <c r="M40">
        <v>256</v>
      </c>
      <c r="N40">
        <f>K40*L40*M39*K40+M40</f>
        <v>3712</v>
      </c>
    </row>
    <row r="42" spans="11:14" x14ac:dyDescent="0.25">
      <c r="K42">
        <v>1</v>
      </c>
      <c r="L42">
        <v>1</v>
      </c>
      <c r="M42">
        <v>24</v>
      </c>
      <c r="N42">
        <f>K42*L42*M36*K42+M42</f>
        <v>536</v>
      </c>
    </row>
    <row r="43" spans="11:14" x14ac:dyDescent="0.25">
      <c r="K43">
        <v>5</v>
      </c>
      <c r="L43">
        <v>5</v>
      </c>
      <c r="M43">
        <v>64</v>
      </c>
      <c r="N43">
        <f>K43*L43*M42*K43+M43</f>
        <v>3064</v>
      </c>
    </row>
    <row r="45" spans="11:14" x14ac:dyDescent="0.25">
      <c r="K45">
        <v>1</v>
      </c>
      <c r="L45">
        <v>1</v>
      </c>
      <c r="M45">
        <v>64</v>
      </c>
      <c r="N45">
        <f>K45*L45*M36*K45+M45</f>
        <v>576</v>
      </c>
    </row>
    <row r="46" spans="11:14" x14ac:dyDescent="0.25">
      <c r="N46">
        <f>SUM(N37:N45)</f>
        <v>74192</v>
      </c>
    </row>
    <row r="48" spans="11:14" x14ac:dyDescent="0.25">
      <c r="K48" t="s">
        <v>20</v>
      </c>
    </row>
    <row r="49" spans="11:14" x14ac:dyDescent="0.25">
      <c r="K49" t="s">
        <v>6</v>
      </c>
      <c r="L49" t="s">
        <v>6</v>
      </c>
      <c r="M49">
        <v>512</v>
      </c>
      <c r="N49" t="s">
        <v>14</v>
      </c>
    </row>
    <row r="50" spans="11:14" x14ac:dyDescent="0.25">
      <c r="K50">
        <v>1</v>
      </c>
      <c r="L50">
        <v>1</v>
      </c>
      <c r="M50">
        <v>112</v>
      </c>
      <c r="N50">
        <f>K50*L50*M49*M50+M50</f>
        <v>57456</v>
      </c>
    </row>
    <row r="52" spans="11:14" x14ac:dyDescent="0.25">
      <c r="K52">
        <v>1</v>
      </c>
      <c r="L52">
        <v>1</v>
      </c>
      <c r="M52">
        <v>144</v>
      </c>
      <c r="N52">
        <f>K52*L52*M49*K52+M52</f>
        <v>656</v>
      </c>
    </row>
    <row r="53" spans="11:14" x14ac:dyDescent="0.25">
      <c r="K53">
        <v>3</v>
      </c>
      <c r="L53">
        <v>3</v>
      </c>
      <c r="M53">
        <v>288</v>
      </c>
      <c r="N53">
        <f>K53*L53*M52*K53+M53</f>
        <v>4176</v>
      </c>
    </row>
    <row r="55" spans="11:14" x14ac:dyDescent="0.25">
      <c r="K55">
        <v>1</v>
      </c>
      <c r="L55">
        <v>1</v>
      </c>
      <c r="M55">
        <v>32</v>
      </c>
      <c r="N55">
        <f>K55*L55*M49*K55+M55</f>
        <v>544</v>
      </c>
    </row>
    <row r="56" spans="11:14" x14ac:dyDescent="0.25">
      <c r="K56">
        <v>5</v>
      </c>
      <c r="L56">
        <v>5</v>
      </c>
      <c r="M56">
        <v>64</v>
      </c>
      <c r="N56">
        <f>K56*L56*M55*K56+M56</f>
        <v>4064</v>
      </c>
    </row>
    <row r="58" spans="11:14" x14ac:dyDescent="0.25">
      <c r="K58">
        <v>1</v>
      </c>
      <c r="L58">
        <v>1</v>
      </c>
      <c r="M58">
        <v>64</v>
      </c>
      <c r="N58">
        <f>K58*L58*M49*K58+M58</f>
        <v>576</v>
      </c>
    </row>
    <row r="59" spans="11:14" x14ac:dyDescent="0.25">
      <c r="N59">
        <f>SUM(N50:N58)</f>
        <v>67472</v>
      </c>
    </row>
    <row r="61" spans="11:14" x14ac:dyDescent="0.25">
      <c r="K61" t="s">
        <v>21</v>
      </c>
    </row>
    <row r="62" spans="11:14" x14ac:dyDescent="0.25">
      <c r="K62" t="s">
        <v>6</v>
      </c>
      <c r="L62" t="s">
        <v>6</v>
      </c>
      <c r="M62">
        <v>528</v>
      </c>
      <c r="N62" t="s">
        <v>14</v>
      </c>
    </row>
    <row r="63" spans="11:14" x14ac:dyDescent="0.25">
      <c r="K63">
        <v>1</v>
      </c>
      <c r="L63">
        <v>1</v>
      </c>
      <c r="M63">
        <v>256</v>
      </c>
      <c r="N63">
        <f>K63*L63*M62*M63+M63</f>
        <v>135424</v>
      </c>
    </row>
    <row r="65" spans="1:14" x14ac:dyDescent="0.25">
      <c r="K65">
        <v>1</v>
      </c>
      <c r="L65">
        <v>1</v>
      </c>
      <c r="M65">
        <v>160</v>
      </c>
      <c r="N65">
        <f>K65*L65*M62*K65+M65</f>
        <v>688</v>
      </c>
    </row>
    <row r="66" spans="1:14" x14ac:dyDescent="0.25">
      <c r="K66">
        <v>3</v>
      </c>
      <c r="L66">
        <v>3</v>
      </c>
      <c r="M66">
        <v>320</v>
      </c>
      <c r="N66">
        <f>K66*L66*M65*K66+M66</f>
        <v>4640</v>
      </c>
    </row>
    <row r="68" spans="1:14" x14ac:dyDescent="0.25">
      <c r="K68">
        <v>1</v>
      </c>
      <c r="L68">
        <v>1</v>
      </c>
      <c r="M68">
        <v>32</v>
      </c>
      <c r="N68">
        <f>K68*L68*M62*K68+M68</f>
        <v>560</v>
      </c>
    </row>
    <row r="69" spans="1:14" x14ac:dyDescent="0.25">
      <c r="K69">
        <v>5</v>
      </c>
      <c r="L69">
        <v>5</v>
      </c>
      <c r="M69">
        <v>128</v>
      </c>
      <c r="N69">
        <f>K69*L69*M68*K69+M69</f>
        <v>4128</v>
      </c>
    </row>
    <row r="71" spans="1:14" x14ac:dyDescent="0.25">
      <c r="K71">
        <v>1</v>
      </c>
      <c r="L71">
        <v>1</v>
      </c>
      <c r="M71">
        <v>128</v>
      </c>
      <c r="N71">
        <f>K71*L71*M62*K71+M71</f>
        <v>656</v>
      </c>
    </row>
    <row r="72" spans="1:14" x14ac:dyDescent="0.25">
      <c r="A72">
        <f>7*7*3*64</f>
        <v>9408</v>
      </c>
      <c r="N72">
        <f>SUM(N63:N71)</f>
        <v>146096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B684-12ED-4FFB-86C6-8DEC9FB1C8F6}">
  <dimension ref="A5:F36"/>
  <sheetViews>
    <sheetView tabSelected="1" workbookViewId="0">
      <selection activeCell="F37" sqref="F37"/>
    </sheetView>
  </sheetViews>
  <sheetFormatPr baseColWidth="10" defaultRowHeight="15" x14ac:dyDescent="0.25"/>
  <cols>
    <col min="1" max="1" width="15.42578125" bestFit="1" customWidth="1"/>
  </cols>
  <sheetData>
    <row r="5" spans="1:6" x14ac:dyDescent="0.25">
      <c r="A5" t="s">
        <v>22</v>
      </c>
      <c r="B5" t="s">
        <v>32</v>
      </c>
      <c r="C5" t="s">
        <v>3</v>
      </c>
      <c r="D5" t="s">
        <v>40</v>
      </c>
      <c r="E5" t="s">
        <v>41</v>
      </c>
      <c r="F5" t="s">
        <v>42</v>
      </c>
    </row>
    <row r="6" spans="1:6" x14ac:dyDescent="0.25">
      <c r="A6" t="s">
        <v>33</v>
      </c>
      <c r="B6" t="s">
        <v>34</v>
      </c>
      <c r="C6">
        <v>7</v>
      </c>
      <c r="D6">
        <v>7</v>
      </c>
      <c r="E6">
        <v>64</v>
      </c>
      <c r="F6">
        <f>C6*D6*E6*1+E6</f>
        <v>3200</v>
      </c>
    </row>
    <row r="8" spans="1:6" x14ac:dyDescent="0.25">
      <c r="A8" t="s">
        <v>23</v>
      </c>
      <c r="B8" t="s">
        <v>43</v>
      </c>
      <c r="C8">
        <v>1</v>
      </c>
      <c r="D8">
        <v>1</v>
      </c>
      <c r="E8">
        <v>64</v>
      </c>
      <c r="F8">
        <f>C8*D8*E8*E6+E8</f>
        <v>4160</v>
      </c>
    </row>
    <row r="9" spans="1:6" x14ac:dyDescent="0.25">
      <c r="C9">
        <v>3</v>
      </c>
      <c r="D9">
        <v>3</v>
      </c>
      <c r="E9">
        <v>64</v>
      </c>
      <c r="F9">
        <f>C9*D9*E9*E8+E9</f>
        <v>36928</v>
      </c>
    </row>
    <row r="10" spans="1:6" x14ac:dyDescent="0.25">
      <c r="A10" t="s">
        <v>24</v>
      </c>
      <c r="B10" t="s">
        <v>43</v>
      </c>
      <c r="C10">
        <v>1</v>
      </c>
      <c r="D10">
        <v>1</v>
      </c>
      <c r="E10">
        <v>64</v>
      </c>
      <c r="F10">
        <f t="shared" ref="F10:F17" si="0">C10*D10*E10*E9+E10</f>
        <v>4160</v>
      </c>
    </row>
    <row r="11" spans="1:6" x14ac:dyDescent="0.25">
      <c r="C11">
        <v>3</v>
      </c>
      <c r="D11">
        <v>3</v>
      </c>
      <c r="E11">
        <v>64</v>
      </c>
      <c r="F11">
        <f t="shared" si="0"/>
        <v>36928</v>
      </c>
    </row>
    <row r="12" spans="1:6" x14ac:dyDescent="0.25">
      <c r="A12" t="s">
        <v>25</v>
      </c>
      <c r="B12" t="s">
        <v>44</v>
      </c>
      <c r="C12">
        <v>1</v>
      </c>
      <c r="D12">
        <v>1</v>
      </c>
      <c r="E12">
        <v>64</v>
      </c>
      <c r="F12">
        <f t="shared" si="0"/>
        <v>4160</v>
      </c>
    </row>
    <row r="13" spans="1:6" x14ac:dyDescent="0.25">
      <c r="C13">
        <v>3</v>
      </c>
      <c r="D13">
        <v>3</v>
      </c>
      <c r="E13">
        <v>64</v>
      </c>
      <c r="F13">
        <f t="shared" si="0"/>
        <v>36928</v>
      </c>
    </row>
    <row r="14" spans="1:6" x14ac:dyDescent="0.25">
      <c r="A14" t="s">
        <v>26</v>
      </c>
      <c r="C14">
        <v>1</v>
      </c>
      <c r="D14">
        <v>1</v>
      </c>
      <c r="E14">
        <v>64</v>
      </c>
      <c r="F14">
        <f t="shared" si="0"/>
        <v>4160</v>
      </c>
    </row>
    <row r="15" spans="1:6" x14ac:dyDescent="0.25">
      <c r="C15">
        <v>3</v>
      </c>
      <c r="D15">
        <v>3</v>
      </c>
      <c r="E15">
        <v>64</v>
      </c>
      <c r="F15">
        <f t="shared" si="0"/>
        <v>36928</v>
      </c>
    </row>
    <row r="16" spans="1:6" x14ac:dyDescent="0.25">
      <c r="A16" t="s">
        <v>27</v>
      </c>
      <c r="C16">
        <v>1</v>
      </c>
      <c r="D16">
        <v>1</v>
      </c>
      <c r="E16">
        <v>64</v>
      </c>
      <c r="F16">
        <f t="shared" si="0"/>
        <v>4160</v>
      </c>
    </row>
    <row r="17" spans="1:6" x14ac:dyDescent="0.25">
      <c r="C17">
        <v>3</v>
      </c>
      <c r="D17">
        <v>3</v>
      </c>
      <c r="E17">
        <v>64</v>
      </c>
      <c r="F17">
        <f t="shared" si="0"/>
        <v>36928</v>
      </c>
    </row>
    <row r="19" spans="1:6" x14ac:dyDescent="0.25">
      <c r="A19" t="s">
        <v>28</v>
      </c>
      <c r="C19">
        <v>1</v>
      </c>
      <c r="D19">
        <v>1</v>
      </c>
      <c r="E19">
        <v>128</v>
      </c>
      <c r="F19">
        <f>C19*D19*E19*E17+E19</f>
        <v>8320</v>
      </c>
    </row>
    <row r="20" spans="1:6" x14ac:dyDescent="0.25">
      <c r="C20">
        <v>3</v>
      </c>
      <c r="D20">
        <v>3</v>
      </c>
      <c r="E20">
        <v>128</v>
      </c>
      <c r="F20">
        <f>C20*D20*E20*E19+E20</f>
        <v>147584</v>
      </c>
    </row>
    <row r="21" spans="1:6" x14ac:dyDescent="0.25">
      <c r="A21" t="s">
        <v>29</v>
      </c>
      <c r="C21">
        <v>1</v>
      </c>
      <c r="D21">
        <v>1</v>
      </c>
      <c r="E21">
        <v>128</v>
      </c>
      <c r="F21">
        <f t="shared" ref="F21:F22" si="1">C21*D21*E21*E20+E21</f>
        <v>16512</v>
      </c>
    </row>
    <row r="22" spans="1:6" x14ac:dyDescent="0.25">
      <c r="C22">
        <v>3</v>
      </c>
      <c r="D22">
        <v>3</v>
      </c>
      <c r="E22">
        <v>128</v>
      </c>
      <c r="F22">
        <f t="shared" si="1"/>
        <v>147584</v>
      </c>
    </row>
    <row r="24" spans="1:6" x14ac:dyDescent="0.25">
      <c r="A24" t="s">
        <v>30</v>
      </c>
      <c r="C24">
        <v>1</v>
      </c>
      <c r="D24">
        <v>1</v>
      </c>
      <c r="E24">
        <v>256</v>
      </c>
      <c r="F24">
        <f>C24*D24*E24*E22+E24</f>
        <v>33024</v>
      </c>
    </row>
    <row r="25" spans="1:6" x14ac:dyDescent="0.25">
      <c r="C25">
        <v>3</v>
      </c>
      <c r="D25">
        <v>3</v>
      </c>
      <c r="E25">
        <v>256</v>
      </c>
      <c r="F25">
        <f>C25*D25*E25*E24+E25</f>
        <v>590080</v>
      </c>
    </row>
    <row r="26" spans="1:6" x14ac:dyDescent="0.25">
      <c r="A26" t="s">
        <v>31</v>
      </c>
      <c r="C26">
        <v>1</v>
      </c>
      <c r="D26">
        <v>1</v>
      </c>
      <c r="E26">
        <v>256</v>
      </c>
      <c r="F26">
        <f t="shared" ref="F26:F27" si="2">C26*D26*E26*E25+E26</f>
        <v>65792</v>
      </c>
    </row>
    <row r="27" spans="1:6" x14ac:dyDescent="0.25">
      <c r="C27">
        <v>3</v>
      </c>
      <c r="D27">
        <v>3</v>
      </c>
      <c r="E27">
        <v>256</v>
      </c>
      <c r="F27">
        <f t="shared" si="2"/>
        <v>590080</v>
      </c>
    </row>
    <row r="28" spans="1:6" x14ac:dyDescent="0.25">
      <c r="A28" t="s">
        <v>35</v>
      </c>
      <c r="B28" t="s">
        <v>45</v>
      </c>
    </row>
    <row r="30" spans="1:6" x14ac:dyDescent="0.25">
      <c r="A30" t="s">
        <v>36</v>
      </c>
      <c r="C30">
        <v>10</v>
      </c>
      <c r="F30">
        <f>8*256*10+C30</f>
        <v>20490</v>
      </c>
    </row>
    <row r="31" spans="1:6" x14ac:dyDescent="0.25">
      <c r="A31" t="s">
        <v>37</v>
      </c>
      <c r="C31">
        <v>20</v>
      </c>
      <c r="F31">
        <f>C30*C31+C31</f>
        <v>220</v>
      </c>
    </row>
    <row r="32" spans="1:6" x14ac:dyDescent="0.25">
      <c r="A32" t="s">
        <v>38</v>
      </c>
      <c r="C32">
        <v>30</v>
      </c>
      <c r="F32">
        <f t="shared" ref="F32:F33" si="3">C31*C32+C32</f>
        <v>630</v>
      </c>
    </row>
    <row r="33" spans="1:6" x14ac:dyDescent="0.25">
      <c r="A33" t="s">
        <v>39</v>
      </c>
      <c r="C33">
        <v>40</v>
      </c>
      <c r="F33">
        <f t="shared" si="3"/>
        <v>1240</v>
      </c>
    </row>
    <row r="35" spans="1:6" x14ac:dyDescent="0.25">
      <c r="A35" t="s">
        <v>12</v>
      </c>
      <c r="C35">
        <v>3</v>
      </c>
      <c r="F35">
        <f>C35*C33+C35</f>
        <v>123</v>
      </c>
    </row>
    <row r="36" spans="1:6" x14ac:dyDescent="0.25">
      <c r="E36" t="s">
        <v>46</v>
      </c>
      <c r="F36">
        <f>SUM(F6:F35)</f>
        <v>1830319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Inception V4</vt:lpstr>
      <vt:lpstr>AllConvCnn</vt:lpstr>
      <vt:lpstr>Tabelle2</vt:lpstr>
      <vt:lpstr>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2019-02-11T17:40:29Z</dcterms:created>
  <dcterms:modified xsi:type="dcterms:W3CDTF">2019-02-12T16:15:30Z</dcterms:modified>
</cp:coreProperties>
</file>