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/>
  <mc:AlternateContent xmlns:mc="http://schemas.openxmlformats.org/markup-compatibility/2006">
    <mc:Choice Requires="x15">
      <x15ac:absPath xmlns:x15ac="http://schemas.microsoft.com/office/spreadsheetml/2010/11/ac" url="C:\Users\jerryw.wang\Documents\MeteringDisplay\RK3588\"/>
    </mc:Choice>
  </mc:AlternateContent>
  <xr:revisionPtr revIDLastSave="0" documentId="13_ncr:1_{5CF2B2A1-CE73-4702-B24F-19D7BEA664C4}" xr6:coauthVersionLast="47" xr6:coauthVersionMax="47" xr10:uidLastSave="{00000000-0000-0000-0000-000000000000}"/>
  <bookViews>
    <workbookView xWindow="-108" yWindow="-108" windowWidth="23256" windowHeight="12456" xr2:uid="{3C7CDEC9-8383-43D7-977D-6ADA3FE6D97E}"/>
  </bookViews>
  <sheets>
    <sheet name="参数列表" sheetId="1" r:id="rId1"/>
    <sheet name="Hold_Registers" sheetId="2" r:id="rId2"/>
    <sheet name="Registers Unit Convertor" sheetId="3" r:id="rId3"/>
    <sheet name="Coil_Registers" sheetId="4" r:id="rId4"/>
  </sheets>
  <definedNames>
    <definedName name="_xlnm._FilterDatabase" localSheetId="2" hidden="1">'Registers Unit Convertor'!$A$1:$M$63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9" i="3" l="1"/>
  <c r="M59" i="3" s="1"/>
  <c r="K60" i="3"/>
  <c r="M60" i="3" s="1"/>
  <c r="K61" i="3"/>
  <c r="K62" i="3"/>
  <c r="M62" i="3" s="1"/>
  <c r="K63" i="3"/>
  <c r="M63" i="3" s="1"/>
  <c r="K58" i="3"/>
  <c r="K55" i="3"/>
  <c r="O55" i="3" s="1"/>
  <c r="K56" i="3"/>
  <c r="O56" i="3" s="1"/>
  <c r="K54" i="3"/>
  <c r="J54" i="3"/>
  <c r="K47" i="3"/>
  <c r="M47" i="3" s="1"/>
  <c r="K44" i="3"/>
  <c r="K45" i="3"/>
  <c r="K43" i="3"/>
  <c r="K42" i="3"/>
  <c r="K38" i="3"/>
  <c r="M38" i="3" s="1"/>
  <c r="K37" i="3"/>
  <c r="M37" i="3" s="1"/>
  <c r="K34" i="3"/>
  <c r="M34" i="3" s="1"/>
  <c r="K32" i="3"/>
  <c r="M32" i="3" s="1"/>
  <c r="K30" i="3"/>
  <c r="M30" i="3" s="1"/>
  <c r="J30" i="3"/>
  <c r="K28" i="3"/>
  <c r="M28" i="3" s="1"/>
  <c r="K26" i="3"/>
  <c r="M26" i="3" s="1"/>
  <c r="K15" i="3"/>
  <c r="M15" i="3" s="1"/>
  <c r="K16" i="3"/>
  <c r="M16" i="3" s="1"/>
  <c r="K17" i="3"/>
  <c r="M17" i="3" s="1"/>
  <c r="K18" i="3"/>
  <c r="O18" i="3" s="1"/>
  <c r="K19" i="3"/>
  <c r="O19" i="3" s="1"/>
  <c r="K20" i="3"/>
  <c r="K11" i="3"/>
  <c r="M11" i="3" s="1"/>
  <c r="K12" i="3"/>
  <c r="M12" i="3" s="1"/>
  <c r="K13" i="3"/>
  <c r="M13" i="3" s="1"/>
  <c r="K14" i="3"/>
  <c r="M14" i="3" s="1"/>
  <c r="K10" i="3"/>
  <c r="M10" i="3" s="1"/>
  <c r="K4" i="3"/>
  <c r="M4" i="3" s="1"/>
  <c r="K5" i="3"/>
  <c r="M5" i="3" s="1"/>
  <c r="K6" i="3"/>
  <c r="M6" i="3" s="1"/>
  <c r="K7" i="3"/>
  <c r="M7" i="3" s="1"/>
  <c r="K3" i="3"/>
  <c r="M3" i="3" s="1"/>
  <c r="J63" i="3"/>
  <c r="J62" i="3"/>
  <c r="J61" i="3"/>
  <c r="J60" i="3"/>
  <c r="J59" i="3"/>
  <c r="J58" i="3"/>
  <c r="J56" i="3"/>
  <c r="J55" i="3"/>
  <c r="J47" i="3"/>
  <c r="J45" i="3"/>
  <c r="J44" i="3"/>
  <c r="J43" i="3"/>
  <c r="J42" i="3"/>
  <c r="J41" i="3"/>
  <c r="J40" i="3"/>
  <c r="J39" i="3"/>
  <c r="J38" i="3"/>
  <c r="J37" i="3"/>
  <c r="J34" i="3"/>
  <c r="J32" i="3"/>
  <c r="J28" i="3"/>
  <c r="J26" i="3"/>
  <c r="J24" i="3"/>
  <c r="J20" i="3"/>
  <c r="J19" i="3"/>
  <c r="J18" i="3"/>
  <c r="J17" i="3"/>
  <c r="J16" i="3"/>
  <c r="J15" i="3"/>
  <c r="J14" i="3"/>
  <c r="J13" i="3"/>
  <c r="J12" i="3"/>
  <c r="J11" i="3"/>
  <c r="J10" i="3"/>
  <c r="J8" i="3"/>
  <c r="J7" i="3"/>
  <c r="J6" i="3"/>
  <c r="J5" i="3"/>
  <c r="J4" i="3"/>
  <c r="J3" i="3"/>
  <c r="L79" i="2"/>
  <c r="L78" i="2"/>
  <c r="L105" i="2"/>
  <c r="L104" i="2"/>
  <c r="L103" i="2"/>
  <c r="L102" i="2"/>
  <c r="L101" i="2"/>
  <c r="L100" i="2"/>
  <c r="L99" i="2"/>
  <c r="L98" i="2"/>
  <c r="L97" i="2"/>
  <c r="L96" i="2"/>
  <c r="L93" i="2"/>
  <c r="L94" i="2"/>
  <c r="L92" i="2"/>
  <c r="L91" i="2"/>
  <c r="L83" i="2"/>
  <c r="L82" i="2"/>
  <c r="L80" i="2"/>
  <c r="L77" i="2"/>
  <c r="L76" i="2"/>
  <c r="L75" i="2"/>
  <c r="L74" i="2"/>
  <c r="L72" i="2"/>
  <c r="L73" i="2"/>
  <c r="L71" i="2"/>
  <c r="L70" i="2"/>
  <c r="L67" i="2"/>
  <c r="L66" i="2"/>
  <c r="L63" i="2"/>
  <c r="L62" i="2"/>
  <c r="L54" i="2"/>
  <c r="L51" i="2"/>
  <c r="L50" i="2"/>
  <c r="L47" i="2"/>
  <c r="L46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1" i="2"/>
  <c r="L20" i="2"/>
  <c r="L19" i="2"/>
  <c r="L18" i="2"/>
  <c r="L17" i="2"/>
  <c r="L16" i="2"/>
  <c r="L15" i="2"/>
  <c r="L13" i="2"/>
  <c r="L14" i="2"/>
  <c r="L12" i="2"/>
  <c r="L11" i="2"/>
  <c r="O15" i="3" l="1"/>
  <c r="O4" i="3"/>
  <c r="O16" i="3"/>
  <c r="O17" i="3"/>
  <c r="O28" i="3"/>
  <c r="O32" i="3"/>
  <c r="O26" i="3"/>
  <c r="O30" i="3"/>
  <c r="O34" i="3"/>
  <c r="Q5" i="3"/>
  <c r="Q38" i="3"/>
  <c r="M19" i="3"/>
  <c r="O38" i="3"/>
  <c r="Q4" i="3"/>
  <c r="Q37" i="3"/>
  <c r="O5" i="3"/>
  <c r="O37" i="3"/>
  <c r="M18" i="3"/>
  <c r="M55" i="3"/>
  <c r="M56" i="3"/>
</calcChain>
</file>

<file path=xl/sharedStrings.xml><?xml version="1.0" encoding="utf-8"?>
<sst xmlns="http://schemas.openxmlformats.org/spreadsheetml/2006/main" count="1986" uniqueCount="925">
  <si>
    <t>修改说明</t>
  </si>
  <si>
    <t>115200，8，N,1 有效数据为1B的高字节补0x00。</t>
  </si>
  <si>
    <t>0x03,0X06，0X10命令操作参数</t>
  </si>
  <si>
    <t>长度(B)</t>
  </si>
  <si>
    <t>单位</t>
  </si>
  <si>
    <t>格式/范围</t>
  </si>
  <si>
    <t>出厂初始化值</t>
  </si>
  <si>
    <t>数据来源</t>
  </si>
  <si>
    <t>存储模块</t>
  </si>
  <si>
    <t>云平台</t>
  </si>
  <si>
    <t>触摸屏</t>
  </si>
  <si>
    <t>CAN</t>
  </si>
  <si>
    <t>备注</t>
  </si>
  <si>
    <t>实时获取</t>
  </si>
  <si>
    <t>触摸屏设置</t>
  </si>
  <si>
    <t>预留</t>
  </si>
  <si>
    <t>0.01m</t>
  </si>
  <si>
    <t xml:space="preserve"> -99999.99m~+99999.99m</t>
  </si>
  <si>
    <t>编码器</t>
  </si>
  <si>
    <r>
      <t>√</t>
    </r>
    <r>
      <rPr>
        <sz val="12"/>
        <rFont val="宋体"/>
        <charset val="134"/>
      </rPr>
      <t>定时上传</t>
    </r>
  </si>
  <si>
    <t>R+W</t>
  </si>
  <si>
    <t>0.01m/h</t>
  </si>
  <si>
    <t>-20000.00~20000.00m/h</t>
  </si>
  <si>
    <t>R</t>
  </si>
  <si>
    <t>开机获取设置获取</t>
  </si>
  <si>
    <t>极限速度高十六位</t>
  </si>
  <si>
    <t>深度+触摸屏设置</t>
  </si>
  <si>
    <t>极限速度低十六位</t>
  </si>
  <si>
    <t>目的层深度高十六位</t>
  </si>
  <si>
    <t>0~99999.99m</t>
  </si>
  <si>
    <t>9999.99m</t>
  </si>
  <si>
    <t>目的层深度低十六位</t>
  </si>
  <si>
    <t>表套深度低十六位</t>
  </si>
  <si>
    <t>脉冲数</t>
  </si>
  <si>
    <t>1~10000脉冲/米</t>
  </si>
  <si>
    <t>单编码器：0x0000</t>
  </si>
  <si>
    <t>0</t>
  </si>
  <si>
    <t>编码器2深度</t>
  </si>
  <si>
    <t>-99999.99m~+99999.99m</t>
  </si>
  <si>
    <t>编码器3深度</t>
  </si>
  <si>
    <t>两个编码器深度实时误差</t>
  </si>
  <si>
    <t xml:space="preserve"> 0m~99999.99m</t>
  </si>
  <si>
    <t>深度倒计功能深度</t>
  </si>
  <si>
    <t>0-600m</t>
  </si>
  <si>
    <t>张力高十六位</t>
  </si>
  <si>
    <t>0.01lb</t>
  </si>
  <si>
    <t>0.00~67443.00lb</t>
  </si>
  <si>
    <t>0-300kn</t>
  </si>
  <si>
    <t>485张力计</t>
  </si>
  <si>
    <t>张力低十六位</t>
  </si>
  <si>
    <t>张力增量高十六位</t>
  </si>
  <si>
    <t>0.01lb/s</t>
  </si>
  <si>
    <t>0.00~67443.00lb/s</t>
  </si>
  <si>
    <t>张力增量低十六位</t>
  </si>
  <si>
    <t>极限张力高十六位</t>
  </si>
  <si>
    <t>30.00KN=30*225LB</t>
  </si>
  <si>
    <t>极限张力低十六位</t>
  </si>
  <si>
    <t>极限张力增量高十六位</t>
  </si>
  <si>
    <t>6KN/S=6*225lb/S</t>
  </si>
  <si>
    <t>极限张力增量低十六位</t>
  </si>
  <si>
    <t>缆头张力高十六位</t>
  </si>
  <si>
    <t>地面仪232</t>
  </si>
  <si>
    <t>缆头张力低十六位</t>
  </si>
  <si>
    <t>K值</t>
  </si>
  <si>
    <t>0.01至10.00</t>
  </si>
  <si>
    <t>1.00</t>
  </si>
  <si>
    <t>张力源选择</t>
  </si>
  <si>
    <t>0x0000</t>
  </si>
  <si>
    <t>模拟张力通道</t>
  </si>
  <si>
    <t>0~100%</t>
  </si>
  <si>
    <t>0/张力源</t>
  </si>
  <si>
    <t>张力计</t>
  </si>
  <si>
    <t>张力计编号高十六位</t>
  </si>
  <si>
    <t>0000001~9999999</t>
  </si>
  <si>
    <t>触摸屏触发后主板下发</t>
  </si>
  <si>
    <t>张力计编号低十六位</t>
  </si>
  <si>
    <t>端点1刻度值高十六位</t>
  </si>
  <si>
    <t>ADC值</t>
  </si>
  <si>
    <t>W</t>
  </si>
  <si>
    <t>端点1刻度值底十六位</t>
  </si>
  <si>
    <t>端点1张力高十六位</t>
  </si>
  <si>
    <t>0.01LB</t>
  </si>
  <si>
    <t>0.00~67443.00LB</t>
  </si>
  <si>
    <t>端点1张力低十六位</t>
  </si>
  <si>
    <t>端点2刻度值高十六位</t>
  </si>
  <si>
    <t>端点2刻度值底十六位</t>
  </si>
  <si>
    <t>端点2张力高十六位</t>
  </si>
  <si>
    <t>端点2张力低十六位</t>
  </si>
  <si>
    <t>端点3刻度值高十六位</t>
  </si>
  <si>
    <t>端点3刻度值底十六位</t>
  </si>
  <si>
    <t>端点3张力高十六位</t>
  </si>
  <si>
    <t>端点3张力低十六位</t>
  </si>
  <si>
    <t>端点4刻度值高十六位</t>
  </si>
  <si>
    <t>端点4刻度值底十六位</t>
  </si>
  <si>
    <t>端点4张力高十六位</t>
  </si>
  <si>
    <t>端点4张力低十六位</t>
  </si>
  <si>
    <t>端点5刻度值高十六位</t>
  </si>
  <si>
    <t>端点5刻度值底十六位</t>
  </si>
  <si>
    <t>端点5张力高十六位</t>
  </si>
  <si>
    <t>预览按键获取</t>
  </si>
  <si>
    <t>2</t>
  </si>
  <si>
    <t>300-2000m/h</t>
  </si>
  <si>
    <t>100-2000m/h</t>
  </si>
  <si>
    <t>1mA</t>
  </si>
  <si>
    <t>0~65535mA</t>
  </si>
  <si>
    <t>CAN控制器</t>
  </si>
  <si>
    <t>W：控制器定时上传至主板</t>
  </si>
  <si>
    <t>0.001V</t>
  </si>
  <si>
    <t>0~65.535V</t>
  </si>
  <si>
    <t>液压泵速度电位器值</t>
  </si>
  <si>
    <t>%</t>
  </si>
  <si>
    <t>0~2000</t>
  </si>
  <si>
    <t>0~100</t>
  </si>
  <si>
    <t>0.01t</t>
  </si>
  <si>
    <t>0-10t</t>
  </si>
  <si>
    <t>待确认</t>
  </si>
  <si>
    <t>油气井类型</t>
  </si>
  <si>
    <t>作业类型</t>
  </si>
  <si>
    <t>kg</t>
  </si>
  <si>
    <t>0~20000kg（默认4000kg）</t>
  </si>
  <si>
    <t>弱点拉断力</t>
  </si>
  <si>
    <t>0~20000kg（默认1800kg）</t>
  </si>
  <si>
    <t>0~20000kg（默认500kg)</t>
  </si>
  <si>
    <t>0~20000kg(默认300kg)</t>
  </si>
  <si>
    <t>0.00~ 0.99（默认0.75）</t>
  </si>
  <si>
    <t>安全停车时间</t>
  </si>
  <si>
    <t>0.01s</t>
  </si>
  <si>
    <t>0.00-600.00s</t>
  </si>
  <si>
    <t>井口报警距离设置高字节</t>
  </si>
  <si>
    <t>井口报警距离设置低字节</t>
  </si>
  <si>
    <t>井底报警距离设置高字节</t>
  </si>
  <si>
    <t>井底报警距离设置低字节</t>
  </si>
  <si>
    <t>大斜度井斜度设置</t>
  </si>
  <si>
    <t>0-90度</t>
  </si>
  <si>
    <t>内容</t>
  </si>
  <si>
    <t>数据位</t>
  </si>
  <si>
    <t>位地址</t>
  </si>
  <si>
    <t>字符报警显示内容</t>
  </si>
  <si>
    <t>设置</t>
  </si>
  <si>
    <t>静音</t>
  </si>
  <si>
    <t>位地址0</t>
  </si>
  <si>
    <t>设备静音</t>
  </si>
  <si>
    <t>深度方向</t>
  </si>
  <si>
    <t>位地址1</t>
  </si>
  <si>
    <t>设置深度方向</t>
  </si>
  <si>
    <t>自动控速使能</t>
  </si>
  <si>
    <t>位地址2</t>
  </si>
  <si>
    <t>张力计校准使能</t>
  </si>
  <si>
    <t>IOValue[0]:3</t>
  </si>
  <si>
    <t>位地址3</t>
  </si>
  <si>
    <t>张力保护状态</t>
  </si>
  <si>
    <t>IOValue[0]:4</t>
  </si>
  <si>
    <t>位地址4</t>
  </si>
  <si>
    <t>张力清零标识位</t>
  </si>
  <si>
    <t>IOValue[0]:5</t>
  </si>
  <si>
    <t>位地址5</t>
  </si>
  <si>
    <t>张力清零标识</t>
  </si>
  <si>
    <t>张力计在线状态</t>
  </si>
  <si>
    <t>IOValue[0]:6</t>
  </si>
  <si>
    <t>位地址6</t>
  </si>
  <si>
    <t>上提下放标识位</t>
  </si>
  <si>
    <t>IOValue[0]:7</t>
  </si>
  <si>
    <t>位地址7</t>
  </si>
  <si>
    <t>绞车上提下放标志</t>
  </si>
  <si>
    <t>安全停车标识位</t>
  </si>
  <si>
    <t>IOValue[1]:0</t>
  </si>
  <si>
    <t>位地址8</t>
  </si>
  <si>
    <t>四慢报警标识位</t>
  </si>
  <si>
    <t>IOValue[1]:1</t>
  </si>
  <si>
    <t>位地址9</t>
  </si>
  <si>
    <t>四慢停车标识位</t>
  </si>
  <si>
    <t>IOValue[1]:2</t>
  </si>
  <si>
    <t>位地址10</t>
  </si>
  <si>
    <t>IOValue[1]:3</t>
  </si>
  <si>
    <t>位地址11</t>
  </si>
  <si>
    <t>IOValue[1]:4</t>
  </si>
  <si>
    <t>位地址12</t>
  </si>
  <si>
    <t>IOValue[1]:5</t>
  </si>
  <si>
    <t>位地址13</t>
  </si>
  <si>
    <t>IOValue[1]:6</t>
  </si>
  <si>
    <t>位地址14</t>
  </si>
  <si>
    <t>IOValue[1]:7</t>
  </si>
  <si>
    <t>位地址15</t>
  </si>
  <si>
    <t>报警</t>
  </si>
  <si>
    <t>速度报警</t>
  </si>
  <si>
    <t>IOValue[2]:0</t>
  </si>
  <si>
    <t>位地址16</t>
  </si>
  <si>
    <t>超速{速度值}{单位}</t>
  </si>
  <si>
    <t>超速1000m/h</t>
  </si>
  <si>
    <t>井口报警</t>
  </si>
  <si>
    <t>IOValue[2]:1</t>
  </si>
  <si>
    <t>位地址17</t>
  </si>
  <si>
    <t>上提至距井口{深度值}米</t>
  </si>
  <si>
    <t>上提至距井口98米</t>
  </si>
  <si>
    <t>目的层报警</t>
  </si>
  <si>
    <t>IOValue[2]:2</t>
  </si>
  <si>
    <t>位地址18</t>
  </si>
  <si>
    <t>距井底195米</t>
  </si>
  <si>
    <t>表套深度报警</t>
  </si>
  <si>
    <t>IOValue[2]:3</t>
  </si>
  <si>
    <t>位地址19</t>
  </si>
  <si>
    <t>上提至距表套{深度值}米</t>
  </si>
  <si>
    <t>上提至距表套100米</t>
  </si>
  <si>
    <t>张力报警</t>
  </si>
  <si>
    <t>IOValue[2]:4</t>
  </si>
  <si>
    <t>位地址20</t>
  </si>
  <si>
    <t>张力超值{张力值}{单位}</t>
  </si>
  <si>
    <t xml:space="preserve"> </t>
  </si>
  <si>
    <t>张力超值60KN</t>
  </si>
  <si>
    <t>张力增量报警（遇阻）</t>
  </si>
  <si>
    <t>IOValue[2]:5</t>
  </si>
  <si>
    <t>位地址21</t>
  </si>
  <si>
    <t>张力增量超值5KN/s</t>
  </si>
  <si>
    <t>张力增量报警（遇卡）</t>
  </si>
  <si>
    <t>IOValue[2]:6</t>
  </si>
  <si>
    <t>位地址22</t>
  </si>
  <si>
    <t>揽头张力遇阻报警</t>
  </si>
  <si>
    <t>IOValue[2]:7</t>
  </si>
  <si>
    <t>位地址23</t>
  </si>
  <si>
    <t>请注意遇阻</t>
  </si>
  <si>
    <t>0:无；1:故障</t>
  </si>
  <si>
    <t>揽头张力遇卡报警</t>
  </si>
  <si>
    <t>IOValue[3]:0</t>
  </si>
  <si>
    <t>位地址24</t>
  </si>
  <si>
    <t>请注意遇卡</t>
  </si>
  <si>
    <t>编码器1报警</t>
  </si>
  <si>
    <t>IOValue[3]:1</t>
  </si>
  <si>
    <t>位地址25</t>
  </si>
  <si>
    <t>请检查编码器1</t>
  </si>
  <si>
    <t>编码器2报警</t>
  </si>
  <si>
    <t>IOValue[3]:2</t>
  </si>
  <si>
    <t>位地址26</t>
  </si>
  <si>
    <t>请检查编码器2</t>
  </si>
  <si>
    <t>编码器3报警</t>
  </si>
  <si>
    <t>IOValue[3]:3</t>
  </si>
  <si>
    <t>位地址27</t>
  </si>
  <si>
    <t>IOValue[3]:4</t>
  </si>
  <si>
    <t>位地址28</t>
  </si>
  <si>
    <t>IOValue[3]:5</t>
  </si>
  <si>
    <t>位地址29</t>
  </si>
  <si>
    <t>IOValue[3]:6</t>
  </si>
  <si>
    <t>位地址30</t>
  </si>
  <si>
    <t>IOValue[3]:7</t>
  </si>
  <si>
    <t>位地址31</t>
  </si>
  <si>
    <t>控制器CAN</t>
  </si>
  <si>
    <t>四慢控制使能</t>
  </si>
  <si>
    <t>IOValue[4]:0</t>
  </si>
  <si>
    <t>位地址32</t>
  </si>
  <si>
    <t>四慢功能使能</t>
  </si>
  <si>
    <t>控制器四慢功能开关</t>
  </si>
  <si>
    <t>IOValue[4]:1</t>
  </si>
  <si>
    <t>位地址33</t>
  </si>
  <si>
    <t>前进开关</t>
  </si>
  <si>
    <t>IOValue[4]:2</t>
  </si>
  <si>
    <t>位地址34</t>
  </si>
  <si>
    <t>后退开关</t>
  </si>
  <si>
    <t>IOValue[4]:3</t>
  </si>
  <si>
    <t>位地址35</t>
  </si>
  <si>
    <t>刹车阀输出1状态</t>
  </si>
  <si>
    <t>IOValue[4]:4</t>
  </si>
  <si>
    <t>位地址36</t>
  </si>
  <si>
    <t>刹车阀输出2状态</t>
  </si>
  <si>
    <t>IOValue[4]:5</t>
  </si>
  <si>
    <t>位地址37</t>
  </si>
  <si>
    <t>手动控制模式</t>
  </si>
  <si>
    <t>位地址38</t>
  </si>
  <si>
    <t>位地址39</t>
  </si>
  <si>
    <t>自动控制模式</t>
  </si>
  <si>
    <t>位地址40</t>
  </si>
  <si>
    <t xml:space="preserve">手柄中位 </t>
  </si>
  <si>
    <t>手柄故障</t>
  </si>
  <si>
    <t>位地址41</t>
  </si>
  <si>
    <t>位地址42</t>
  </si>
  <si>
    <t>液压泵前进电磁阀故障</t>
  </si>
  <si>
    <t>位地址43</t>
  </si>
  <si>
    <t>液压泵后退电磁阀故障</t>
  </si>
  <si>
    <t>位地址44</t>
  </si>
  <si>
    <t>马达电磁故障</t>
  </si>
  <si>
    <t>位地址45</t>
  </si>
  <si>
    <t xml:space="preserve">起始条件错误 </t>
  </si>
  <si>
    <t>位地址46</t>
  </si>
  <si>
    <t>位地址47</t>
  </si>
  <si>
    <t>0X01，
0X05
命令操作参数
(实时获取)</t>
    <phoneticPr fontId="11" type="noConversion"/>
  </si>
  <si>
    <t>张力计电池电量
(无线张力计有效)</t>
    <phoneticPr fontId="11" type="noConversion"/>
  </si>
  <si>
    <t>泵下放电流
(液压泵前进电磁铁电流值)</t>
    <phoneticPr fontId="11" type="noConversion"/>
  </si>
  <si>
    <t>泵上提电流
(液压后退进电磁铁电流值)</t>
    <phoneticPr fontId="11" type="noConversion"/>
  </si>
  <si>
    <t>马达电流
(马达电磁铁电流值)</t>
    <phoneticPr fontId="11" type="noConversion"/>
  </si>
  <si>
    <t>微调电位计电压
(马达速度电位器值)</t>
    <phoneticPr fontId="11" type="noConversion"/>
  </si>
  <si>
    <t>寄存器位置
(一个地址：2字节)</t>
    <phoneticPr fontId="11" type="noConversion"/>
  </si>
  <si>
    <t>井号采用GB2312编码,
例如:陕30H-3
GB2312:C9C23330482D33</t>
    <phoneticPr fontId="11" type="noConversion"/>
  </si>
  <si>
    <t>单编码器:
0x0000:编码器1;
0x0001:编码器2;
0x0002:编码器3;
双编码器:
0x0003:编码器1-2;
0x0004:编码器2-3;
0x0005:编码器1-3</t>
    <phoneticPr fontId="11" type="noConversion"/>
  </si>
  <si>
    <t>0X0000:有线;
0x0001:无线;
0x0002:模拟有线;
0x0003:模拟无线</t>
    <phoneticPr fontId="11" type="noConversion"/>
  </si>
  <si>
    <t>0x0000:模拟5V;
0x0001:模拟1.5V;
0x0002模拟30ma;</t>
    <phoneticPr fontId="11" type="noConversion"/>
  </si>
  <si>
    <t>0x0002-0x0005，
至少2个端点，
最多5个端点</t>
    <phoneticPr fontId="11" type="noConversion"/>
  </si>
  <si>
    <t>0x00:停止;
0x01:上提;
0x02:下放</t>
    <phoneticPr fontId="11" type="noConversion"/>
  </si>
  <si>
    <t>0X0000:5.6mm;
0x0001:11.8mm</t>
    <phoneticPr fontId="11" type="noConversion"/>
  </si>
  <si>
    <t>0X0000:垂直井段;
0X0001:大斜度井段;
0X0002:水平井段</t>
    <phoneticPr fontId="11" type="noConversion"/>
  </si>
  <si>
    <t>0x0001:射孔;
0x0002:测井</t>
    <phoneticPr fontId="11" type="noConversion"/>
  </si>
  <si>
    <t>0x00:正常;
0x01:增加;
0x02:减小</t>
    <phoneticPr fontId="11" type="noConversion"/>
  </si>
  <si>
    <t>复杂井段开始深度设置
高字节</t>
    <phoneticPr fontId="11" type="noConversion"/>
  </si>
  <si>
    <r>
      <t xml:space="preserve">控速工作状态:
</t>
    </r>
    <r>
      <rPr>
        <sz val="10.5"/>
        <color indexed="63"/>
        <rFont val="Arial"/>
        <family val="2"/>
      </rPr>
      <t>0:</t>
    </r>
    <r>
      <rPr>
        <sz val="10.5"/>
        <color indexed="63"/>
        <rFont val="宋体"/>
        <charset val="134"/>
      </rPr>
      <t xml:space="preserve">手动;
</t>
    </r>
    <r>
      <rPr>
        <sz val="10.5"/>
        <color indexed="63"/>
        <rFont val="Arial"/>
        <family val="2"/>
      </rPr>
      <t>1:</t>
    </r>
    <r>
      <rPr>
        <sz val="10.5"/>
        <color indexed="63"/>
        <rFont val="宋体"/>
        <charset val="134"/>
      </rPr>
      <t>自动</t>
    </r>
    <phoneticPr fontId="11" type="noConversion"/>
  </si>
  <si>
    <r>
      <t>1:</t>
    </r>
    <r>
      <rPr>
        <sz val="10.5"/>
        <color indexed="63"/>
        <rFont val="宋体"/>
        <charset val="134"/>
      </rPr>
      <t>手柄未归位</t>
    </r>
    <r>
      <rPr>
        <sz val="10.5"/>
        <color rgb="FF333333"/>
        <rFont val="Arial"/>
        <family val="2"/>
      </rPr>
      <t xml:space="preserve">;
</t>
    </r>
    <r>
      <rPr>
        <sz val="10.5"/>
        <color indexed="63"/>
        <rFont val="Arial"/>
        <family val="2"/>
      </rPr>
      <t>0:</t>
    </r>
    <r>
      <rPr>
        <sz val="10.5"/>
        <color indexed="63"/>
        <rFont val="宋体"/>
        <charset val="134"/>
      </rPr>
      <t>手柄归位</t>
    </r>
    <phoneticPr fontId="11" type="noConversion"/>
  </si>
  <si>
    <t>REGValue[99]</t>
    <phoneticPr fontId="11" type="noConversion"/>
  </si>
  <si>
    <t>REGValue[100]</t>
    <phoneticPr fontId="11" type="noConversion"/>
  </si>
  <si>
    <t>REGValue[101]</t>
    <phoneticPr fontId="11" type="noConversion"/>
  </si>
  <si>
    <t>REGValue[102]</t>
    <phoneticPr fontId="11" type="noConversion"/>
  </si>
  <si>
    <t>REGValue[95]</t>
    <phoneticPr fontId="11" type="noConversion"/>
  </si>
  <si>
    <t>IOValue[0]:0</t>
    <phoneticPr fontId="11" type="noConversion"/>
  </si>
  <si>
    <t>IOValue[0]:1</t>
    <phoneticPr fontId="11" type="noConversion"/>
  </si>
  <si>
    <t>IOValue[0]:2</t>
    <phoneticPr fontId="11" type="noConversion"/>
  </si>
  <si>
    <t>REGValue[98]</t>
    <phoneticPr fontId="11" type="noConversion"/>
  </si>
  <si>
    <t>REGValue[97]</t>
    <phoneticPr fontId="11" type="noConversion"/>
  </si>
  <si>
    <t>REGValue[96]</t>
    <phoneticPr fontId="11" type="noConversion"/>
  </si>
  <si>
    <t>揽头张力变化趋势</t>
    <phoneticPr fontId="11" type="noConversion"/>
  </si>
  <si>
    <t>当前极限张力</t>
    <phoneticPr fontId="11" type="noConversion"/>
  </si>
  <si>
    <t>当前安全张力</t>
    <phoneticPr fontId="11" type="noConversion"/>
  </si>
  <si>
    <t>安全张力系数</t>
    <phoneticPr fontId="11" type="noConversion"/>
  </si>
  <si>
    <t>仪器串重量</t>
    <phoneticPr fontId="11" type="noConversion"/>
  </si>
  <si>
    <t>电缆每千米重量</t>
    <phoneticPr fontId="11" type="noConversion"/>
  </si>
  <si>
    <t>电缆拉断力</t>
    <phoneticPr fontId="11" type="noConversion"/>
  </si>
  <si>
    <t>作业井深度低十六位</t>
    <phoneticPr fontId="11" type="noConversion"/>
  </si>
  <si>
    <t>作业井深度高十六位</t>
    <phoneticPr fontId="11" type="noConversion"/>
  </si>
  <si>
    <t>电缆规格</t>
    <phoneticPr fontId="11" type="noConversion"/>
  </si>
  <si>
    <t>拉力棒吨位</t>
    <phoneticPr fontId="11" type="noConversion"/>
  </si>
  <si>
    <t>速度微调电位计值</t>
    <phoneticPr fontId="11" type="noConversion"/>
  </si>
  <si>
    <t>四慢速度低十六位</t>
    <phoneticPr fontId="11" type="noConversion"/>
  </si>
  <si>
    <t>四慢速度高十六位</t>
    <phoneticPr fontId="11" type="noConversion"/>
  </si>
  <si>
    <t>控速速度低十六位</t>
    <phoneticPr fontId="11" type="noConversion"/>
  </si>
  <si>
    <t>控速速度高十六位</t>
    <phoneticPr fontId="11" type="noConversion"/>
  </si>
  <si>
    <t>控速状态</t>
    <phoneticPr fontId="11" type="noConversion"/>
  </si>
  <si>
    <t>校准端点数量</t>
    <phoneticPr fontId="11" type="noConversion"/>
  </si>
  <si>
    <t>端点5张力低十六位</t>
    <phoneticPr fontId="11" type="noConversion"/>
  </si>
  <si>
    <t>复杂井段开始深度设置
低字节</t>
    <phoneticPr fontId="11" type="noConversion"/>
  </si>
  <si>
    <t>液压马达上提电磁阀故障</t>
    <phoneticPr fontId="11" type="noConversion"/>
  </si>
  <si>
    <t>液压马达下放电磁阀故障</t>
    <phoneticPr fontId="11" type="noConversion"/>
  </si>
  <si>
    <t>起始条件不满足</t>
    <phoneticPr fontId="11" type="noConversion"/>
  </si>
  <si>
    <t>液压马达电磁故障</t>
    <phoneticPr fontId="11" type="noConversion"/>
  </si>
  <si>
    <t>预留</t>
    <phoneticPr fontId="11" type="noConversion"/>
  </si>
  <si>
    <t>名称</t>
    <phoneticPr fontId="11" type="noConversion"/>
  </si>
  <si>
    <t>井号</t>
    <phoneticPr fontId="11" type="noConversion"/>
  </si>
  <si>
    <t>实时获取</t>
    <phoneticPr fontId="11" type="noConversion"/>
  </si>
  <si>
    <t>深度高十六位</t>
    <phoneticPr fontId="11" type="noConversion"/>
  </si>
  <si>
    <t>深度低十六位</t>
    <phoneticPr fontId="11" type="noConversion"/>
  </si>
  <si>
    <t>速度高十六位</t>
    <phoneticPr fontId="11" type="noConversion"/>
  </si>
  <si>
    <t>速度低十六位</t>
    <phoneticPr fontId="11" type="noConversion"/>
  </si>
  <si>
    <t>表套深度高十六位</t>
    <phoneticPr fontId="11" type="noConversion"/>
  </si>
  <si>
    <t>编码器1深度</t>
    <phoneticPr fontId="11" type="noConversion"/>
  </si>
  <si>
    <t>编码器源选择</t>
    <phoneticPr fontId="11" type="noConversion"/>
  </si>
  <si>
    <t>REGValue[1]</t>
    <phoneticPr fontId="11" type="noConversion"/>
  </si>
  <si>
    <t>REGValue[3]</t>
    <phoneticPr fontId="11" type="noConversion"/>
  </si>
  <si>
    <t>REGValue[2]</t>
    <phoneticPr fontId="11" type="noConversion"/>
  </si>
  <si>
    <t>REGValue[0]</t>
    <phoneticPr fontId="11" type="noConversion"/>
  </si>
  <si>
    <t>REGValue[4]</t>
    <phoneticPr fontId="11" type="noConversion"/>
  </si>
  <si>
    <t>IOValue[5]:7</t>
    <phoneticPr fontId="11" type="noConversion"/>
  </si>
  <si>
    <t>IOValue[5]:6</t>
    <phoneticPr fontId="11" type="noConversion"/>
  </si>
  <si>
    <t>IOValue[5]:5</t>
    <phoneticPr fontId="11" type="noConversion"/>
  </si>
  <si>
    <t>IOValue[5]:4</t>
    <phoneticPr fontId="11" type="noConversion"/>
  </si>
  <si>
    <t>IOValue[5]:3</t>
    <phoneticPr fontId="11" type="noConversion"/>
  </si>
  <si>
    <t>IOValue[5]:2</t>
    <phoneticPr fontId="11" type="noConversion"/>
  </si>
  <si>
    <t>IOValue[5]:1</t>
    <phoneticPr fontId="11" type="noConversion"/>
  </si>
  <si>
    <t>IOValue[5]:0</t>
    <phoneticPr fontId="11" type="noConversion"/>
  </si>
  <si>
    <t>IOValue[4]:7</t>
    <phoneticPr fontId="11" type="noConversion"/>
  </si>
  <si>
    <t>IOValue[4]:6</t>
    <phoneticPr fontId="11" type="noConversion"/>
  </si>
  <si>
    <t>REGValue[5]</t>
    <phoneticPr fontId="11" type="noConversion"/>
  </si>
  <si>
    <t xml:space="preserve">REGValue[6] </t>
    <phoneticPr fontId="11" type="noConversion"/>
  </si>
  <si>
    <t xml:space="preserve">REGValue[7] </t>
    <phoneticPr fontId="11" type="noConversion"/>
  </si>
  <si>
    <t xml:space="preserve">REGValue[8] </t>
    <phoneticPr fontId="11" type="noConversion"/>
  </si>
  <si>
    <t xml:space="preserve">REGValue[9] </t>
    <phoneticPr fontId="11" type="noConversion"/>
  </si>
  <si>
    <t xml:space="preserve">REGValue[10] </t>
    <phoneticPr fontId="11" type="noConversion"/>
  </si>
  <si>
    <t xml:space="preserve">REGValue[11] </t>
    <phoneticPr fontId="11" type="noConversion"/>
  </si>
  <si>
    <t xml:space="preserve">REGValue[12] </t>
    <phoneticPr fontId="11" type="noConversion"/>
  </si>
  <si>
    <t xml:space="preserve">REGValue[13] </t>
    <phoneticPr fontId="11" type="noConversion"/>
  </si>
  <si>
    <t xml:space="preserve">REGValue[14] </t>
    <phoneticPr fontId="11" type="noConversion"/>
  </si>
  <si>
    <t xml:space="preserve">REGValue[15] </t>
    <phoneticPr fontId="11" type="noConversion"/>
  </si>
  <si>
    <t xml:space="preserve">REGValue[16] </t>
    <phoneticPr fontId="11" type="noConversion"/>
  </si>
  <si>
    <t xml:space="preserve">REGValue[17] </t>
    <phoneticPr fontId="11" type="noConversion"/>
  </si>
  <si>
    <t xml:space="preserve">REGValue[18] </t>
    <phoneticPr fontId="11" type="noConversion"/>
  </si>
  <si>
    <t xml:space="preserve">REGValue[19] </t>
    <phoneticPr fontId="11" type="noConversion"/>
  </si>
  <si>
    <t xml:space="preserve">REGValue[20] </t>
    <phoneticPr fontId="11" type="noConversion"/>
  </si>
  <si>
    <t xml:space="preserve">REGValue[21] </t>
    <phoneticPr fontId="11" type="noConversion"/>
  </si>
  <si>
    <t xml:space="preserve">REGValue[22] </t>
    <phoneticPr fontId="11" type="noConversion"/>
  </si>
  <si>
    <t xml:space="preserve">REGValue[23] </t>
    <phoneticPr fontId="11" type="noConversion"/>
  </si>
  <si>
    <t xml:space="preserve">REGValue[24] </t>
    <phoneticPr fontId="11" type="noConversion"/>
  </si>
  <si>
    <t xml:space="preserve">REGValue[25] </t>
    <phoneticPr fontId="11" type="noConversion"/>
  </si>
  <si>
    <t xml:space="preserve">REGValue[26] </t>
    <phoneticPr fontId="11" type="noConversion"/>
  </si>
  <si>
    <t xml:space="preserve">REGValue[27] </t>
    <phoneticPr fontId="11" type="noConversion"/>
  </si>
  <si>
    <t xml:space="preserve">REGValue[28] </t>
    <phoneticPr fontId="11" type="noConversion"/>
  </si>
  <si>
    <t xml:space="preserve">REGValue[29] </t>
    <phoneticPr fontId="11" type="noConversion"/>
  </si>
  <si>
    <t xml:space="preserve">REGValue[30] </t>
    <phoneticPr fontId="11" type="noConversion"/>
  </si>
  <si>
    <t xml:space="preserve">REGValue[31] </t>
    <phoneticPr fontId="11" type="noConversion"/>
  </si>
  <si>
    <t xml:space="preserve">REGValue[32] </t>
    <phoneticPr fontId="11" type="noConversion"/>
  </si>
  <si>
    <t xml:space="preserve">REGValue[33] </t>
    <phoneticPr fontId="11" type="noConversion"/>
  </si>
  <si>
    <t xml:space="preserve">REGValue[34] </t>
    <phoneticPr fontId="11" type="noConversion"/>
  </si>
  <si>
    <t xml:space="preserve">REGValue[35] </t>
    <phoneticPr fontId="11" type="noConversion"/>
  </si>
  <si>
    <t xml:space="preserve">REGValue[36] </t>
    <phoneticPr fontId="11" type="noConversion"/>
  </si>
  <si>
    <t xml:space="preserve">REGValue[37] </t>
    <phoneticPr fontId="11" type="noConversion"/>
  </si>
  <si>
    <t xml:space="preserve">REGValue[38] </t>
    <phoneticPr fontId="11" type="noConversion"/>
  </si>
  <si>
    <t xml:space="preserve">REGValue[39] </t>
    <phoneticPr fontId="11" type="noConversion"/>
  </si>
  <si>
    <t xml:space="preserve">REGValue[40] </t>
    <phoneticPr fontId="11" type="noConversion"/>
  </si>
  <si>
    <t xml:space="preserve">REGValue[41] </t>
    <phoneticPr fontId="11" type="noConversion"/>
  </si>
  <si>
    <t xml:space="preserve">REGValue[42] </t>
    <phoneticPr fontId="11" type="noConversion"/>
  </si>
  <si>
    <t xml:space="preserve">REGValue[43] </t>
    <phoneticPr fontId="11" type="noConversion"/>
  </si>
  <si>
    <t xml:space="preserve">REGValue[44] </t>
    <phoneticPr fontId="11" type="noConversion"/>
  </si>
  <si>
    <t xml:space="preserve">REGValue[45] </t>
    <phoneticPr fontId="11" type="noConversion"/>
  </si>
  <si>
    <t xml:space="preserve">REGValue[46] </t>
    <phoneticPr fontId="11" type="noConversion"/>
  </si>
  <si>
    <t xml:space="preserve">REGValue[47] </t>
    <phoneticPr fontId="11" type="noConversion"/>
  </si>
  <si>
    <t xml:space="preserve">REGValue[48] </t>
    <phoneticPr fontId="11" type="noConversion"/>
  </si>
  <si>
    <t xml:space="preserve">REGValue[49] </t>
    <phoneticPr fontId="11" type="noConversion"/>
  </si>
  <si>
    <t xml:space="preserve">REGValue[50] </t>
    <phoneticPr fontId="11" type="noConversion"/>
  </si>
  <si>
    <t xml:space="preserve">REGValue[51] </t>
    <phoneticPr fontId="11" type="noConversion"/>
  </si>
  <si>
    <t xml:space="preserve">REGValue[52] </t>
    <phoneticPr fontId="11" type="noConversion"/>
  </si>
  <si>
    <t xml:space="preserve">REGValue[53] </t>
    <phoneticPr fontId="11" type="noConversion"/>
  </si>
  <si>
    <t xml:space="preserve">REGValue[54] </t>
    <phoneticPr fontId="11" type="noConversion"/>
  </si>
  <si>
    <t xml:space="preserve">REGValue[55] </t>
    <phoneticPr fontId="11" type="noConversion"/>
  </si>
  <si>
    <t xml:space="preserve">REGValue[56] </t>
    <phoneticPr fontId="11" type="noConversion"/>
  </si>
  <si>
    <t xml:space="preserve">REGValue[57] </t>
    <phoneticPr fontId="11" type="noConversion"/>
  </si>
  <si>
    <t xml:space="preserve">REGValue[58] </t>
    <phoneticPr fontId="11" type="noConversion"/>
  </si>
  <si>
    <t xml:space="preserve">REGValue[59] </t>
    <phoneticPr fontId="11" type="noConversion"/>
  </si>
  <si>
    <t xml:space="preserve">REGValue[60] </t>
    <phoneticPr fontId="11" type="noConversion"/>
  </si>
  <si>
    <t xml:space="preserve">REGValue[61] </t>
    <phoneticPr fontId="11" type="noConversion"/>
  </si>
  <si>
    <t xml:space="preserve">REGValue[62] </t>
    <phoneticPr fontId="11" type="noConversion"/>
  </si>
  <si>
    <t xml:space="preserve">REGValue[63] </t>
    <phoneticPr fontId="11" type="noConversion"/>
  </si>
  <si>
    <t xml:space="preserve">REGValue[64] </t>
    <phoneticPr fontId="11" type="noConversion"/>
  </si>
  <si>
    <t xml:space="preserve">REGValue[65] </t>
    <phoneticPr fontId="11" type="noConversion"/>
  </si>
  <si>
    <t xml:space="preserve">REGValue[66] </t>
    <phoneticPr fontId="11" type="noConversion"/>
  </si>
  <si>
    <t xml:space="preserve">REGValue[67] </t>
    <phoneticPr fontId="11" type="noConversion"/>
  </si>
  <si>
    <t xml:space="preserve">REGValue[68] </t>
    <phoneticPr fontId="11" type="noConversion"/>
  </si>
  <si>
    <t xml:space="preserve">REGValue[69] </t>
    <phoneticPr fontId="11" type="noConversion"/>
  </si>
  <si>
    <t xml:space="preserve">REGValue[70] </t>
    <phoneticPr fontId="11" type="noConversion"/>
  </si>
  <si>
    <t>REGValue[71]</t>
    <phoneticPr fontId="11" type="noConversion"/>
  </si>
  <si>
    <t>REGValue[72]</t>
    <phoneticPr fontId="11" type="noConversion"/>
  </si>
  <si>
    <t>REGValue[73]</t>
    <phoneticPr fontId="11" type="noConversion"/>
  </si>
  <si>
    <t>REGValue[74]</t>
    <phoneticPr fontId="11" type="noConversion"/>
  </si>
  <si>
    <t>REGValue[75]</t>
    <phoneticPr fontId="11" type="noConversion"/>
  </si>
  <si>
    <t>REGValue[76]</t>
    <phoneticPr fontId="11" type="noConversion"/>
  </si>
  <si>
    <t>REGValue[77]</t>
    <phoneticPr fontId="11" type="noConversion"/>
  </si>
  <si>
    <t>REGValue[78]</t>
    <phoneticPr fontId="11" type="noConversion"/>
  </si>
  <si>
    <t>REGValue[79]</t>
    <phoneticPr fontId="11" type="noConversion"/>
  </si>
  <si>
    <t>REGValue[80]</t>
    <phoneticPr fontId="11" type="noConversion"/>
  </si>
  <si>
    <t>REGValue[81]</t>
    <phoneticPr fontId="11" type="noConversion"/>
  </si>
  <si>
    <t>REGValue[82]</t>
    <phoneticPr fontId="11" type="noConversion"/>
  </si>
  <si>
    <t>REGValue[83]</t>
    <phoneticPr fontId="11" type="noConversion"/>
  </si>
  <si>
    <t>REGValue[84]</t>
    <phoneticPr fontId="11" type="noConversion"/>
  </si>
  <si>
    <t>REGValue[85]</t>
    <phoneticPr fontId="11" type="noConversion"/>
  </si>
  <si>
    <t>REGValue[86]</t>
    <phoneticPr fontId="11" type="noConversion"/>
  </si>
  <si>
    <t>REGValue[87]</t>
    <phoneticPr fontId="11" type="noConversion"/>
  </si>
  <si>
    <t>REGValue[88]</t>
    <phoneticPr fontId="11" type="noConversion"/>
  </si>
  <si>
    <t>REGValue[89]</t>
    <phoneticPr fontId="11" type="noConversion"/>
  </si>
  <si>
    <t>REGValue[90]</t>
    <phoneticPr fontId="11" type="noConversion"/>
  </si>
  <si>
    <t>REGValue[91]</t>
    <phoneticPr fontId="11" type="noConversion"/>
  </si>
  <si>
    <t>REGValue[92]</t>
    <phoneticPr fontId="11" type="noConversion"/>
  </si>
  <si>
    <t>REGValue[93]</t>
    <phoneticPr fontId="11" type="noConversion"/>
  </si>
  <si>
    <t>REGValue[94]</t>
    <phoneticPr fontId="11" type="noConversion"/>
  </si>
  <si>
    <t>张力增量超值
{张力增量值}
{单位}</t>
    <phoneticPr fontId="11" type="noConversion"/>
  </si>
  <si>
    <t>距井底{深度值}米</t>
    <phoneticPr fontId="11" type="noConversion"/>
  </si>
  <si>
    <t>0x00:停止</t>
    <phoneticPr fontId="11" type="noConversion"/>
  </si>
  <si>
    <t>0x00:未静音;
0x01:静音</t>
    <phoneticPr fontId="11" type="noConversion"/>
  </si>
  <si>
    <t>0:反; 
1:正</t>
    <phoneticPr fontId="11" type="noConversion"/>
  </si>
  <si>
    <t>0x00:未使能;
0x01:使能</t>
    <phoneticPr fontId="11" type="noConversion"/>
  </si>
  <si>
    <t>0x00:未保护;
0x01:保护</t>
    <phoneticPr fontId="11" type="noConversion"/>
  </si>
  <si>
    <t>0x00:未清零;
0x01:已清零</t>
    <phoneticPr fontId="11" type="noConversion"/>
  </si>
  <si>
    <t>0x00:掉线;
0x01:在线</t>
    <phoneticPr fontId="11" type="noConversion"/>
  </si>
  <si>
    <t>0x00:上提;
0x01:下放</t>
    <phoneticPr fontId="11" type="noConversion"/>
  </si>
  <si>
    <t>0:无；1:故障</t>
    <phoneticPr fontId="11" type="noConversion"/>
  </si>
  <si>
    <t>0x00:进入;
0x01:退出</t>
    <phoneticPr fontId="11" type="noConversion"/>
  </si>
  <si>
    <t>0x00:关;
0x01:开</t>
    <phoneticPr fontId="11" type="noConversion"/>
  </si>
  <si>
    <t>0:关闭;
1:前进</t>
    <phoneticPr fontId="11" type="noConversion"/>
  </si>
  <si>
    <t>0:关闭;
1:后退</t>
    <phoneticPr fontId="11" type="noConversion"/>
  </si>
  <si>
    <t>0:关闭;
1:开启</t>
    <phoneticPr fontId="11" type="noConversion"/>
  </si>
  <si>
    <t>0:关闭;
1:手动</t>
    <phoneticPr fontId="11" type="noConversion"/>
  </si>
  <si>
    <t>0:关闭;
1:自动</t>
    <phoneticPr fontId="11" type="noConversion"/>
  </si>
  <si>
    <t>0:中位;
1:带载</t>
    <phoneticPr fontId="11" type="noConversion"/>
  </si>
  <si>
    <t>0:无;
1:故障</t>
    <phoneticPr fontId="11" type="noConversion"/>
  </si>
  <si>
    <t>字符报警显示值
寄存器位置</t>
    <phoneticPr fontId="11" type="noConversion"/>
  </si>
  <si>
    <r>
      <rPr>
        <sz val="12"/>
        <rFont val="Cambria Math"/>
        <family val="2"/>
      </rPr>
      <t>√</t>
    </r>
    <r>
      <rPr>
        <sz val="12"/>
        <rFont val="宋体"/>
        <charset val="134"/>
      </rPr>
      <t>定时上传</t>
    </r>
    <phoneticPr fontId="11" type="noConversion"/>
  </si>
  <si>
    <t>R+W</t>
    <phoneticPr fontId="18" type="noConversion"/>
  </si>
  <si>
    <t>GB2312</t>
    <phoneticPr fontId="18" type="noConversion"/>
  </si>
  <si>
    <t>None</t>
    <phoneticPr fontId="18" type="noConversion"/>
  </si>
  <si>
    <r>
      <rPr>
        <sz val="12"/>
        <rFont val="宋体"/>
        <family val="3"/>
        <charset val="134"/>
      </rPr>
      <t>数据来源</t>
    </r>
  </si>
  <si>
    <r>
      <t>0x03,0X06</t>
    </r>
    <r>
      <rPr>
        <sz val="12"/>
        <rFont val="宋体"/>
        <family val="3"/>
        <charset val="134"/>
      </rPr>
      <t>，</t>
    </r>
    <r>
      <rPr>
        <sz val="12"/>
        <rFont val="Arial"/>
        <family val="2"/>
      </rPr>
      <t>0X10</t>
    </r>
    <r>
      <rPr>
        <sz val="12"/>
        <rFont val="宋体"/>
        <family val="3"/>
        <charset val="134"/>
      </rPr>
      <t>命令操作参数</t>
    </r>
  </si>
  <si>
    <r>
      <rPr>
        <sz val="12"/>
        <rFont val="宋体"/>
        <family val="3"/>
        <charset val="134"/>
      </rPr>
      <t>名称</t>
    </r>
    <phoneticPr fontId="11" type="noConversion"/>
  </si>
  <si>
    <r>
      <rPr>
        <sz val="12"/>
        <rFont val="宋体"/>
        <family val="3"/>
        <charset val="134"/>
      </rPr>
      <t xml:space="preserve">寄存器位置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 xml:space="preserve">一个地址：
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字节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</si>
  <si>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 xml:space="preserve">长度
</t>
    </r>
    <r>
      <rPr>
        <sz val="12"/>
        <rFont val="Arial"/>
        <family val="2"/>
      </rPr>
      <t>(Bit)</t>
    </r>
    <phoneticPr fontId="18" type="noConversion"/>
  </si>
  <si>
    <r>
      <rPr>
        <sz val="12"/>
        <rFont val="宋体"/>
        <family val="3"/>
        <charset val="134"/>
      </rPr>
      <t>单位</t>
    </r>
  </si>
  <si>
    <r>
      <rPr>
        <sz val="12"/>
        <rFont val="宋体"/>
        <family val="3"/>
        <charset val="134"/>
      </rPr>
      <t>格式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范围</t>
    </r>
  </si>
  <si>
    <r>
      <rPr>
        <sz val="12"/>
        <rFont val="宋体"/>
        <family val="3"/>
        <charset val="134"/>
      </rPr>
      <t>出厂初始化值</t>
    </r>
  </si>
  <si>
    <r>
      <rPr>
        <sz val="12"/>
        <rFont val="宋体"/>
        <family val="3"/>
        <charset val="134"/>
      </rPr>
      <t>触摸屏</t>
    </r>
  </si>
  <si>
    <r>
      <rPr>
        <sz val="12"/>
        <rFont val="宋体"/>
        <family val="3"/>
        <charset val="134"/>
      </rPr>
      <t>实时获取</t>
    </r>
    <phoneticPr fontId="11" type="noConversion"/>
  </si>
  <si>
    <r>
      <rPr>
        <sz val="12"/>
        <rFont val="宋体"/>
        <family val="3"/>
        <charset val="134"/>
      </rPr>
      <t>井号</t>
    </r>
    <phoneticPr fontId="11" type="noConversion"/>
  </si>
  <si>
    <r>
      <rPr>
        <sz val="12"/>
        <rFont val="宋体"/>
        <family val="3"/>
        <charset val="134"/>
      </rPr>
      <t>井号采用</t>
    </r>
    <r>
      <rPr>
        <sz val="12"/>
        <rFont val="Arial"/>
        <family val="2"/>
      </rPr>
      <t>GB2312</t>
    </r>
    <r>
      <rPr>
        <sz val="12"/>
        <rFont val="宋体"/>
        <family val="3"/>
        <charset val="134"/>
      </rPr>
      <t>编码</t>
    </r>
    <r>
      <rPr>
        <sz val="12"/>
        <rFont val="Arial"/>
        <family val="2"/>
      </rPr>
      <t xml:space="preserve">,
</t>
    </r>
    <r>
      <rPr>
        <sz val="12"/>
        <rFont val="宋体"/>
        <family val="3"/>
        <charset val="134"/>
      </rPr>
      <t>例如</t>
    </r>
    <r>
      <rPr>
        <sz val="12"/>
        <rFont val="Arial"/>
        <family val="2"/>
      </rPr>
      <t>:</t>
    </r>
    <r>
      <rPr>
        <sz val="12"/>
        <rFont val="宋体"/>
        <family val="3"/>
        <charset val="134"/>
      </rPr>
      <t>陕</t>
    </r>
    <r>
      <rPr>
        <sz val="12"/>
        <rFont val="Arial"/>
        <family val="2"/>
      </rPr>
      <t>30H-3
GB2312:C9C23330482D33</t>
    </r>
    <phoneticPr fontId="11" type="noConversion"/>
  </si>
  <si>
    <r>
      <rPr>
        <sz val="12"/>
        <rFont val="宋体"/>
        <family val="3"/>
        <charset val="134"/>
      </rPr>
      <t>触摸屏设置</t>
    </r>
  </si>
  <si>
    <r>
      <rPr>
        <sz val="12"/>
        <rFont val="宋体"/>
        <family val="3"/>
        <charset val="134"/>
      </rPr>
      <t>实时获取</t>
    </r>
  </si>
  <si>
    <r>
      <rPr>
        <sz val="12"/>
        <rFont val="宋体"/>
        <family val="3"/>
        <charset val="134"/>
      </rPr>
      <t>深度高十六位</t>
    </r>
    <phoneticPr fontId="11" type="noConversion"/>
  </si>
  <si>
    <r>
      <rPr>
        <sz val="12"/>
        <rFont val="宋体"/>
        <family val="3"/>
        <charset val="134"/>
      </rPr>
      <t>编码器</t>
    </r>
  </si>
  <si>
    <r>
      <rPr>
        <sz val="12"/>
        <rFont val="宋体"/>
        <family val="3"/>
        <charset val="134"/>
      </rPr>
      <t>深度低十六位</t>
    </r>
    <phoneticPr fontId="11" type="noConversion"/>
  </si>
  <si>
    <r>
      <rPr>
        <sz val="12"/>
        <rFont val="宋体"/>
        <family val="3"/>
        <charset val="134"/>
      </rPr>
      <t>速度高十六位</t>
    </r>
    <phoneticPr fontId="11" type="noConversion"/>
  </si>
  <si>
    <r>
      <rPr>
        <sz val="12"/>
        <rFont val="宋体"/>
        <family val="3"/>
        <charset val="134"/>
      </rPr>
      <t>速度低十六位</t>
    </r>
    <phoneticPr fontId="11" type="noConversion"/>
  </si>
  <si>
    <r>
      <rPr>
        <sz val="12"/>
        <rFont val="宋体"/>
        <family val="3"/>
        <charset val="134"/>
      </rPr>
      <t>开机获取设置获取</t>
    </r>
  </si>
  <si>
    <r>
      <rPr>
        <sz val="12"/>
        <rFont val="宋体"/>
        <family val="3"/>
        <charset val="134"/>
      </rPr>
      <t>极限速度高十六位</t>
    </r>
  </si>
  <si>
    <r>
      <rPr>
        <sz val="12"/>
        <rFont val="宋体"/>
        <family val="3"/>
        <charset val="134"/>
      </rPr>
      <t>深度</t>
    </r>
    <r>
      <rPr>
        <sz val="12"/>
        <rFont val="Arial"/>
        <family val="2"/>
      </rPr>
      <t>+</t>
    </r>
    <r>
      <rPr>
        <sz val="12"/>
        <rFont val="宋体"/>
        <family val="3"/>
        <charset val="134"/>
      </rPr>
      <t>触摸屏设置</t>
    </r>
  </si>
  <si>
    <r>
      <rPr>
        <sz val="12"/>
        <rFont val="宋体"/>
        <family val="3"/>
        <charset val="134"/>
      </rPr>
      <t>极限速度低十六位</t>
    </r>
  </si>
  <si>
    <r>
      <rPr>
        <sz val="12"/>
        <rFont val="宋体"/>
        <family val="3"/>
        <charset val="134"/>
      </rPr>
      <t>目的层深度高十六位</t>
    </r>
  </si>
  <si>
    <r>
      <rPr>
        <sz val="12"/>
        <rFont val="宋体"/>
        <family val="3"/>
        <charset val="134"/>
      </rPr>
      <t>目的层深度低十六位</t>
    </r>
  </si>
  <si>
    <r>
      <rPr>
        <sz val="12"/>
        <rFont val="宋体"/>
        <family val="3"/>
        <charset val="134"/>
      </rPr>
      <t>表套深度高十六位</t>
    </r>
    <phoneticPr fontId="11" type="noConversion"/>
  </si>
  <si>
    <r>
      <rPr>
        <sz val="12"/>
        <rFont val="宋体"/>
        <family val="3"/>
        <charset val="134"/>
      </rPr>
      <t>表套深度低十六位</t>
    </r>
  </si>
  <si>
    <r>
      <rPr>
        <sz val="12"/>
        <rFont val="宋体"/>
        <family val="3"/>
        <charset val="134"/>
      </rPr>
      <t>脉冲数</t>
    </r>
  </si>
  <si>
    <r>
      <t>1~10000</t>
    </r>
    <r>
      <rPr>
        <sz val="12"/>
        <rFont val="宋体"/>
        <family val="3"/>
        <charset val="134"/>
      </rPr>
      <t>脉冲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米</t>
    </r>
  </si>
  <si>
    <r>
      <rPr>
        <sz val="12"/>
        <rFont val="宋体"/>
        <family val="3"/>
        <charset val="134"/>
      </rPr>
      <t>编码器源选择</t>
    </r>
    <phoneticPr fontId="11" type="noConversion"/>
  </si>
  <si>
    <r>
      <rPr>
        <sz val="12"/>
        <rFont val="宋体"/>
        <family val="3"/>
        <charset val="134"/>
      </rPr>
      <t>单编码器</t>
    </r>
    <r>
      <rPr>
        <sz val="12"/>
        <rFont val="Arial"/>
        <family val="2"/>
      </rPr>
      <t>:
0x0000: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1;
0x0001: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2;
0x0002: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 xml:space="preserve">3;
</t>
    </r>
    <r>
      <rPr>
        <sz val="12"/>
        <rFont val="宋体"/>
        <family val="3"/>
        <charset val="134"/>
      </rPr>
      <t>双编码器</t>
    </r>
    <r>
      <rPr>
        <sz val="12"/>
        <rFont val="Arial"/>
        <family val="2"/>
      </rPr>
      <t>:
0x0003: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1-2;
0x0004: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2-3;
0x0005:</t>
    </r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1-3</t>
    </r>
    <phoneticPr fontId="11" type="noConversion"/>
  </si>
  <si>
    <r>
      <rPr>
        <sz val="12"/>
        <rFont val="宋体"/>
        <family val="3"/>
        <charset val="134"/>
      </rPr>
      <t>单编码器：</t>
    </r>
    <r>
      <rPr>
        <sz val="12"/>
        <rFont val="Arial"/>
        <family val="2"/>
      </rPr>
      <t>0x0000</t>
    </r>
    <phoneticPr fontId="18" type="noConversion"/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</si>
  <si>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深度</t>
    </r>
    <phoneticPr fontId="11" type="noConversion"/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</si>
  <si>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深度</t>
    </r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</si>
  <si>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深度</t>
    </r>
  </si>
  <si>
    <r>
      <rPr>
        <sz val="12"/>
        <rFont val="宋体"/>
        <family val="3"/>
        <charset val="134"/>
      </rPr>
      <t>两个编码器深度实时误差</t>
    </r>
  </si>
  <si>
    <r>
      <rPr>
        <sz val="12"/>
        <rFont val="宋体"/>
        <family val="3"/>
        <charset val="134"/>
      </rPr>
      <t>深度倒计功能深度</t>
    </r>
  </si>
  <si>
    <r>
      <t>485</t>
    </r>
    <r>
      <rPr>
        <sz val="12"/>
        <rFont val="宋体"/>
        <family val="3"/>
        <charset val="134"/>
      </rPr>
      <t>张力计</t>
    </r>
  </si>
  <si>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</si>
  <si>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张力增量高十六位</t>
    </r>
  </si>
  <si>
    <r>
      <rPr>
        <sz val="12"/>
        <rFont val="宋体"/>
        <family val="3"/>
        <charset val="134"/>
      </rPr>
      <t>张力增量低十六位</t>
    </r>
  </si>
  <si>
    <r>
      <rPr>
        <sz val="12"/>
        <rFont val="宋体"/>
        <family val="3"/>
        <charset val="134"/>
      </rPr>
      <t>极限张力高十六位</t>
    </r>
  </si>
  <si>
    <r>
      <rPr>
        <sz val="12"/>
        <rFont val="宋体"/>
        <family val="3"/>
        <charset val="134"/>
      </rPr>
      <t>极限张力低十六位</t>
    </r>
  </si>
  <si>
    <r>
      <rPr>
        <sz val="12"/>
        <rFont val="宋体"/>
        <family val="3"/>
        <charset val="134"/>
      </rPr>
      <t>极限张力增量高十六位</t>
    </r>
  </si>
  <si>
    <r>
      <rPr>
        <sz val="12"/>
        <rFont val="宋体"/>
        <family val="3"/>
        <charset val="134"/>
      </rPr>
      <t>极限张力增量低十六位</t>
    </r>
  </si>
  <si>
    <r>
      <rPr>
        <sz val="12"/>
        <rFont val="宋体"/>
        <family val="3"/>
        <charset val="134"/>
      </rPr>
      <t>缆头张力高十六位</t>
    </r>
  </si>
  <si>
    <r>
      <rPr>
        <sz val="12"/>
        <rFont val="宋体"/>
        <family val="3"/>
        <charset val="134"/>
      </rPr>
      <t>地面仪</t>
    </r>
    <r>
      <rPr>
        <sz val="12"/>
        <rFont val="Arial"/>
        <family val="2"/>
      </rPr>
      <t>232</t>
    </r>
  </si>
  <si>
    <r>
      <rPr>
        <sz val="12"/>
        <rFont val="宋体"/>
        <family val="3"/>
        <charset val="134"/>
      </rPr>
      <t>缆头张力低十六位</t>
    </r>
  </si>
  <si>
    <r>
      <t>K</t>
    </r>
    <r>
      <rPr>
        <sz val="12"/>
        <rFont val="宋体"/>
        <family val="3"/>
        <charset val="134"/>
      </rPr>
      <t>值</t>
    </r>
  </si>
  <si>
    <r>
      <t>0.01</t>
    </r>
    <r>
      <rPr>
        <sz val="12"/>
        <rFont val="宋体"/>
        <family val="3"/>
        <charset val="134"/>
      </rPr>
      <t>至</t>
    </r>
    <r>
      <rPr>
        <sz val="12"/>
        <rFont val="Arial"/>
        <family val="2"/>
      </rPr>
      <t>10.00</t>
    </r>
  </si>
  <si>
    <r>
      <rPr>
        <sz val="12"/>
        <rFont val="宋体"/>
        <family val="3"/>
        <charset val="134"/>
      </rPr>
      <t>张力源选择</t>
    </r>
  </si>
  <si>
    <r>
      <t>0X0000:</t>
    </r>
    <r>
      <rPr>
        <sz val="12"/>
        <rFont val="宋体"/>
        <family val="3"/>
        <charset val="134"/>
      </rPr>
      <t>有线</t>
    </r>
    <r>
      <rPr>
        <sz val="12"/>
        <rFont val="Arial"/>
        <family val="2"/>
      </rPr>
      <t>;
0x0001:</t>
    </r>
    <r>
      <rPr>
        <sz val="12"/>
        <rFont val="宋体"/>
        <family val="3"/>
        <charset val="134"/>
      </rPr>
      <t>无线</t>
    </r>
    <r>
      <rPr>
        <sz val="12"/>
        <rFont val="Arial"/>
        <family val="2"/>
      </rPr>
      <t>;
0x0002:</t>
    </r>
    <r>
      <rPr>
        <sz val="12"/>
        <rFont val="宋体"/>
        <family val="3"/>
        <charset val="134"/>
      </rPr>
      <t>模拟有线</t>
    </r>
    <r>
      <rPr>
        <sz val="12"/>
        <rFont val="Arial"/>
        <family val="2"/>
      </rPr>
      <t>;
0x0003:</t>
    </r>
    <r>
      <rPr>
        <sz val="12"/>
        <rFont val="宋体"/>
        <family val="3"/>
        <charset val="134"/>
      </rPr>
      <t>模拟无线</t>
    </r>
    <phoneticPr fontId="11" type="noConversion"/>
  </si>
  <si>
    <r>
      <rPr>
        <sz val="12"/>
        <rFont val="宋体"/>
        <family val="3"/>
        <charset val="134"/>
      </rPr>
      <t>模拟张力通道</t>
    </r>
  </si>
  <si>
    <r>
      <t>0x0000:</t>
    </r>
    <r>
      <rPr>
        <sz val="12"/>
        <rFont val="宋体"/>
        <family val="3"/>
        <charset val="134"/>
      </rPr>
      <t>模拟</t>
    </r>
    <r>
      <rPr>
        <sz val="12"/>
        <rFont val="Arial"/>
        <family val="2"/>
      </rPr>
      <t>5V;
0x0001:</t>
    </r>
    <r>
      <rPr>
        <sz val="12"/>
        <rFont val="宋体"/>
        <family val="3"/>
        <charset val="134"/>
      </rPr>
      <t>模拟</t>
    </r>
    <r>
      <rPr>
        <sz val="12"/>
        <rFont val="Arial"/>
        <family val="2"/>
      </rPr>
      <t>1.5V;
0x0002</t>
    </r>
    <r>
      <rPr>
        <sz val="12"/>
        <rFont val="宋体"/>
        <family val="3"/>
        <charset val="134"/>
      </rPr>
      <t>模拟</t>
    </r>
    <r>
      <rPr>
        <sz val="12"/>
        <rFont val="Arial"/>
        <family val="2"/>
      </rPr>
      <t>30ma;</t>
    </r>
    <phoneticPr fontId="11" type="noConversion"/>
  </si>
  <si>
    <r>
      <rPr>
        <sz val="12"/>
        <rFont val="宋体"/>
        <family val="3"/>
        <charset val="134"/>
      </rPr>
      <t xml:space="preserve">张力计电池电量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无线张力计有效</t>
    </r>
    <r>
      <rPr>
        <sz val="12"/>
        <rFont val="Arial"/>
        <family val="2"/>
      </rPr>
      <t>)</t>
    </r>
    <phoneticPr fontId="11" type="noConversion"/>
  </si>
  <si>
    <r>
      <t>0/</t>
    </r>
    <r>
      <rPr>
        <sz val="12"/>
        <rFont val="宋体"/>
        <family val="3"/>
        <charset val="134"/>
      </rPr>
      <t>张力源</t>
    </r>
  </si>
  <si>
    <r>
      <rPr>
        <sz val="12"/>
        <rFont val="宋体"/>
        <family val="3"/>
        <charset val="134"/>
      </rPr>
      <t>张力计</t>
    </r>
  </si>
  <si>
    <r>
      <rPr>
        <sz val="12"/>
        <rFont val="宋体"/>
        <family val="3"/>
        <charset val="134"/>
      </rPr>
      <t>张力计编号高十六位</t>
    </r>
  </si>
  <si>
    <r>
      <rPr>
        <sz val="12"/>
        <rFont val="宋体"/>
        <family val="3"/>
        <charset val="134"/>
      </rPr>
      <t>张力计编号低十六位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</si>
  <si>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刻度值高十六位</t>
    </r>
  </si>
  <si>
    <r>
      <t>ADC</t>
    </r>
    <r>
      <rPr>
        <sz val="10.5"/>
        <rFont val="宋体"/>
        <family val="3"/>
        <charset val="134"/>
      </rPr>
      <t>值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</si>
  <si>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</si>
  <si>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</si>
  <si>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</si>
  <si>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</si>
  <si>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</si>
  <si>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</si>
  <si>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</si>
  <si>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</si>
  <si>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</si>
  <si>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</si>
  <si>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</si>
  <si>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</si>
  <si>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</si>
  <si>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</si>
  <si>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张力低十六位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</si>
  <si>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刻度值高十六位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</si>
  <si>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刻度值底十六位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</si>
  <si>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张力高十六位</t>
    </r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</si>
  <si>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张力低十六位</t>
    </r>
    <phoneticPr fontId="11" type="noConversion"/>
  </si>
  <si>
    <r>
      <rPr>
        <sz val="12"/>
        <rFont val="宋体"/>
        <family val="3"/>
        <charset val="134"/>
      </rPr>
      <t>预览按键获取</t>
    </r>
  </si>
  <si>
    <r>
      <rPr>
        <sz val="12"/>
        <rFont val="宋体"/>
        <family val="3"/>
        <charset val="134"/>
      </rPr>
      <t>校准端点数量</t>
    </r>
    <phoneticPr fontId="11" type="noConversion"/>
  </si>
  <si>
    <r>
      <t>0x0002-0x0005</t>
    </r>
    <r>
      <rPr>
        <sz val="12"/>
        <rFont val="宋体"/>
        <family val="3"/>
        <charset val="134"/>
      </rPr>
      <t>，
至少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个端点，
最多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个端点</t>
    </r>
    <phoneticPr fontId="11" type="noConversion"/>
  </si>
  <si>
    <r>
      <rPr>
        <sz val="12"/>
        <rFont val="宋体"/>
        <family val="3"/>
        <charset val="134"/>
      </rPr>
      <t>控速状态</t>
    </r>
    <phoneticPr fontId="11" type="noConversion"/>
  </si>
  <si>
    <r>
      <t>0x00:</t>
    </r>
    <r>
      <rPr>
        <sz val="12"/>
        <rFont val="宋体"/>
        <family val="3"/>
        <charset val="134"/>
      </rPr>
      <t>停止</t>
    </r>
    <r>
      <rPr>
        <sz val="12"/>
        <rFont val="Arial"/>
        <family val="2"/>
      </rPr>
      <t>;
0x01:</t>
    </r>
    <r>
      <rPr>
        <sz val="12"/>
        <rFont val="宋体"/>
        <family val="3"/>
        <charset val="134"/>
      </rPr>
      <t>上提</t>
    </r>
    <r>
      <rPr>
        <sz val="12"/>
        <rFont val="Arial"/>
        <family val="2"/>
      </rPr>
      <t>;
0x02:</t>
    </r>
    <r>
      <rPr>
        <sz val="12"/>
        <rFont val="宋体"/>
        <family val="3"/>
        <charset val="134"/>
      </rPr>
      <t>下放</t>
    </r>
    <phoneticPr fontId="11" type="noConversion"/>
  </si>
  <si>
    <r>
      <t>0x00:</t>
    </r>
    <r>
      <rPr>
        <sz val="12"/>
        <rFont val="宋体"/>
        <family val="3"/>
        <charset val="134"/>
      </rPr>
      <t>停止</t>
    </r>
    <phoneticPr fontId="11" type="noConversion"/>
  </si>
  <si>
    <r>
      <rPr>
        <sz val="12"/>
        <rFont val="宋体"/>
        <family val="3"/>
        <charset val="134"/>
      </rPr>
      <t>控速速度高十六位</t>
    </r>
    <phoneticPr fontId="11" type="noConversion"/>
  </si>
  <si>
    <r>
      <rPr>
        <sz val="12"/>
        <rFont val="宋体"/>
        <family val="3"/>
        <charset val="134"/>
      </rPr>
      <t>控速速度低十六位</t>
    </r>
    <phoneticPr fontId="11" type="noConversion"/>
  </si>
  <si>
    <r>
      <rPr>
        <sz val="12"/>
        <rFont val="宋体"/>
        <family val="3"/>
        <charset val="134"/>
      </rPr>
      <t>四慢速度高十六位</t>
    </r>
    <phoneticPr fontId="11" type="noConversion"/>
  </si>
  <si>
    <r>
      <rPr>
        <sz val="12"/>
        <rFont val="宋体"/>
        <family val="3"/>
        <charset val="134"/>
      </rPr>
      <t>四慢速度低十六位</t>
    </r>
    <phoneticPr fontId="11" type="noConversion"/>
  </si>
  <si>
    <r>
      <rPr>
        <sz val="12"/>
        <rFont val="宋体"/>
        <family val="3"/>
        <charset val="134"/>
      </rPr>
      <t xml:space="preserve">泵下放电流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液压泵前进电磁铁电流值</t>
    </r>
    <r>
      <rPr>
        <sz val="12"/>
        <rFont val="Arial"/>
        <family val="2"/>
      </rPr>
      <t>)</t>
    </r>
    <phoneticPr fontId="11" type="noConversion"/>
  </si>
  <si>
    <r>
      <t>CAN</t>
    </r>
    <r>
      <rPr>
        <sz val="12"/>
        <rFont val="宋体"/>
        <family val="3"/>
        <charset val="134"/>
      </rPr>
      <t>控制器</t>
    </r>
  </si>
  <si>
    <r>
      <rPr>
        <sz val="12"/>
        <rFont val="宋体"/>
        <family val="3"/>
        <charset val="134"/>
      </rPr>
      <t xml:space="preserve">泵上提电流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液压后退进电磁铁电流值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</si>
  <si>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 xml:space="preserve">马达电流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马达电磁铁电流值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</si>
  <si>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 xml:space="preserve">微调电位计电压
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马达速度电位器值</t>
    </r>
    <r>
      <rPr>
        <sz val="12"/>
        <rFont val="Arial"/>
        <family val="2"/>
      </rPr>
      <t>)</t>
    </r>
    <phoneticPr fontId="11" type="noConversion"/>
  </si>
  <si>
    <r>
      <rPr>
        <sz val="12"/>
        <rFont val="宋体"/>
        <family val="3"/>
        <charset val="134"/>
      </rPr>
      <t>液压泵速度电位器值</t>
    </r>
  </si>
  <si>
    <r>
      <rPr>
        <sz val="12"/>
        <rFont val="宋体"/>
        <family val="3"/>
        <charset val="134"/>
      </rPr>
      <t>速度微调电位计值</t>
    </r>
    <phoneticPr fontId="11" type="noConversion"/>
  </si>
  <si>
    <r>
      <rPr>
        <sz val="12"/>
        <rFont val="宋体"/>
        <family val="3"/>
        <charset val="134"/>
      </rPr>
      <t>拉力棒吨位</t>
    </r>
    <phoneticPr fontId="11" type="noConversion"/>
  </si>
  <si>
    <r>
      <rPr>
        <sz val="12"/>
        <rFont val="宋体"/>
        <family val="3"/>
        <charset val="134"/>
      </rPr>
      <t>电缆规格</t>
    </r>
    <phoneticPr fontId="11" type="noConversion"/>
  </si>
  <si>
    <r>
      <rPr>
        <sz val="12"/>
        <rFont val="宋体"/>
        <family val="3"/>
        <charset val="134"/>
      </rPr>
      <t>作业井深度高十六位</t>
    </r>
    <phoneticPr fontId="11" type="noConversion"/>
  </si>
  <si>
    <r>
      <rPr>
        <sz val="12"/>
        <rFont val="宋体"/>
        <family val="3"/>
        <charset val="134"/>
      </rPr>
      <t>作业井深度低十六位</t>
    </r>
    <phoneticPr fontId="11" type="noConversion"/>
  </si>
  <si>
    <r>
      <rPr>
        <sz val="12"/>
        <rFont val="宋体"/>
        <family val="3"/>
        <charset val="134"/>
      </rPr>
      <t>油气井类型</t>
    </r>
  </si>
  <si>
    <r>
      <t>0X0000:</t>
    </r>
    <r>
      <rPr>
        <sz val="12"/>
        <rFont val="宋体"/>
        <family val="3"/>
        <charset val="134"/>
      </rPr>
      <t>垂直井段</t>
    </r>
    <r>
      <rPr>
        <sz val="12"/>
        <rFont val="Arial"/>
        <family val="2"/>
      </rPr>
      <t>;
0X0001:</t>
    </r>
    <r>
      <rPr>
        <sz val="12"/>
        <rFont val="宋体"/>
        <family val="3"/>
        <charset val="134"/>
      </rPr>
      <t>大斜度井段</t>
    </r>
    <r>
      <rPr>
        <sz val="12"/>
        <rFont val="Arial"/>
        <family val="2"/>
      </rPr>
      <t>;
0X0002:</t>
    </r>
    <r>
      <rPr>
        <sz val="12"/>
        <rFont val="宋体"/>
        <family val="3"/>
        <charset val="134"/>
      </rPr>
      <t>水平井段</t>
    </r>
    <phoneticPr fontId="11" type="noConversion"/>
  </si>
  <si>
    <r>
      <rPr>
        <sz val="12"/>
        <rFont val="宋体"/>
        <family val="3"/>
        <charset val="134"/>
      </rPr>
      <t>作业类型</t>
    </r>
  </si>
  <si>
    <r>
      <t>0x0001:</t>
    </r>
    <r>
      <rPr>
        <sz val="12"/>
        <rFont val="宋体"/>
        <family val="3"/>
        <charset val="134"/>
      </rPr>
      <t>射孔</t>
    </r>
    <r>
      <rPr>
        <sz val="12"/>
        <rFont val="Arial"/>
        <family val="2"/>
      </rPr>
      <t>;
0x0002:</t>
    </r>
    <r>
      <rPr>
        <sz val="12"/>
        <rFont val="宋体"/>
        <family val="3"/>
        <charset val="134"/>
      </rPr>
      <t>测井</t>
    </r>
    <phoneticPr fontId="11" type="noConversion"/>
  </si>
  <si>
    <r>
      <rPr>
        <sz val="12"/>
        <rFont val="宋体"/>
        <family val="3"/>
        <charset val="134"/>
      </rPr>
      <t>电缆拉断力</t>
    </r>
    <phoneticPr fontId="11" type="noConversion"/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</si>
  <si>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4000kg)</t>
    </r>
    <phoneticPr fontId="18" type="noConversion"/>
  </si>
  <si>
    <r>
      <rPr>
        <sz val="12"/>
        <rFont val="宋体"/>
        <family val="3"/>
        <charset val="134"/>
      </rPr>
      <t>弱点拉断力</t>
    </r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</si>
  <si>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1800kg)</t>
    </r>
    <phoneticPr fontId="18" type="noConversion"/>
  </si>
  <si>
    <r>
      <rPr>
        <sz val="12"/>
        <rFont val="宋体"/>
        <family val="3"/>
        <charset val="134"/>
      </rPr>
      <t>电缆每千米重量</t>
    </r>
    <phoneticPr fontId="11" type="noConversion"/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</si>
  <si>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500kg)</t>
    </r>
    <phoneticPr fontId="18" type="noConversion"/>
  </si>
  <si>
    <r>
      <rPr>
        <sz val="12"/>
        <rFont val="宋体"/>
        <family val="3"/>
        <charset val="134"/>
      </rPr>
      <t>仪器串重量</t>
    </r>
    <phoneticPr fontId="11" type="noConversion"/>
  </si>
  <si>
    <r>
      <t>0~20000kg(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300kg)</t>
    </r>
  </si>
  <si>
    <r>
      <rPr>
        <sz val="12"/>
        <rFont val="宋体"/>
        <family val="3"/>
        <charset val="134"/>
      </rPr>
      <t>安全张力系数</t>
    </r>
    <phoneticPr fontId="11" type="noConversion"/>
  </si>
  <si>
    <r>
      <t>0.00~ 0.99(</t>
    </r>
    <r>
      <rPr>
        <sz val="12"/>
        <rFont val="宋体"/>
        <family val="3"/>
        <charset val="134"/>
      </rPr>
      <t>默认</t>
    </r>
    <r>
      <rPr>
        <sz val="12"/>
        <rFont val="Arial"/>
        <family val="2"/>
      </rPr>
      <t>0.75)</t>
    </r>
    <phoneticPr fontId="18" type="noConversion"/>
  </si>
  <si>
    <r>
      <rPr>
        <sz val="12"/>
        <rFont val="宋体"/>
        <family val="3"/>
        <charset val="134"/>
      </rPr>
      <t>当前安全张力</t>
    </r>
    <phoneticPr fontId="11" type="noConversion"/>
  </si>
  <si>
    <r>
      <rPr>
        <sz val="12"/>
        <rFont val="宋体"/>
        <family val="3"/>
        <charset val="134"/>
      </rPr>
      <t>当前极限张力</t>
    </r>
    <phoneticPr fontId="11" type="noConversion"/>
  </si>
  <si>
    <r>
      <rPr>
        <sz val="12"/>
        <rFont val="宋体"/>
        <family val="3"/>
        <charset val="134"/>
      </rPr>
      <t>揽头张力变化趋势</t>
    </r>
    <phoneticPr fontId="11" type="noConversion"/>
  </si>
  <si>
    <r>
      <t>0x00:</t>
    </r>
    <r>
      <rPr>
        <sz val="12"/>
        <rFont val="宋体"/>
        <family val="3"/>
        <charset val="134"/>
      </rPr>
      <t>正常</t>
    </r>
    <r>
      <rPr>
        <sz val="12"/>
        <rFont val="Arial"/>
        <family val="2"/>
      </rPr>
      <t>;
0x01:</t>
    </r>
    <r>
      <rPr>
        <sz val="12"/>
        <rFont val="宋体"/>
        <family val="3"/>
        <charset val="134"/>
      </rPr>
      <t>增加</t>
    </r>
    <r>
      <rPr>
        <sz val="12"/>
        <rFont val="Arial"/>
        <family val="2"/>
      </rPr>
      <t>;
0x02:</t>
    </r>
    <r>
      <rPr>
        <sz val="12"/>
        <rFont val="宋体"/>
        <family val="3"/>
        <charset val="134"/>
      </rPr>
      <t>减小</t>
    </r>
    <phoneticPr fontId="11" type="noConversion"/>
  </si>
  <si>
    <r>
      <rPr>
        <sz val="12"/>
        <rFont val="宋体"/>
        <family val="3"/>
        <charset val="134"/>
      </rPr>
      <t>安全停车时间</t>
    </r>
  </si>
  <si>
    <r>
      <rPr>
        <sz val="12"/>
        <rFont val="宋体"/>
        <family val="3"/>
        <charset val="134"/>
      </rPr>
      <t>井口报警距离设置高字节</t>
    </r>
  </si>
  <si>
    <r>
      <rPr>
        <sz val="12"/>
        <rFont val="宋体"/>
        <family val="3"/>
        <charset val="134"/>
      </rPr>
      <t>井口报警距离设置低字节</t>
    </r>
  </si>
  <si>
    <r>
      <rPr>
        <sz val="12"/>
        <rFont val="宋体"/>
        <family val="3"/>
        <charset val="134"/>
      </rPr>
      <t>井底报警距离设置高字节</t>
    </r>
  </si>
  <si>
    <r>
      <rPr>
        <sz val="12"/>
        <rFont val="宋体"/>
        <family val="3"/>
        <charset val="134"/>
      </rPr>
      <t>井底报警距离设置低字节</t>
    </r>
  </si>
  <si>
    <r>
      <rPr>
        <sz val="12"/>
        <rFont val="宋体"/>
        <family val="3"/>
        <charset val="134"/>
      </rPr>
      <t>大斜度井斜度设置</t>
    </r>
  </si>
  <si>
    <t>Modbus
Unit</t>
    <phoneticPr fontId="18" type="noConversion"/>
  </si>
  <si>
    <t>Meter</t>
    <phoneticPr fontId="18" type="noConversion"/>
  </si>
  <si>
    <t>Raw Data (Integer)</t>
    <phoneticPr fontId="18" type="noConversion"/>
  </si>
  <si>
    <t>RawData
(HEX)</t>
    <phoneticPr fontId="18" type="noConversion"/>
  </si>
  <si>
    <t>Meter Per Hour</t>
    <phoneticPr fontId="18" type="noConversion"/>
  </si>
  <si>
    <t>Pulse Per Meter</t>
    <phoneticPr fontId="18" type="noConversion"/>
  </si>
  <si>
    <t>Pound</t>
    <phoneticPr fontId="18" type="noConversion"/>
  </si>
  <si>
    <t>Pound Per Second</t>
    <phoneticPr fontId="18" type="noConversion"/>
  </si>
  <si>
    <t>K Value</t>
    <phoneticPr fontId="18" type="noConversion"/>
  </si>
  <si>
    <t>开机获+J48+A4+A48:M49</t>
    <phoneticPr fontId="18" type="noConversion"/>
  </si>
  <si>
    <r>
      <t>300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-2000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m/h</t>
    </r>
    <phoneticPr fontId="18" type="noConversion"/>
  </si>
  <si>
    <r>
      <t>100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-2000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m/h</t>
    </r>
    <phoneticPr fontId="18" type="noConversion"/>
  </si>
  <si>
    <r>
      <t>0-10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t</t>
    </r>
    <phoneticPr fontId="18" type="noConversion"/>
  </si>
  <si>
    <t>Second</t>
    <phoneticPr fontId="18" type="noConversion"/>
  </si>
  <si>
    <r>
      <t>0-90</t>
    </r>
    <r>
      <rPr>
        <sz val="12"/>
        <color rgb="FFFF0000"/>
        <rFont val="Arial"/>
        <family val="2"/>
      </rPr>
      <t>.00</t>
    </r>
    <r>
      <rPr>
        <sz val="12"/>
        <rFont val="宋体"/>
        <family val="3"/>
        <charset val="134"/>
      </rPr>
      <t>度</t>
    </r>
    <phoneticPr fontId="18" type="noConversion"/>
  </si>
  <si>
    <t>Degree</t>
    <phoneticPr fontId="18" type="noConversion"/>
  </si>
  <si>
    <t>复杂井段开始深度设置高字节</t>
    <phoneticPr fontId="11" type="noConversion"/>
  </si>
  <si>
    <t>复杂井段开始深度设置低字节</t>
    <phoneticPr fontId="11" type="noConversion"/>
  </si>
  <si>
    <t>Factor</t>
    <phoneticPr fontId="18" type="noConversion"/>
  </si>
  <si>
    <t>Kg</t>
    <phoneticPr fontId="18" type="noConversion"/>
  </si>
  <si>
    <t>Ton</t>
    <phoneticPr fontId="18" type="noConversion"/>
  </si>
  <si>
    <t>0x0000:5.6mm;
0x0001:11.8mm</t>
    <phoneticPr fontId="11" type="noConversion"/>
  </si>
  <si>
    <t>Percentage</t>
    <phoneticPr fontId="18" type="noConversion"/>
  </si>
  <si>
    <t>Voltage</t>
    <phoneticPr fontId="18" type="noConversion"/>
  </si>
  <si>
    <r>
      <t>0~</t>
    </r>
    <r>
      <rPr>
        <sz val="12"/>
        <rFont val="Arial"/>
        <family val="2"/>
      </rPr>
      <t>2000</t>
    </r>
    <r>
      <rPr>
        <sz val="12"/>
        <color rgb="FFFF0000"/>
        <rFont val="Arial"/>
        <family val="2"/>
      </rPr>
      <t>.00</t>
    </r>
    <phoneticPr fontId="18" type="noConversion"/>
  </si>
  <si>
    <r>
      <t>0~</t>
    </r>
    <r>
      <rPr>
        <sz val="12"/>
        <rFont val="Arial"/>
        <family val="2"/>
      </rPr>
      <t>100</t>
    </r>
    <r>
      <rPr>
        <sz val="12"/>
        <color rgb="FFFF0000"/>
        <rFont val="Arial"/>
        <family val="2"/>
      </rPr>
      <t>.00</t>
    </r>
    <phoneticPr fontId="18" type="noConversion"/>
  </si>
  <si>
    <t>Milliampere</t>
    <phoneticPr fontId="18" type="noConversion"/>
  </si>
  <si>
    <t>Integer</t>
    <phoneticPr fontId="18" type="noConversion"/>
  </si>
  <si>
    <t>GB2312:
C9C23330482D33</t>
    <phoneticPr fontId="18" type="noConversion"/>
  </si>
  <si>
    <r>
      <rPr>
        <sz val="12"/>
        <rFont val="宋体"/>
        <family val="3"/>
        <charset val="134"/>
      </rPr>
      <t>井号采用</t>
    </r>
    <r>
      <rPr>
        <sz val="12"/>
        <rFont val="Arial"/>
        <family val="2"/>
      </rPr>
      <t>GB2312</t>
    </r>
    <r>
      <rPr>
        <sz val="12"/>
        <rFont val="宋体"/>
        <family val="3"/>
        <charset val="134"/>
      </rPr>
      <t>编码</t>
    </r>
    <r>
      <rPr>
        <sz val="12"/>
        <rFont val="Arial"/>
        <family val="2"/>
      </rPr>
      <t xml:space="preserve">,
</t>
    </r>
    <r>
      <rPr>
        <sz val="12"/>
        <rFont val="宋体"/>
        <family val="3"/>
        <charset val="134"/>
      </rPr>
      <t>例如</t>
    </r>
    <r>
      <rPr>
        <sz val="12"/>
        <rFont val="Arial"/>
        <family val="2"/>
      </rPr>
      <t>:</t>
    </r>
    <r>
      <rPr>
        <sz val="12"/>
        <rFont val="宋体"/>
        <family val="3"/>
        <charset val="134"/>
      </rPr>
      <t>陕</t>
    </r>
    <r>
      <rPr>
        <sz val="12"/>
        <rFont val="Arial"/>
        <family val="2"/>
      </rPr>
      <t>30H-3</t>
    </r>
    <phoneticPr fontId="11" type="noConversion"/>
  </si>
  <si>
    <t>Index</t>
    <phoneticPr fontId="18" type="noConversion"/>
  </si>
  <si>
    <r>
      <t>0-600</t>
    </r>
    <r>
      <rPr>
        <sz val="12"/>
        <color rgb="FFFF0000"/>
        <rFont val="Arial"/>
        <family val="2"/>
      </rPr>
      <t>.00</t>
    </r>
    <r>
      <rPr>
        <sz val="12"/>
        <rFont val="Arial"/>
        <family val="2"/>
      </rPr>
      <t>m</t>
    </r>
    <phoneticPr fontId="18" type="noConversion"/>
  </si>
  <si>
    <t>Raw2Phsical</t>
    <phoneticPr fontId="18" type="noConversion"/>
  </si>
  <si>
    <t>Actual Unit</t>
    <phoneticPr fontId="18" type="noConversion"/>
  </si>
  <si>
    <t>ft</t>
    <phoneticPr fontId="18" type="noConversion"/>
  </si>
  <si>
    <t>ft/h</t>
    <phoneticPr fontId="18" type="noConversion"/>
  </si>
  <si>
    <t>Physical</t>
    <phoneticPr fontId="18" type="noConversion"/>
  </si>
  <si>
    <t>kg</t>
    <phoneticPr fontId="18" type="noConversion"/>
  </si>
  <si>
    <t>kg/s</t>
    <phoneticPr fontId="18" type="noConversion"/>
  </si>
  <si>
    <t>kn</t>
    <phoneticPr fontId="18" type="noConversion"/>
  </si>
  <si>
    <t>kn/s</t>
    <phoneticPr fontId="18" type="noConversion"/>
  </si>
  <si>
    <t>physical</t>
    <phoneticPr fontId="18" type="noConversion"/>
  </si>
  <si>
    <t>m/min</t>
    <phoneticPr fontId="18" type="noConversion"/>
  </si>
  <si>
    <t>ft/min</t>
    <phoneticPr fontId="18" type="noConversion"/>
  </si>
  <si>
    <t>深度</t>
    <phoneticPr fontId="11" type="noConversion"/>
  </si>
  <si>
    <t>速度</t>
    <phoneticPr fontId="11" type="noConversion"/>
  </si>
  <si>
    <t>极限速度</t>
    <phoneticPr fontId="18" type="noConversion"/>
  </si>
  <si>
    <t>目的层深度</t>
    <phoneticPr fontId="18" type="noConversion"/>
  </si>
  <si>
    <t>表套深度</t>
    <phoneticPr fontId="11" type="noConversion"/>
  </si>
  <si>
    <t>张力</t>
    <phoneticPr fontId="18" type="noConversion"/>
  </si>
  <si>
    <t>张力增量</t>
    <phoneticPr fontId="18" type="noConversion"/>
  </si>
  <si>
    <t>极限张力</t>
    <phoneticPr fontId="18" type="noConversion"/>
  </si>
  <si>
    <t>极限张力增量</t>
    <phoneticPr fontId="18" type="noConversion"/>
  </si>
  <si>
    <t>缆头张力</t>
    <phoneticPr fontId="18" type="noConversion"/>
  </si>
  <si>
    <t>张力计编号</t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</si>
  <si>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</si>
  <si>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张力</t>
    </r>
    <phoneticPr fontId="18" type="noConversion"/>
  </si>
  <si>
    <t>张力高十六位</t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</si>
  <si>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</si>
  <si>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</si>
  <si>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张力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</si>
  <si>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</si>
  <si>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4</t>
    </r>
    <r>
      <rPr>
        <sz val="12"/>
        <rFont val="宋体"/>
        <family val="3"/>
        <charset val="134"/>
      </rPr>
      <t>张力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</si>
  <si>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刻度值</t>
    </r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</si>
  <si>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5</t>
    </r>
    <r>
      <rPr>
        <sz val="12"/>
        <rFont val="宋体"/>
        <family val="3"/>
        <charset val="134"/>
      </rPr>
      <t>张力</t>
    </r>
    <phoneticPr fontId="18" type="noConversion"/>
  </si>
  <si>
    <t>控速速度</t>
    <phoneticPr fontId="11" type="noConversion"/>
  </si>
  <si>
    <t>四慢速度</t>
    <phoneticPr fontId="11" type="noConversion"/>
  </si>
  <si>
    <t>作业井深度</t>
    <phoneticPr fontId="11" type="noConversion"/>
  </si>
  <si>
    <t>井口报警距离设置</t>
    <phoneticPr fontId="18" type="noConversion"/>
  </si>
  <si>
    <t>井底报警距离设置</t>
    <phoneticPr fontId="18" type="noConversion"/>
  </si>
  <si>
    <t>复杂井段开始深度设置</t>
    <phoneticPr fontId="11" type="noConversion"/>
  </si>
  <si>
    <t>Name</t>
    <phoneticPr fontId="18" type="noConversion"/>
  </si>
  <si>
    <t>WellNum</t>
    <phoneticPr fontId="18" type="noConversion"/>
  </si>
  <si>
    <t>DepthCurrent</t>
    <phoneticPr fontId="18" type="noConversion"/>
  </si>
  <si>
    <t>VelocityCurrent</t>
    <phoneticPr fontId="18" type="noConversion"/>
  </si>
  <si>
    <t>VeloctiyLimited</t>
    <phoneticPr fontId="18" type="noConversion"/>
  </si>
  <si>
    <t>DepthTargetLayer</t>
    <phoneticPr fontId="18" type="noConversion"/>
  </si>
  <si>
    <t>DepthSurfaceCover</t>
    <phoneticPr fontId="18" type="noConversion"/>
  </si>
  <si>
    <t>PulseCount</t>
    <phoneticPr fontId="18" type="noConversion"/>
  </si>
  <si>
    <t>DepthEncoder1</t>
    <phoneticPr fontId="18" type="noConversion"/>
  </si>
  <si>
    <t>DepthEncoder2</t>
    <phoneticPr fontId="18" type="noConversion"/>
  </si>
  <si>
    <t>DepthEncoder3</t>
    <phoneticPr fontId="18" type="noConversion"/>
  </si>
  <si>
    <t>DepthCurrentDelta</t>
    <phoneticPr fontId="18" type="noConversion"/>
  </si>
  <si>
    <t>DepthTolerance</t>
    <phoneticPr fontId="18" type="noConversion"/>
  </si>
  <si>
    <t>TensionCurrent</t>
    <phoneticPr fontId="18" type="noConversion"/>
  </si>
  <si>
    <t>TensionCurrentDelta</t>
    <phoneticPr fontId="18" type="noConversion"/>
  </si>
  <si>
    <t>TensionLimited</t>
    <phoneticPr fontId="18" type="noConversion"/>
  </si>
  <si>
    <t>TensionLimitedDelta</t>
    <phoneticPr fontId="18" type="noConversion"/>
  </si>
  <si>
    <t>TensionCableHead</t>
    <phoneticPr fontId="18" type="noConversion"/>
  </si>
  <si>
    <t>K_Value</t>
    <phoneticPr fontId="18" type="noConversion"/>
  </si>
  <si>
    <t>DepthEncoder</t>
    <phoneticPr fontId="18" type="noConversion"/>
  </si>
  <si>
    <t>TensionEncoder</t>
    <phoneticPr fontId="18" type="noConversion"/>
  </si>
  <si>
    <t>TensionAnalog</t>
    <phoneticPr fontId="18" type="noConversion"/>
  </si>
  <si>
    <t>TensionBattery</t>
    <phoneticPr fontId="18" type="noConversion"/>
  </si>
  <si>
    <r>
      <rPr>
        <sz val="12"/>
        <rFont val="宋体"/>
        <family val="3"/>
        <charset val="134"/>
      </rPr>
      <t>端点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张力</t>
    </r>
    <phoneticPr fontId="18" type="noConversion"/>
  </si>
  <si>
    <t>Scale#1</t>
    <phoneticPr fontId="18" type="noConversion"/>
  </si>
  <si>
    <t>Tension#1</t>
    <phoneticPr fontId="18" type="noConversion"/>
  </si>
  <si>
    <t>Scale#2</t>
    <phoneticPr fontId="18" type="noConversion"/>
  </si>
  <si>
    <t>Tension#2</t>
    <phoneticPr fontId="18" type="noConversion"/>
  </si>
  <si>
    <t>Scale#3</t>
    <phoneticPr fontId="18" type="noConversion"/>
  </si>
  <si>
    <t>Scale#4</t>
  </si>
  <si>
    <t>Scale#5</t>
  </si>
  <si>
    <t>Tension#3</t>
    <phoneticPr fontId="18" type="noConversion"/>
  </si>
  <si>
    <t>Tension#4</t>
  </si>
  <si>
    <t>Tension#5</t>
  </si>
  <si>
    <t>QuantityOfCalibration</t>
    <phoneticPr fontId="18" type="noConversion"/>
  </si>
  <si>
    <t>VelocityStatus</t>
    <phoneticPr fontId="18" type="noConversion"/>
  </si>
  <si>
    <t>VelocitySetting</t>
    <phoneticPr fontId="18" type="noConversion"/>
  </si>
  <si>
    <t>VelocitySiman</t>
    <phoneticPr fontId="18" type="noConversion"/>
  </si>
  <si>
    <t>CurrentMotor</t>
    <phoneticPr fontId="18" type="noConversion"/>
  </si>
  <si>
    <t>CurrentPumpMoveDown</t>
    <phoneticPr fontId="18" type="noConversion"/>
  </si>
  <si>
    <t>CurrentPumpMoveUp</t>
    <phoneticPr fontId="18" type="noConversion"/>
  </si>
  <si>
    <t>VoltageMotor</t>
    <phoneticPr fontId="18" type="noConversion"/>
  </si>
  <si>
    <t>PercentPump</t>
    <phoneticPr fontId="18" type="noConversion"/>
  </si>
  <si>
    <t>PercentVelocity</t>
    <phoneticPr fontId="18" type="noConversion"/>
  </si>
  <si>
    <t>TonnageTensionStick</t>
    <phoneticPr fontId="18" type="noConversion"/>
  </si>
  <si>
    <t>CableSpec</t>
    <phoneticPr fontId="18" type="noConversion"/>
  </si>
  <si>
    <t>DepthWellSetting</t>
    <phoneticPr fontId="18" type="noConversion"/>
  </si>
  <si>
    <t>WellType</t>
    <phoneticPr fontId="18" type="noConversion"/>
  </si>
  <si>
    <t>WorkType</t>
    <phoneticPr fontId="18" type="noConversion"/>
  </si>
  <si>
    <t>弱点拉断力</t>
    <phoneticPr fontId="18" type="noConversion"/>
  </si>
  <si>
    <t xml:space="preserve">Breaking Force Cable </t>
    <phoneticPr fontId="18" type="noConversion"/>
  </si>
  <si>
    <t xml:space="preserve">Breaking Force Weakness </t>
    <phoneticPr fontId="18" type="noConversion"/>
  </si>
  <si>
    <t>Weight Instrument String</t>
    <phoneticPr fontId="18" type="noConversion"/>
  </si>
  <si>
    <t>TensionSafetyCoefficient</t>
    <phoneticPr fontId="18" type="noConversion"/>
  </si>
  <si>
    <t>TensionCurrentSafety</t>
    <phoneticPr fontId="18" type="noConversion"/>
  </si>
  <si>
    <t>TensionCurrentLimited</t>
    <phoneticPr fontId="18" type="noConversion"/>
  </si>
  <si>
    <t>TensionCableHeadTrend</t>
    <phoneticPr fontId="18" type="noConversion"/>
  </si>
  <si>
    <t>TimeSafetyStop</t>
    <phoneticPr fontId="18" type="noConversion"/>
  </si>
  <si>
    <t>两个编码器深度实时误差</t>
    <phoneticPr fontId="18" type="noConversion"/>
  </si>
  <si>
    <t>深度倒计功能深度</t>
    <phoneticPr fontId="18" type="noConversion"/>
  </si>
  <si>
    <t>0~100%</t>
    <phoneticPr fontId="18" type="noConversion"/>
  </si>
  <si>
    <t xml:space="preserve">Weight Each Kilometer Cable </t>
    <phoneticPr fontId="18" type="noConversion"/>
  </si>
  <si>
    <t>DistanceUpperWellSetting</t>
    <phoneticPr fontId="18" type="noConversion"/>
  </si>
  <si>
    <t>DistanceLowerWellSetting</t>
    <phoneticPr fontId="18" type="noConversion"/>
  </si>
  <si>
    <t>SlopeAngleWellSetting</t>
    <phoneticPr fontId="18" type="noConversion"/>
  </si>
  <si>
    <t>TensiometerNumber</t>
    <phoneticPr fontId="18" type="noConversion"/>
  </si>
  <si>
    <t>0X01，+A1:H38
0X05
命令操作参数
(实时获取)</t>
    <phoneticPr fontId="11" type="noConversion"/>
  </si>
  <si>
    <r>
      <rPr>
        <sz val="12"/>
        <rFont val="宋体"/>
        <family val="3"/>
        <charset val="134"/>
      </rPr>
      <t>内容</t>
    </r>
  </si>
  <si>
    <r>
      <rPr>
        <sz val="12"/>
        <rFont val="宋体"/>
        <family val="3"/>
        <charset val="134"/>
      </rPr>
      <t>位地址</t>
    </r>
  </si>
  <si>
    <r>
      <rPr>
        <sz val="12"/>
        <rFont val="宋体"/>
        <family val="3"/>
        <charset val="134"/>
      </rPr>
      <t>字符报警显示内容</t>
    </r>
  </si>
  <si>
    <r>
      <rPr>
        <sz val="12"/>
        <rFont val="宋体"/>
        <family val="3"/>
        <charset val="134"/>
      </rPr>
      <t>设置</t>
    </r>
  </si>
  <si>
    <r>
      <rPr>
        <sz val="12"/>
        <rFont val="宋体"/>
        <family val="3"/>
        <charset val="134"/>
      </rPr>
      <t>静音</t>
    </r>
  </si>
  <si>
    <r>
      <rPr>
        <sz val="12"/>
        <rFont val="宋体"/>
        <family val="3"/>
        <charset val="134"/>
      </rPr>
      <t>设备静音</t>
    </r>
  </si>
  <si>
    <r>
      <rPr>
        <sz val="12"/>
        <rFont val="宋体"/>
        <family val="3"/>
        <charset val="134"/>
      </rPr>
      <t>深度方向</t>
    </r>
  </si>
  <si>
    <r>
      <rPr>
        <sz val="12"/>
        <rFont val="宋体"/>
        <family val="3"/>
        <charset val="134"/>
      </rPr>
      <t>设置深度方向</t>
    </r>
  </si>
  <si>
    <r>
      <rPr>
        <sz val="12"/>
        <rFont val="宋体"/>
        <family val="3"/>
        <charset val="134"/>
      </rPr>
      <t>自动控速使能</t>
    </r>
  </si>
  <si>
    <r>
      <rPr>
        <sz val="12"/>
        <rFont val="宋体"/>
        <family val="3"/>
        <charset val="134"/>
      </rPr>
      <t>张力计校准使能</t>
    </r>
  </si>
  <si>
    <r>
      <rPr>
        <sz val="12"/>
        <rFont val="宋体"/>
        <family val="3"/>
        <charset val="134"/>
      </rPr>
      <t>张力保护状态</t>
    </r>
  </si>
  <si>
    <r>
      <rPr>
        <sz val="12"/>
        <rFont val="宋体"/>
        <family val="3"/>
        <charset val="134"/>
      </rPr>
      <t>张力清零标识位</t>
    </r>
  </si>
  <si>
    <r>
      <rPr>
        <sz val="12"/>
        <rFont val="宋体"/>
        <family val="3"/>
        <charset val="134"/>
      </rPr>
      <t>张力清零标识</t>
    </r>
  </si>
  <si>
    <r>
      <rPr>
        <sz val="12"/>
        <rFont val="宋体"/>
        <family val="3"/>
        <charset val="134"/>
      </rPr>
      <t>张力计在线状态</t>
    </r>
  </si>
  <si>
    <r>
      <rPr>
        <sz val="12"/>
        <rFont val="宋体"/>
        <family val="3"/>
        <charset val="134"/>
      </rPr>
      <t>上提下放标识位</t>
    </r>
  </si>
  <si>
    <r>
      <rPr>
        <sz val="12"/>
        <rFont val="宋体"/>
        <family val="3"/>
        <charset val="134"/>
      </rPr>
      <t>绞车上提下放标志</t>
    </r>
  </si>
  <si>
    <r>
      <rPr>
        <sz val="12"/>
        <rFont val="宋体"/>
        <family val="3"/>
        <charset val="134"/>
      </rPr>
      <t>安全停车标识位</t>
    </r>
  </si>
  <si>
    <r>
      <rPr>
        <sz val="12"/>
        <rFont val="宋体"/>
        <family val="3"/>
        <charset val="134"/>
      </rPr>
      <t>四慢报警标识位</t>
    </r>
  </si>
  <si>
    <r>
      <rPr>
        <sz val="12"/>
        <rFont val="宋体"/>
        <family val="3"/>
        <charset val="134"/>
      </rPr>
      <t>四慢停车标识位</t>
    </r>
  </si>
  <si>
    <r>
      <rPr>
        <sz val="12"/>
        <rFont val="宋体"/>
        <family val="3"/>
        <charset val="134"/>
      </rPr>
      <t>预留</t>
    </r>
  </si>
  <si>
    <r>
      <rPr>
        <sz val="12"/>
        <rFont val="宋体"/>
        <family val="3"/>
        <charset val="134"/>
      </rPr>
      <t>报警</t>
    </r>
  </si>
  <si>
    <r>
      <rPr>
        <sz val="12"/>
        <rFont val="宋体"/>
        <family val="3"/>
        <charset val="134"/>
      </rPr>
      <t>速度报警</t>
    </r>
  </si>
  <si>
    <r>
      <rPr>
        <sz val="12"/>
        <rFont val="宋体"/>
        <family val="3"/>
        <charset val="134"/>
      </rPr>
      <t>井口报警</t>
    </r>
  </si>
  <si>
    <r>
      <rPr>
        <sz val="12"/>
        <rFont val="宋体"/>
        <family val="3"/>
        <charset val="134"/>
      </rPr>
      <t>目的层报警</t>
    </r>
  </si>
  <si>
    <r>
      <rPr>
        <sz val="12"/>
        <rFont val="宋体"/>
        <family val="3"/>
        <charset val="134"/>
      </rPr>
      <t>表套深度报警</t>
    </r>
  </si>
  <si>
    <r>
      <rPr>
        <sz val="12"/>
        <rFont val="宋体"/>
        <family val="3"/>
        <charset val="134"/>
      </rPr>
      <t>张力报警</t>
    </r>
  </si>
  <si>
    <r>
      <rPr>
        <sz val="12"/>
        <rFont val="宋体"/>
        <family val="3"/>
        <charset val="134"/>
      </rPr>
      <t>张力增量报警（遇阻）</t>
    </r>
  </si>
  <si>
    <r>
      <rPr>
        <sz val="12"/>
        <rFont val="宋体"/>
        <family val="3"/>
        <charset val="134"/>
      </rPr>
      <t>张力增量报警（遇卡）</t>
    </r>
  </si>
  <si>
    <r>
      <rPr>
        <sz val="12"/>
        <rFont val="宋体"/>
        <family val="3"/>
        <charset val="134"/>
      </rPr>
      <t>揽头张力遇阻报警</t>
    </r>
  </si>
  <si>
    <r>
      <rPr>
        <sz val="12"/>
        <rFont val="宋体"/>
        <family val="3"/>
        <charset val="134"/>
      </rPr>
      <t>请注意遇阻</t>
    </r>
  </si>
  <si>
    <r>
      <rPr>
        <sz val="12"/>
        <rFont val="宋体"/>
        <family val="3"/>
        <charset val="134"/>
      </rPr>
      <t>揽头张力遇卡报警</t>
    </r>
  </si>
  <si>
    <r>
      <rPr>
        <sz val="12"/>
        <rFont val="宋体"/>
        <family val="3"/>
        <charset val="134"/>
      </rPr>
      <t>请注意遇卡</t>
    </r>
  </si>
  <si>
    <r>
      <rPr>
        <sz val="12"/>
        <rFont val="宋体"/>
        <family val="3"/>
        <charset val="134"/>
      </rPr>
      <t>四慢控制使能</t>
    </r>
  </si>
  <si>
    <r>
      <rPr>
        <sz val="12"/>
        <rFont val="宋体"/>
        <family val="3"/>
        <charset val="134"/>
      </rPr>
      <t>四慢功能使能</t>
    </r>
  </si>
  <si>
    <r>
      <rPr>
        <sz val="12"/>
        <rFont val="宋体"/>
        <family val="3"/>
        <charset val="134"/>
      </rPr>
      <t>控制器四慢功能开关</t>
    </r>
  </si>
  <si>
    <r>
      <rPr>
        <sz val="12"/>
        <rFont val="宋体"/>
        <family val="3"/>
        <charset val="134"/>
      </rPr>
      <t>自动控制模式</t>
    </r>
  </si>
  <si>
    <r>
      <rPr>
        <sz val="10.5"/>
        <color rgb="FF333333"/>
        <rFont val="宋体"/>
        <family val="3"/>
        <charset val="134"/>
      </rPr>
      <t>手柄故障</t>
    </r>
  </si>
  <si>
    <r>
      <rPr>
        <sz val="12"/>
        <rFont val="宋体"/>
        <family val="3"/>
        <charset val="134"/>
      </rPr>
      <t>手柄故障</t>
    </r>
  </si>
  <si>
    <r>
      <rPr>
        <sz val="10.5"/>
        <color rgb="FF333333"/>
        <rFont val="宋体"/>
        <family val="3"/>
        <charset val="134"/>
      </rPr>
      <t>液压马达下放电磁阀故障</t>
    </r>
    <phoneticPr fontId="11" type="noConversion"/>
  </si>
  <si>
    <r>
      <rPr>
        <sz val="12"/>
        <rFont val="宋体"/>
        <family val="3"/>
        <charset val="134"/>
      </rPr>
      <t>液压泵前进电磁阀故障</t>
    </r>
  </si>
  <si>
    <r>
      <rPr>
        <sz val="10.5"/>
        <color rgb="FF333333"/>
        <rFont val="宋体"/>
        <family val="3"/>
        <charset val="134"/>
      </rPr>
      <t>液压马达上提电磁阀故障</t>
    </r>
    <phoneticPr fontId="11" type="noConversion"/>
  </si>
  <si>
    <r>
      <rPr>
        <sz val="12"/>
        <rFont val="宋体"/>
        <family val="3"/>
        <charset val="134"/>
      </rPr>
      <t>液压泵后退电磁阀故障</t>
    </r>
  </si>
  <si>
    <r>
      <rPr>
        <sz val="10.5"/>
        <color rgb="FF333333"/>
        <rFont val="宋体"/>
        <family val="3"/>
        <charset val="134"/>
      </rPr>
      <t>液压马达电磁故障</t>
    </r>
    <phoneticPr fontId="11" type="noConversion"/>
  </si>
  <si>
    <r>
      <rPr>
        <sz val="12"/>
        <rFont val="宋体"/>
        <family val="3"/>
        <charset val="134"/>
      </rPr>
      <t>马达电磁故障</t>
    </r>
  </si>
  <si>
    <r>
      <rPr>
        <sz val="10.5"/>
        <color rgb="FF333333"/>
        <rFont val="宋体"/>
        <family val="3"/>
        <charset val="134"/>
      </rPr>
      <t>起始条件不满足</t>
    </r>
    <phoneticPr fontId="11" type="noConversion"/>
  </si>
  <si>
    <r>
      <rPr>
        <sz val="12"/>
        <rFont val="宋体"/>
        <family val="3"/>
        <charset val="134"/>
      </rPr>
      <t>预留</t>
    </r>
    <phoneticPr fontId="11" type="noConversion"/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</si>
  <si>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0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</si>
  <si>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1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</si>
  <si>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2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</si>
  <si>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3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</si>
  <si>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4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</si>
  <si>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5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</si>
  <si>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6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</si>
  <si>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7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</si>
  <si>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8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</si>
  <si>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9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</si>
  <si>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10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</si>
  <si>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11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</si>
  <si>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12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</si>
  <si>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13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</si>
  <si>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14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</si>
  <si>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15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</si>
  <si>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16</t>
    </r>
  </si>
  <si>
    <r>
      <rPr>
        <sz val="12"/>
        <rFont val="宋体"/>
        <family val="3"/>
        <charset val="134"/>
      </rPr>
      <t>超速</t>
    </r>
    <r>
      <rPr>
        <sz val="12"/>
        <rFont val="Arial"/>
        <family val="2"/>
      </rPr>
      <t>{</t>
    </r>
    <r>
      <rPr>
        <sz val="12"/>
        <rFont val="宋体"/>
        <family val="3"/>
        <charset val="134"/>
      </rPr>
      <t>速度值</t>
    </r>
    <r>
      <rPr>
        <sz val="12"/>
        <rFont val="Arial"/>
        <family val="2"/>
      </rPr>
      <t>}{</t>
    </r>
    <r>
      <rPr>
        <sz val="12"/>
        <rFont val="宋体"/>
        <family val="3"/>
        <charset val="134"/>
      </rPr>
      <t>单位</t>
    </r>
    <r>
      <rPr>
        <sz val="12"/>
        <rFont val="Arial"/>
        <family val="2"/>
      </rPr>
      <t>}</t>
    </r>
  </si>
  <si>
    <r>
      <rPr>
        <sz val="12"/>
        <rFont val="宋体"/>
        <family val="3"/>
        <charset val="134"/>
      </rPr>
      <t>超速</t>
    </r>
    <r>
      <rPr>
        <sz val="12"/>
        <rFont val="Arial"/>
        <family val="2"/>
      </rPr>
      <t>1000m/h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</si>
  <si>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17</t>
    </r>
  </si>
  <si>
    <r>
      <rPr>
        <sz val="12"/>
        <rFont val="宋体"/>
        <family val="3"/>
        <charset val="134"/>
      </rPr>
      <t>上提至距井口</t>
    </r>
    <r>
      <rPr>
        <sz val="12"/>
        <rFont val="Arial"/>
        <family val="2"/>
      </rPr>
      <t>{</t>
    </r>
    <r>
      <rPr>
        <sz val="12"/>
        <rFont val="宋体"/>
        <family val="3"/>
        <charset val="134"/>
      </rPr>
      <t>深度值</t>
    </r>
    <r>
      <rPr>
        <sz val="12"/>
        <rFont val="Arial"/>
        <family val="2"/>
      </rPr>
      <t>}</t>
    </r>
    <r>
      <rPr>
        <sz val="12"/>
        <rFont val="宋体"/>
        <family val="3"/>
        <charset val="134"/>
      </rPr>
      <t>米</t>
    </r>
  </si>
  <si>
    <r>
      <rPr>
        <sz val="12"/>
        <rFont val="宋体"/>
        <family val="3"/>
        <charset val="134"/>
      </rPr>
      <t>上提至距井口</t>
    </r>
    <r>
      <rPr>
        <sz val="12"/>
        <rFont val="Arial"/>
        <family val="2"/>
      </rPr>
      <t>98</t>
    </r>
    <r>
      <rPr>
        <sz val="12"/>
        <rFont val="宋体"/>
        <family val="3"/>
        <charset val="134"/>
      </rPr>
      <t>米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</si>
  <si>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18</t>
    </r>
  </si>
  <si>
    <r>
      <rPr>
        <sz val="12"/>
        <rFont val="宋体"/>
        <family val="3"/>
        <charset val="134"/>
      </rPr>
      <t>距井底</t>
    </r>
    <r>
      <rPr>
        <sz val="12"/>
        <rFont val="Arial"/>
        <family val="2"/>
      </rPr>
      <t>{</t>
    </r>
    <r>
      <rPr>
        <sz val="12"/>
        <rFont val="宋体"/>
        <family val="3"/>
        <charset val="134"/>
      </rPr>
      <t>深度值</t>
    </r>
    <r>
      <rPr>
        <sz val="12"/>
        <rFont val="Arial"/>
        <family val="2"/>
      </rPr>
      <t>}</t>
    </r>
    <r>
      <rPr>
        <sz val="12"/>
        <rFont val="宋体"/>
        <family val="3"/>
        <charset val="134"/>
      </rPr>
      <t>米</t>
    </r>
    <phoneticPr fontId="11" type="noConversion"/>
  </si>
  <si>
    <r>
      <rPr>
        <sz val="12"/>
        <rFont val="宋体"/>
        <family val="3"/>
        <charset val="134"/>
      </rPr>
      <t>距井底</t>
    </r>
    <r>
      <rPr>
        <sz val="12"/>
        <rFont val="Arial"/>
        <family val="2"/>
      </rPr>
      <t>195</t>
    </r>
    <r>
      <rPr>
        <sz val="12"/>
        <rFont val="宋体"/>
        <family val="3"/>
        <charset val="134"/>
      </rPr>
      <t>米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</si>
  <si>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19</t>
    </r>
  </si>
  <si>
    <r>
      <rPr>
        <sz val="12"/>
        <rFont val="宋体"/>
        <family val="3"/>
        <charset val="134"/>
      </rPr>
      <t>上提至距表套</t>
    </r>
    <r>
      <rPr>
        <sz val="12"/>
        <rFont val="Arial"/>
        <family val="2"/>
      </rPr>
      <t>{</t>
    </r>
    <r>
      <rPr>
        <sz val="12"/>
        <rFont val="宋体"/>
        <family val="3"/>
        <charset val="134"/>
      </rPr>
      <t>深度值</t>
    </r>
    <r>
      <rPr>
        <sz val="12"/>
        <rFont val="Arial"/>
        <family val="2"/>
      </rPr>
      <t>}</t>
    </r>
    <r>
      <rPr>
        <sz val="12"/>
        <rFont val="宋体"/>
        <family val="3"/>
        <charset val="134"/>
      </rPr>
      <t>米</t>
    </r>
  </si>
  <si>
    <r>
      <rPr>
        <sz val="12"/>
        <rFont val="宋体"/>
        <family val="3"/>
        <charset val="134"/>
      </rPr>
      <t>上提至距表套</t>
    </r>
    <r>
      <rPr>
        <sz val="12"/>
        <rFont val="Arial"/>
        <family val="2"/>
      </rPr>
      <t>100</t>
    </r>
    <r>
      <rPr>
        <sz val="12"/>
        <rFont val="宋体"/>
        <family val="3"/>
        <charset val="134"/>
      </rPr>
      <t>米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</si>
  <si>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20</t>
    </r>
  </si>
  <si>
    <r>
      <rPr>
        <sz val="12"/>
        <rFont val="宋体"/>
        <family val="3"/>
        <charset val="134"/>
      </rPr>
      <t>张力超值</t>
    </r>
    <r>
      <rPr>
        <sz val="12"/>
        <rFont val="Arial"/>
        <family val="2"/>
      </rPr>
      <t>{</t>
    </r>
    <r>
      <rPr>
        <sz val="12"/>
        <rFont val="宋体"/>
        <family val="3"/>
        <charset val="134"/>
      </rPr>
      <t>张力值</t>
    </r>
    <r>
      <rPr>
        <sz val="12"/>
        <rFont val="Arial"/>
        <family val="2"/>
      </rPr>
      <t>}{</t>
    </r>
    <r>
      <rPr>
        <sz val="12"/>
        <rFont val="宋体"/>
        <family val="3"/>
        <charset val="134"/>
      </rPr>
      <t>单位</t>
    </r>
    <r>
      <rPr>
        <sz val="12"/>
        <rFont val="Arial"/>
        <family val="2"/>
      </rPr>
      <t>}</t>
    </r>
  </si>
  <si>
    <r>
      <rPr>
        <sz val="12"/>
        <rFont val="宋体"/>
        <family val="3"/>
        <charset val="134"/>
      </rPr>
      <t>张力超值</t>
    </r>
    <r>
      <rPr>
        <sz val="12"/>
        <rFont val="Arial"/>
        <family val="2"/>
      </rPr>
      <t>60KN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</si>
  <si>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21</t>
    </r>
  </si>
  <si>
    <r>
      <rPr>
        <sz val="12"/>
        <rFont val="宋体"/>
        <family val="3"/>
        <charset val="134"/>
      </rPr>
      <t>张力增量超值</t>
    </r>
    <r>
      <rPr>
        <sz val="12"/>
        <rFont val="Arial"/>
        <family val="2"/>
      </rPr>
      <t>{</t>
    </r>
    <r>
      <rPr>
        <sz val="12"/>
        <rFont val="宋体"/>
        <family val="3"/>
        <charset val="134"/>
      </rPr>
      <t>张力增量值</t>
    </r>
    <r>
      <rPr>
        <sz val="12"/>
        <rFont val="Arial"/>
        <family val="2"/>
      </rPr>
      <t>}{</t>
    </r>
    <r>
      <rPr>
        <sz val="12"/>
        <rFont val="宋体"/>
        <family val="3"/>
        <charset val="134"/>
      </rPr>
      <t>单位</t>
    </r>
    <r>
      <rPr>
        <sz val="12"/>
        <rFont val="Arial"/>
        <family val="2"/>
      </rPr>
      <t>}</t>
    </r>
    <phoneticPr fontId="11" type="noConversion"/>
  </si>
  <si>
    <r>
      <rPr>
        <sz val="12"/>
        <rFont val="宋体"/>
        <family val="3"/>
        <charset val="134"/>
      </rPr>
      <t>张力增量超值</t>
    </r>
    <r>
      <rPr>
        <sz val="12"/>
        <rFont val="Arial"/>
        <family val="2"/>
      </rPr>
      <t>5KN/s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</si>
  <si>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22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</si>
  <si>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23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</si>
  <si>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24</t>
    </r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</si>
  <si>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报警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</si>
  <si>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25</t>
    </r>
  </si>
  <si>
    <r>
      <rPr>
        <sz val="12"/>
        <rFont val="宋体"/>
        <family val="3"/>
        <charset val="134"/>
      </rPr>
      <t>请检查编码器</t>
    </r>
    <r>
      <rPr>
        <sz val="12"/>
        <rFont val="Arial"/>
        <family val="2"/>
      </rPr>
      <t>1</t>
    </r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</si>
  <si>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报警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</si>
  <si>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26</t>
    </r>
  </si>
  <si>
    <r>
      <rPr>
        <sz val="12"/>
        <rFont val="宋体"/>
        <family val="3"/>
        <charset val="134"/>
      </rPr>
      <t>请检查编码器</t>
    </r>
    <r>
      <rPr>
        <sz val="12"/>
        <rFont val="Arial"/>
        <family val="2"/>
      </rPr>
      <t>2</t>
    </r>
  </si>
  <si>
    <r>
      <rPr>
        <sz val="12"/>
        <rFont val="宋体"/>
        <family val="3"/>
        <charset val="134"/>
      </rPr>
      <t>编码器</t>
    </r>
    <r>
      <rPr>
        <sz val="12"/>
        <rFont val="Arial"/>
        <family val="2"/>
      </rPr>
      <t>3</t>
    </r>
    <r>
      <rPr>
        <sz val="12"/>
        <rFont val="宋体"/>
        <family val="3"/>
        <charset val="134"/>
      </rPr>
      <t>报警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</si>
  <si>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27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</si>
  <si>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28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</si>
  <si>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29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</si>
  <si>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30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</si>
  <si>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31</t>
    </r>
  </si>
  <si>
    <r>
      <rPr>
        <sz val="12"/>
        <rFont val="宋体"/>
        <family val="3"/>
        <charset val="134"/>
      </rPr>
      <t>控制器</t>
    </r>
    <r>
      <rPr>
        <sz val="12"/>
        <rFont val="Arial"/>
        <family val="2"/>
      </rPr>
      <t>CAN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</si>
  <si>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32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</si>
  <si>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33</t>
    </r>
  </si>
  <si>
    <r>
      <rPr>
        <sz val="11"/>
        <color theme="1"/>
        <rFont val="宋体"/>
        <family val="3"/>
        <charset val="134"/>
      </rPr>
      <t>前进开关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</si>
  <si>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34</t>
    </r>
  </si>
  <si>
    <r>
      <rPr>
        <sz val="11"/>
        <color theme="1"/>
        <rFont val="宋体"/>
        <family val="3"/>
        <charset val="134"/>
      </rPr>
      <t>后退开关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</si>
  <si>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35</t>
    </r>
  </si>
  <si>
    <r>
      <rPr>
        <sz val="11"/>
        <color theme="1"/>
        <rFont val="宋体"/>
        <family val="3"/>
        <charset val="134"/>
      </rPr>
      <t>刹车阀输出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状态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</si>
  <si>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36</t>
    </r>
  </si>
  <si>
    <r>
      <rPr>
        <sz val="11"/>
        <color theme="1"/>
        <rFont val="宋体"/>
        <family val="3"/>
        <charset val="134"/>
      </rPr>
      <t>刹车阀输出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状态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</si>
  <si>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37</t>
    </r>
  </si>
  <si>
    <r>
      <rPr>
        <sz val="11"/>
        <color theme="1"/>
        <rFont val="宋体"/>
        <family val="3"/>
        <charset val="134"/>
      </rPr>
      <t>手动控制模式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</si>
  <si>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38</t>
    </r>
  </si>
  <si>
    <r>
      <rPr>
        <sz val="10.5"/>
        <color rgb="FF333333"/>
        <rFont val="宋体"/>
        <family val="3"/>
        <charset val="134"/>
      </rPr>
      <t>控速工作状态</t>
    </r>
    <r>
      <rPr>
        <sz val="10.5"/>
        <color rgb="FF333333"/>
        <rFont val="Arial"/>
        <family val="2"/>
      </rPr>
      <t>:</t>
    </r>
    <r>
      <rPr>
        <sz val="10.5"/>
        <color indexed="63"/>
        <rFont val="Arial"/>
        <family val="2"/>
      </rPr>
      <t>0:</t>
    </r>
    <r>
      <rPr>
        <sz val="10.5"/>
        <color indexed="63"/>
        <rFont val="宋体"/>
        <family val="3"/>
        <charset val="134"/>
      </rPr>
      <t>手动</t>
    </r>
    <r>
      <rPr>
        <sz val="10.5"/>
        <color indexed="63"/>
        <rFont val="Arial"/>
        <family val="2"/>
      </rPr>
      <t>; 1:</t>
    </r>
    <r>
      <rPr>
        <sz val="10.5"/>
        <color indexed="63"/>
        <rFont val="宋体"/>
        <family val="3"/>
        <charset val="134"/>
      </rPr>
      <t>自动</t>
    </r>
    <phoneticPr fontId="11" type="noConversion"/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</si>
  <si>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39</t>
    </r>
  </si>
  <si>
    <r>
      <t>1:</t>
    </r>
    <r>
      <rPr>
        <sz val="10.5"/>
        <color indexed="63"/>
        <rFont val="宋体"/>
        <family val="3"/>
        <charset val="134"/>
      </rPr>
      <t>手柄未归位</t>
    </r>
    <r>
      <rPr>
        <sz val="10.5"/>
        <color rgb="FF333333"/>
        <rFont val="Arial"/>
        <family val="2"/>
      </rPr>
      <t xml:space="preserve">; </t>
    </r>
    <r>
      <rPr>
        <sz val="10.5"/>
        <color indexed="63"/>
        <rFont val="Arial"/>
        <family val="2"/>
      </rPr>
      <t>0:</t>
    </r>
    <r>
      <rPr>
        <sz val="10.5"/>
        <color indexed="63"/>
        <rFont val="宋体"/>
        <family val="3"/>
        <charset val="134"/>
      </rPr>
      <t>手柄归位</t>
    </r>
    <phoneticPr fontId="11" type="noConversion"/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</si>
  <si>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40</t>
    </r>
  </si>
  <si>
    <r>
      <rPr>
        <sz val="12"/>
        <rFont val="宋体"/>
        <family val="3"/>
        <charset val="134"/>
      </rPr>
      <t>手柄中位</t>
    </r>
    <r>
      <rPr>
        <sz val="12"/>
        <rFont val="Arial"/>
        <family val="2"/>
      </rPr>
      <t xml:space="preserve"> 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</si>
  <si>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41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</si>
  <si>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42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</si>
  <si>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43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</si>
  <si>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44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</si>
  <si>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45</t>
    </r>
  </si>
  <si>
    <r>
      <rPr>
        <sz val="12"/>
        <rFont val="宋体"/>
        <family val="3"/>
        <charset val="134"/>
      </rPr>
      <t>起始条件错误</t>
    </r>
    <r>
      <rPr>
        <sz val="12"/>
        <rFont val="Arial"/>
        <family val="2"/>
      </rPr>
      <t xml:space="preserve"> 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</si>
  <si>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46</t>
    </r>
  </si>
  <si>
    <r>
      <rPr>
        <sz val="12"/>
        <rFont val="宋体"/>
        <family val="3"/>
        <charset val="134"/>
      </rPr>
      <t>位地址</t>
    </r>
    <r>
      <rPr>
        <sz val="12"/>
        <rFont val="Arial"/>
        <family val="2"/>
      </rPr>
      <t>47</t>
    </r>
  </si>
  <si>
    <r>
      <rPr>
        <sz val="12"/>
        <rFont val="宋体"/>
        <family val="3"/>
        <charset val="134"/>
      </rPr>
      <t>数据位</t>
    </r>
  </si>
  <si>
    <r>
      <rPr>
        <sz val="12"/>
        <rFont val="宋体"/>
        <family val="3"/>
        <charset val="134"/>
      </rPr>
      <t>字符报警显示值
寄存器位置</t>
    </r>
    <phoneticPr fontId="11" type="noConversion"/>
  </si>
  <si>
    <r>
      <t>0x00:</t>
    </r>
    <r>
      <rPr>
        <sz val="12"/>
        <rFont val="宋体"/>
        <family val="3"/>
        <charset val="134"/>
      </rPr>
      <t>未静音</t>
    </r>
    <r>
      <rPr>
        <sz val="12"/>
        <rFont val="Arial"/>
        <family val="2"/>
      </rPr>
      <t>; 0x01:</t>
    </r>
    <r>
      <rPr>
        <sz val="12"/>
        <rFont val="宋体"/>
        <family val="3"/>
        <charset val="134"/>
      </rPr>
      <t>静音</t>
    </r>
    <phoneticPr fontId="11" type="noConversion"/>
  </si>
  <si>
    <r>
      <t>0:</t>
    </r>
    <r>
      <rPr>
        <sz val="12"/>
        <rFont val="宋体"/>
        <family val="3"/>
        <charset val="134"/>
      </rPr>
      <t>反</t>
    </r>
    <r>
      <rPr>
        <sz val="12"/>
        <rFont val="Arial"/>
        <family val="2"/>
      </rPr>
      <t>; 1:</t>
    </r>
    <r>
      <rPr>
        <sz val="12"/>
        <rFont val="宋体"/>
        <family val="3"/>
        <charset val="134"/>
      </rPr>
      <t>正</t>
    </r>
    <phoneticPr fontId="11" type="noConversion"/>
  </si>
  <si>
    <r>
      <t>0x00:</t>
    </r>
    <r>
      <rPr>
        <sz val="12"/>
        <rFont val="宋体"/>
        <family val="3"/>
        <charset val="134"/>
      </rPr>
      <t>未使能</t>
    </r>
    <r>
      <rPr>
        <sz val="12"/>
        <rFont val="Arial"/>
        <family val="2"/>
      </rPr>
      <t>; 0x01:</t>
    </r>
    <r>
      <rPr>
        <sz val="12"/>
        <rFont val="宋体"/>
        <family val="3"/>
        <charset val="134"/>
      </rPr>
      <t>使能</t>
    </r>
    <phoneticPr fontId="11" type="noConversion"/>
  </si>
  <si>
    <r>
      <t>0x00:</t>
    </r>
    <r>
      <rPr>
        <sz val="12"/>
        <rFont val="宋体"/>
        <family val="3"/>
        <charset val="134"/>
      </rPr>
      <t>未保护</t>
    </r>
    <r>
      <rPr>
        <sz val="12"/>
        <rFont val="Arial"/>
        <family val="2"/>
      </rPr>
      <t>; 0x01:</t>
    </r>
    <r>
      <rPr>
        <sz val="12"/>
        <rFont val="宋体"/>
        <family val="3"/>
        <charset val="134"/>
      </rPr>
      <t>保护</t>
    </r>
    <phoneticPr fontId="11" type="noConversion"/>
  </si>
  <si>
    <r>
      <t>0x00:</t>
    </r>
    <r>
      <rPr>
        <sz val="12"/>
        <rFont val="宋体"/>
        <family val="3"/>
        <charset val="134"/>
      </rPr>
      <t>未清零</t>
    </r>
    <r>
      <rPr>
        <sz val="12"/>
        <rFont val="Arial"/>
        <family val="2"/>
      </rPr>
      <t>; 0x01:</t>
    </r>
    <r>
      <rPr>
        <sz val="12"/>
        <rFont val="宋体"/>
        <family val="3"/>
        <charset val="134"/>
      </rPr>
      <t>已清零</t>
    </r>
    <phoneticPr fontId="11" type="noConversion"/>
  </si>
  <si>
    <r>
      <t>0x00:</t>
    </r>
    <r>
      <rPr>
        <sz val="12"/>
        <rFont val="宋体"/>
        <family val="3"/>
        <charset val="134"/>
      </rPr>
      <t>掉线</t>
    </r>
    <r>
      <rPr>
        <sz val="12"/>
        <rFont val="Arial"/>
        <family val="2"/>
      </rPr>
      <t>; 0x01:</t>
    </r>
    <r>
      <rPr>
        <sz val="12"/>
        <rFont val="宋体"/>
        <family val="3"/>
        <charset val="134"/>
      </rPr>
      <t>在线</t>
    </r>
    <phoneticPr fontId="11" type="noConversion"/>
  </si>
  <si>
    <r>
      <t>0x00:</t>
    </r>
    <r>
      <rPr>
        <sz val="12"/>
        <rFont val="宋体"/>
        <family val="3"/>
        <charset val="134"/>
      </rPr>
      <t>上提</t>
    </r>
    <r>
      <rPr>
        <sz val="12"/>
        <rFont val="Arial"/>
        <family val="2"/>
      </rPr>
      <t>; 0x01:</t>
    </r>
    <r>
      <rPr>
        <sz val="12"/>
        <rFont val="宋体"/>
        <family val="3"/>
        <charset val="134"/>
      </rPr>
      <t>下放</t>
    </r>
    <phoneticPr fontId="11" type="noConversion"/>
  </si>
  <si>
    <r>
      <t>0:</t>
    </r>
    <r>
      <rPr>
        <sz val="12"/>
        <rFont val="宋体"/>
        <family val="3"/>
        <charset val="134"/>
      </rPr>
      <t>无；</t>
    </r>
    <r>
      <rPr>
        <sz val="12"/>
        <rFont val="Arial"/>
        <family val="2"/>
      </rPr>
      <t>1:</t>
    </r>
    <r>
      <rPr>
        <sz val="12"/>
        <rFont val="宋体"/>
        <family val="3"/>
        <charset val="134"/>
      </rPr>
      <t>故障</t>
    </r>
    <phoneticPr fontId="11" type="noConversion"/>
  </si>
  <si>
    <r>
      <t>0:</t>
    </r>
    <r>
      <rPr>
        <sz val="12"/>
        <rFont val="宋体"/>
        <family val="3"/>
        <charset val="134"/>
      </rPr>
      <t>无；</t>
    </r>
    <r>
      <rPr>
        <sz val="12"/>
        <rFont val="Arial"/>
        <family val="2"/>
      </rPr>
      <t>1:</t>
    </r>
    <r>
      <rPr>
        <sz val="12"/>
        <rFont val="宋体"/>
        <family val="3"/>
        <charset val="134"/>
      </rPr>
      <t>故障</t>
    </r>
  </si>
  <si>
    <r>
      <t>0x00:</t>
    </r>
    <r>
      <rPr>
        <sz val="12"/>
        <rFont val="宋体"/>
        <family val="3"/>
        <charset val="134"/>
      </rPr>
      <t>进入</t>
    </r>
    <r>
      <rPr>
        <sz val="12"/>
        <rFont val="Arial"/>
        <family val="2"/>
      </rPr>
      <t>; 0x01:</t>
    </r>
    <r>
      <rPr>
        <sz val="12"/>
        <rFont val="宋体"/>
        <family val="3"/>
        <charset val="134"/>
      </rPr>
      <t>退出</t>
    </r>
    <phoneticPr fontId="11" type="noConversion"/>
  </si>
  <si>
    <r>
      <t>0x00:</t>
    </r>
    <r>
      <rPr>
        <sz val="12"/>
        <rFont val="宋体"/>
        <family val="3"/>
        <charset val="134"/>
      </rPr>
      <t>关</t>
    </r>
    <r>
      <rPr>
        <sz val="12"/>
        <rFont val="Arial"/>
        <family val="2"/>
      </rPr>
      <t>; 0x01:</t>
    </r>
    <r>
      <rPr>
        <sz val="12"/>
        <rFont val="宋体"/>
        <family val="3"/>
        <charset val="134"/>
      </rPr>
      <t>开</t>
    </r>
    <phoneticPr fontId="11" type="noConversion"/>
  </si>
  <si>
    <r>
      <t>0:</t>
    </r>
    <r>
      <rPr>
        <sz val="12"/>
        <rFont val="宋体"/>
        <family val="3"/>
        <charset val="134"/>
      </rPr>
      <t>关闭</t>
    </r>
    <r>
      <rPr>
        <sz val="12"/>
        <rFont val="Arial"/>
        <family val="2"/>
      </rPr>
      <t>; 1:</t>
    </r>
    <r>
      <rPr>
        <sz val="12"/>
        <rFont val="宋体"/>
        <family val="3"/>
        <charset val="134"/>
      </rPr>
      <t>前进</t>
    </r>
    <phoneticPr fontId="11" type="noConversion"/>
  </si>
  <si>
    <r>
      <t>0:</t>
    </r>
    <r>
      <rPr>
        <sz val="12"/>
        <rFont val="宋体"/>
        <family val="3"/>
        <charset val="134"/>
      </rPr>
      <t>关闭</t>
    </r>
    <r>
      <rPr>
        <sz val="12"/>
        <rFont val="Arial"/>
        <family val="2"/>
      </rPr>
      <t>; 1:</t>
    </r>
    <r>
      <rPr>
        <sz val="12"/>
        <rFont val="宋体"/>
        <family val="3"/>
        <charset val="134"/>
      </rPr>
      <t>后退</t>
    </r>
    <phoneticPr fontId="11" type="noConversion"/>
  </si>
  <si>
    <r>
      <t>0:</t>
    </r>
    <r>
      <rPr>
        <sz val="12"/>
        <rFont val="宋体"/>
        <family val="3"/>
        <charset val="134"/>
      </rPr>
      <t>关闭</t>
    </r>
    <r>
      <rPr>
        <sz val="12"/>
        <rFont val="Arial"/>
        <family val="2"/>
      </rPr>
      <t>; 1:</t>
    </r>
    <r>
      <rPr>
        <sz val="12"/>
        <rFont val="宋体"/>
        <family val="3"/>
        <charset val="134"/>
      </rPr>
      <t>开启</t>
    </r>
    <phoneticPr fontId="11" type="noConversion"/>
  </si>
  <si>
    <r>
      <t>0:</t>
    </r>
    <r>
      <rPr>
        <sz val="12"/>
        <rFont val="宋体"/>
        <family val="3"/>
        <charset val="134"/>
      </rPr>
      <t>关闭</t>
    </r>
    <r>
      <rPr>
        <sz val="12"/>
        <rFont val="Arial"/>
        <family val="2"/>
      </rPr>
      <t>; 1:</t>
    </r>
    <r>
      <rPr>
        <sz val="12"/>
        <rFont val="宋体"/>
        <family val="3"/>
        <charset val="134"/>
      </rPr>
      <t>手动</t>
    </r>
    <phoneticPr fontId="11" type="noConversion"/>
  </si>
  <si>
    <r>
      <t>0:</t>
    </r>
    <r>
      <rPr>
        <sz val="12"/>
        <rFont val="宋体"/>
        <family val="3"/>
        <charset val="134"/>
      </rPr>
      <t>关闭</t>
    </r>
    <r>
      <rPr>
        <sz val="12"/>
        <rFont val="Arial"/>
        <family val="2"/>
      </rPr>
      <t>; 1:</t>
    </r>
    <r>
      <rPr>
        <sz val="12"/>
        <rFont val="宋体"/>
        <family val="3"/>
        <charset val="134"/>
      </rPr>
      <t>自动</t>
    </r>
    <phoneticPr fontId="11" type="noConversion"/>
  </si>
  <si>
    <r>
      <t>0:</t>
    </r>
    <r>
      <rPr>
        <sz val="12"/>
        <rFont val="宋体"/>
        <family val="3"/>
        <charset val="134"/>
      </rPr>
      <t>中位</t>
    </r>
    <r>
      <rPr>
        <sz val="12"/>
        <rFont val="Arial"/>
        <family val="2"/>
      </rPr>
      <t>; 1:</t>
    </r>
    <r>
      <rPr>
        <sz val="12"/>
        <rFont val="宋体"/>
        <family val="3"/>
        <charset val="134"/>
      </rPr>
      <t>带载</t>
    </r>
    <phoneticPr fontId="11" type="noConversion"/>
  </si>
  <si>
    <r>
      <t>0:</t>
    </r>
    <r>
      <rPr>
        <sz val="12"/>
        <rFont val="宋体"/>
        <family val="3"/>
        <charset val="134"/>
      </rPr>
      <t>无</t>
    </r>
    <r>
      <rPr>
        <sz val="12"/>
        <rFont val="Arial"/>
        <family val="2"/>
      </rPr>
      <t>; 1:</t>
    </r>
    <r>
      <rPr>
        <sz val="12"/>
        <rFont val="宋体"/>
        <family val="3"/>
        <charset val="134"/>
      </rPr>
      <t>故障</t>
    </r>
    <phoneticPr fontId="11" type="noConversion"/>
  </si>
  <si>
    <t>ALARM_VELOCITY</t>
    <phoneticPr fontId="11" type="noConversion"/>
  </si>
  <si>
    <t>ALARM_WELL_SURFACE</t>
    <phoneticPr fontId="11" type="noConversion"/>
  </si>
  <si>
    <t>ALARM_TARGET_LAYER</t>
    <phoneticPr fontId="11" type="noConversion"/>
  </si>
  <si>
    <t>ALARM_SURFACE_COVER</t>
    <phoneticPr fontId="11" type="noConversion"/>
  </si>
  <si>
    <t>ALARM_TENSION</t>
    <phoneticPr fontId="11" type="noConversion"/>
  </si>
  <si>
    <t>ALARM_TENSION_DELTA_SLOW</t>
    <phoneticPr fontId="11" type="noConversion"/>
  </si>
  <si>
    <t>ALARM_TENSION_DELTA_STOP</t>
    <phoneticPr fontId="11" type="noConversion"/>
  </si>
  <si>
    <t>ALARM_TENSION_CABLE_HEAD_SLOW</t>
    <phoneticPr fontId="11" type="noConversion"/>
  </si>
  <si>
    <t>ALARM_TENSION_CABLE_HEAD_STOP</t>
    <phoneticPr fontId="11" type="noConversion"/>
  </si>
  <si>
    <t>ALARM_ENCODER_1</t>
    <phoneticPr fontId="11" type="noConversion"/>
  </si>
  <si>
    <t>ALARM_ENCODER_2</t>
    <phoneticPr fontId="11" type="noConversion"/>
  </si>
  <si>
    <t>ALARM_ENCODER_3</t>
    <phoneticPr fontId="11" type="noConversion"/>
  </si>
  <si>
    <t>ALARM_RESERVED_1</t>
    <phoneticPr fontId="11" type="noConversion"/>
  </si>
  <si>
    <t>ALARM_RESERVED_2</t>
    <phoneticPr fontId="11" type="noConversion"/>
  </si>
  <si>
    <t>ALARM_RESERVED_3</t>
    <phoneticPr fontId="11" type="noConversion"/>
  </si>
  <si>
    <t>ALARM_RESERVED_4</t>
    <phoneticPr fontId="11" type="noConversion"/>
  </si>
  <si>
    <t>IS_MUTE</t>
    <phoneticPr fontId="11" type="noConversion"/>
  </si>
  <si>
    <t>EnableVelocityControl</t>
    <phoneticPr fontId="11" type="noConversion"/>
  </si>
  <si>
    <t>EnableTensiometerCalibration</t>
    <phoneticPr fontId="11" type="noConversion"/>
  </si>
  <si>
    <t>StatusTensionProtected</t>
    <phoneticPr fontId="11" type="noConversion"/>
  </si>
  <si>
    <t>IndicateTensionReset</t>
    <phoneticPr fontId="11" type="noConversion"/>
  </si>
  <si>
    <t>StatusTensiometerOnline</t>
    <phoneticPr fontId="11" type="noConversion"/>
  </si>
  <si>
    <t>IndicateMoveUpMoveDown</t>
    <phoneticPr fontId="11" type="noConversion"/>
  </si>
  <si>
    <t>IndicateSafetyStop</t>
    <phoneticPr fontId="11" type="noConversion"/>
  </si>
  <si>
    <t>IndicateSimanAlert</t>
    <phoneticPr fontId="11" type="noConversion"/>
  </si>
  <si>
    <t>IndicateSimanStop</t>
    <phoneticPr fontId="11" type="noConversion"/>
  </si>
  <si>
    <t>EnableSimanControl</t>
    <phoneticPr fontId="11" type="noConversion"/>
  </si>
  <si>
    <t>EnableSimanFunction</t>
    <phoneticPr fontId="11" type="noConversion"/>
  </si>
  <si>
    <t>EnableMoveForward</t>
    <phoneticPr fontId="11" type="noConversion"/>
  </si>
  <si>
    <t>EnableMoveBackward</t>
    <phoneticPr fontId="11" type="noConversion"/>
  </si>
  <si>
    <t>StatusBrakeValve1</t>
    <phoneticPr fontId="11" type="noConversion"/>
  </si>
  <si>
    <t>StatusBrakeValve2</t>
    <phoneticPr fontId="11" type="noConversion"/>
  </si>
  <si>
    <t>EnableManualControl</t>
    <phoneticPr fontId="11" type="noConversion"/>
  </si>
  <si>
    <t>ModeVelocityControl</t>
    <phoneticPr fontId="11" type="noConversion"/>
  </si>
  <si>
    <t>StatusHandle</t>
    <phoneticPr fontId="11" type="noConversion"/>
  </si>
  <si>
    <t>FailureHandle</t>
    <phoneticPr fontId="11" type="noConversion"/>
  </si>
  <si>
    <t>FailureMoveDownValve</t>
    <phoneticPr fontId="11" type="noConversion"/>
  </si>
  <si>
    <t>FailureMoveUpValve</t>
    <phoneticPr fontId="11" type="noConversion"/>
  </si>
  <si>
    <t>FailureMotor</t>
    <phoneticPr fontId="11" type="noConversion"/>
  </si>
  <si>
    <t>FailureInitialization</t>
    <phoneticPr fontId="11" type="noConversion"/>
  </si>
  <si>
    <t>OrientationDepth</t>
    <phoneticPr fontId="11" type="noConversion"/>
  </si>
  <si>
    <t>DepthStartSetting</t>
    <phoneticPr fontId="18" type="noConversion"/>
  </si>
  <si>
    <t>DepthFinishSetting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</si>
</sst>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29" x14ac:knownFonts="1">
    <font>
      <sz val="12"/>
      <name val="宋体"/>
      <charset val="134"/>
    </font>
    <font>
      <sz val="10.5"/>
      <name val="宋体"/>
      <charset val="134"/>
    </font>
    <font>
      <sz val="12"/>
      <name val="Arial"/>
      <family val="2"/>
    </font>
    <font>
      <sz val="10.5"/>
      <color indexed="63"/>
      <name val="宋体"/>
      <charset val="134"/>
    </font>
    <font>
      <sz val="10.5"/>
      <color indexed="63"/>
      <name val="Arial"/>
      <family val="2"/>
    </font>
    <font>
      <sz val="11"/>
      <color theme="1"/>
      <name val="宋体"/>
      <charset val="134"/>
      <scheme val="minor"/>
    </font>
    <font>
      <sz val="12"/>
      <color theme="0" tint="-0.249977111117893"/>
      <name val="宋体"/>
      <charset val="134"/>
    </font>
    <font>
      <sz val="12"/>
      <color rgb="FFFF0000"/>
      <name val="宋体"/>
      <charset val="134"/>
    </font>
    <font>
      <sz val="10.5"/>
      <color rgb="FF333333"/>
      <name val="宋体"/>
      <charset val="134"/>
    </font>
    <font>
      <sz val="10.5"/>
      <color rgb="FFFF0000"/>
      <name val="宋体"/>
      <charset val="134"/>
    </font>
    <font>
      <sz val="10.5"/>
      <color rgb="FF333333"/>
      <name val="Arial"/>
      <family val="2"/>
    </font>
    <font>
      <sz val="9"/>
      <name val="宋体"/>
      <charset val="134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  <font>
      <sz val="10.5"/>
      <color rgb="FF333333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color theme="0" tint="-0.249977111117893"/>
      <name val="宋体"/>
      <family val="3"/>
      <charset val="134"/>
      <scheme val="minor"/>
    </font>
    <font>
      <sz val="12"/>
      <name val="Cambria Math"/>
      <family val="2"/>
    </font>
    <font>
      <sz val="9"/>
      <name val="宋体"/>
      <family val="3"/>
      <charset val="134"/>
    </font>
    <font>
      <sz val="12"/>
      <color theme="0" tint="-0.249977111117893"/>
      <name val="Arial"/>
      <family val="2"/>
    </font>
    <font>
      <sz val="10.5"/>
      <name val="Arial"/>
      <family val="2"/>
    </font>
    <font>
      <sz val="10.5"/>
      <name val="宋体"/>
      <family val="3"/>
      <charset val="134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name val="Arial"/>
      <family val="3"/>
      <charset val="134"/>
    </font>
    <font>
      <sz val="10.5"/>
      <color indexed="63"/>
      <name val="宋体"/>
      <family val="3"/>
      <charset val="134"/>
    </font>
    <font>
      <sz val="10.5"/>
      <color rgb="FFFF0000"/>
      <name val="Arial"/>
      <family val="2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3">
    <xf numFmtId="0" fontId="0" fillId="0" borderId="0" xfId="0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49" fontId="0" fillId="0" borderId="8" xfId="0" applyNumberFormat="1" applyBorder="1" applyAlignment="1">
      <alignment vertical="center" wrapText="1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8" xfId="0" applyNumberFormat="1" applyFill="1" applyBorder="1" applyAlignment="1">
      <alignment vertical="center" wrapText="1"/>
    </xf>
    <xf numFmtId="0" fontId="0" fillId="2" borderId="1" xfId="0" applyFill="1" applyBorder="1">
      <alignment vertical="center"/>
    </xf>
    <xf numFmtId="0" fontId="7" fillId="3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8" xfId="0" applyNumberFormat="1" applyFill="1" applyBorder="1" applyAlignment="1">
      <alignment vertical="center" wrapText="1"/>
    </xf>
    <xf numFmtId="0" fontId="0" fillId="3" borderId="1" xfId="0" applyFill="1" applyBorder="1">
      <alignment vertical="center"/>
    </xf>
    <xf numFmtId="49" fontId="0" fillId="3" borderId="1" xfId="0" applyNumberFormat="1" applyFill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49" fontId="0" fillId="0" borderId="5" xfId="0" applyNumberFormat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>
      <alignment vertical="center"/>
    </xf>
    <xf numFmtId="49" fontId="0" fillId="2" borderId="1" xfId="0" applyNumberFormat="1" applyFill="1" applyBorder="1" applyAlignment="1">
      <alignment vertical="center" wrapText="1"/>
    </xf>
    <xf numFmtId="0" fontId="2" fillId="0" borderId="5" xfId="0" applyFont="1" applyBorder="1">
      <alignment vertical="center"/>
    </xf>
    <xf numFmtId="0" fontId="1" fillId="0" borderId="1" xfId="0" applyFont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9" fillId="2" borderId="1" xfId="0" applyFont="1" applyFill="1" applyBorder="1" applyAlignment="1">
      <alignment horizontal="justify" vertical="center"/>
    </xf>
    <xf numFmtId="0" fontId="5" fillId="0" borderId="1" xfId="0" applyFont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49" fontId="13" fillId="0" borderId="5" xfId="0" applyNumberFormat="1" applyFont="1" applyBorder="1" applyAlignment="1">
      <alignment horizontal="left" vertical="center" wrapText="1"/>
    </xf>
    <xf numFmtId="49" fontId="13" fillId="0" borderId="1" xfId="0" applyNumberFormat="1" applyFont="1" applyBorder="1" applyAlignment="1">
      <alignment vertical="center" wrapText="1"/>
    </xf>
    <xf numFmtId="49" fontId="13" fillId="0" borderId="1" xfId="0" applyNumberFormat="1" applyFont="1" applyBorder="1" applyAlignment="1">
      <alignment horizontal="left" vertical="center" wrapText="1"/>
    </xf>
    <xf numFmtId="0" fontId="13" fillId="2" borderId="5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justify" vertical="center"/>
    </xf>
    <xf numFmtId="0" fontId="13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1" xfId="0" applyFont="1" applyBorder="1">
      <alignment vertical="center"/>
    </xf>
    <xf numFmtId="0" fontId="15" fillId="2" borderId="1" xfId="0" applyFont="1" applyFill="1" applyBorder="1">
      <alignment vertical="center"/>
    </xf>
    <xf numFmtId="0" fontId="15" fillId="0" borderId="1" xfId="0" applyFont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49" fontId="15" fillId="0" borderId="5" xfId="0" applyNumberFormat="1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49" fontId="15" fillId="4" borderId="1" xfId="0" applyNumberFormat="1" applyFont="1" applyFill="1" applyBorder="1" applyAlignment="1">
      <alignment horizontal="left" vertical="center"/>
    </xf>
    <xf numFmtId="49" fontId="15" fillId="2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49" fontId="15" fillId="0" borderId="5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19" fillId="0" borderId="1" xfId="0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8" xfId="0" applyNumberFormat="1" applyFont="1" applyBorder="1" applyAlignment="1">
      <alignment vertical="center" wrapText="1"/>
    </xf>
    <xf numFmtId="0" fontId="20" fillId="0" borderId="8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22" fillId="0" borderId="5" xfId="0" applyFont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2" fillId="0" borderId="11" xfId="0" applyFont="1" applyBorder="1">
      <alignment vertical="center"/>
    </xf>
    <xf numFmtId="0" fontId="2" fillId="4" borderId="11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2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3" xfId="0" applyFont="1" applyBorder="1">
      <alignment vertical="center"/>
    </xf>
    <xf numFmtId="0" fontId="20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5" borderId="1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2" fillId="0" borderId="1" xfId="0" applyFont="1" applyBorder="1" applyAlignment="1">
      <alignment horizontal="center" vertical="center"/>
    </xf>
    <xf numFmtId="49" fontId="2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23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9" fillId="0" borderId="1" xfId="0" applyFont="1" applyBorder="1" applyAlignment="1">
      <alignment horizontal="left" vertical="top"/>
    </xf>
    <xf numFmtId="9" fontId="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176" fontId="2" fillId="0" borderId="1" xfId="0" applyNumberFormat="1" applyFont="1" applyBorder="1">
      <alignment vertical="center"/>
    </xf>
    <xf numFmtId="176" fontId="2" fillId="0" borderId="1" xfId="0" applyNumberFormat="1" applyFont="1" applyBorder="1" applyAlignment="1">
      <alignment vertical="top"/>
    </xf>
    <xf numFmtId="176" fontId="0" fillId="0" borderId="0" xfId="0" applyNumberFormat="1">
      <alignment vertical="center"/>
    </xf>
    <xf numFmtId="177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24" fillId="5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20" fillId="5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left" vertical="center"/>
    </xf>
    <xf numFmtId="176" fontId="2" fillId="3" borderId="1" xfId="0" applyNumberFormat="1" applyFont="1" applyFill="1" applyBorder="1">
      <alignment vertical="center"/>
    </xf>
    <xf numFmtId="49" fontId="2" fillId="3" borderId="1" xfId="0" applyNumberFormat="1" applyFont="1" applyFill="1" applyBorder="1" applyAlignment="1">
      <alignment horizontal="left" vertical="center" wrapText="1"/>
    </xf>
    <xf numFmtId="0" fontId="13" fillId="3" borderId="1" xfId="0" applyFont="1" applyFill="1" applyBorder="1">
      <alignment vertical="center"/>
    </xf>
    <xf numFmtId="49" fontId="24" fillId="3" borderId="1" xfId="0" applyNumberFormat="1" applyFont="1" applyFill="1" applyBorder="1" applyAlignment="1">
      <alignment vertical="center" wrapText="1"/>
    </xf>
    <xf numFmtId="0" fontId="2" fillId="0" borderId="6" xfId="0" applyFont="1" applyBorder="1">
      <alignment vertical="center"/>
    </xf>
    <xf numFmtId="0" fontId="2" fillId="0" borderId="6" xfId="0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vertical="center" wrapText="1"/>
    </xf>
    <xf numFmtId="0" fontId="20" fillId="0" borderId="1" xfId="0" applyFont="1" applyBorder="1" applyAlignment="1">
      <alignment horizontal="justify" vertical="center"/>
    </xf>
    <xf numFmtId="0" fontId="10" fillId="0" borderId="1" xfId="0" applyFont="1" applyBorder="1" applyAlignment="1">
      <alignment horizontal="justify" vertical="center"/>
    </xf>
    <xf numFmtId="49" fontId="22" fillId="2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2" fillId="2" borderId="1" xfId="0" applyFont="1" applyFill="1" applyBorder="1">
      <alignment vertical="center"/>
    </xf>
    <xf numFmtId="0" fontId="26" fillId="2" borderId="1" xfId="0" applyFont="1" applyFill="1" applyBorder="1" applyAlignment="1">
      <alignment horizontal="justify" vertical="center"/>
    </xf>
    <xf numFmtId="0" fontId="22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7" fillId="0" borderId="1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49" fontId="13" fillId="0" borderId="6" xfId="0" applyNumberFormat="1" applyFont="1" applyBorder="1" applyAlignment="1">
      <alignment horizontal="left" vertical="center" wrapText="1"/>
    </xf>
    <xf numFmtId="49" fontId="13" fillId="0" borderId="7" xfId="0" applyNumberFormat="1" applyFont="1" applyBorder="1" applyAlignment="1">
      <alignment horizontal="left" vertical="center" wrapText="1"/>
    </xf>
    <xf numFmtId="49" fontId="13" fillId="0" borderId="5" xfId="0" applyNumberFormat="1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5" borderId="6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2" fillId="2" borderId="7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7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8D282-0EA3-4F42-AB54-7D424EF2399B}">
  <dimension ref="A1:M162"/>
  <sheetViews>
    <sheetView tabSelected="1" topLeftCell="A64" zoomScaleNormal="100" zoomScaleSheetLayoutView="100" workbookViewId="0">
      <selection activeCell="B5" sqref="B5:B12"/>
    </sheetView>
  </sheetViews>
  <sheetFormatPr defaultColWidth="9" defaultRowHeight="15.6" x14ac:dyDescent="0.25"/>
  <cols>
    <col min="1" max="1" width="18.09765625" style="6" bestFit="1" customWidth="1"/>
    <col min="2" max="2" width="26.796875" style="6" bestFit="1" customWidth="1"/>
    <col min="3" max="3" width="19.09765625" style="69" bestFit="1" customWidth="1"/>
    <col min="4" max="5" width="9.3984375" style="7" bestFit="1" customWidth="1"/>
    <col min="6" max="6" width="25.69921875" style="8" bestFit="1" customWidth="1"/>
    <col min="7" max="7" width="18.09765625" style="75" bestFit="1" customWidth="1"/>
    <col min="8" max="8" width="19.09765625" style="6" bestFit="1" customWidth="1"/>
    <col min="9" max="9" width="11.5" style="6" bestFit="1" customWidth="1"/>
    <col min="10" max="10" width="10.19921875" style="6" customWidth="1"/>
    <col min="11" max="11" width="7.3984375" style="6" bestFit="1" customWidth="1"/>
    <col min="12" max="12" width="25.69921875" bestFit="1" customWidth="1"/>
    <col min="13" max="13" width="22.3984375" bestFit="1" customWidth="1"/>
  </cols>
  <sheetData>
    <row r="1" spans="1:13" x14ac:dyDescent="0.25">
      <c r="A1" s="6" t="s">
        <v>0</v>
      </c>
      <c r="B1" s="197"/>
      <c r="C1" s="198"/>
      <c r="D1" s="199"/>
      <c r="E1" s="199"/>
      <c r="F1" s="198"/>
      <c r="G1" s="198"/>
      <c r="H1" s="198"/>
      <c r="I1" s="200"/>
    </row>
    <row r="2" spans="1:13" s="1" customFormat="1" x14ac:dyDescent="0.25">
      <c r="A2" s="201" t="s">
        <v>1</v>
      </c>
      <c r="B2" s="202"/>
      <c r="C2" s="202"/>
      <c r="D2" s="203"/>
      <c r="E2" s="203"/>
      <c r="F2" s="202"/>
      <c r="G2" s="202"/>
      <c r="H2" s="202"/>
      <c r="I2" s="202"/>
      <c r="J2" s="202"/>
      <c r="K2" s="202"/>
      <c r="L2" s="202"/>
      <c r="M2" s="202"/>
    </row>
    <row r="3" spans="1:13" x14ac:dyDescent="0.25">
      <c r="A3" s="9"/>
      <c r="B3" s="204" t="s">
        <v>2</v>
      </c>
      <c r="C3" s="204"/>
      <c r="D3" s="204"/>
      <c r="E3" s="204"/>
      <c r="F3" s="204"/>
      <c r="G3" s="77"/>
      <c r="H3"/>
      <c r="I3" s="24"/>
      <c r="J3" s="24"/>
      <c r="K3" s="24"/>
      <c r="L3" s="24"/>
      <c r="M3" s="24"/>
    </row>
    <row r="4" spans="1:13" ht="31.2" x14ac:dyDescent="0.25">
      <c r="A4" s="10"/>
      <c r="B4" s="67" t="s">
        <v>338</v>
      </c>
      <c r="C4" s="68" t="s">
        <v>288</v>
      </c>
      <c r="D4" s="11" t="s">
        <v>3</v>
      </c>
      <c r="E4" s="11" t="s">
        <v>4</v>
      </c>
      <c r="F4" s="12" t="s">
        <v>5</v>
      </c>
      <c r="G4" s="74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</row>
    <row r="5" spans="1:13" s="2" customFormat="1" x14ac:dyDescent="0.25">
      <c r="A5" s="194" t="s">
        <v>340</v>
      </c>
      <c r="B5" s="194" t="s">
        <v>339</v>
      </c>
      <c r="C5" s="69" t="s">
        <v>351</v>
      </c>
      <c r="D5" s="205">
        <v>16</v>
      </c>
      <c r="E5" s="13"/>
      <c r="F5" s="189" t="s">
        <v>289</v>
      </c>
      <c r="G5" s="78"/>
      <c r="H5" s="14" t="s">
        <v>14</v>
      </c>
      <c r="I5" s="25"/>
      <c r="J5" s="25"/>
      <c r="K5" s="25"/>
      <c r="M5" s="26" t="s">
        <v>15</v>
      </c>
    </row>
    <row r="6" spans="1:13" s="2" customFormat="1" x14ac:dyDescent="0.25">
      <c r="A6" s="195"/>
      <c r="B6" s="195"/>
      <c r="C6" s="69" t="s">
        <v>348</v>
      </c>
      <c r="D6" s="206"/>
      <c r="E6" s="13"/>
      <c r="F6" s="190"/>
      <c r="G6" s="78"/>
      <c r="H6" s="14" t="s">
        <v>14</v>
      </c>
      <c r="I6" s="25"/>
      <c r="J6" s="25"/>
      <c r="K6" s="25"/>
      <c r="M6" s="26" t="s">
        <v>15</v>
      </c>
    </row>
    <row r="7" spans="1:13" s="2" customFormat="1" x14ac:dyDescent="0.25">
      <c r="A7" s="195"/>
      <c r="B7" s="195"/>
      <c r="C7" s="69" t="s">
        <v>350</v>
      </c>
      <c r="D7" s="206"/>
      <c r="E7" s="13"/>
      <c r="F7" s="190"/>
      <c r="G7" s="78"/>
      <c r="H7" s="14" t="s">
        <v>14</v>
      </c>
      <c r="I7" s="25"/>
      <c r="J7" s="25"/>
      <c r="K7" s="25"/>
      <c r="M7" s="26" t="s">
        <v>15</v>
      </c>
    </row>
    <row r="8" spans="1:13" s="2" customFormat="1" x14ac:dyDescent="0.25">
      <c r="A8" s="195"/>
      <c r="B8" s="195"/>
      <c r="C8" s="69" t="s">
        <v>349</v>
      </c>
      <c r="D8" s="206"/>
      <c r="E8" s="13"/>
      <c r="F8" s="190"/>
      <c r="G8" s="78"/>
      <c r="H8" s="14" t="s">
        <v>14</v>
      </c>
      <c r="I8" s="25"/>
      <c r="J8" s="25"/>
      <c r="K8" s="25"/>
      <c r="M8" s="26" t="s">
        <v>15</v>
      </c>
    </row>
    <row r="9" spans="1:13" s="2" customFormat="1" x14ac:dyDescent="0.25">
      <c r="A9" s="195"/>
      <c r="B9" s="195"/>
      <c r="C9" s="69" t="s">
        <v>352</v>
      </c>
      <c r="D9" s="206"/>
      <c r="E9" s="13"/>
      <c r="F9" s="190"/>
      <c r="G9" s="78"/>
      <c r="H9" s="14" t="s">
        <v>14</v>
      </c>
      <c r="I9" s="25"/>
      <c r="J9" s="25"/>
      <c r="K9" s="25"/>
      <c r="M9" s="26" t="s">
        <v>15</v>
      </c>
    </row>
    <row r="10" spans="1:13" s="2" customFormat="1" x14ac:dyDescent="0.25">
      <c r="A10" s="195"/>
      <c r="B10" s="195"/>
      <c r="C10" s="69" t="s">
        <v>363</v>
      </c>
      <c r="D10" s="206"/>
      <c r="E10" s="13"/>
      <c r="F10" s="190"/>
      <c r="G10" s="78"/>
      <c r="H10" s="14" t="s">
        <v>14</v>
      </c>
      <c r="I10" s="25"/>
      <c r="J10" s="25"/>
      <c r="K10" s="25"/>
      <c r="M10" s="26" t="s">
        <v>15</v>
      </c>
    </row>
    <row r="11" spans="1:13" s="2" customFormat="1" x14ac:dyDescent="0.25">
      <c r="A11" s="195"/>
      <c r="B11" s="195"/>
      <c r="C11" s="69" t="s">
        <v>364</v>
      </c>
      <c r="D11" s="206"/>
      <c r="E11" s="13"/>
      <c r="F11" s="190"/>
      <c r="G11" s="78"/>
      <c r="H11" s="14" t="s">
        <v>14</v>
      </c>
      <c r="I11" s="25"/>
      <c r="J11" s="25"/>
      <c r="K11" s="25"/>
      <c r="M11" s="26" t="s">
        <v>15</v>
      </c>
    </row>
    <row r="12" spans="1:13" s="2" customFormat="1" x14ac:dyDescent="0.25">
      <c r="A12" s="196"/>
      <c r="B12" s="196"/>
      <c r="C12" s="69" t="s">
        <v>365</v>
      </c>
      <c r="D12" s="207"/>
      <c r="E12" s="13"/>
      <c r="F12" s="191"/>
      <c r="G12" s="78"/>
      <c r="H12" s="14" t="s">
        <v>14</v>
      </c>
      <c r="I12" s="25"/>
      <c r="J12" s="25"/>
      <c r="K12" s="25"/>
      <c r="M12" s="26" t="s">
        <v>15</v>
      </c>
    </row>
    <row r="13" spans="1:13" x14ac:dyDescent="0.25">
      <c r="A13" s="14" t="s">
        <v>13</v>
      </c>
      <c r="B13" s="58" t="s">
        <v>341</v>
      </c>
      <c r="C13" s="69" t="s">
        <v>366</v>
      </c>
      <c r="D13" s="184">
        <v>4</v>
      </c>
      <c r="E13" s="7" t="s">
        <v>16</v>
      </c>
      <c r="F13" s="15" t="s">
        <v>17</v>
      </c>
      <c r="H13" s="14" t="s">
        <v>18</v>
      </c>
      <c r="I13" s="27" t="s">
        <v>19</v>
      </c>
      <c r="J13" s="27" t="s">
        <v>19</v>
      </c>
      <c r="K13" s="27" t="s">
        <v>20</v>
      </c>
      <c r="L13" s="14"/>
      <c r="M13" s="14"/>
    </row>
    <row r="14" spans="1:13" x14ac:dyDescent="0.25">
      <c r="A14" s="14" t="s">
        <v>13</v>
      </c>
      <c r="B14" s="58" t="s">
        <v>342</v>
      </c>
      <c r="C14" s="69" t="s">
        <v>367</v>
      </c>
      <c r="D14" s="185"/>
      <c r="F14" s="15"/>
      <c r="H14" s="14"/>
      <c r="I14" s="27"/>
      <c r="J14" s="27"/>
      <c r="K14" s="27"/>
      <c r="L14" s="14"/>
      <c r="M14" s="14"/>
    </row>
    <row r="15" spans="1:13" x14ac:dyDescent="0.25">
      <c r="A15" s="14" t="s">
        <v>13</v>
      </c>
      <c r="B15" s="58" t="s">
        <v>343</v>
      </c>
      <c r="C15" s="69" t="s">
        <v>368</v>
      </c>
      <c r="D15" s="184">
        <v>4</v>
      </c>
      <c r="E15" s="7" t="s">
        <v>21</v>
      </c>
      <c r="F15" s="15" t="s">
        <v>22</v>
      </c>
      <c r="H15" s="14" t="s">
        <v>18</v>
      </c>
      <c r="I15" s="27" t="s">
        <v>19</v>
      </c>
      <c r="J15" s="27" t="s">
        <v>19</v>
      </c>
      <c r="K15" s="27" t="s">
        <v>23</v>
      </c>
      <c r="L15" s="14"/>
      <c r="M15" s="14"/>
    </row>
    <row r="16" spans="1:13" x14ac:dyDescent="0.25">
      <c r="A16" s="14" t="s">
        <v>13</v>
      </c>
      <c r="B16" s="58" t="s">
        <v>344</v>
      </c>
      <c r="C16" s="69" t="s">
        <v>369</v>
      </c>
      <c r="D16" s="185"/>
      <c r="F16" s="15"/>
      <c r="H16" s="14"/>
      <c r="I16" s="27"/>
      <c r="J16" s="27"/>
      <c r="K16" s="27"/>
      <c r="L16" s="14"/>
      <c r="M16" s="14"/>
    </row>
    <row r="17" spans="1:13" x14ac:dyDescent="0.25">
      <c r="A17" s="14" t="s">
        <v>24</v>
      </c>
      <c r="B17" s="14" t="s">
        <v>25</v>
      </c>
      <c r="C17" s="69" t="s">
        <v>370</v>
      </c>
      <c r="D17" s="184">
        <v>4</v>
      </c>
      <c r="E17" s="7" t="s">
        <v>16</v>
      </c>
      <c r="F17" s="15" t="s">
        <v>22</v>
      </c>
      <c r="H17" s="14" t="s">
        <v>26</v>
      </c>
      <c r="I17" s="14"/>
      <c r="J17" s="14"/>
      <c r="K17" s="27" t="s">
        <v>20</v>
      </c>
      <c r="L17" s="14"/>
      <c r="M17" s="14"/>
    </row>
    <row r="18" spans="1:13" x14ac:dyDescent="0.25">
      <c r="A18" s="14" t="s">
        <v>24</v>
      </c>
      <c r="B18" s="14" t="s">
        <v>27</v>
      </c>
      <c r="C18" s="69" t="s">
        <v>371</v>
      </c>
      <c r="D18" s="185"/>
      <c r="F18" s="16"/>
      <c r="H18" s="14"/>
      <c r="I18" s="14"/>
      <c r="J18" s="14"/>
      <c r="K18" s="27"/>
      <c r="L18" s="14"/>
      <c r="M18" s="14"/>
    </row>
    <row r="19" spans="1:13" x14ac:dyDescent="0.25">
      <c r="A19" s="14" t="s">
        <v>24</v>
      </c>
      <c r="B19" s="14" t="s">
        <v>28</v>
      </c>
      <c r="C19" s="69" t="s">
        <v>372</v>
      </c>
      <c r="D19" s="184">
        <v>4</v>
      </c>
      <c r="E19" s="7" t="s">
        <v>16</v>
      </c>
      <c r="F19" s="15" t="s">
        <v>29</v>
      </c>
      <c r="G19" s="75" t="s">
        <v>30</v>
      </c>
      <c r="H19" s="14" t="s">
        <v>14</v>
      </c>
      <c r="I19" s="14"/>
      <c r="J19" s="27"/>
      <c r="K19" s="27" t="s">
        <v>20</v>
      </c>
      <c r="L19" s="14"/>
      <c r="M19" s="14"/>
    </row>
    <row r="20" spans="1:13" x14ac:dyDescent="0.25">
      <c r="A20" s="14" t="s">
        <v>24</v>
      </c>
      <c r="B20" s="14" t="s">
        <v>31</v>
      </c>
      <c r="C20" s="69" t="s">
        <v>373</v>
      </c>
      <c r="D20" s="185"/>
      <c r="F20" s="16"/>
      <c r="H20" s="14"/>
      <c r="I20" s="14"/>
      <c r="J20" s="27"/>
      <c r="K20" s="27"/>
      <c r="L20" s="14"/>
      <c r="M20" s="14"/>
    </row>
    <row r="21" spans="1:13" x14ac:dyDescent="0.25">
      <c r="A21" s="14" t="s">
        <v>24</v>
      </c>
      <c r="B21" s="58" t="s">
        <v>345</v>
      </c>
      <c r="C21" s="69" t="s">
        <v>374</v>
      </c>
      <c r="D21" s="184">
        <v>4</v>
      </c>
      <c r="E21" s="7" t="s">
        <v>16</v>
      </c>
      <c r="F21" s="15" t="s">
        <v>29</v>
      </c>
      <c r="H21" s="14" t="s">
        <v>14</v>
      </c>
      <c r="I21" s="14"/>
      <c r="J21" s="14"/>
      <c r="K21" s="27" t="s">
        <v>20</v>
      </c>
      <c r="L21" s="14"/>
      <c r="M21" s="14"/>
    </row>
    <row r="22" spans="1:13" x14ac:dyDescent="0.25">
      <c r="A22" s="14" t="s">
        <v>24</v>
      </c>
      <c r="B22" s="14" t="s">
        <v>32</v>
      </c>
      <c r="C22" s="69" t="s">
        <v>375</v>
      </c>
      <c r="D22" s="185"/>
      <c r="F22" s="15"/>
      <c r="H22" s="14"/>
      <c r="I22" s="14"/>
      <c r="J22" s="14"/>
      <c r="K22" s="27"/>
      <c r="L22" s="14"/>
      <c r="M22" s="14"/>
    </row>
    <row r="23" spans="1:13" x14ac:dyDescent="0.25">
      <c r="A23" s="14" t="s">
        <v>24</v>
      </c>
      <c r="B23" s="14" t="s">
        <v>33</v>
      </c>
      <c r="C23" s="69" t="s">
        <v>376</v>
      </c>
      <c r="D23" s="7">
        <v>2</v>
      </c>
      <c r="E23" s="7">
        <v>1</v>
      </c>
      <c r="F23" s="15" t="s">
        <v>34</v>
      </c>
      <c r="G23" s="76">
        <v>1280</v>
      </c>
      <c r="H23" s="14" t="s">
        <v>14</v>
      </c>
      <c r="I23" s="27" t="s">
        <v>19</v>
      </c>
      <c r="J23" s="27" t="s">
        <v>19</v>
      </c>
      <c r="K23" s="27"/>
      <c r="L23" s="14"/>
      <c r="M23" s="14"/>
    </row>
    <row r="24" spans="1:13" ht="124.8" x14ac:dyDescent="0.25">
      <c r="A24" s="14" t="s">
        <v>24</v>
      </c>
      <c r="B24" s="59" t="s">
        <v>347</v>
      </c>
      <c r="C24" s="69" t="s">
        <v>377</v>
      </c>
      <c r="D24" s="7">
        <v>2</v>
      </c>
      <c r="F24" s="61" t="s">
        <v>290</v>
      </c>
      <c r="G24" s="75" t="s">
        <v>35</v>
      </c>
      <c r="H24" s="14" t="s">
        <v>14</v>
      </c>
    </row>
    <row r="25" spans="1:13" x14ac:dyDescent="0.25">
      <c r="A25" s="6" t="s">
        <v>13</v>
      </c>
      <c r="B25" s="59" t="s">
        <v>346</v>
      </c>
      <c r="C25" s="69" t="s">
        <v>378</v>
      </c>
      <c r="D25" s="184">
        <v>4</v>
      </c>
      <c r="E25" s="7" t="s">
        <v>16</v>
      </c>
      <c r="F25" s="15" t="s">
        <v>17</v>
      </c>
      <c r="G25" s="75" t="s">
        <v>36</v>
      </c>
      <c r="H25" s="6" t="s">
        <v>18</v>
      </c>
    </row>
    <row r="26" spans="1:13" x14ac:dyDescent="0.25">
      <c r="A26" s="6" t="s">
        <v>13</v>
      </c>
      <c r="C26" s="69" t="s">
        <v>379</v>
      </c>
      <c r="D26" s="186"/>
      <c r="F26" s="15"/>
    </row>
    <row r="27" spans="1:13" x14ac:dyDescent="0.25">
      <c r="A27" s="6" t="s">
        <v>13</v>
      </c>
      <c r="B27" s="6" t="s">
        <v>37</v>
      </c>
      <c r="C27" s="69" t="s">
        <v>380</v>
      </c>
      <c r="D27" s="184">
        <v>4</v>
      </c>
      <c r="E27" s="7" t="s">
        <v>16</v>
      </c>
      <c r="F27" s="15" t="s">
        <v>38</v>
      </c>
      <c r="G27" s="75" t="s">
        <v>36</v>
      </c>
      <c r="H27" s="6" t="s">
        <v>18</v>
      </c>
    </row>
    <row r="28" spans="1:13" x14ac:dyDescent="0.25">
      <c r="A28" s="6" t="s">
        <v>13</v>
      </c>
      <c r="B28" s="14"/>
      <c r="C28" s="69" t="s">
        <v>381</v>
      </c>
      <c r="D28" s="186"/>
      <c r="F28" s="15"/>
      <c r="H28" s="14"/>
      <c r="I28" s="27"/>
      <c r="J28" s="27"/>
      <c r="K28" s="27"/>
      <c r="L28" s="24"/>
      <c r="M28" s="24"/>
    </row>
    <row r="29" spans="1:13" x14ac:dyDescent="0.25">
      <c r="A29" s="6" t="s">
        <v>13</v>
      </c>
      <c r="B29" s="6" t="s">
        <v>39</v>
      </c>
      <c r="C29" s="69" t="s">
        <v>382</v>
      </c>
      <c r="D29" s="184">
        <v>4</v>
      </c>
      <c r="E29" s="7" t="s">
        <v>16</v>
      </c>
      <c r="F29" s="15" t="s">
        <v>38</v>
      </c>
      <c r="G29" s="75" t="s">
        <v>36</v>
      </c>
      <c r="H29" s="6" t="s">
        <v>18</v>
      </c>
    </row>
    <row r="30" spans="1:13" x14ac:dyDescent="0.25">
      <c r="A30" s="6" t="s">
        <v>13</v>
      </c>
      <c r="B30" s="14"/>
      <c r="C30" s="69" t="s">
        <v>383</v>
      </c>
      <c r="D30" s="186"/>
      <c r="F30" s="15"/>
      <c r="H30" s="14"/>
      <c r="I30" s="27"/>
      <c r="J30" s="27"/>
      <c r="K30" s="27"/>
      <c r="L30" s="24"/>
      <c r="M30" s="24"/>
    </row>
    <row r="31" spans="1:13" ht="92.4" x14ac:dyDescent="0.25">
      <c r="A31" s="192" t="s">
        <v>13</v>
      </c>
      <c r="B31" s="192" t="s">
        <v>40</v>
      </c>
      <c r="C31" s="69" t="s">
        <v>384</v>
      </c>
      <c r="D31" s="184">
        <v>4</v>
      </c>
      <c r="E31" s="7" t="s">
        <v>16</v>
      </c>
      <c r="F31" s="15" t="s">
        <v>41</v>
      </c>
      <c r="H31" s="14" t="s">
        <v>18</v>
      </c>
      <c r="I31" s="27" t="s">
        <v>474</v>
      </c>
      <c r="J31" s="27" t="s">
        <v>19</v>
      </c>
      <c r="K31" s="27" t="s">
        <v>23</v>
      </c>
      <c r="L31" s="14"/>
      <c r="M31" s="14"/>
    </row>
    <row r="32" spans="1:13" x14ac:dyDescent="0.25">
      <c r="A32" s="193"/>
      <c r="B32" s="193"/>
      <c r="C32" s="69" t="s">
        <v>385</v>
      </c>
      <c r="D32" s="186"/>
    </row>
    <row r="33" spans="1:13" x14ac:dyDescent="0.25">
      <c r="A33" s="10" t="s">
        <v>13</v>
      </c>
      <c r="B33" s="10" t="s">
        <v>42</v>
      </c>
      <c r="C33" s="69" t="s">
        <v>386</v>
      </c>
      <c r="D33" s="17">
        <v>2</v>
      </c>
      <c r="E33" s="7">
        <v>0.01</v>
      </c>
      <c r="F33" s="18" t="s">
        <v>43</v>
      </c>
      <c r="G33" s="75" t="s">
        <v>36</v>
      </c>
      <c r="H33" s="6" t="s">
        <v>14</v>
      </c>
      <c r="I33" s="27" t="s">
        <v>19</v>
      </c>
    </row>
    <row r="34" spans="1:13" ht="92.4" x14ac:dyDescent="0.25">
      <c r="A34" s="14" t="s">
        <v>13</v>
      </c>
      <c r="B34" s="14" t="s">
        <v>44</v>
      </c>
      <c r="C34" s="69" t="s">
        <v>387</v>
      </c>
      <c r="D34" s="184">
        <v>4</v>
      </c>
      <c r="E34" s="7" t="s">
        <v>45</v>
      </c>
      <c r="F34" s="19" t="s">
        <v>46</v>
      </c>
      <c r="G34" s="75" t="s">
        <v>47</v>
      </c>
      <c r="H34" s="14" t="s">
        <v>48</v>
      </c>
      <c r="I34" s="27" t="s">
        <v>474</v>
      </c>
      <c r="J34" s="27" t="s">
        <v>19</v>
      </c>
      <c r="K34" s="27" t="s">
        <v>20</v>
      </c>
      <c r="L34" s="14"/>
      <c r="M34" s="14"/>
    </row>
    <row r="35" spans="1:13" x14ac:dyDescent="0.25">
      <c r="A35" s="14" t="s">
        <v>13</v>
      </c>
      <c r="B35" s="14" t="s">
        <v>49</v>
      </c>
      <c r="C35" s="69" t="s">
        <v>388</v>
      </c>
      <c r="D35" s="185"/>
      <c r="F35" s="20"/>
      <c r="H35" s="14"/>
      <c r="I35" s="27"/>
      <c r="J35" s="27"/>
      <c r="K35" s="27"/>
      <c r="L35" s="14"/>
      <c r="M35" s="14"/>
    </row>
    <row r="36" spans="1:13" x14ac:dyDescent="0.25">
      <c r="A36" s="14" t="s">
        <v>13</v>
      </c>
      <c r="B36" s="14" t="s">
        <v>50</v>
      </c>
      <c r="C36" s="69" t="s">
        <v>389</v>
      </c>
      <c r="D36" s="184">
        <v>4</v>
      </c>
      <c r="E36" s="7" t="s">
        <v>51</v>
      </c>
      <c r="F36" s="21" t="s">
        <v>52</v>
      </c>
      <c r="H36" s="14" t="s">
        <v>48</v>
      </c>
      <c r="I36" s="27" t="s">
        <v>19</v>
      </c>
      <c r="J36" s="27" t="s">
        <v>19</v>
      </c>
      <c r="K36" s="27" t="s">
        <v>23</v>
      </c>
      <c r="L36" s="14"/>
      <c r="M36" s="14"/>
    </row>
    <row r="37" spans="1:13" x14ac:dyDescent="0.25">
      <c r="A37" s="14" t="s">
        <v>13</v>
      </c>
      <c r="B37" s="14" t="s">
        <v>53</v>
      </c>
      <c r="C37" s="69" t="s">
        <v>390</v>
      </c>
      <c r="D37" s="185"/>
      <c r="F37" s="21"/>
      <c r="H37" s="14"/>
      <c r="I37" s="27"/>
      <c r="J37" s="27"/>
      <c r="K37" s="27"/>
      <c r="L37" s="14"/>
      <c r="M37" s="14"/>
    </row>
    <row r="38" spans="1:13" x14ac:dyDescent="0.25">
      <c r="A38" s="14" t="s">
        <v>24</v>
      </c>
      <c r="B38" s="14" t="s">
        <v>54</v>
      </c>
      <c r="C38" s="69" t="s">
        <v>391</v>
      </c>
      <c r="D38" s="184">
        <v>4</v>
      </c>
      <c r="E38" s="7" t="s">
        <v>45</v>
      </c>
      <c r="F38" s="19" t="s">
        <v>46</v>
      </c>
      <c r="G38" s="75" t="s">
        <v>55</v>
      </c>
      <c r="H38" s="14" t="s">
        <v>14</v>
      </c>
      <c r="I38" s="14"/>
      <c r="J38" s="14"/>
      <c r="K38" s="27" t="s">
        <v>20</v>
      </c>
      <c r="L38" s="14"/>
      <c r="M38" s="14"/>
    </row>
    <row r="39" spans="1:13" x14ac:dyDescent="0.25">
      <c r="A39" s="14" t="s">
        <v>24</v>
      </c>
      <c r="B39" s="14" t="s">
        <v>56</v>
      </c>
      <c r="C39" s="69" t="s">
        <v>392</v>
      </c>
      <c r="D39" s="185"/>
      <c r="F39" s="20"/>
      <c r="H39" s="14"/>
      <c r="I39" s="14"/>
      <c r="J39" s="14"/>
      <c r="K39" s="27"/>
      <c r="L39" s="14"/>
      <c r="M39" s="14"/>
    </row>
    <row r="40" spans="1:13" x14ac:dyDescent="0.25">
      <c r="A40" s="14" t="s">
        <v>24</v>
      </c>
      <c r="B40" s="14" t="s">
        <v>57</v>
      </c>
      <c r="C40" s="69" t="s">
        <v>393</v>
      </c>
      <c r="D40" s="184">
        <v>4</v>
      </c>
      <c r="E40" s="7" t="s">
        <v>51</v>
      </c>
      <c r="F40" s="21" t="s">
        <v>52</v>
      </c>
      <c r="G40" s="75" t="s">
        <v>58</v>
      </c>
      <c r="H40" s="14" t="s">
        <v>14</v>
      </c>
      <c r="I40" s="14"/>
      <c r="J40" s="14"/>
      <c r="K40" s="27" t="s">
        <v>20</v>
      </c>
      <c r="L40" s="14"/>
      <c r="M40" s="14"/>
    </row>
    <row r="41" spans="1:13" x14ac:dyDescent="0.25">
      <c r="A41" s="14" t="s">
        <v>24</v>
      </c>
      <c r="B41" s="14" t="s">
        <v>59</v>
      </c>
      <c r="C41" s="69" t="s">
        <v>394</v>
      </c>
      <c r="D41" s="185"/>
      <c r="F41" s="21"/>
      <c r="H41" s="14"/>
      <c r="I41" s="14"/>
      <c r="J41" s="14"/>
      <c r="K41" s="27"/>
      <c r="L41" s="14"/>
      <c r="M41" s="14"/>
    </row>
    <row r="42" spans="1:13" x14ac:dyDescent="0.25">
      <c r="A42" s="14" t="s">
        <v>13</v>
      </c>
      <c r="B42" s="14" t="s">
        <v>60</v>
      </c>
      <c r="C42" s="69" t="s">
        <v>395</v>
      </c>
      <c r="D42" s="184">
        <v>4</v>
      </c>
      <c r="E42" s="7" t="s">
        <v>45</v>
      </c>
      <c r="F42" s="19" t="s">
        <v>46</v>
      </c>
      <c r="H42" s="14" t="s">
        <v>61</v>
      </c>
      <c r="I42" s="14"/>
      <c r="J42" s="14"/>
      <c r="K42" s="27" t="s">
        <v>23</v>
      </c>
      <c r="L42" s="14"/>
      <c r="M42" s="14"/>
    </row>
    <row r="43" spans="1:13" x14ac:dyDescent="0.25">
      <c r="A43" s="14" t="s">
        <v>13</v>
      </c>
      <c r="B43" s="14" t="s">
        <v>62</v>
      </c>
      <c r="C43" s="69" t="s">
        <v>396</v>
      </c>
      <c r="D43" s="185"/>
      <c r="F43" s="19"/>
      <c r="H43" s="14"/>
      <c r="I43" s="14"/>
      <c r="J43" s="14"/>
      <c r="K43" s="27"/>
      <c r="L43" s="14"/>
      <c r="M43" s="14"/>
    </row>
    <row r="44" spans="1:13" x14ac:dyDescent="0.25">
      <c r="A44" s="14" t="s">
        <v>24</v>
      </c>
      <c r="B44" s="14" t="s">
        <v>63</v>
      </c>
      <c r="C44" s="69" t="s">
        <v>397</v>
      </c>
      <c r="D44" s="7">
        <v>2</v>
      </c>
      <c r="E44" s="7">
        <v>0.01</v>
      </c>
      <c r="F44" s="15" t="s">
        <v>64</v>
      </c>
      <c r="G44" s="75" t="s">
        <v>65</v>
      </c>
      <c r="H44" s="14" t="s">
        <v>14</v>
      </c>
      <c r="I44" s="27" t="s">
        <v>19</v>
      </c>
      <c r="J44" s="27" t="s">
        <v>19</v>
      </c>
      <c r="K44" s="27" t="s">
        <v>20</v>
      </c>
      <c r="L44" s="14"/>
      <c r="M44" s="14"/>
    </row>
    <row r="45" spans="1:13" ht="62.4" x14ac:dyDescent="0.25">
      <c r="A45" s="22" t="s">
        <v>24</v>
      </c>
      <c r="B45" s="14" t="s">
        <v>66</v>
      </c>
      <c r="C45" s="69" t="s">
        <v>398</v>
      </c>
      <c r="D45" s="7">
        <v>2</v>
      </c>
      <c r="F45" s="62" t="s">
        <v>291</v>
      </c>
      <c r="G45" s="75" t="s">
        <v>67</v>
      </c>
      <c r="H45" s="14" t="s">
        <v>14</v>
      </c>
      <c r="I45" s="14"/>
      <c r="J45" s="14"/>
      <c r="K45" s="27" t="s">
        <v>20</v>
      </c>
      <c r="L45" s="28"/>
      <c r="M45" s="24" t="s">
        <v>15</v>
      </c>
    </row>
    <row r="46" spans="1:13" ht="46.8" x14ac:dyDescent="0.25">
      <c r="A46" s="22" t="s">
        <v>24</v>
      </c>
      <c r="B46" s="14" t="s">
        <v>68</v>
      </c>
      <c r="C46" s="69" t="s">
        <v>399</v>
      </c>
      <c r="D46" s="7">
        <v>2</v>
      </c>
      <c r="F46" s="62" t="s">
        <v>292</v>
      </c>
      <c r="H46" s="14" t="s">
        <v>14</v>
      </c>
      <c r="I46" s="14"/>
      <c r="J46" s="14"/>
      <c r="K46" s="27" t="s">
        <v>20</v>
      </c>
      <c r="L46" s="28"/>
      <c r="M46" s="24" t="s">
        <v>15</v>
      </c>
    </row>
    <row r="47" spans="1:13" ht="31.2" x14ac:dyDescent="0.25">
      <c r="A47" s="14" t="s">
        <v>13</v>
      </c>
      <c r="B47" s="57" t="s">
        <v>283</v>
      </c>
      <c r="C47" s="69" t="s">
        <v>400</v>
      </c>
      <c r="D47" s="7">
        <v>2</v>
      </c>
      <c r="E47" s="23">
        <v>0.01</v>
      </c>
      <c r="F47" s="15" t="s">
        <v>69</v>
      </c>
      <c r="G47" s="75" t="s">
        <v>70</v>
      </c>
      <c r="H47" s="14" t="s">
        <v>71</v>
      </c>
      <c r="I47" s="27" t="s">
        <v>19</v>
      </c>
      <c r="J47" s="14"/>
      <c r="K47" s="27" t="s">
        <v>23</v>
      </c>
      <c r="L47" s="14"/>
      <c r="M47" s="14"/>
    </row>
    <row r="48" spans="1:13" x14ac:dyDescent="0.25">
      <c r="A48" s="14" t="s">
        <v>24</v>
      </c>
      <c r="B48" s="14" t="s">
        <v>72</v>
      </c>
      <c r="C48" s="69" t="s">
        <v>401</v>
      </c>
      <c r="D48" s="184">
        <v>4</v>
      </c>
      <c r="F48" s="15" t="s">
        <v>73</v>
      </c>
      <c r="H48" s="14" t="s">
        <v>71</v>
      </c>
      <c r="I48" s="14"/>
      <c r="J48" s="14"/>
      <c r="K48" s="27" t="s">
        <v>20</v>
      </c>
      <c r="L48" s="14"/>
      <c r="M48" s="14" t="s">
        <v>74</v>
      </c>
    </row>
    <row r="49" spans="1:13" x14ac:dyDescent="0.25">
      <c r="A49" s="14" t="s">
        <v>24</v>
      </c>
      <c r="B49" s="14" t="s">
        <v>75</v>
      </c>
      <c r="C49" s="69" t="s">
        <v>402</v>
      </c>
      <c r="D49" s="185"/>
      <c r="F49" s="16"/>
      <c r="H49" s="14"/>
      <c r="I49" s="14"/>
      <c r="J49" s="14"/>
      <c r="K49" s="27"/>
      <c r="L49" s="14"/>
      <c r="M49" s="14"/>
    </row>
    <row r="50" spans="1:13" x14ac:dyDescent="0.25">
      <c r="A50" s="14" t="s">
        <v>24</v>
      </c>
      <c r="B50" s="14" t="s">
        <v>76</v>
      </c>
      <c r="C50" s="69" t="s">
        <v>403</v>
      </c>
      <c r="D50" s="184">
        <v>4</v>
      </c>
      <c r="F50" s="19" t="s">
        <v>77</v>
      </c>
      <c r="H50" s="14" t="s">
        <v>71</v>
      </c>
      <c r="I50" s="14"/>
      <c r="J50" s="14"/>
      <c r="K50" s="27" t="s">
        <v>78</v>
      </c>
      <c r="L50" s="14"/>
      <c r="M50" s="14" t="s">
        <v>74</v>
      </c>
    </row>
    <row r="51" spans="1:13" x14ac:dyDescent="0.25">
      <c r="A51" s="14" t="s">
        <v>24</v>
      </c>
      <c r="B51" s="14" t="s">
        <v>79</v>
      </c>
      <c r="C51" s="69" t="s">
        <v>404</v>
      </c>
      <c r="D51" s="186"/>
      <c r="F51" s="19"/>
      <c r="H51" s="14"/>
      <c r="I51" s="14"/>
      <c r="J51" s="14"/>
      <c r="K51" s="27"/>
      <c r="L51" s="14"/>
      <c r="M51" s="14"/>
    </row>
    <row r="52" spans="1:13" x14ac:dyDescent="0.25">
      <c r="A52" s="14" t="s">
        <v>24</v>
      </c>
      <c r="B52" s="14" t="s">
        <v>80</v>
      </c>
      <c r="C52" s="69" t="s">
        <v>405</v>
      </c>
      <c r="D52" s="184">
        <v>4</v>
      </c>
      <c r="E52" s="7" t="s">
        <v>81</v>
      </c>
      <c r="F52" s="19" t="s">
        <v>82</v>
      </c>
      <c r="H52" s="14" t="s">
        <v>14</v>
      </c>
      <c r="I52" s="14"/>
      <c r="J52" s="14"/>
      <c r="K52" s="27" t="s">
        <v>78</v>
      </c>
      <c r="L52" s="14"/>
      <c r="M52" s="14" t="s">
        <v>74</v>
      </c>
    </row>
    <row r="53" spans="1:13" x14ac:dyDescent="0.25">
      <c r="A53" s="14" t="s">
        <v>24</v>
      </c>
      <c r="B53" s="14" t="s">
        <v>83</v>
      </c>
      <c r="C53" s="69" t="s">
        <v>406</v>
      </c>
      <c r="D53" s="185"/>
      <c r="F53" s="19"/>
      <c r="H53" s="14"/>
      <c r="I53" s="14"/>
      <c r="J53" s="14"/>
      <c r="K53" s="27"/>
      <c r="L53" s="14"/>
      <c r="M53" s="14"/>
    </row>
    <row r="54" spans="1:13" x14ac:dyDescent="0.25">
      <c r="A54" s="14" t="s">
        <v>24</v>
      </c>
      <c r="B54" s="14" t="s">
        <v>84</v>
      </c>
      <c r="C54" s="69" t="s">
        <v>407</v>
      </c>
      <c r="D54" s="184">
        <v>4</v>
      </c>
      <c r="F54" s="19" t="s">
        <v>77</v>
      </c>
      <c r="H54" s="14" t="s">
        <v>71</v>
      </c>
      <c r="I54" s="14"/>
      <c r="J54" s="14"/>
      <c r="K54" s="27" t="s">
        <v>78</v>
      </c>
      <c r="L54" s="14"/>
      <c r="M54" s="14" t="s">
        <v>74</v>
      </c>
    </row>
    <row r="55" spans="1:13" x14ac:dyDescent="0.25">
      <c r="A55" s="14" t="s">
        <v>24</v>
      </c>
      <c r="B55" s="14" t="s">
        <v>85</v>
      </c>
      <c r="C55" s="69" t="s">
        <v>408</v>
      </c>
      <c r="D55" s="186"/>
      <c r="F55" s="19"/>
      <c r="H55" s="14"/>
      <c r="I55" s="14"/>
      <c r="J55" s="14"/>
      <c r="K55" s="27"/>
      <c r="L55" s="14"/>
      <c r="M55" s="14"/>
    </row>
    <row r="56" spans="1:13" x14ac:dyDescent="0.25">
      <c r="A56" s="14" t="s">
        <v>24</v>
      </c>
      <c r="B56" s="14" t="s">
        <v>86</v>
      </c>
      <c r="C56" s="69" t="s">
        <v>409</v>
      </c>
      <c r="D56" s="184">
        <v>4</v>
      </c>
      <c r="E56" s="7" t="s">
        <v>81</v>
      </c>
      <c r="F56" s="19" t="s">
        <v>82</v>
      </c>
      <c r="H56" s="14" t="s">
        <v>14</v>
      </c>
      <c r="I56" s="14"/>
      <c r="J56" s="14"/>
      <c r="K56" s="27" t="s">
        <v>78</v>
      </c>
      <c r="L56" s="14"/>
      <c r="M56" s="14" t="s">
        <v>74</v>
      </c>
    </row>
    <row r="57" spans="1:13" x14ac:dyDescent="0.25">
      <c r="A57" s="14" t="s">
        <v>24</v>
      </c>
      <c r="B57" s="14" t="s">
        <v>87</v>
      </c>
      <c r="C57" s="69" t="s">
        <v>410</v>
      </c>
      <c r="D57" s="185"/>
      <c r="F57" s="19"/>
      <c r="H57" s="14"/>
      <c r="I57" s="14"/>
      <c r="J57" s="14"/>
      <c r="K57" s="27"/>
      <c r="L57" s="14"/>
      <c r="M57" s="14"/>
    </row>
    <row r="58" spans="1:13" x14ac:dyDescent="0.25">
      <c r="A58" s="14" t="s">
        <v>24</v>
      </c>
      <c r="B58" s="14" t="s">
        <v>88</v>
      </c>
      <c r="C58" s="69" t="s">
        <v>411</v>
      </c>
      <c r="D58" s="184">
        <v>4</v>
      </c>
      <c r="F58" s="19" t="s">
        <v>77</v>
      </c>
      <c r="H58" s="14" t="s">
        <v>71</v>
      </c>
      <c r="I58" s="14"/>
      <c r="J58" s="14"/>
      <c r="K58" s="27" t="s">
        <v>78</v>
      </c>
      <c r="L58" s="14"/>
      <c r="M58" s="14" t="s">
        <v>74</v>
      </c>
    </row>
    <row r="59" spans="1:13" x14ac:dyDescent="0.25">
      <c r="A59" s="14" t="s">
        <v>24</v>
      </c>
      <c r="B59" s="14" t="s">
        <v>89</v>
      </c>
      <c r="C59" s="69" t="s">
        <v>412</v>
      </c>
      <c r="D59" s="186"/>
      <c r="F59" s="19"/>
      <c r="H59" s="14"/>
      <c r="I59" s="14"/>
      <c r="J59" s="14"/>
      <c r="K59" s="27"/>
      <c r="L59" s="14"/>
      <c r="M59" s="14"/>
    </row>
    <row r="60" spans="1:13" x14ac:dyDescent="0.25">
      <c r="A60" s="14" t="s">
        <v>24</v>
      </c>
      <c r="B60" s="14" t="s">
        <v>90</v>
      </c>
      <c r="C60" s="69" t="s">
        <v>413</v>
      </c>
      <c r="D60" s="184">
        <v>4</v>
      </c>
      <c r="E60" s="7" t="s">
        <v>81</v>
      </c>
      <c r="F60" s="19" t="s">
        <v>82</v>
      </c>
      <c r="H60" s="14" t="s">
        <v>14</v>
      </c>
      <c r="I60" s="14"/>
      <c r="J60" s="14"/>
      <c r="K60" s="27" t="s">
        <v>78</v>
      </c>
      <c r="L60" s="14"/>
      <c r="M60" s="14" t="s">
        <v>74</v>
      </c>
    </row>
    <row r="61" spans="1:13" x14ac:dyDescent="0.25">
      <c r="A61" s="14" t="s">
        <v>24</v>
      </c>
      <c r="B61" s="14" t="s">
        <v>91</v>
      </c>
      <c r="C61" s="69" t="s">
        <v>414</v>
      </c>
      <c r="D61" s="185"/>
      <c r="F61" s="19"/>
      <c r="H61" s="14"/>
      <c r="I61" s="14"/>
      <c r="J61" s="14"/>
      <c r="K61" s="27"/>
      <c r="L61" s="14"/>
      <c r="M61" s="14"/>
    </row>
    <row r="62" spans="1:13" x14ac:dyDescent="0.25">
      <c r="A62" s="14" t="s">
        <v>24</v>
      </c>
      <c r="B62" s="14" t="s">
        <v>92</v>
      </c>
      <c r="C62" s="69" t="s">
        <v>415</v>
      </c>
      <c r="D62" s="184">
        <v>4</v>
      </c>
      <c r="F62" s="19" t="s">
        <v>77</v>
      </c>
      <c r="H62" s="14" t="s">
        <v>71</v>
      </c>
      <c r="I62" s="14"/>
      <c r="J62" s="14"/>
      <c r="K62" s="27" t="s">
        <v>78</v>
      </c>
      <c r="L62" s="14"/>
      <c r="M62" s="14" t="s">
        <v>74</v>
      </c>
    </row>
    <row r="63" spans="1:13" x14ac:dyDescent="0.25">
      <c r="A63" s="14" t="s">
        <v>24</v>
      </c>
      <c r="B63" s="14" t="s">
        <v>93</v>
      </c>
      <c r="C63" s="69" t="s">
        <v>416</v>
      </c>
      <c r="D63" s="186"/>
      <c r="F63" s="19"/>
      <c r="H63" s="14"/>
      <c r="I63" s="14"/>
      <c r="J63" s="14"/>
      <c r="K63" s="27"/>
      <c r="L63" s="14"/>
      <c r="M63" s="14"/>
    </row>
    <row r="64" spans="1:13" x14ac:dyDescent="0.25">
      <c r="A64" s="14" t="s">
        <v>24</v>
      </c>
      <c r="B64" s="14" t="s">
        <v>94</v>
      </c>
      <c r="C64" s="69" t="s">
        <v>417</v>
      </c>
      <c r="D64" s="184">
        <v>4</v>
      </c>
      <c r="E64" s="7" t="s">
        <v>81</v>
      </c>
      <c r="F64" s="19" t="s">
        <v>82</v>
      </c>
      <c r="H64" s="14" t="s">
        <v>14</v>
      </c>
      <c r="I64" s="14"/>
      <c r="J64" s="14"/>
      <c r="K64" s="27" t="s">
        <v>78</v>
      </c>
      <c r="L64" s="14"/>
      <c r="M64" s="14" t="s">
        <v>74</v>
      </c>
    </row>
    <row r="65" spans="1:13" x14ac:dyDescent="0.25">
      <c r="A65" s="14" t="s">
        <v>24</v>
      </c>
      <c r="B65" s="14" t="s">
        <v>95</v>
      </c>
      <c r="C65" s="69" t="s">
        <v>418</v>
      </c>
      <c r="D65" s="185"/>
      <c r="F65" s="19"/>
      <c r="H65" s="14"/>
      <c r="I65" s="14"/>
      <c r="J65" s="14"/>
      <c r="K65" s="27"/>
      <c r="L65" s="14"/>
      <c r="M65" s="14"/>
    </row>
    <row r="66" spans="1:13" x14ac:dyDescent="0.25">
      <c r="A66" s="14" t="s">
        <v>24</v>
      </c>
      <c r="B66" s="14" t="s">
        <v>96</v>
      </c>
      <c r="C66" s="69" t="s">
        <v>419</v>
      </c>
      <c r="D66" s="184">
        <v>4</v>
      </c>
      <c r="F66" s="19" t="s">
        <v>77</v>
      </c>
      <c r="H66" s="14" t="s">
        <v>71</v>
      </c>
      <c r="I66" s="14"/>
      <c r="J66" s="14"/>
      <c r="K66" s="27" t="s">
        <v>78</v>
      </c>
      <c r="L66" s="14"/>
      <c r="M66" s="14" t="s">
        <v>74</v>
      </c>
    </row>
    <row r="67" spans="1:13" x14ac:dyDescent="0.25">
      <c r="A67" s="14" t="s">
        <v>24</v>
      </c>
      <c r="B67" s="14" t="s">
        <v>97</v>
      </c>
      <c r="C67" s="69" t="s">
        <v>420</v>
      </c>
      <c r="D67" s="186"/>
      <c r="F67" s="19"/>
      <c r="H67" s="14"/>
      <c r="I67" s="14"/>
      <c r="J67" s="14"/>
      <c r="K67" s="27"/>
      <c r="L67" s="14"/>
      <c r="M67" s="14"/>
    </row>
    <row r="68" spans="1:13" x14ac:dyDescent="0.25">
      <c r="A68" s="14" t="s">
        <v>24</v>
      </c>
      <c r="B68" s="14" t="s">
        <v>98</v>
      </c>
      <c r="C68" s="69" t="s">
        <v>421</v>
      </c>
      <c r="D68" s="184">
        <v>4</v>
      </c>
      <c r="E68" s="7" t="s">
        <v>81</v>
      </c>
      <c r="F68" s="19" t="s">
        <v>82</v>
      </c>
      <c r="H68" s="14" t="s">
        <v>14</v>
      </c>
      <c r="I68" s="14"/>
      <c r="J68" s="14"/>
      <c r="K68" s="27" t="s">
        <v>78</v>
      </c>
      <c r="L68" s="14"/>
      <c r="M68" s="14" t="s">
        <v>74</v>
      </c>
    </row>
    <row r="69" spans="1:13" x14ac:dyDescent="0.25">
      <c r="A69" s="14" t="s">
        <v>24</v>
      </c>
      <c r="B69" s="58" t="s">
        <v>331</v>
      </c>
      <c r="C69" s="69" t="s">
        <v>422</v>
      </c>
      <c r="D69" s="185"/>
      <c r="F69" s="19"/>
      <c r="H69" s="14"/>
      <c r="I69" s="14"/>
      <c r="J69" s="14"/>
      <c r="K69" s="27"/>
      <c r="L69" s="14"/>
      <c r="M69" s="14"/>
    </row>
    <row r="70" spans="1:13" ht="46.8" x14ac:dyDescent="0.25">
      <c r="A70" s="6" t="s">
        <v>99</v>
      </c>
      <c r="B70" s="59" t="s">
        <v>330</v>
      </c>
      <c r="C70" s="69" t="s">
        <v>423</v>
      </c>
      <c r="D70" s="7">
        <v>2</v>
      </c>
      <c r="F70" s="61" t="s">
        <v>293</v>
      </c>
      <c r="G70" s="75" t="s">
        <v>100</v>
      </c>
      <c r="H70" s="6" t="s">
        <v>14</v>
      </c>
    </row>
    <row r="71" spans="1:13" ht="46.8" x14ac:dyDescent="0.25">
      <c r="A71" s="14" t="s">
        <v>24</v>
      </c>
      <c r="B71" s="58" t="s">
        <v>329</v>
      </c>
      <c r="C71" s="69" t="s">
        <v>424</v>
      </c>
      <c r="D71" s="7">
        <v>2</v>
      </c>
      <c r="F71" s="62" t="s">
        <v>294</v>
      </c>
      <c r="G71" s="75" t="s">
        <v>455</v>
      </c>
      <c r="H71" s="14" t="s">
        <v>14</v>
      </c>
      <c r="I71" s="14"/>
      <c r="J71" s="14"/>
      <c r="K71" s="27" t="s">
        <v>20</v>
      </c>
      <c r="L71" s="14" t="s">
        <v>74</v>
      </c>
      <c r="M71" s="14"/>
    </row>
    <row r="72" spans="1:13" x14ac:dyDescent="0.25">
      <c r="A72" s="14" t="s">
        <v>24</v>
      </c>
      <c r="B72" s="58" t="s">
        <v>328</v>
      </c>
      <c r="C72" s="69" t="s">
        <v>425</v>
      </c>
      <c r="D72" s="184">
        <v>4</v>
      </c>
      <c r="E72" s="7" t="s">
        <v>21</v>
      </c>
      <c r="F72" s="15" t="s">
        <v>101</v>
      </c>
      <c r="H72" s="14" t="s">
        <v>14</v>
      </c>
      <c r="I72" s="14"/>
      <c r="J72" s="14"/>
      <c r="K72" s="27" t="s">
        <v>20</v>
      </c>
      <c r="L72" s="14" t="s">
        <v>74</v>
      </c>
      <c r="M72" s="14"/>
    </row>
    <row r="73" spans="1:13" x14ac:dyDescent="0.25">
      <c r="A73" s="14" t="s">
        <v>24</v>
      </c>
      <c r="B73" s="58" t="s">
        <v>327</v>
      </c>
      <c r="C73" s="69" t="s">
        <v>426</v>
      </c>
      <c r="D73" s="185"/>
      <c r="F73" s="15"/>
      <c r="H73" s="14"/>
      <c r="I73" s="14"/>
      <c r="J73" s="14"/>
      <c r="K73" s="27"/>
      <c r="L73" s="14"/>
      <c r="M73" s="14"/>
    </row>
    <row r="74" spans="1:13" x14ac:dyDescent="0.25">
      <c r="A74" s="14" t="s">
        <v>24</v>
      </c>
      <c r="B74" s="58" t="s">
        <v>326</v>
      </c>
      <c r="C74" s="69" t="s">
        <v>427</v>
      </c>
      <c r="D74" s="184">
        <v>4</v>
      </c>
      <c r="E74" s="7" t="s">
        <v>21</v>
      </c>
      <c r="F74" s="15" t="s">
        <v>102</v>
      </c>
      <c r="H74" s="14" t="s">
        <v>14</v>
      </c>
      <c r="I74" s="14"/>
      <c r="J74" s="14"/>
      <c r="K74" s="27" t="s">
        <v>20</v>
      </c>
      <c r="L74" s="14" t="s">
        <v>74</v>
      </c>
      <c r="M74" s="14"/>
    </row>
    <row r="75" spans="1:13" x14ac:dyDescent="0.25">
      <c r="A75" s="14" t="s">
        <v>24</v>
      </c>
      <c r="B75" s="58" t="s">
        <v>325</v>
      </c>
      <c r="C75" s="69" t="s">
        <v>428</v>
      </c>
      <c r="D75" s="185"/>
      <c r="F75" s="15"/>
      <c r="H75" s="14"/>
      <c r="I75" s="14"/>
      <c r="J75" s="14"/>
      <c r="K75" s="27"/>
      <c r="L75" s="14"/>
      <c r="M75" s="14"/>
    </row>
    <row r="76" spans="1:13" ht="31.2" x14ac:dyDescent="0.25">
      <c r="A76" s="14" t="s">
        <v>13</v>
      </c>
      <c r="B76" s="57" t="s">
        <v>284</v>
      </c>
      <c r="C76" s="69" t="s">
        <v>429</v>
      </c>
      <c r="D76" s="7">
        <v>2</v>
      </c>
      <c r="E76" s="7" t="s">
        <v>103</v>
      </c>
      <c r="F76" s="15" t="s">
        <v>104</v>
      </c>
      <c r="H76" s="14" t="s">
        <v>105</v>
      </c>
      <c r="I76" s="14"/>
      <c r="J76" s="14"/>
      <c r="K76" s="27" t="s">
        <v>23</v>
      </c>
      <c r="L76" s="14" t="s">
        <v>106</v>
      </c>
      <c r="M76" s="24" t="s">
        <v>15</v>
      </c>
    </row>
    <row r="77" spans="1:13" ht="31.2" x14ac:dyDescent="0.25">
      <c r="A77" s="14" t="s">
        <v>13</v>
      </c>
      <c r="B77" s="57" t="s">
        <v>285</v>
      </c>
      <c r="C77" s="69" t="s">
        <v>430</v>
      </c>
      <c r="D77" s="7">
        <v>2</v>
      </c>
      <c r="E77" s="7" t="s">
        <v>103</v>
      </c>
      <c r="F77" s="15" t="s">
        <v>104</v>
      </c>
      <c r="H77" s="14" t="s">
        <v>105</v>
      </c>
      <c r="I77" s="14"/>
      <c r="J77" s="14"/>
      <c r="K77" s="27" t="s">
        <v>23</v>
      </c>
      <c r="L77" s="14" t="s">
        <v>78</v>
      </c>
      <c r="M77" s="24" t="s">
        <v>15</v>
      </c>
    </row>
    <row r="78" spans="1:13" ht="31.2" x14ac:dyDescent="0.25">
      <c r="A78" s="14" t="s">
        <v>13</v>
      </c>
      <c r="B78" s="57" t="s">
        <v>286</v>
      </c>
      <c r="C78" s="69" t="s">
        <v>431</v>
      </c>
      <c r="D78" s="7">
        <v>2</v>
      </c>
      <c r="E78" s="7" t="s">
        <v>103</v>
      </c>
      <c r="F78" s="15" t="s">
        <v>104</v>
      </c>
      <c r="H78" s="14" t="s">
        <v>105</v>
      </c>
      <c r="I78" s="14"/>
      <c r="J78" s="14"/>
      <c r="K78" s="27" t="s">
        <v>23</v>
      </c>
      <c r="L78" s="14" t="s">
        <v>78</v>
      </c>
      <c r="M78" s="24" t="s">
        <v>15</v>
      </c>
    </row>
    <row r="79" spans="1:13" ht="31.2" x14ac:dyDescent="0.25">
      <c r="A79" s="14" t="s">
        <v>13</v>
      </c>
      <c r="B79" s="57" t="s">
        <v>287</v>
      </c>
      <c r="C79" s="69" t="s">
        <v>432</v>
      </c>
      <c r="D79" s="7">
        <v>2</v>
      </c>
      <c r="E79" s="7" t="s">
        <v>107</v>
      </c>
      <c r="F79" s="15" t="s">
        <v>108</v>
      </c>
      <c r="H79" s="14" t="s">
        <v>105</v>
      </c>
      <c r="I79" s="14"/>
      <c r="J79" s="14"/>
      <c r="K79" s="27" t="s">
        <v>23</v>
      </c>
      <c r="L79" s="14" t="s">
        <v>78</v>
      </c>
      <c r="M79" s="24" t="s">
        <v>15</v>
      </c>
    </row>
    <row r="80" spans="1:13" x14ac:dyDescent="0.25">
      <c r="A80" s="29" t="s">
        <v>13</v>
      </c>
      <c r="B80" s="14" t="s">
        <v>109</v>
      </c>
      <c r="C80" s="69" t="s">
        <v>433</v>
      </c>
      <c r="D80" s="7">
        <v>2</v>
      </c>
      <c r="E80" s="7" t="s">
        <v>110</v>
      </c>
      <c r="F80" s="15" t="s">
        <v>111</v>
      </c>
      <c r="H80" s="14" t="s">
        <v>105</v>
      </c>
      <c r="I80" s="14"/>
      <c r="J80" s="14"/>
      <c r="K80" s="27" t="s">
        <v>23</v>
      </c>
      <c r="L80" s="24"/>
      <c r="M80" s="24" t="s">
        <v>15</v>
      </c>
    </row>
    <row r="81" spans="1:13" x14ac:dyDescent="0.25">
      <c r="A81" s="29" t="s">
        <v>13</v>
      </c>
      <c r="B81" s="58" t="s">
        <v>324</v>
      </c>
      <c r="C81" s="69" t="s">
        <v>434</v>
      </c>
      <c r="D81" s="7">
        <v>2</v>
      </c>
      <c r="E81" s="7" t="s">
        <v>110</v>
      </c>
      <c r="F81" s="15" t="s">
        <v>112</v>
      </c>
      <c r="H81" s="14" t="s">
        <v>105</v>
      </c>
      <c r="I81" s="14"/>
      <c r="J81" s="14"/>
      <c r="K81" s="27" t="s">
        <v>23</v>
      </c>
      <c r="L81" s="24"/>
      <c r="M81" s="24" t="s">
        <v>15</v>
      </c>
    </row>
    <row r="82" spans="1:13" x14ac:dyDescent="0.25">
      <c r="A82" s="6" t="s">
        <v>24</v>
      </c>
      <c r="B82" s="59" t="s">
        <v>323</v>
      </c>
      <c r="C82" s="69" t="s">
        <v>435</v>
      </c>
      <c r="D82" s="7">
        <v>2</v>
      </c>
      <c r="E82" s="7" t="s">
        <v>113</v>
      </c>
      <c r="F82" s="8" t="s">
        <v>114</v>
      </c>
      <c r="I82" s="6" t="s">
        <v>115</v>
      </c>
    </row>
    <row r="83" spans="1:13" ht="31.2" x14ac:dyDescent="0.25">
      <c r="A83" s="6" t="s">
        <v>24</v>
      </c>
      <c r="B83" s="59" t="s">
        <v>322</v>
      </c>
      <c r="C83" s="69" t="s">
        <v>436</v>
      </c>
      <c r="D83" s="7">
        <v>2</v>
      </c>
      <c r="F83" s="61" t="s">
        <v>295</v>
      </c>
    </row>
    <row r="84" spans="1:13" x14ac:dyDescent="0.25">
      <c r="A84" s="14" t="s">
        <v>24</v>
      </c>
      <c r="B84" s="58" t="s">
        <v>321</v>
      </c>
      <c r="C84" s="69" t="s">
        <v>437</v>
      </c>
      <c r="D84" s="184">
        <v>4</v>
      </c>
      <c r="E84" s="7" t="s">
        <v>16</v>
      </c>
      <c r="F84" s="15" t="s">
        <v>29</v>
      </c>
      <c r="H84" s="14" t="s">
        <v>14</v>
      </c>
      <c r="I84" s="14"/>
      <c r="J84" s="27"/>
      <c r="K84" s="27" t="s">
        <v>20</v>
      </c>
      <c r="L84" s="14"/>
      <c r="M84" s="14"/>
    </row>
    <row r="85" spans="1:13" x14ac:dyDescent="0.25">
      <c r="A85" s="14" t="s">
        <v>24</v>
      </c>
      <c r="B85" s="58" t="s">
        <v>320</v>
      </c>
      <c r="C85" s="69" t="s">
        <v>438</v>
      </c>
      <c r="D85" s="185"/>
      <c r="F85" s="16"/>
      <c r="H85" s="14"/>
      <c r="I85" s="14"/>
      <c r="J85" s="27"/>
      <c r="K85" s="27"/>
      <c r="L85" s="14"/>
      <c r="M85" s="14"/>
    </row>
    <row r="86" spans="1:13" ht="46.8" x14ac:dyDescent="0.25">
      <c r="A86" s="10" t="s">
        <v>24</v>
      </c>
      <c r="B86" s="10" t="s">
        <v>116</v>
      </c>
      <c r="C86" s="69" t="s">
        <v>439</v>
      </c>
      <c r="D86" s="7">
        <v>2</v>
      </c>
      <c r="F86" s="60" t="s">
        <v>296</v>
      </c>
      <c r="H86" s="6" t="s">
        <v>14</v>
      </c>
    </row>
    <row r="87" spans="1:13" ht="31.2" x14ac:dyDescent="0.25">
      <c r="A87" s="6" t="s">
        <v>24</v>
      </c>
      <c r="B87" s="6" t="s">
        <v>117</v>
      </c>
      <c r="C87" s="69" t="s">
        <v>440</v>
      </c>
      <c r="D87" s="7">
        <v>2</v>
      </c>
      <c r="F87" s="61" t="s">
        <v>297</v>
      </c>
      <c r="H87" s="6" t="s">
        <v>14</v>
      </c>
    </row>
    <row r="88" spans="1:13" x14ac:dyDescent="0.25">
      <c r="A88" s="6" t="s">
        <v>24</v>
      </c>
      <c r="B88" s="59" t="s">
        <v>319</v>
      </c>
      <c r="C88" s="69" t="s">
        <v>441</v>
      </c>
      <c r="D88" s="7">
        <v>2</v>
      </c>
      <c r="E88" s="7" t="s">
        <v>118</v>
      </c>
      <c r="F88" s="8" t="s">
        <v>119</v>
      </c>
      <c r="H88" s="6" t="s">
        <v>14</v>
      </c>
    </row>
    <row r="89" spans="1:13" x14ac:dyDescent="0.25">
      <c r="A89" s="6" t="s">
        <v>24</v>
      </c>
      <c r="B89" s="6" t="s">
        <v>120</v>
      </c>
      <c r="C89" s="69" t="s">
        <v>442</v>
      </c>
      <c r="D89" s="7">
        <v>2</v>
      </c>
      <c r="E89" s="7" t="s">
        <v>118</v>
      </c>
      <c r="F89" s="8" t="s">
        <v>121</v>
      </c>
      <c r="H89" s="6" t="s">
        <v>14</v>
      </c>
    </row>
    <row r="90" spans="1:13" x14ac:dyDescent="0.25">
      <c r="A90" s="6" t="s">
        <v>24</v>
      </c>
      <c r="B90" s="59" t="s">
        <v>318</v>
      </c>
      <c r="C90" s="69" t="s">
        <v>443</v>
      </c>
      <c r="D90" s="7">
        <v>2</v>
      </c>
      <c r="E90" s="7" t="s">
        <v>118</v>
      </c>
      <c r="F90" s="8" t="s">
        <v>122</v>
      </c>
      <c r="H90" s="6" t="s">
        <v>14</v>
      </c>
    </row>
    <row r="91" spans="1:13" x14ac:dyDescent="0.25">
      <c r="A91" s="6" t="s">
        <v>24</v>
      </c>
      <c r="B91" s="59" t="s">
        <v>317</v>
      </c>
      <c r="C91" s="69" t="s">
        <v>444</v>
      </c>
      <c r="D91" s="7">
        <v>2</v>
      </c>
      <c r="E91" s="7" t="s">
        <v>118</v>
      </c>
      <c r="F91" s="8" t="s">
        <v>123</v>
      </c>
      <c r="H91" s="6" t="s">
        <v>14</v>
      </c>
    </row>
    <row r="92" spans="1:13" x14ac:dyDescent="0.25">
      <c r="A92" s="10" t="s">
        <v>24</v>
      </c>
      <c r="B92" s="59" t="s">
        <v>316</v>
      </c>
      <c r="C92" s="69" t="s">
        <v>445</v>
      </c>
      <c r="D92" s="7">
        <v>2</v>
      </c>
      <c r="E92" s="7">
        <v>0.01</v>
      </c>
      <c r="F92" s="8" t="s">
        <v>124</v>
      </c>
      <c r="H92" s="6" t="s">
        <v>14</v>
      </c>
    </row>
    <row r="93" spans="1:13" x14ac:dyDescent="0.25">
      <c r="A93" s="192" t="s">
        <v>99</v>
      </c>
      <c r="B93" s="194" t="s">
        <v>315</v>
      </c>
      <c r="C93" s="69" t="s">
        <v>446</v>
      </c>
      <c r="D93" s="184">
        <v>4</v>
      </c>
      <c r="E93" s="7" t="s">
        <v>81</v>
      </c>
      <c r="F93" s="19" t="s">
        <v>82</v>
      </c>
    </row>
    <row r="94" spans="1:13" x14ac:dyDescent="0.25">
      <c r="A94" s="193"/>
      <c r="B94" s="193"/>
      <c r="C94" s="69" t="s">
        <v>447</v>
      </c>
      <c r="D94" s="185"/>
      <c r="F94" s="7"/>
    </row>
    <row r="95" spans="1:13" x14ac:dyDescent="0.25">
      <c r="A95" s="192" t="s">
        <v>99</v>
      </c>
      <c r="B95" s="194" t="s">
        <v>314</v>
      </c>
      <c r="C95" s="69" t="s">
        <v>448</v>
      </c>
      <c r="D95" s="184">
        <v>4</v>
      </c>
      <c r="E95" s="7" t="s">
        <v>81</v>
      </c>
      <c r="F95" s="19" t="s">
        <v>82</v>
      </c>
    </row>
    <row r="96" spans="1:13" x14ac:dyDescent="0.25">
      <c r="A96" s="193"/>
      <c r="B96" s="193"/>
      <c r="C96" s="69" t="s">
        <v>449</v>
      </c>
      <c r="D96" s="185"/>
    </row>
    <row r="97" spans="1:11" ht="46.8" x14ac:dyDescent="0.25">
      <c r="A97" s="6" t="s">
        <v>99</v>
      </c>
      <c r="B97" s="59" t="s">
        <v>313</v>
      </c>
      <c r="C97" s="69" t="s">
        <v>450</v>
      </c>
      <c r="D97" s="7">
        <v>2</v>
      </c>
      <c r="F97" s="61" t="s">
        <v>298</v>
      </c>
    </row>
    <row r="98" spans="1:11" x14ac:dyDescent="0.25">
      <c r="A98" s="6" t="s">
        <v>99</v>
      </c>
      <c r="B98" s="6" t="s">
        <v>125</v>
      </c>
      <c r="C98" s="69" t="s">
        <v>451</v>
      </c>
      <c r="D98" s="7">
        <v>2</v>
      </c>
      <c r="E98" s="7" t="s">
        <v>126</v>
      </c>
      <c r="F98" s="8" t="s">
        <v>127</v>
      </c>
    </row>
    <row r="99" spans="1:11" x14ac:dyDescent="0.25">
      <c r="A99" s="10"/>
      <c r="B99" s="10" t="s">
        <v>128</v>
      </c>
      <c r="C99" s="69" t="s">
        <v>452</v>
      </c>
      <c r="D99" s="184">
        <v>4</v>
      </c>
      <c r="E99" s="7" t="s">
        <v>16</v>
      </c>
      <c r="F99" s="15" t="s">
        <v>29</v>
      </c>
      <c r="H99" s="6" t="s">
        <v>14</v>
      </c>
    </row>
    <row r="100" spans="1:11" s="3" customFormat="1" x14ac:dyDescent="0.25">
      <c r="A100" s="30"/>
      <c r="B100" s="31" t="s">
        <v>129</v>
      </c>
      <c r="C100" s="69" t="s">
        <v>306</v>
      </c>
      <c r="D100" s="185"/>
      <c r="E100" s="7"/>
      <c r="F100" s="16"/>
      <c r="G100" s="79"/>
      <c r="H100" s="32"/>
      <c r="I100" s="32"/>
      <c r="J100" s="32"/>
      <c r="K100" s="32"/>
    </row>
    <row r="101" spans="1:11" x14ac:dyDescent="0.25">
      <c r="A101" s="33"/>
      <c r="B101" s="10" t="s">
        <v>130</v>
      </c>
      <c r="C101" s="69" t="s">
        <v>312</v>
      </c>
      <c r="D101" s="184">
        <v>4</v>
      </c>
      <c r="E101" s="7" t="s">
        <v>16</v>
      </c>
      <c r="F101" s="15" t="s">
        <v>29</v>
      </c>
      <c r="H101" s="6" t="s">
        <v>14</v>
      </c>
    </row>
    <row r="102" spans="1:11" x14ac:dyDescent="0.25">
      <c r="A102" s="33"/>
      <c r="B102" s="31" t="s">
        <v>131</v>
      </c>
      <c r="C102" s="69" t="s">
        <v>311</v>
      </c>
      <c r="D102" s="185"/>
      <c r="F102" s="16"/>
      <c r="G102" s="79"/>
      <c r="H102" s="32"/>
    </row>
    <row r="103" spans="1:11" x14ac:dyDescent="0.25">
      <c r="A103" s="33"/>
      <c r="B103" s="10" t="s">
        <v>132</v>
      </c>
      <c r="C103" s="69" t="s">
        <v>310</v>
      </c>
      <c r="D103" s="33">
        <v>2</v>
      </c>
      <c r="E103" s="7">
        <v>0.01</v>
      </c>
      <c r="F103" s="18" t="s">
        <v>133</v>
      </c>
      <c r="H103" s="6" t="s">
        <v>14</v>
      </c>
    </row>
    <row r="104" spans="1:11" s="4" customFormat="1" ht="31.2" x14ac:dyDescent="0.25">
      <c r="A104" s="34"/>
      <c r="B104" s="63" t="s">
        <v>299</v>
      </c>
      <c r="C104" s="70" t="s">
        <v>302</v>
      </c>
      <c r="D104" s="187">
        <v>4</v>
      </c>
      <c r="E104" s="35" t="s">
        <v>16</v>
      </c>
      <c r="F104" s="36" t="s">
        <v>29</v>
      </c>
      <c r="G104" s="80"/>
      <c r="H104" s="37" t="s">
        <v>14</v>
      </c>
      <c r="I104" s="37"/>
      <c r="J104" s="37"/>
      <c r="K104" s="37"/>
    </row>
    <row r="105" spans="1:11" s="4" customFormat="1" ht="31.2" x14ac:dyDescent="0.25">
      <c r="A105" s="34"/>
      <c r="B105" s="63" t="s">
        <v>332</v>
      </c>
      <c r="C105" s="70" t="s">
        <v>303</v>
      </c>
      <c r="D105" s="188"/>
      <c r="E105" s="35"/>
      <c r="F105" s="36"/>
      <c r="G105" s="80"/>
      <c r="H105" s="37"/>
      <c r="I105" s="37"/>
      <c r="J105" s="37"/>
      <c r="K105" s="37"/>
    </row>
    <row r="106" spans="1:11" s="4" customFormat="1" ht="31.2" x14ac:dyDescent="0.25">
      <c r="A106" s="34"/>
      <c r="B106" s="63" t="s">
        <v>299</v>
      </c>
      <c r="C106" s="70" t="s">
        <v>304</v>
      </c>
      <c r="D106" s="187">
        <v>4</v>
      </c>
      <c r="E106" s="35" t="s">
        <v>16</v>
      </c>
      <c r="F106" s="36" t="s">
        <v>29</v>
      </c>
      <c r="G106" s="80"/>
      <c r="H106" s="37" t="s">
        <v>14</v>
      </c>
      <c r="I106" s="37"/>
      <c r="J106" s="37"/>
      <c r="K106" s="37"/>
    </row>
    <row r="107" spans="1:11" s="4" customFormat="1" ht="31.2" x14ac:dyDescent="0.25">
      <c r="A107" s="34"/>
      <c r="B107" s="63" t="s">
        <v>332</v>
      </c>
      <c r="C107" s="70" t="s">
        <v>305</v>
      </c>
      <c r="D107" s="188"/>
      <c r="E107" s="35"/>
      <c r="F107" s="36"/>
      <c r="G107" s="80"/>
      <c r="H107" s="37"/>
      <c r="I107" s="37"/>
      <c r="J107" s="37"/>
      <c r="K107" s="37"/>
    </row>
    <row r="108" spans="1:11" x14ac:dyDescent="0.25">
      <c r="A108" s="33"/>
      <c r="B108" s="33"/>
      <c r="C108" s="71"/>
      <c r="D108" s="33"/>
      <c r="F108" s="18"/>
    </row>
    <row r="109" spans="1:11" x14ac:dyDescent="0.25">
      <c r="A109" s="33"/>
      <c r="B109" s="33"/>
      <c r="C109" s="71"/>
      <c r="D109" s="33"/>
      <c r="F109" s="18"/>
    </row>
    <row r="110" spans="1:11" x14ac:dyDescent="0.25">
      <c r="A110" s="33"/>
      <c r="B110" s="33"/>
      <c r="C110" s="71"/>
      <c r="D110" s="33"/>
      <c r="F110" s="18"/>
    </row>
    <row r="111" spans="1:11" x14ac:dyDescent="0.25">
      <c r="A111" s="33"/>
      <c r="B111" s="33"/>
      <c r="C111" s="71"/>
      <c r="D111" s="33"/>
      <c r="F111" s="18"/>
    </row>
    <row r="112" spans="1:11" s="1" customFormat="1" x14ac:dyDescent="0.25">
      <c r="A112" s="38"/>
      <c r="B112" s="38"/>
      <c r="C112" s="72"/>
      <c r="D112" s="38"/>
      <c r="E112" s="39"/>
      <c r="F112" s="40"/>
      <c r="G112" s="81"/>
      <c r="H112" s="41"/>
      <c r="I112" s="41"/>
      <c r="J112" s="41"/>
      <c r="K112" s="41"/>
    </row>
    <row r="113" spans="1:13" s="1" customFormat="1" ht="62.4" x14ac:dyDescent="0.25">
      <c r="A113" s="56" t="s">
        <v>282</v>
      </c>
      <c r="B113" s="38"/>
      <c r="C113" s="72"/>
      <c r="D113" s="38"/>
      <c r="E113" s="39"/>
      <c r="F113" s="42"/>
      <c r="G113" s="81"/>
      <c r="H113" s="41"/>
      <c r="I113" s="41"/>
      <c r="J113" s="41"/>
      <c r="K113" s="41"/>
    </row>
    <row r="114" spans="1:13" ht="31.2" x14ac:dyDescent="0.25">
      <c r="B114" s="6" t="s">
        <v>134</v>
      </c>
      <c r="C114" s="73" t="s">
        <v>135</v>
      </c>
      <c r="D114" s="7" t="s">
        <v>136</v>
      </c>
      <c r="E114" s="43"/>
      <c r="F114" s="44" t="s">
        <v>137</v>
      </c>
      <c r="G114" s="84" t="s">
        <v>473</v>
      </c>
      <c r="H114" s="45"/>
      <c r="I114" s="45"/>
      <c r="J114" s="45"/>
      <c r="K114" s="51"/>
      <c r="L114" s="45"/>
      <c r="M114" s="45"/>
    </row>
    <row r="115" spans="1:13" ht="31.2" x14ac:dyDescent="0.25">
      <c r="A115" s="6" t="s">
        <v>138</v>
      </c>
      <c r="B115" s="6" t="s">
        <v>139</v>
      </c>
      <c r="C115" s="69" t="s">
        <v>307</v>
      </c>
      <c r="D115" s="7" t="s">
        <v>140</v>
      </c>
      <c r="E115" s="46"/>
      <c r="F115" s="8" t="s">
        <v>141</v>
      </c>
      <c r="G115" s="82" t="s">
        <v>456</v>
      </c>
      <c r="K115" s="52"/>
      <c r="L115" s="6"/>
      <c r="M115" s="6"/>
    </row>
    <row r="116" spans="1:13" ht="31.2" x14ac:dyDescent="0.25">
      <c r="B116" s="6" t="s">
        <v>142</v>
      </c>
      <c r="C116" s="69" t="s">
        <v>308</v>
      </c>
      <c r="D116" s="7" t="s">
        <v>143</v>
      </c>
      <c r="F116" s="8" t="s">
        <v>144</v>
      </c>
      <c r="G116" s="82" t="s">
        <v>457</v>
      </c>
    </row>
    <row r="117" spans="1:13" ht="31.2" x14ac:dyDescent="0.25">
      <c r="B117" s="6" t="s">
        <v>145</v>
      </c>
      <c r="C117" s="69" t="s">
        <v>309</v>
      </c>
      <c r="D117" s="7" t="s">
        <v>146</v>
      </c>
      <c r="F117" s="8" t="s">
        <v>145</v>
      </c>
      <c r="G117" s="82" t="s">
        <v>458</v>
      </c>
    </row>
    <row r="118" spans="1:13" ht="31.2" x14ac:dyDescent="0.25">
      <c r="B118" s="6" t="s">
        <v>147</v>
      </c>
      <c r="C118" s="69" t="s">
        <v>148</v>
      </c>
      <c r="D118" s="7" t="s">
        <v>149</v>
      </c>
      <c r="F118" s="8" t="s">
        <v>147</v>
      </c>
      <c r="G118" s="82" t="s">
        <v>458</v>
      </c>
    </row>
    <row r="119" spans="1:13" ht="31.2" x14ac:dyDescent="0.25">
      <c r="B119" s="6" t="s">
        <v>150</v>
      </c>
      <c r="C119" s="69" t="s">
        <v>151</v>
      </c>
      <c r="D119" s="7" t="s">
        <v>152</v>
      </c>
      <c r="F119" s="8" t="s">
        <v>150</v>
      </c>
      <c r="G119" s="82" t="s">
        <v>459</v>
      </c>
    </row>
    <row r="120" spans="1:13" ht="31.2" x14ac:dyDescent="0.25">
      <c r="B120" s="6" t="s">
        <v>153</v>
      </c>
      <c r="C120" s="69" t="s">
        <v>154</v>
      </c>
      <c r="D120" s="7" t="s">
        <v>155</v>
      </c>
      <c r="F120" s="8" t="s">
        <v>156</v>
      </c>
      <c r="G120" s="82" t="s">
        <v>460</v>
      </c>
    </row>
    <row r="121" spans="1:13" ht="31.2" x14ac:dyDescent="0.25">
      <c r="B121" s="6" t="s">
        <v>157</v>
      </c>
      <c r="C121" s="69" t="s">
        <v>158</v>
      </c>
      <c r="D121" s="7" t="s">
        <v>159</v>
      </c>
      <c r="F121" s="8" t="s">
        <v>157</v>
      </c>
      <c r="G121" s="82" t="s">
        <v>461</v>
      </c>
    </row>
    <row r="122" spans="1:13" ht="31.2" x14ac:dyDescent="0.25">
      <c r="B122" s="6" t="s">
        <v>160</v>
      </c>
      <c r="C122" s="69" t="s">
        <v>161</v>
      </c>
      <c r="D122" s="7" t="s">
        <v>162</v>
      </c>
      <c r="E122" s="46"/>
      <c r="F122" s="8" t="s">
        <v>163</v>
      </c>
      <c r="G122" s="82" t="s">
        <v>462</v>
      </c>
      <c r="K122" s="53"/>
      <c r="L122" s="6"/>
      <c r="M122" s="6"/>
    </row>
    <row r="123" spans="1:13" s="5" customFormat="1" ht="31.2" x14ac:dyDescent="0.25">
      <c r="A123" s="37"/>
      <c r="B123" s="37" t="s">
        <v>164</v>
      </c>
      <c r="C123" s="70" t="s">
        <v>165</v>
      </c>
      <c r="D123" s="35" t="s">
        <v>166</v>
      </c>
      <c r="E123" s="47"/>
      <c r="F123" s="48"/>
      <c r="G123" s="83" t="s">
        <v>458</v>
      </c>
      <c r="H123" s="49"/>
      <c r="I123" s="49"/>
      <c r="J123" s="49"/>
      <c r="K123" s="54"/>
      <c r="L123" s="49"/>
      <c r="M123" s="49"/>
    </row>
    <row r="124" spans="1:13" s="4" customFormat="1" ht="31.2" x14ac:dyDescent="0.25">
      <c r="A124" s="37"/>
      <c r="B124" s="37" t="s">
        <v>167</v>
      </c>
      <c r="C124" s="70" t="s">
        <v>168</v>
      </c>
      <c r="D124" s="35" t="s">
        <v>169</v>
      </c>
      <c r="E124" s="35"/>
      <c r="F124" s="50"/>
      <c r="G124" s="83" t="s">
        <v>458</v>
      </c>
      <c r="H124" s="37"/>
      <c r="I124" s="37"/>
      <c r="J124" s="37"/>
      <c r="K124" s="37"/>
    </row>
    <row r="125" spans="1:13" s="4" customFormat="1" ht="31.2" x14ac:dyDescent="0.25">
      <c r="A125" s="37"/>
      <c r="B125" s="37" t="s">
        <v>170</v>
      </c>
      <c r="C125" s="70" t="s">
        <v>171</v>
      </c>
      <c r="D125" s="35" t="s">
        <v>172</v>
      </c>
      <c r="E125" s="35"/>
      <c r="F125" s="50"/>
      <c r="G125" s="83" t="s">
        <v>458</v>
      </c>
      <c r="H125" s="37"/>
      <c r="I125" s="37"/>
      <c r="J125" s="37"/>
      <c r="K125" s="37"/>
    </row>
    <row r="126" spans="1:13" x14ac:dyDescent="0.25">
      <c r="B126" s="6" t="s">
        <v>15</v>
      </c>
      <c r="C126" s="69" t="s">
        <v>173</v>
      </c>
      <c r="D126" s="7" t="s">
        <v>174</v>
      </c>
    </row>
    <row r="127" spans="1:13" x14ac:dyDescent="0.25">
      <c r="B127" s="6" t="s">
        <v>15</v>
      </c>
      <c r="C127" s="69" t="s">
        <v>175</v>
      </c>
      <c r="D127" s="7" t="s">
        <v>176</v>
      </c>
    </row>
    <row r="128" spans="1:13" x14ac:dyDescent="0.25">
      <c r="B128" s="6" t="s">
        <v>15</v>
      </c>
      <c r="C128" s="69" t="s">
        <v>177</v>
      </c>
      <c r="D128" s="7" t="s">
        <v>178</v>
      </c>
    </row>
    <row r="129" spans="1:8" x14ac:dyDescent="0.25">
      <c r="B129" s="6" t="s">
        <v>15</v>
      </c>
      <c r="C129" s="69" t="s">
        <v>179</v>
      </c>
      <c r="D129" s="7" t="s">
        <v>180</v>
      </c>
    </row>
    <row r="130" spans="1:8" x14ac:dyDescent="0.25">
      <c r="B130" s="6" t="s">
        <v>15</v>
      </c>
      <c r="C130" s="69" t="s">
        <v>181</v>
      </c>
      <c r="D130" s="7" t="s">
        <v>182</v>
      </c>
    </row>
    <row r="131" spans="1:8" x14ac:dyDescent="0.25">
      <c r="A131" s="6" t="s">
        <v>183</v>
      </c>
      <c r="B131" s="6" t="s">
        <v>184</v>
      </c>
      <c r="C131" s="69" t="s">
        <v>185</v>
      </c>
      <c r="D131" s="7" t="s">
        <v>186</v>
      </c>
      <c r="E131" s="46"/>
      <c r="F131" s="8" t="s">
        <v>187</v>
      </c>
      <c r="H131" s="6" t="s">
        <v>188</v>
      </c>
    </row>
    <row r="132" spans="1:8" x14ac:dyDescent="0.25">
      <c r="B132" s="6" t="s">
        <v>189</v>
      </c>
      <c r="C132" s="69" t="s">
        <v>190</v>
      </c>
      <c r="D132" s="7" t="s">
        <v>191</v>
      </c>
      <c r="E132" s="46"/>
      <c r="F132" s="8" t="s">
        <v>192</v>
      </c>
      <c r="H132" s="6" t="s">
        <v>193</v>
      </c>
    </row>
    <row r="133" spans="1:8" x14ac:dyDescent="0.25">
      <c r="B133" s="6" t="s">
        <v>194</v>
      </c>
      <c r="C133" s="69" t="s">
        <v>195</v>
      </c>
      <c r="D133" s="7" t="s">
        <v>196</v>
      </c>
      <c r="E133" s="46"/>
      <c r="F133" s="61" t="s">
        <v>454</v>
      </c>
      <c r="H133" s="6" t="s">
        <v>197</v>
      </c>
    </row>
    <row r="134" spans="1:8" x14ac:dyDescent="0.25">
      <c r="B134" s="6" t="s">
        <v>198</v>
      </c>
      <c r="C134" s="69" t="s">
        <v>199</v>
      </c>
      <c r="D134" s="7" t="s">
        <v>200</v>
      </c>
      <c r="E134" s="46"/>
      <c r="F134" s="8" t="s">
        <v>201</v>
      </c>
      <c r="H134" s="6" t="s">
        <v>202</v>
      </c>
    </row>
    <row r="135" spans="1:8" x14ac:dyDescent="0.25">
      <c r="B135" s="6" t="s">
        <v>203</v>
      </c>
      <c r="C135" s="69" t="s">
        <v>204</v>
      </c>
      <c r="D135" s="7" t="s">
        <v>205</v>
      </c>
      <c r="F135" s="8" t="s">
        <v>206</v>
      </c>
      <c r="G135" s="75" t="s">
        <v>207</v>
      </c>
      <c r="H135" s="6" t="s">
        <v>208</v>
      </c>
    </row>
    <row r="136" spans="1:8" ht="46.8" x14ac:dyDescent="0.25">
      <c r="B136" s="6" t="s">
        <v>209</v>
      </c>
      <c r="C136" s="69" t="s">
        <v>210</v>
      </c>
      <c r="D136" s="7" t="s">
        <v>211</v>
      </c>
      <c r="F136" s="61" t="s">
        <v>453</v>
      </c>
      <c r="G136" s="75" t="s">
        <v>207</v>
      </c>
      <c r="H136" s="6" t="s">
        <v>212</v>
      </c>
    </row>
    <row r="137" spans="1:8" ht="46.8" x14ac:dyDescent="0.25">
      <c r="B137" s="6" t="s">
        <v>213</v>
      </c>
      <c r="C137" s="69" t="s">
        <v>214</v>
      </c>
      <c r="D137" s="7" t="s">
        <v>215</v>
      </c>
      <c r="F137" s="61" t="s">
        <v>453</v>
      </c>
    </row>
    <row r="138" spans="1:8" x14ac:dyDescent="0.25">
      <c r="B138" s="6" t="s">
        <v>216</v>
      </c>
      <c r="C138" s="69" t="s">
        <v>217</v>
      </c>
      <c r="D138" s="7" t="s">
        <v>218</v>
      </c>
      <c r="F138" s="8" t="s">
        <v>219</v>
      </c>
      <c r="G138" s="76" t="s">
        <v>463</v>
      </c>
    </row>
    <row r="139" spans="1:8" x14ac:dyDescent="0.25">
      <c r="B139" s="6" t="s">
        <v>221</v>
      </c>
      <c r="C139" s="69" t="s">
        <v>222</v>
      </c>
      <c r="D139" s="7" t="s">
        <v>223</v>
      </c>
      <c r="F139" s="8" t="s">
        <v>224</v>
      </c>
      <c r="G139" s="76" t="s">
        <v>220</v>
      </c>
    </row>
    <row r="140" spans="1:8" x14ac:dyDescent="0.25">
      <c r="A140"/>
      <c r="B140" s="6" t="s">
        <v>225</v>
      </c>
      <c r="C140" s="69" t="s">
        <v>226</v>
      </c>
      <c r="D140" s="7" t="s">
        <v>227</v>
      </c>
      <c r="F140" s="8" t="s">
        <v>228</v>
      </c>
      <c r="G140" s="76" t="s">
        <v>220</v>
      </c>
      <c r="H140"/>
    </row>
    <row r="141" spans="1:8" x14ac:dyDescent="0.25">
      <c r="A141"/>
      <c r="B141" s="6" t="s">
        <v>229</v>
      </c>
      <c r="C141" s="69" t="s">
        <v>230</v>
      </c>
      <c r="D141" s="7" t="s">
        <v>231</v>
      </c>
      <c r="F141" s="8" t="s">
        <v>232</v>
      </c>
      <c r="G141" s="76" t="s">
        <v>220</v>
      </c>
      <c r="H141"/>
    </row>
    <row r="142" spans="1:8" x14ac:dyDescent="0.25">
      <c r="B142" s="6" t="s">
        <v>233</v>
      </c>
      <c r="C142" s="69" t="s">
        <v>234</v>
      </c>
      <c r="D142" s="7" t="s">
        <v>235</v>
      </c>
      <c r="F142" s="8" t="s">
        <v>232</v>
      </c>
      <c r="G142" s="76" t="s">
        <v>220</v>
      </c>
    </row>
    <row r="143" spans="1:8" x14ac:dyDescent="0.25">
      <c r="B143" s="6" t="s">
        <v>15</v>
      </c>
      <c r="C143" s="69" t="s">
        <v>236</v>
      </c>
      <c r="D143" s="7" t="s">
        <v>237</v>
      </c>
    </row>
    <row r="144" spans="1:8" x14ac:dyDescent="0.25">
      <c r="B144" s="6" t="s">
        <v>15</v>
      </c>
      <c r="C144" s="69" t="s">
        <v>238</v>
      </c>
      <c r="D144" s="7" t="s">
        <v>239</v>
      </c>
    </row>
    <row r="145" spans="1:13" x14ac:dyDescent="0.25">
      <c r="B145" s="6" t="s">
        <v>15</v>
      </c>
      <c r="C145" s="69" t="s">
        <v>240</v>
      </c>
      <c r="D145" s="7" t="s">
        <v>241</v>
      </c>
      <c r="E145" s="46"/>
    </row>
    <row r="146" spans="1:13" x14ac:dyDescent="0.25">
      <c r="B146" s="6" t="s">
        <v>15</v>
      </c>
      <c r="C146" s="69" t="s">
        <v>242</v>
      </c>
      <c r="D146" s="7" t="s">
        <v>243</v>
      </c>
      <c r="E146" s="46"/>
    </row>
    <row r="147" spans="1:13" ht="31.2" x14ac:dyDescent="0.25">
      <c r="A147" s="6" t="s">
        <v>244</v>
      </c>
      <c r="B147" s="6" t="s">
        <v>245</v>
      </c>
      <c r="C147" s="69" t="s">
        <v>246</v>
      </c>
      <c r="D147" s="7" t="s">
        <v>247</v>
      </c>
      <c r="E147" s="46"/>
      <c r="F147" s="8" t="s">
        <v>248</v>
      </c>
      <c r="G147" s="82" t="s">
        <v>464</v>
      </c>
      <c r="K147" s="52"/>
      <c r="L147" s="6"/>
      <c r="M147" s="6"/>
    </row>
    <row r="148" spans="1:13" ht="31.2" x14ac:dyDescent="0.25">
      <c r="B148" s="6" t="s">
        <v>249</v>
      </c>
      <c r="C148" s="69" t="s">
        <v>250</v>
      </c>
      <c r="D148" s="7" t="s">
        <v>251</v>
      </c>
      <c r="E148" s="43"/>
      <c r="F148" s="8" t="s">
        <v>249</v>
      </c>
      <c r="G148" s="82" t="s">
        <v>465</v>
      </c>
    </row>
    <row r="149" spans="1:13" ht="31.2" x14ac:dyDescent="0.25">
      <c r="B149" s="55" t="s">
        <v>252</v>
      </c>
      <c r="C149" s="69" t="s">
        <v>253</v>
      </c>
      <c r="D149" s="7" t="s">
        <v>254</v>
      </c>
      <c r="E149" s="46"/>
      <c r="F149" s="55" t="s">
        <v>252</v>
      </c>
      <c r="G149" s="71" t="s">
        <v>466</v>
      </c>
    </row>
    <row r="150" spans="1:13" ht="31.2" x14ac:dyDescent="0.25">
      <c r="B150" s="55" t="s">
        <v>255</v>
      </c>
      <c r="C150" s="69" t="s">
        <v>256</v>
      </c>
      <c r="D150" s="7" t="s">
        <v>257</v>
      </c>
      <c r="E150" s="46"/>
      <c r="F150" s="55" t="s">
        <v>255</v>
      </c>
      <c r="G150" s="71" t="s">
        <v>467</v>
      </c>
    </row>
    <row r="151" spans="1:13" ht="31.2" x14ac:dyDescent="0.25">
      <c r="B151" s="55" t="s">
        <v>258</v>
      </c>
      <c r="C151" s="69" t="s">
        <v>259</v>
      </c>
      <c r="D151" s="7" t="s">
        <v>260</v>
      </c>
      <c r="E151" s="46"/>
      <c r="F151" s="55" t="s">
        <v>258</v>
      </c>
      <c r="G151" s="71" t="s">
        <v>468</v>
      </c>
    </row>
    <row r="152" spans="1:13" ht="31.2" x14ac:dyDescent="0.25">
      <c r="B152" s="55" t="s">
        <v>261</v>
      </c>
      <c r="C152" s="69" t="s">
        <v>262</v>
      </c>
      <c r="D152" s="7" t="s">
        <v>263</v>
      </c>
      <c r="E152" s="46"/>
      <c r="F152" s="55" t="s">
        <v>261</v>
      </c>
      <c r="G152" s="71" t="s">
        <v>468</v>
      </c>
    </row>
    <row r="153" spans="1:13" ht="31.2" x14ac:dyDescent="0.25">
      <c r="B153" s="55" t="s">
        <v>264</v>
      </c>
      <c r="C153" s="69" t="s">
        <v>362</v>
      </c>
      <c r="D153" s="7" t="s">
        <v>265</v>
      </c>
      <c r="E153" s="46"/>
      <c r="F153" s="55" t="s">
        <v>264</v>
      </c>
      <c r="G153" s="71" t="s">
        <v>469</v>
      </c>
    </row>
    <row r="154" spans="1:13" ht="43.2" x14ac:dyDescent="0.25">
      <c r="B154" s="64" t="s">
        <v>300</v>
      </c>
      <c r="C154" s="69" t="s">
        <v>361</v>
      </c>
      <c r="D154" s="7" t="s">
        <v>266</v>
      </c>
      <c r="E154" s="46"/>
      <c r="F154" s="8" t="s">
        <v>267</v>
      </c>
      <c r="G154" s="71" t="s">
        <v>470</v>
      </c>
    </row>
    <row r="155" spans="1:13" ht="31.2" x14ac:dyDescent="0.25">
      <c r="B155" s="65" t="s">
        <v>301</v>
      </c>
      <c r="C155" s="69" t="s">
        <v>360</v>
      </c>
      <c r="D155" s="7" t="s">
        <v>268</v>
      </c>
      <c r="E155" s="46"/>
      <c r="F155" s="8" t="s">
        <v>269</v>
      </c>
      <c r="G155" s="71" t="s">
        <v>471</v>
      </c>
    </row>
    <row r="156" spans="1:13" ht="31.2" x14ac:dyDescent="0.25">
      <c r="B156" s="53" t="s">
        <v>270</v>
      </c>
      <c r="C156" s="69" t="s">
        <v>359</v>
      </c>
      <c r="D156" s="7" t="s">
        <v>271</v>
      </c>
      <c r="E156" s="46"/>
      <c r="F156" s="8" t="s">
        <v>270</v>
      </c>
      <c r="G156" s="71" t="s">
        <v>472</v>
      </c>
    </row>
    <row r="157" spans="1:13" ht="31.2" x14ac:dyDescent="0.25">
      <c r="B157" s="66" t="s">
        <v>334</v>
      </c>
      <c r="C157" s="69" t="s">
        <v>358</v>
      </c>
      <c r="D157" s="7" t="s">
        <v>272</v>
      </c>
      <c r="E157" s="46"/>
      <c r="F157" s="8" t="s">
        <v>273</v>
      </c>
      <c r="G157" s="71" t="s">
        <v>472</v>
      </c>
    </row>
    <row r="158" spans="1:13" ht="31.2" x14ac:dyDescent="0.25">
      <c r="B158" s="66" t="s">
        <v>333</v>
      </c>
      <c r="C158" s="69" t="s">
        <v>357</v>
      </c>
      <c r="D158" s="7" t="s">
        <v>274</v>
      </c>
      <c r="E158" s="46"/>
      <c r="F158" s="8" t="s">
        <v>275</v>
      </c>
      <c r="G158" s="71" t="s">
        <v>472</v>
      </c>
    </row>
    <row r="159" spans="1:13" ht="31.2" x14ac:dyDescent="0.25">
      <c r="B159" s="66" t="s">
        <v>336</v>
      </c>
      <c r="C159" s="69" t="s">
        <v>356</v>
      </c>
      <c r="D159" s="7" t="s">
        <v>276</v>
      </c>
      <c r="F159" s="8" t="s">
        <v>277</v>
      </c>
      <c r="G159" s="71" t="s">
        <v>472</v>
      </c>
    </row>
    <row r="160" spans="1:13" ht="31.2" x14ac:dyDescent="0.25">
      <c r="B160" s="66" t="s">
        <v>335</v>
      </c>
      <c r="C160" s="69" t="s">
        <v>355</v>
      </c>
      <c r="D160" s="7" t="s">
        <v>278</v>
      </c>
      <c r="F160" s="8" t="s">
        <v>279</v>
      </c>
      <c r="G160" s="71" t="s">
        <v>472</v>
      </c>
    </row>
    <row r="161" spans="2:4" x14ac:dyDescent="0.25">
      <c r="B161" s="59" t="s">
        <v>337</v>
      </c>
      <c r="C161" s="69" t="s">
        <v>354</v>
      </c>
      <c r="D161" s="7" t="s">
        <v>280</v>
      </c>
    </row>
    <row r="162" spans="2:4" x14ac:dyDescent="0.25">
      <c r="B162" s="59" t="s">
        <v>337</v>
      </c>
      <c r="C162" s="69" t="s">
        <v>353</v>
      </c>
      <c r="D162" s="7" t="s">
        <v>281</v>
      </c>
    </row>
  </sheetData>
  <mergeCells count="47">
    <mergeCell ref="B1:I1"/>
    <mergeCell ref="A2:M2"/>
    <mergeCell ref="B3:F3"/>
    <mergeCell ref="A5:A12"/>
    <mergeCell ref="A31:A32"/>
    <mergeCell ref="D21:D22"/>
    <mergeCell ref="D25:D26"/>
    <mergeCell ref="D27:D28"/>
    <mergeCell ref="D29:D30"/>
    <mergeCell ref="D5:D12"/>
    <mergeCell ref="D13:D14"/>
    <mergeCell ref="D15:D16"/>
    <mergeCell ref="D19:D20"/>
    <mergeCell ref="A95:A96"/>
    <mergeCell ref="B5:B12"/>
    <mergeCell ref="B31:B32"/>
    <mergeCell ref="B93:B94"/>
    <mergeCell ref="B95:B96"/>
    <mergeCell ref="A93:A94"/>
    <mergeCell ref="D106:D107"/>
    <mergeCell ref="F5:F12"/>
    <mergeCell ref="D74:D75"/>
    <mergeCell ref="D84:D85"/>
    <mergeCell ref="D93:D94"/>
    <mergeCell ref="D95:D96"/>
    <mergeCell ref="D99:D100"/>
    <mergeCell ref="D101:D102"/>
    <mergeCell ref="D60:D61"/>
    <mergeCell ref="D62:D63"/>
    <mergeCell ref="D64:D65"/>
    <mergeCell ref="D66:D67"/>
    <mergeCell ref="D68:D69"/>
    <mergeCell ref="D40:D41"/>
    <mergeCell ref="D50:D51"/>
    <mergeCell ref="D52:D53"/>
    <mergeCell ref="D72:D73"/>
    <mergeCell ref="D17:D18"/>
    <mergeCell ref="D58:D59"/>
    <mergeCell ref="D31:D32"/>
    <mergeCell ref="D104:D105"/>
    <mergeCell ref="D54:D55"/>
    <mergeCell ref="D56:D57"/>
    <mergeCell ref="D48:D49"/>
    <mergeCell ref="D42:D43"/>
    <mergeCell ref="D34:D35"/>
    <mergeCell ref="D36:D37"/>
    <mergeCell ref="D38:D39"/>
  </mergeCells>
  <phoneticPr fontId="11" type="noConversion"/>
  <pageMargins left="0.75" right="0.75" top="1" bottom="1" header="0.51" footer="0.51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2772-46F4-4927-B032-D056DFDFA6B1}">
  <dimension ref="A1:L105"/>
  <sheetViews>
    <sheetView topLeftCell="B77" workbookViewId="0">
      <selection activeCell="B32" sqref="B32"/>
    </sheetView>
  </sheetViews>
  <sheetFormatPr defaultRowHeight="15.6" x14ac:dyDescent="0.25"/>
  <cols>
    <col min="1" max="1" width="18.09765625" bestFit="1" customWidth="1"/>
    <col min="2" max="2" width="28.8984375" bestFit="1" customWidth="1"/>
    <col min="3" max="3" width="14.796875" bestFit="1" customWidth="1"/>
    <col min="4" max="4" width="6.3984375" bestFit="1" customWidth="1"/>
    <col min="5" max="5" width="9.3984375" bestFit="1" customWidth="1"/>
    <col min="6" max="6" width="25.69921875" bestFit="1" customWidth="1"/>
    <col min="7" max="7" width="18.09765625" bestFit="1" customWidth="1"/>
    <col min="8" max="8" width="17" bestFit="1" customWidth="1"/>
    <col min="10" max="10" width="18.5" bestFit="1" customWidth="1"/>
    <col min="11" max="11" width="10.19921875" style="14" bestFit="1" customWidth="1"/>
    <col min="12" max="12" width="14.296875" customWidth="1"/>
  </cols>
  <sheetData>
    <row r="1" spans="1:12" x14ac:dyDescent="0.25">
      <c r="A1" s="89"/>
      <c r="B1" s="227" t="s">
        <v>479</v>
      </c>
      <c r="C1" s="227"/>
      <c r="D1" s="227"/>
      <c r="E1" s="227"/>
      <c r="F1" s="227"/>
      <c r="G1" s="90"/>
      <c r="H1" s="91"/>
      <c r="I1" s="90"/>
      <c r="J1" s="91"/>
      <c r="K1" s="87"/>
      <c r="L1" s="91"/>
    </row>
    <row r="2" spans="1:12" ht="46.8" x14ac:dyDescent="0.25">
      <c r="A2" s="88"/>
      <c r="B2" s="88" t="s">
        <v>480</v>
      </c>
      <c r="C2" s="105" t="s">
        <v>481</v>
      </c>
      <c r="D2" s="138" t="s">
        <v>482</v>
      </c>
      <c r="E2" s="85" t="s">
        <v>483</v>
      </c>
      <c r="F2" s="96" t="s">
        <v>484</v>
      </c>
      <c r="G2" s="97" t="s">
        <v>485</v>
      </c>
      <c r="H2" s="27" t="s">
        <v>478</v>
      </c>
      <c r="I2" s="27" t="s">
        <v>486</v>
      </c>
      <c r="J2" s="122" t="s">
        <v>603</v>
      </c>
      <c r="K2" s="105" t="s">
        <v>605</v>
      </c>
      <c r="L2" s="122" t="s">
        <v>606</v>
      </c>
    </row>
    <row r="3" spans="1:12" s="2" customFormat="1" x14ac:dyDescent="0.25">
      <c r="A3" s="210" t="s">
        <v>487</v>
      </c>
      <c r="B3" s="210" t="s">
        <v>488</v>
      </c>
      <c r="C3" s="92" t="s">
        <v>351</v>
      </c>
      <c r="D3" s="222">
        <v>16</v>
      </c>
      <c r="E3" s="93"/>
      <c r="F3" s="230" t="s">
        <v>489</v>
      </c>
      <c r="G3" s="94"/>
      <c r="H3" s="27" t="s">
        <v>490</v>
      </c>
      <c r="I3" s="210" t="s">
        <v>475</v>
      </c>
      <c r="J3" s="219" t="s">
        <v>476</v>
      </c>
      <c r="K3" s="210"/>
      <c r="L3" s="125"/>
    </row>
    <row r="4" spans="1:12" s="2" customFormat="1" x14ac:dyDescent="0.25">
      <c r="A4" s="228"/>
      <c r="B4" s="228"/>
      <c r="C4" s="92" t="s">
        <v>348</v>
      </c>
      <c r="D4" s="223"/>
      <c r="E4" s="93"/>
      <c r="F4" s="231"/>
      <c r="G4" s="94"/>
      <c r="H4" s="27" t="s">
        <v>490</v>
      </c>
      <c r="I4" s="218"/>
      <c r="J4" s="220"/>
      <c r="K4" s="218"/>
      <c r="L4" s="126"/>
    </row>
    <row r="5" spans="1:12" s="2" customFormat="1" x14ac:dyDescent="0.25">
      <c r="A5" s="228"/>
      <c r="B5" s="228"/>
      <c r="C5" s="92" t="s">
        <v>350</v>
      </c>
      <c r="D5" s="223"/>
      <c r="E5" s="93"/>
      <c r="F5" s="231"/>
      <c r="G5" s="94"/>
      <c r="H5" s="27" t="s">
        <v>490</v>
      </c>
      <c r="I5" s="218"/>
      <c r="J5" s="220"/>
      <c r="K5" s="218"/>
      <c r="L5" s="126"/>
    </row>
    <row r="6" spans="1:12" s="2" customFormat="1" x14ac:dyDescent="0.25">
      <c r="A6" s="228"/>
      <c r="B6" s="228"/>
      <c r="C6" s="92" t="s">
        <v>349</v>
      </c>
      <c r="D6" s="223"/>
      <c r="E6" s="93"/>
      <c r="F6" s="231"/>
      <c r="G6" s="94"/>
      <c r="H6" s="27" t="s">
        <v>490</v>
      </c>
      <c r="I6" s="218"/>
      <c r="J6" s="220"/>
      <c r="K6" s="218"/>
      <c r="L6" s="126"/>
    </row>
    <row r="7" spans="1:12" s="2" customFormat="1" x14ac:dyDescent="0.25">
      <c r="A7" s="228"/>
      <c r="B7" s="228"/>
      <c r="C7" s="92" t="s">
        <v>352</v>
      </c>
      <c r="D7" s="223"/>
      <c r="E7" s="93"/>
      <c r="F7" s="231"/>
      <c r="G7" s="94"/>
      <c r="H7" s="27" t="s">
        <v>490</v>
      </c>
      <c r="I7" s="218"/>
      <c r="J7" s="220"/>
      <c r="K7" s="218"/>
      <c r="L7" s="126"/>
    </row>
    <row r="8" spans="1:12" s="2" customFormat="1" x14ac:dyDescent="0.25">
      <c r="A8" s="228"/>
      <c r="B8" s="228"/>
      <c r="C8" s="92" t="s">
        <v>363</v>
      </c>
      <c r="D8" s="223"/>
      <c r="E8" s="93"/>
      <c r="F8" s="231"/>
      <c r="G8" s="94"/>
      <c r="H8" s="27" t="s">
        <v>490</v>
      </c>
      <c r="I8" s="218"/>
      <c r="J8" s="220"/>
      <c r="K8" s="218"/>
      <c r="L8" s="126"/>
    </row>
    <row r="9" spans="1:12" s="2" customFormat="1" x14ac:dyDescent="0.25">
      <c r="A9" s="228"/>
      <c r="B9" s="228"/>
      <c r="C9" s="92" t="s">
        <v>364</v>
      </c>
      <c r="D9" s="223"/>
      <c r="E9" s="93"/>
      <c r="F9" s="231"/>
      <c r="G9" s="94"/>
      <c r="H9" s="27" t="s">
        <v>490</v>
      </c>
      <c r="I9" s="218"/>
      <c r="J9" s="220"/>
      <c r="K9" s="218"/>
      <c r="L9" s="126"/>
    </row>
    <row r="10" spans="1:12" s="2" customFormat="1" x14ac:dyDescent="0.25">
      <c r="A10" s="229"/>
      <c r="B10" s="229"/>
      <c r="C10" s="92" t="s">
        <v>365</v>
      </c>
      <c r="D10" s="224"/>
      <c r="E10" s="93"/>
      <c r="F10" s="232"/>
      <c r="G10" s="94"/>
      <c r="H10" s="27" t="s">
        <v>490</v>
      </c>
      <c r="I10" s="211"/>
      <c r="J10" s="221"/>
      <c r="K10" s="211"/>
      <c r="L10" s="127"/>
    </row>
    <row r="11" spans="1:12" x14ac:dyDescent="0.25">
      <c r="A11" s="27" t="s">
        <v>491</v>
      </c>
      <c r="B11" s="27" t="s">
        <v>492</v>
      </c>
      <c r="C11" s="92" t="s">
        <v>366</v>
      </c>
      <c r="D11" s="222">
        <v>4</v>
      </c>
      <c r="E11" s="85" t="s">
        <v>16</v>
      </c>
      <c r="F11" s="96" t="s">
        <v>17</v>
      </c>
      <c r="G11" s="97"/>
      <c r="H11" s="27" t="s">
        <v>493</v>
      </c>
      <c r="I11" s="27" t="s">
        <v>20</v>
      </c>
      <c r="J11" s="219" t="s">
        <v>604</v>
      </c>
      <c r="K11" s="27">
        <v>9999999</v>
      </c>
      <c r="L11" s="92" t="str">
        <f>DEC2HEX(K11)</f>
        <v>98967F</v>
      </c>
    </row>
    <row r="12" spans="1:12" x14ac:dyDescent="0.25">
      <c r="A12" s="27" t="s">
        <v>491</v>
      </c>
      <c r="B12" s="27" t="s">
        <v>494</v>
      </c>
      <c r="C12" s="92" t="s">
        <v>367</v>
      </c>
      <c r="D12" s="224"/>
      <c r="E12" s="85"/>
      <c r="F12" s="96"/>
      <c r="G12" s="97"/>
      <c r="H12" s="27"/>
      <c r="I12" s="27"/>
      <c r="J12" s="221"/>
      <c r="K12" s="88">
        <v>-9999999</v>
      </c>
      <c r="L12" s="127" t="str">
        <f>DEC2HEX(K12)</f>
        <v>FFFF676981</v>
      </c>
    </row>
    <row r="13" spans="1:12" x14ac:dyDescent="0.25">
      <c r="A13" s="27" t="s">
        <v>491</v>
      </c>
      <c r="B13" s="27" t="s">
        <v>495</v>
      </c>
      <c r="C13" s="92" t="s">
        <v>368</v>
      </c>
      <c r="D13" s="222">
        <v>4</v>
      </c>
      <c r="E13" s="85" t="s">
        <v>21</v>
      </c>
      <c r="F13" s="96" t="s">
        <v>22</v>
      </c>
      <c r="G13" s="97"/>
      <c r="H13" s="27" t="s">
        <v>493</v>
      </c>
      <c r="I13" s="27" t="s">
        <v>23</v>
      </c>
      <c r="J13" s="214" t="s">
        <v>607</v>
      </c>
      <c r="K13" s="27">
        <v>2000000</v>
      </c>
      <c r="L13" s="127" t="str">
        <f t="shared" ref="L13:L21" si="0">DEC2HEX(K13)</f>
        <v>1E8480</v>
      </c>
    </row>
    <row r="14" spans="1:12" x14ac:dyDescent="0.25">
      <c r="A14" s="27" t="s">
        <v>491</v>
      </c>
      <c r="B14" s="27" t="s">
        <v>496</v>
      </c>
      <c r="C14" s="92" t="s">
        <v>369</v>
      </c>
      <c r="D14" s="224"/>
      <c r="E14" s="85"/>
      <c r="F14" s="96"/>
      <c r="G14" s="97"/>
      <c r="H14" s="27"/>
      <c r="I14" s="27"/>
      <c r="J14" s="215"/>
      <c r="K14" s="27">
        <v>-2000000</v>
      </c>
      <c r="L14" s="127" t="str">
        <f t="shared" si="0"/>
        <v>FFFFE17B80</v>
      </c>
    </row>
    <row r="15" spans="1:12" x14ac:dyDescent="0.25">
      <c r="A15" s="27" t="s">
        <v>497</v>
      </c>
      <c r="B15" s="27" t="s">
        <v>498</v>
      </c>
      <c r="C15" s="92" t="s">
        <v>370</v>
      </c>
      <c r="D15" s="222">
        <v>4</v>
      </c>
      <c r="E15" s="85" t="s">
        <v>16</v>
      </c>
      <c r="F15" s="96" t="s">
        <v>22</v>
      </c>
      <c r="G15" s="97"/>
      <c r="H15" s="27" t="s">
        <v>499</v>
      </c>
      <c r="I15" s="27" t="s">
        <v>20</v>
      </c>
      <c r="J15" s="214" t="s">
        <v>607</v>
      </c>
      <c r="K15" s="27">
        <v>2000000</v>
      </c>
      <c r="L15" s="118" t="str">
        <f t="shared" si="0"/>
        <v>1E8480</v>
      </c>
    </row>
    <row r="16" spans="1:12" x14ac:dyDescent="0.25">
      <c r="A16" s="27" t="s">
        <v>497</v>
      </c>
      <c r="B16" s="27" t="s">
        <v>500</v>
      </c>
      <c r="C16" s="92" t="s">
        <v>371</v>
      </c>
      <c r="D16" s="224"/>
      <c r="E16" s="85"/>
      <c r="F16" s="98"/>
      <c r="G16" s="97"/>
      <c r="H16" s="27"/>
      <c r="I16" s="27"/>
      <c r="J16" s="215"/>
      <c r="K16" s="27">
        <v>-2000000</v>
      </c>
      <c r="L16" s="118" t="str">
        <f t="shared" si="0"/>
        <v>FFFFE17B80</v>
      </c>
    </row>
    <row r="17" spans="1:12" x14ac:dyDescent="0.25">
      <c r="A17" s="27" t="s">
        <v>497</v>
      </c>
      <c r="B17" s="27" t="s">
        <v>501</v>
      </c>
      <c r="C17" s="92" t="s">
        <v>372</v>
      </c>
      <c r="D17" s="222">
        <v>4</v>
      </c>
      <c r="E17" s="85" t="s">
        <v>16</v>
      </c>
      <c r="F17" s="96" t="s">
        <v>29</v>
      </c>
      <c r="G17" s="97" t="s">
        <v>30</v>
      </c>
      <c r="H17" s="27" t="s">
        <v>490</v>
      </c>
      <c r="I17" s="27" t="s">
        <v>20</v>
      </c>
      <c r="J17" s="214" t="s">
        <v>604</v>
      </c>
      <c r="K17" s="27">
        <v>9999999</v>
      </c>
      <c r="L17" s="118" t="str">
        <f t="shared" si="0"/>
        <v>98967F</v>
      </c>
    </row>
    <row r="18" spans="1:12" x14ac:dyDescent="0.25">
      <c r="A18" s="27" t="s">
        <v>497</v>
      </c>
      <c r="B18" s="27" t="s">
        <v>502</v>
      </c>
      <c r="C18" s="92" t="s">
        <v>373</v>
      </c>
      <c r="D18" s="224"/>
      <c r="E18" s="85"/>
      <c r="F18" s="98"/>
      <c r="G18" s="97"/>
      <c r="H18" s="27"/>
      <c r="I18" s="27"/>
      <c r="J18" s="215"/>
      <c r="K18" s="27">
        <v>0</v>
      </c>
      <c r="L18" s="118" t="str">
        <f t="shared" si="0"/>
        <v>0</v>
      </c>
    </row>
    <row r="19" spans="1:12" x14ac:dyDescent="0.25">
      <c r="A19" s="27" t="s">
        <v>497</v>
      </c>
      <c r="B19" s="27" t="s">
        <v>503</v>
      </c>
      <c r="C19" s="92" t="s">
        <v>374</v>
      </c>
      <c r="D19" s="222">
        <v>4</v>
      </c>
      <c r="E19" s="85" t="s">
        <v>16</v>
      </c>
      <c r="F19" s="96" t="s">
        <v>29</v>
      </c>
      <c r="G19" s="97"/>
      <c r="H19" s="27" t="s">
        <v>490</v>
      </c>
      <c r="I19" s="27" t="s">
        <v>20</v>
      </c>
      <c r="J19" s="214" t="s">
        <v>604</v>
      </c>
      <c r="K19" s="27">
        <v>9999999</v>
      </c>
      <c r="L19" s="118" t="str">
        <f t="shared" si="0"/>
        <v>98967F</v>
      </c>
    </row>
    <row r="20" spans="1:12" x14ac:dyDescent="0.25">
      <c r="A20" s="27" t="s">
        <v>497</v>
      </c>
      <c r="B20" s="27" t="s">
        <v>504</v>
      </c>
      <c r="C20" s="92" t="s">
        <v>375</v>
      </c>
      <c r="D20" s="224"/>
      <c r="E20" s="85"/>
      <c r="F20" s="96"/>
      <c r="G20" s="97"/>
      <c r="H20" s="27"/>
      <c r="I20" s="27"/>
      <c r="J20" s="215"/>
      <c r="K20" s="27">
        <v>0</v>
      </c>
      <c r="L20" s="118" t="str">
        <f t="shared" si="0"/>
        <v>0</v>
      </c>
    </row>
    <row r="21" spans="1:12" x14ac:dyDescent="0.25">
      <c r="A21" s="27" t="s">
        <v>497</v>
      </c>
      <c r="B21" s="27" t="s">
        <v>505</v>
      </c>
      <c r="C21" s="92" t="s">
        <v>376</v>
      </c>
      <c r="D21" s="85">
        <v>2</v>
      </c>
      <c r="E21" s="85">
        <v>1</v>
      </c>
      <c r="F21" s="96" t="s">
        <v>506</v>
      </c>
      <c r="G21" s="27">
        <v>1280</v>
      </c>
      <c r="H21" s="27" t="s">
        <v>490</v>
      </c>
      <c r="I21" s="27" t="s">
        <v>475</v>
      </c>
      <c r="J21" s="135" t="s">
        <v>608</v>
      </c>
      <c r="K21" s="27">
        <v>10000</v>
      </c>
      <c r="L21" s="118" t="str">
        <f t="shared" si="0"/>
        <v>2710</v>
      </c>
    </row>
    <row r="22" spans="1:12" ht="124.8" x14ac:dyDescent="0.25">
      <c r="A22" s="27" t="s">
        <v>497</v>
      </c>
      <c r="B22" s="92" t="s">
        <v>507</v>
      </c>
      <c r="C22" s="92" t="s">
        <v>377</v>
      </c>
      <c r="D22" s="85">
        <v>2</v>
      </c>
      <c r="E22" s="85"/>
      <c r="F22" s="99" t="s">
        <v>508</v>
      </c>
      <c r="G22" s="97" t="s">
        <v>509</v>
      </c>
      <c r="H22" s="27" t="s">
        <v>490</v>
      </c>
      <c r="I22" s="92"/>
      <c r="J22" s="121" t="s">
        <v>477</v>
      </c>
      <c r="K22" s="27"/>
      <c r="L22" s="118"/>
    </row>
    <row r="23" spans="1:12" x14ac:dyDescent="0.25">
      <c r="A23" s="92" t="s">
        <v>491</v>
      </c>
      <c r="B23" s="92" t="s">
        <v>510</v>
      </c>
      <c r="C23" s="92" t="s">
        <v>378</v>
      </c>
      <c r="D23" s="222">
        <v>4</v>
      </c>
      <c r="E23" s="85" t="s">
        <v>16</v>
      </c>
      <c r="F23" s="96" t="s">
        <v>17</v>
      </c>
      <c r="G23" s="97" t="s">
        <v>36</v>
      </c>
      <c r="H23" s="92" t="s">
        <v>493</v>
      </c>
      <c r="I23" s="92"/>
      <c r="J23" s="214" t="s">
        <v>604</v>
      </c>
      <c r="K23" s="27">
        <v>9999999</v>
      </c>
      <c r="L23" s="118" t="str">
        <f t="shared" ref="L23:L42" si="1">DEC2HEX(K23)</f>
        <v>98967F</v>
      </c>
    </row>
    <row r="24" spans="1:12" x14ac:dyDescent="0.25">
      <c r="A24" s="92" t="s">
        <v>491</v>
      </c>
      <c r="B24" s="92"/>
      <c r="C24" s="92" t="s">
        <v>379</v>
      </c>
      <c r="D24" s="223"/>
      <c r="E24" s="85"/>
      <c r="F24" s="96"/>
      <c r="G24" s="97"/>
      <c r="H24" s="92"/>
      <c r="I24" s="92"/>
      <c r="J24" s="215"/>
      <c r="K24" s="27">
        <v>-9999999</v>
      </c>
      <c r="L24" s="118" t="str">
        <f t="shared" si="1"/>
        <v>FFFF676981</v>
      </c>
    </row>
    <row r="25" spans="1:12" x14ac:dyDescent="0.25">
      <c r="A25" s="92" t="s">
        <v>491</v>
      </c>
      <c r="B25" s="92" t="s">
        <v>511</v>
      </c>
      <c r="C25" s="92" t="s">
        <v>380</v>
      </c>
      <c r="D25" s="222">
        <v>4</v>
      </c>
      <c r="E25" s="85" t="s">
        <v>16</v>
      </c>
      <c r="F25" s="96" t="s">
        <v>38</v>
      </c>
      <c r="G25" s="97" t="s">
        <v>36</v>
      </c>
      <c r="H25" s="92" t="s">
        <v>493</v>
      </c>
      <c r="I25" s="92"/>
      <c r="J25" s="214" t="s">
        <v>604</v>
      </c>
      <c r="K25" s="27">
        <v>9999999</v>
      </c>
      <c r="L25" s="118" t="str">
        <f t="shared" si="1"/>
        <v>98967F</v>
      </c>
    </row>
    <row r="26" spans="1:12" x14ac:dyDescent="0.25">
      <c r="A26" s="92" t="s">
        <v>491</v>
      </c>
      <c r="B26" s="27"/>
      <c r="C26" s="92" t="s">
        <v>381</v>
      </c>
      <c r="D26" s="223"/>
      <c r="E26" s="85"/>
      <c r="F26" s="96"/>
      <c r="G26" s="97"/>
      <c r="H26" s="27"/>
      <c r="I26" s="27"/>
      <c r="J26" s="215"/>
      <c r="K26" s="27">
        <v>-9999999</v>
      </c>
      <c r="L26" s="118" t="str">
        <f t="shared" si="1"/>
        <v>FFFF676981</v>
      </c>
    </row>
    <row r="27" spans="1:12" x14ac:dyDescent="0.25">
      <c r="A27" s="92" t="s">
        <v>491</v>
      </c>
      <c r="B27" s="92" t="s">
        <v>512</v>
      </c>
      <c r="C27" s="92" t="s">
        <v>382</v>
      </c>
      <c r="D27" s="222">
        <v>4</v>
      </c>
      <c r="E27" s="85" t="s">
        <v>16</v>
      </c>
      <c r="F27" s="96" t="s">
        <v>38</v>
      </c>
      <c r="G27" s="97" t="s">
        <v>36</v>
      </c>
      <c r="H27" s="92" t="s">
        <v>493</v>
      </c>
      <c r="I27" s="92"/>
      <c r="J27" s="214" t="s">
        <v>604</v>
      </c>
      <c r="K27" s="27">
        <v>9999999</v>
      </c>
      <c r="L27" s="118" t="str">
        <f t="shared" si="1"/>
        <v>98967F</v>
      </c>
    </row>
    <row r="28" spans="1:12" x14ac:dyDescent="0.25">
      <c r="A28" s="92" t="s">
        <v>491</v>
      </c>
      <c r="B28" s="27"/>
      <c r="C28" s="92" t="s">
        <v>383</v>
      </c>
      <c r="D28" s="223"/>
      <c r="E28" s="85"/>
      <c r="F28" s="96"/>
      <c r="G28" s="97"/>
      <c r="H28" s="27"/>
      <c r="I28" s="27"/>
      <c r="J28" s="215"/>
      <c r="K28" s="27">
        <v>-9999999</v>
      </c>
      <c r="L28" s="118" t="str">
        <f t="shared" si="1"/>
        <v>FFFF676981</v>
      </c>
    </row>
    <row r="29" spans="1:12" x14ac:dyDescent="0.25">
      <c r="A29" s="210" t="s">
        <v>491</v>
      </c>
      <c r="B29" s="210" t="s">
        <v>513</v>
      </c>
      <c r="C29" s="92" t="s">
        <v>384</v>
      </c>
      <c r="D29" s="222">
        <v>4</v>
      </c>
      <c r="E29" s="85" t="s">
        <v>16</v>
      </c>
      <c r="F29" s="96" t="s">
        <v>41</v>
      </c>
      <c r="G29" s="97"/>
      <c r="H29" s="27" t="s">
        <v>493</v>
      </c>
      <c r="I29" s="27" t="s">
        <v>23</v>
      </c>
      <c r="J29" s="214" t="s">
        <v>604</v>
      </c>
      <c r="K29" s="27">
        <v>9999999</v>
      </c>
      <c r="L29" s="118" t="str">
        <f t="shared" si="1"/>
        <v>98967F</v>
      </c>
    </row>
    <row r="30" spans="1:12" x14ac:dyDescent="0.25">
      <c r="A30" s="211"/>
      <c r="B30" s="211"/>
      <c r="C30" s="92" t="s">
        <v>385</v>
      </c>
      <c r="D30" s="223"/>
      <c r="E30" s="85"/>
      <c r="F30" s="99"/>
      <c r="G30" s="97"/>
      <c r="H30" s="92"/>
      <c r="I30" s="92"/>
      <c r="J30" s="215"/>
      <c r="K30" s="27">
        <v>0</v>
      </c>
      <c r="L30" s="118" t="str">
        <f t="shared" si="1"/>
        <v>0</v>
      </c>
    </row>
    <row r="31" spans="1:12" x14ac:dyDescent="0.25">
      <c r="A31" s="88" t="s">
        <v>491</v>
      </c>
      <c r="B31" s="88" t="s">
        <v>514</v>
      </c>
      <c r="C31" s="92" t="s">
        <v>386</v>
      </c>
      <c r="D31" s="86">
        <v>2</v>
      </c>
      <c r="E31" s="85">
        <v>0.01</v>
      </c>
      <c r="F31" s="100" t="s">
        <v>634</v>
      </c>
      <c r="G31" s="97" t="s">
        <v>36</v>
      </c>
      <c r="H31" s="92" t="s">
        <v>490</v>
      </c>
      <c r="I31" s="92"/>
      <c r="J31" s="121" t="s">
        <v>604</v>
      </c>
      <c r="K31" s="27">
        <v>60000</v>
      </c>
      <c r="L31" s="118" t="str">
        <f t="shared" si="1"/>
        <v>EA60</v>
      </c>
    </row>
    <row r="32" spans="1:12" x14ac:dyDescent="0.25">
      <c r="A32" s="27" t="s">
        <v>491</v>
      </c>
      <c r="B32" s="58" t="s">
        <v>660</v>
      </c>
      <c r="C32" s="92" t="s">
        <v>387</v>
      </c>
      <c r="D32" s="222">
        <v>4</v>
      </c>
      <c r="E32" s="85" t="s">
        <v>45</v>
      </c>
      <c r="F32" s="101" t="s">
        <v>46</v>
      </c>
      <c r="G32" s="97" t="s">
        <v>47</v>
      </c>
      <c r="H32" s="27" t="s">
        <v>515</v>
      </c>
      <c r="I32" s="27" t="s">
        <v>20</v>
      </c>
      <c r="J32" s="214" t="s">
        <v>609</v>
      </c>
      <c r="K32" s="27">
        <v>6744300</v>
      </c>
      <c r="L32" s="118" t="str">
        <f t="shared" si="1"/>
        <v>66E8EC</v>
      </c>
    </row>
    <row r="33" spans="1:12" x14ac:dyDescent="0.25">
      <c r="A33" s="27" t="s">
        <v>491</v>
      </c>
      <c r="B33" s="27" t="s">
        <v>516</v>
      </c>
      <c r="C33" s="92" t="s">
        <v>388</v>
      </c>
      <c r="D33" s="224"/>
      <c r="E33" s="85"/>
      <c r="F33" s="102"/>
      <c r="G33" s="97"/>
      <c r="H33" s="27"/>
      <c r="I33" s="27"/>
      <c r="J33" s="215"/>
      <c r="K33" s="27">
        <v>0</v>
      </c>
      <c r="L33" s="118" t="str">
        <f t="shared" si="1"/>
        <v>0</v>
      </c>
    </row>
    <row r="34" spans="1:12" x14ac:dyDescent="0.25">
      <c r="A34" s="27" t="s">
        <v>491</v>
      </c>
      <c r="B34" s="27" t="s">
        <v>517</v>
      </c>
      <c r="C34" s="92" t="s">
        <v>389</v>
      </c>
      <c r="D34" s="222">
        <v>4</v>
      </c>
      <c r="E34" s="85" t="s">
        <v>51</v>
      </c>
      <c r="F34" s="103" t="s">
        <v>52</v>
      </c>
      <c r="G34" s="97"/>
      <c r="H34" s="27" t="s">
        <v>515</v>
      </c>
      <c r="I34" s="27" t="s">
        <v>23</v>
      </c>
      <c r="J34" s="214" t="s">
        <v>610</v>
      </c>
      <c r="K34" s="27">
        <v>6744300</v>
      </c>
      <c r="L34" s="118" t="str">
        <f t="shared" si="1"/>
        <v>66E8EC</v>
      </c>
    </row>
    <row r="35" spans="1:12" x14ac:dyDescent="0.25">
      <c r="A35" s="27" t="s">
        <v>491</v>
      </c>
      <c r="B35" s="27" t="s">
        <v>518</v>
      </c>
      <c r="C35" s="92" t="s">
        <v>390</v>
      </c>
      <c r="D35" s="224"/>
      <c r="E35" s="85"/>
      <c r="F35" s="128"/>
      <c r="G35" s="97"/>
      <c r="H35" s="27"/>
      <c r="I35" s="27"/>
      <c r="J35" s="215"/>
      <c r="K35" s="27">
        <v>0</v>
      </c>
      <c r="L35" s="118" t="str">
        <f t="shared" si="1"/>
        <v>0</v>
      </c>
    </row>
    <row r="36" spans="1:12" x14ac:dyDescent="0.25">
      <c r="A36" s="27" t="s">
        <v>497</v>
      </c>
      <c r="B36" s="27" t="s">
        <v>519</v>
      </c>
      <c r="C36" s="92" t="s">
        <v>391</v>
      </c>
      <c r="D36" s="222">
        <v>4</v>
      </c>
      <c r="E36" s="85" t="s">
        <v>45</v>
      </c>
      <c r="F36" s="101" t="s">
        <v>46</v>
      </c>
      <c r="G36" s="97" t="s">
        <v>55</v>
      </c>
      <c r="H36" s="27" t="s">
        <v>490</v>
      </c>
      <c r="I36" s="27" t="s">
        <v>20</v>
      </c>
      <c r="J36" s="214" t="s">
        <v>609</v>
      </c>
      <c r="K36" s="27">
        <v>6744300</v>
      </c>
      <c r="L36" s="118" t="str">
        <f t="shared" si="1"/>
        <v>66E8EC</v>
      </c>
    </row>
    <row r="37" spans="1:12" x14ac:dyDescent="0.25">
      <c r="A37" s="27" t="s">
        <v>497</v>
      </c>
      <c r="B37" s="27" t="s">
        <v>520</v>
      </c>
      <c r="C37" s="92" t="s">
        <v>392</v>
      </c>
      <c r="D37" s="224"/>
      <c r="E37" s="85"/>
      <c r="F37" s="102"/>
      <c r="G37" s="97"/>
      <c r="H37" s="27"/>
      <c r="I37" s="27"/>
      <c r="J37" s="215"/>
      <c r="K37" s="27">
        <v>0</v>
      </c>
      <c r="L37" s="118" t="str">
        <f t="shared" si="1"/>
        <v>0</v>
      </c>
    </row>
    <row r="38" spans="1:12" x14ac:dyDescent="0.25">
      <c r="A38" s="27" t="s">
        <v>497</v>
      </c>
      <c r="B38" s="27" t="s">
        <v>521</v>
      </c>
      <c r="C38" s="92" t="s">
        <v>393</v>
      </c>
      <c r="D38" s="222">
        <v>4</v>
      </c>
      <c r="E38" s="85" t="s">
        <v>51</v>
      </c>
      <c r="F38" s="103" t="s">
        <v>52</v>
      </c>
      <c r="G38" s="97" t="s">
        <v>58</v>
      </c>
      <c r="H38" s="27" t="s">
        <v>490</v>
      </c>
      <c r="I38" s="27" t="s">
        <v>20</v>
      </c>
      <c r="J38" s="214" t="s">
        <v>610</v>
      </c>
      <c r="K38" s="27">
        <v>6744300</v>
      </c>
      <c r="L38" s="118" t="str">
        <f t="shared" si="1"/>
        <v>66E8EC</v>
      </c>
    </row>
    <row r="39" spans="1:12" x14ac:dyDescent="0.25">
      <c r="A39" s="27" t="s">
        <v>497</v>
      </c>
      <c r="B39" s="27" t="s">
        <v>522</v>
      </c>
      <c r="C39" s="92" t="s">
        <v>394</v>
      </c>
      <c r="D39" s="224"/>
      <c r="E39" s="85"/>
      <c r="F39" s="103"/>
      <c r="G39" s="97"/>
      <c r="H39" s="27"/>
      <c r="I39" s="27"/>
      <c r="J39" s="215"/>
      <c r="K39" s="27">
        <v>0</v>
      </c>
      <c r="L39" s="118" t="str">
        <f t="shared" si="1"/>
        <v>0</v>
      </c>
    </row>
    <row r="40" spans="1:12" x14ac:dyDescent="0.25">
      <c r="A40" s="27" t="s">
        <v>491</v>
      </c>
      <c r="B40" s="27" t="s">
        <v>523</v>
      </c>
      <c r="C40" s="92" t="s">
        <v>395</v>
      </c>
      <c r="D40" s="222">
        <v>4</v>
      </c>
      <c r="E40" s="85" t="s">
        <v>45</v>
      </c>
      <c r="F40" s="101" t="s">
        <v>46</v>
      </c>
      <c r="G40" s="97"/>
      <c r="H40" s="27" t="s">
        <v>524</v>
      </c>
      <c r="I40" s="27" t="s">
        <v>23</v>
      </c>
      <c r="J40" s="214" t="s">
        <v>610</v>
      </c>
      <c r="K40" s="27">
        <v>6744300</v>
      </c>
      <c r="L40" s="118" t="str">
        <f t="shared" si="1"/>
        <v>66E8EC</v>
      </c>
    </row>
    <row r="41" spans="1:12" x14ac:dyDescent="0.25">
      <c r="A41" s="27" t="s">
        <v>491</v>
      </c>
      <c r="B41" s="27" t="s">
        <v>525</v>
      </c>
      <c r="C41" s="92" t="s">
        <v>396</v>
      </c>
      <c r="D41" s="224"/>
      <c r="E41" s="85"/>
      <c r="F41" s="101"/>
      <c r="G41" s="97"/>
      <c r="H41" s="27"/>
      <c r="I41" s="27"/>
      <c r="J41" s="215"/>
      <c r="K41" s="27">
        <v>0</v>
      </c>
      <c r="L41" s="118" t="str">
        <f t="shared" si="1"/>
        <v>0</v>
      </c>
    </row>
    <row r="42" spans="1:12" x14ac:dyDescent="0.25">
      <c r="A42" s="27" t="s">
        <v>497</v>
      </c>
      <c r="B42" s="27" t="s">
        <v>526</v>
      </c>
      <c r="C42" s="92" t="s">
        <v>397</v>
      </c>
      <c r="D42" s="85">
        <v>2</v>
      </c>
      <c r="E42" s="85">
        <v>0.01</v>
      </c>
      <c r="F42" s="96" t="s">
        <v>527</v>
      </c>
      <c r="G42" s="97" t="s">
        <v>65</v>
      </c>
      <c r="H42" s="27" t="s">
        <v>490</v>
      </c>
      <c r="I42" s="27" t="s">
        <v>20</v>
      </c>
      <c r="J42" s="121" t="s">
        <v>611</v>
      </c>
      <c r="K42" s="27">
        <v>1000</v>
      </c>
      <c r="L42" s="118" t="str">
        <f t="shared" si="1"/>
        <v>3E8</v>
      </c>
    </row>
    <row r="43" spans="1:12" ht="62.4" x14ac:dyDescent="0.25">
      <c r="A43" s="104" t="s">
        <v>497</v>
      </c>
      <c r="B43" s="27" t="s">
        <v>528</v>
      </c>
      <c r="C43" s="92" t="s">
        <v>398</v>
      </c>
      <c r="D43" s="85">
        <v>2</v>
      </c>
      <c r="E43" s="85"/>
      <c r="F43" s="96" t="s">
        <v>529</v>
      </c>
      <c r="G43" s="97" t="s">
        <v>67</v>
      </c>
      <c r="H43" s="27" t="s">
        <v>490</v>
      </c>
      <c r="I43" s="27" t="s">
        <v>20</v>
      </c>
      <c r="J43" s="121" t="s">
        <v>477</v>
      </c>
      <c r="K43" s="27"/>
      <c r="L43" s="118"/>
    </row>
    <row r="44" spans="1:12" ht="46.8" x14ac:dyDescent="0.25">
      <c r="A44" s="104" t="s">
        <v>497</v>
      </c>
      <c r="B44" s="27" t="s">
        <v>530</v>
      </c>
      <c r="C44" s="92" t="s">
        <v>399</v>
      </c>
      <c r="D44" s="85">
        <v>2</v>
      </c>
      <c r="E44" s="85"/>
      <c r="F44" s="96" t="s">
        <v>531</v>
      </c>
      <c r="G44" s="97"/>
      <c r="H44" s="27" t="s">
        <v>490</v>
      </c>
      <c r="I44" s="27" t="s">
        <v>20</v>
      </c>
      <c r="J44" s="121" t="s">
        <v>477</v>
      </c>
      <c r="K44" s="27"/>
      <c r="L44" s="118"/>
    </row>
    <row r="45" spans="1:12" ht="31.2" x14ac:dyDescent="0.25">
      <c r="A45" s="27" t="s">
        <v>491</v>
      </c>
      <c r="B45" s="105" t="s">
        <v>532</v>
      </c>
      <c r="C45" s="92" t="s">
        <v>400</v>
      </c>
      <c r="D45" s="85">
        <v>2</v>
      </c>
      <c r="E45" s="106">
        <v>0.01</v>
      </c>
      <c r="F45" s="96" t="s">
        <v>69</v>
      </c>
      <c r="G45" s="97" t="s">
        <v>533</v>
      </c>
      <c r="H45" s="27" t="s">
        <v>534</v>
      </c>
      <c r="I45" s="27" t="s">
        <v>23</v>
      </c>
      <c r="J45" s="121" t="s">
        <v>630</v>
      </c>
      <c r="K45" s="27"/>
      <c r="L45" s="118"/>
    </row>
    <row r="46" spans="1:12" x14ac:dyDescent="0.25">
      <c r="A46" s="27" t="s">
        <v>497</v>
      </c>
      <c r="B46" s="27" t="s">
        <v>535</v>
      </c>
      <c r="C46" s="92" t="s">
        <v>401</v>
      </c>
      <c r="D46" s="222">
        <v>4</v>
      </c>
      <c r="E46" s="85"/>
      <c r="F46" s="96" t="s">
        <v>73</v>
      </c>
      <c r="G46" s="97"/>
      <c r="H46" s="27" t="s">
        <v>534</v>
      </c>
      <c r="I46" s="27" t="s">
        <v>20</v>
      </c>
      <c r="J46" s="214" t="s">
        <v>630</v>
      </c>
      <c r="K46" s="27">
        <v>9999999</v>
      </c>
      <c r="L46" s="118" t="str">
        <f>DEC2HEX(K46)</f>
        <v>98967F</v>
      </c>
    </row>
    <row r="47" spans="1:12" x14ac:dyDescent="0.25">
      <c r="A47" s="27" t="s">
        <v>497</v>
      </c>
      <c r="B47" s="27" t="s">
        <v>536</v>
      </c>
      <c r="C47" s="92" t="s">
        <v>402</v>
      </c>
      <c r="D47" s="224"/>
      <c r="E47" s="85"/>
      <c r="F47" s="98"/>
      <c r="G47" s="97"/>
      <c r="H47" s="27"/>
      <c r="I47" s="27"/>
      <c r="J47" s="215"/>
      <c r="K47" s="27">
        <v>1</v>
      </c>
      <c r="L47" s="118" t="str">
        <f>DEC2HEX(K47)</f>
        <v>1</v>
      </c>
    </row>
    <row r="48" spans="1:12" x14ac:dyDescent="0.25">
      <c r="A48" s="129" t="s">
        <v>612</v>
      </c>
      <c r="B48" s="129" t="s">
        <v>537</v>
      </c>
      <c r="C48" s="130" t="s">
        <v>403</v>
      </c>
      <c r="D48" s="225">
        <v>4</v>
      </c>
      <c r="E48" s="131"/>
      <c r="F48" s="132" t="s">
        <v>538</v>
      </c>
      <c r="G48" s="133"/>
      <c r="H48" s="129" t="s">
        <v>534</v>
      </c>
      <c r="I48" s="129" t="s">
        <v>78</v>
      </c>
      <c r="J48" s="212" t="s">
        <v>630</v>
      </c>
      <c r="K48" s="129"/>
      <c r="L48" s="134"/>
    </row>
    <row r="49" spans="1:12" x14ac:dyDescent="0.25">
      <c r="A49" s="129" t="s">
        <v>497</v>
      </c>
      <c r="B49" s="129" t="s">
        <v>539</v>
      </c>
      <c r="C49" s="130" t="s">
        <v>404</v>
      </c>
      <c r="D49" s="226"/>
      <c r="E49" s="131"/>
      <c r="F49" s="132"/>
      <c r="G49" s="133"/>
      <c r="H49" s="129"/>
      <c r="I49" s="129"/>
      <c r="J49" s="213"/>
      <c r="K49" s="129"/>
      <c r="L49" s="134"/>
    </row>
    <row r="50" spans="1:12" x14ac:dyDescent="0.25">
      <c r="A50" s="27" t="s">
        <v>497</v>
      </c>
      <c r="B50" s="27" t="s">
        <v>540</v>
      </c>
      <c r="C50" s="92" t="s">
        <v>405</v>
      </c>
      <c r="D50" s="222">
        <v>4</v>
      </c>
      <c r="E50" s="85" t="s">
        <v>81</v>
      </c>
      <c r="F50" s="101" t="s">
        <v>82</v>
      </c>
      <c r="G50" s="97"/>
      <c r="H50" s="27" t="s">
        <v>490</v>
      </c>
      <c r="I50" s="27" t="s">
        <v>78</v>
      </c>
      <c r="J50" s="214" t="s">
        <v>609</v>
      </c>
      <c r="K50" s="27">
        <v>6744300</v>
      </c>
      <c r="L50" s="118" t="str">
        <f>DEC2HEX(K50)</f>
        <v>66E8EC</v>
      </c>
    </row>
    <row r="51" spans="1:12" x14ac:dyDescent="0.25">
      <c r="A51" s="27" t="s">
        <v>497</v>
      </c>
      <c r="B51" s="27" t="s">
        <v>541</v>
      </c>
      <c r="C51" s="92" t="s">
        <v>406</v>
      </c>
      <c r="D51" s="224"/>
      <c r="E51" s="85"/>
      <c r="F51" s="101"/>
      <c r="G51" s="97"/>
      <c r="H51" s="27"/>
      <c r="I51" s="27"/>
      <c r="J51" s="215"/>
      <c r="K51" s="27">
        <v>0</v>
      </c>
      <c r="L51" s="118" t="str">
        <f>DEC2HEX(K51)</f>
        <v>0</v>
      </c>
    </row>
    <row r="52" spans="1:12" x14ac:dyDescent="0.25">
      <c r="A52" s="27" t="s">
        <v>497</v>
      </c>
      <c r="B52" s="27" t="s">
        <v>542</v>
      </c>
      <c r="C52" s="92" t="s">
        <v>407</v>
      </c>
      <c r="D52" s="222">
        <v>4</v>
      </c>
      <c r="E52" s="85"/>
      <c r="F52" s="101" t="s">
        <v>538</v>
      </c>
      <c r="G52" s="97"/>
      <c r="H52" s="27" t="s">
        <v>534</v>
      </c>
      <c r="I52" s="27" t="s">
        <v>78</v>
      </c>
      <c r="J52" s="214" t="s">
        <v>630</v>
      </c>
      <c r="K52" s="27"/>
      <c r="L52" s="118"/>
    </row>
    <row r="53" spans="1:12" x14ac:dyDescent="0.25">
      <c r="A53" s="27" t="s">
        <v>497</v>
      </c>
      <c r="B53" s="27" t="s">
        <v>543</v>
      </c>
      <c r="C53" s="92" t="s">
        <v>408</v>
      </c>
      <c r="D53" s="223"/>
      <c r="E53" s="85"/>
      <c r="F53" s="101"/>
      <c r="G53" s="97"/>
      <c r="H53" s="27"/>
      <c r="I53" s="27"/>
      <c r="J53" s="215"/>
      <c r="K53" s="27"/>
      <c r="L53" s="118"/>
    </row>
    <row r="54" spans="1:12" x14ac:dyDescent="0.25">
      <c r="A54" s="27" t="s">
        <v>497</v>
      </c>
      <c r="B54" s="27" t="s">
        <v>544</v>
      </c>
      <c r="C54" s="92" t="s">
        <v>409</v>
      </c>
      <c r="D54" s="222">
        <v>4</v>
      </c>
      <c r="E54" s="85" t="s">
        <v>81</v>
      </c>
      <c r="F54" s="101" t="s">
        <v>82</v>
      </c>
      <c r="G54" s="97"/>
      <c r="H54" s="27" t="s">
        <v>490</v>
      </c>
      <c r="I54" s="27" t="s">
        <v>78</v>
      </c>
      <c r="J54" s="210" t="s">
        <v>609</v>
      </c>
      <c r="K54" s="27">
        <v>6744300</v>
      </c>
      <c r="L54" s="118" t="str">
        <f>DEC2HEX(K54)</f>
        <v>66E8EC</v>
      </c>
    </row>
    <row r="55" spans="1:12" x14ac:dyDescent="0.25">
      <c r="A55" s="27" t="s">
        <v>497</v>
      </c>
      <c r="B55" s="27" t="s">
        <v>545</v>
      </c>
      <c r="C55" s="92" t="s">
        <v>410</v>
      </c>
      <c r="D55" s="224"/>
      <c r="E55" s="85"/>
      <c r="F55" s="101"/>
      <c r="G55" s="97"/>
      <c r="H55" s="27"/>
      <c r="I55" s="27"/>
      <c r="J55" s="211"/>
      <c r="K55" s="27">
        <v>0</v>
      </c>
      <c r="L55" s="118">
        <v>0</v>
      </c>
    </row>
    <row r="56" spans="1:12" x14ac:dyDescent="0.25">
      <c r="A56" s="27" t="s">
        <v>497</v>
      </c>
      <c r="B56" s="27" t="s">
        <v>546</v>
      </c>
      <c r="C56" s="92" t="s">
        <v>411</v>
      </c>
      <c r="D56" s="222">
        <v>4</v>
      </c>
      <c r="E56" s="85"/>
      <c r="F56" s="101" t="s">
        <v>538</v>
      </c>
      <c r="G56" s="97"/>
      <c r="H56" s="27" t="s">
        <v>534</v>
      </c>
      <c r="I56" s="27" t="s">
        <v>78</v>
      </c>
      <c r="J56" s="210" t="s">
        <v>630</v>
      </c>
      <c r="K56" s="27"/>
      <c r="L56" s="118"/>
    </row>
    <row r="57" spans="1:12" x14ac:dyDescent="0.25">
      <c r="A57" s="27" t="s">
        <v>497</v>
      </c>
      <c r="B57" s="27" t="s">
        <v>547</v>
      </c>
      <c r="C57" s="92" t="s">
        <v>412</v>
      </c>
      <c r="D57" s="223"/>
      <c r="E57" s="85"/>
      <c r="F57" s="101"/>
      <c r="G57" s="97"/>
      <c r="H57" s="27"/>
      <c r="I57" s="27"/>
      <c r="J57" s="211"/>
      <c r="K57" s="27"/>
      <c r="L57" s="118"/>
    </row>
    <row r="58" spans="1:12" x14ac:dyDescent="0.25">
      <c r="A58" s="27" t="s">
        <v>497</v>
      </c>
      <c r="B58" s="27" t="s">
        <v>548</v>
      </c>
      <c r="C58" s="92" t="s">
        <v>413</v>
      </c>
      <c r="D58" s="222">
        <v>4</v>
      </c>
      <c r="E58" s="85" t="s">
        <v>81</v>
      </c>
      <c r="F58" s="101" t="s">
        <v>82</v>
      </c>
      <c r="G58" s="97"/>
      <c r="H58" s="27" t="s">
        <v>490</v>
      </c>
      <c r="I58" s="27" t="s">
        <v>78</v>
      </c>
      <c r="J58" s="210" t="s">
        <v>609</v>
      </c>
      <c r="K58" s="27"/>
      <c r="L58" s="118"/>
    </row>
    <row r="59" spans="1:12" x14ac:dyDescent="0.25">
      <c r="A59" s="27" t="s">
        <v>497</v>
      </c>
      <c r="B59" s="27" t="s">
        <v>549</v>
      </c>
      <c r="C59" s="92" t="s">
        <v>414</v>
      </c>
      <c r="D59" s="224"/>
      <c r="E59" s="85"/>
      <c r="F59" s="101"/>
      <c r="G59" s="97"/>
      <c r="H59" s="27"/>
      <c r="I59" s="27"/>
      <c r="J59" s="211"/>
      <c r="K59" s="27"/>
      <c r="L59" s="118"/>
    </row>
    <row r="60" spans="1:12" x14ac:dyDescent="0.25">
      <c r="A60" s="27" t="s">
        <v>497</v>
      </c>
      <c r="B60" s="27" t="s">
        <v>550</v>
      </c>
      <c r="C60" s="92" t="s">
        <v>415</v>
      </c>
      <c r="D60" s="222">
        <v>4</v>
      </c>
      <c r="E60" s="85"/>
      <c r="F60" s="101" t="s">
        <v>538</v>
      </c>
      <c r="G60" s="97"/>
      <c r="H60" s="27" t="s">
        <v>534</v>
      </c>
      <c r="I60" s="27" t="s">
        <v>78</v>
      </c>
      <c r="J60" s="210" t="s">
        <v>630</v>
      </c>
      <c r="K60" s="27"/>
      <c r="L60" s="118"/>
    </row>
    <row r="61" spans="1:12" x14ac:dyDescent="0.25">
      <c r="A61" s="27" t="s">
        <v>497</v>
      </c>
      <c r="B61" s="27" t="s">
        <v>551</v>
      </c>
      <c r="C61" s="92" t="s">
        <v>416</v>
      </c>
      <c r="D61" s="223"/>
      <c r="E61" s="85"/>
      <c r="F61" s="101"/>
      <c r="G61" s="97"/>
      <c r="H61" s="27"/>
      <c r="I61" s="27"/>
      <c r="J61" s="211"/>
      <c r="K61" s="27"/>
      <c r="L61" s="118"/>
    </row>
    <row r="62" spans="1:12" x14ac:dyDescent="0.25">
      <c r="A62" s="27" t="s">
        <v>497</v>
      </c>
      <c r="B62" s="27" t="s">
        <v>552</v>
      </c>
      <c r="C62" s="92" t="s">
        <v>417</v>
      </c>
      <c r="D62" s="222">
        <v>4</v>
      </c>
      <c r="E62" s="85" t="s">
        <v>81</v>
      </c>
      <c r="F62" s="101" t="s">
        <v>82</v>
      </c>
      <c r="G62" s="97"/>
      <c r="H62" s="27" t="s">
        <v>490</v>
      </c>
      <c r="I62" s="27" t="s">
        <v>78</v>
      </c>
      <c r="J62" s="210" t="s">
        <v>609</v>
      </c>
      <c r="K62" s="27">
        <v>6744300</v>
      </c>
      <c r="L62" s="118" t="str">
        <f>DEC2HEX(K62)</f>
        <v>66E8EC</v>
      </c>
    </row>
    <row r="63" spans="1:12" x14ac:dyDescent="0.25">
      <c r="A63" s="27" t="s">
        <v>497</v>
      </c>
      <c r="B63" s="27" t="s">
        <v>553</v>
      </c>
      <c r="C63" s="92" t="s">
        <v>418</v>
      </c>
      <c r="D63" s="224"/>
      <c r="E63" s="85"/>
      <c r="F63" s="101"/>
      <c r="G63" s="97"/>
      <c r="H63" s="27"/>
      <c r="I63" s="27"/>
      <c r="J63" s="211"/>
      <c r="K63" s="27">
        <v>0</v>
      </c>
      <c r="L63" s="118" t="str">
        <f>DEC2HEX(K63)</f>
        <v>0</v>
      </c>
    </row>
    <row r="64" spans="1:12" x14ac:dyDescent="0.25">
      <c r="A64" s="27" t="s">
        <v>497</v>
      </c>
      <c r="B64" s="27" t="s">
        <v>554</v>
      </c>
      <c r="C64" s="92" t="s">
        <v>419</v>
      </c>
      <c r="D64" s="222">
        <v>4</v>
      </c>
      <c r="E64" s="85"/>
      <c r="F64" s="101" t="s">
        <v>538</v>
      </c>
      <c r="G64" s="97"/>
      <c r="H64" s="27" t="s">
        <v>534</v>
      </c>
      <c r="I64" s="27" t="s">
        <v>78</v>
      </c>
      <c r="J64" s="210" t="s">
        <v>630</v>
      </c>
      <c r="K64" s="27"/>
      <c r="L64" s="118"/>
    </row>
    <row r="65" spans="1:12" x14ac:dyDescent="0.25">
      <c r="A65" s="27" t="s">
        <v>497</v>
      </c>
      <c r="B65" s="27" t="s">
        <v>555</v>
      </c>
      <c r="C65" s="92" t="s">
        <v>420</v>
      </c>
      <c r="D65" s="223"/>
      <c r="E65" s="85"/>
      <c r="F65" s="101"/>
      <c r="G65" s="97"/>
      <c r="H65" s="27"/>
      <c r="I65" s="27"/>
      <c r="J65" s="211"/>
      <c r="K65" s="27"/>
      <c r="L65" s="118"/>
    </row>
    <row r="66" spans="1:12" x14ac:dyDescent="0.25">
      <c r="A66" s="27" t="s">
        <v>497</v>
      </c>
      <c r="B66" s="27" t="s">
        <v>556</v>
      </c>
      <c r="C66" s="92" t="s">
        <v>421</v>
      </c>
      <c r="D66" s="222">
        <v>4</v>
      </c>
      <c r="E66" s="85" t="s">
        <v>81</v>
      </c>
      <c r="F66" s="101" t="s">
        <v>82</v>
      </c>
      <c r="G66" s="97"/>
      <c r="H66" s="27" t="s">
        <v>490</v>
      </c>
      <c r="I66" s="27" t="s">
        <v>78</v>
      </c>
      <c r="J66" s="210" t="s">
        <v>609</v>
      </c>
      <c r="K66" s="27">
        <v>6744300</v>
      </c>
      <c r="L66" s="118" t="str">
        <f>DEC2HEX(K66)</f>
        <v>66E8EC</v>
      </c>
    </row>
    <row r="67" spans="1:12" x14ac:dyDescent="0.25">
      <c r="A67" s="27" t="s">
        <v>497</v>
      </c>
      <c r="B67" s="27" t="s">
        <v>557</v>
      </c>
      <c r="C67" s="92" t="s">
        <v>422</v>
      </c>
      <c r="D67" s="224"/>
      <c r="E67" s="85"/>
      <c r="F67" s="101"/>
      <c r="G67" s="97"/>
      <c r="H67" s="27"/>
      <c r="I67" s="27"/>
      <c r="J67" s="211"/>
      <c r="K67" s="27">
        <v>0</v>
      </c>
      <c r="L67" s="118" t="str">
        <f>DEC2HEX(K67)</f>
        <v>0</v>
      </c>
    </row>
    <row r="68" spans="1:12" ht="46.8" x14ac:dyDescent="0.25">
      <c r="A68" s="92" t="s">
        <v>558</v>
      </c>
      <c r="B68" s="92" t="s">
        <v>559</v>
      </c>
      <c r="C68" s="92" t="s">
        <v>423</v>
      </c>
      <c r="D68" s="85">
        <v>2</v>
      </c>
      <c r="E68" s="85"/>
      <c r="F68" s="99" t="s">
        <v>560</v>
      </c>
      <c r="G68" s="97" t="s">
        <v>100</v>
      </c>
      <c r="H68" s="92" t="s">
        <v>490</v>
      </c>
      <c r="I68" s="92"/>
      <c r="J68" s="121" t="s">
        <v>477</v>
      </c>
      <c r="K68" s="27"/>
      <c r="L68" s="118"/>
    </row>
    <row r="69" spans="1:12" ht="46.8" x14ac:dyDescent="0.25">
      <c r="A69" s="27" t="s">
        <v>497</v>
      </c>
      <c r="B69" s="27" t="s">
        <v>561</v>
      </c>
      <c r="C69" s="92" t="s">
        <v>424</v>
      </c>
      <c r="D69" s="85">
        <v>2</v>
      </c>
      <c r="E69" s="85"/>
      <c r="F69" s="96" t="s">
        <v>562</v>
      </c>
      <c r="G69" s="97" t="s">
        <v>563</v>
      </c>
      <c r="H69" s="27" t="s">
        <v>490</v>
      </c>
      <c r="I69" s="27" t="s">
        <v>20</v>
      </c>
      <c r="J69" s="121" t="s">
        <v>477</v>
      </c>
      <c r="K69" s="27"/>
      <c r="L69" s="118"/>
    </row>
    <row r="70" spans="1:12" x14ac:dyDescent="0.25">
      <c r="A70" s="27" t="s">
        <v>497</v>
      </c>
      <c r="B70" s="27" t="s">
        <v>564</v>
      </c>
      <c r="C70" s="92" t="s">
        <v>425</v>
      </c>
      <c r="D70" s="222">
        <v>4</v>
      </c>
      <c r="E70" s="85" t="s">
        <v>21</v>
      </c>
      <c r="F70" s="96" t="s">
        <v>613</v>
      </c>
      <c r="G70" s="97"/>
      <c r="H70" s="27" t="s">
        <v>490</v>
      </c>
      <c r="I70" s="27" t="s">
        <v>20</v>
      </c>
      <c r="J70" s="210" t="s">
        <v>607</v>
      </c>
      <c r="K70" s="27">
        <v>200000</v>
      </c>
      <c r="L70" s="118" t="str">
        <f>DEC2HEX(K70)</f>
        <v>30D40</v>
      </c>
    </row>
    <row r="71" spans="1:12" x14ac:dyDescent="0.25">
      <c r="A71" s="27" t="s">
        <v>497</v>
      </c>
      <c r="B71" s="27" t="s">
        <v>565</v>
      </c>
      <c r="C71" s="92" t="s">
        <v>426</v>
      </c>
      <c r="D71" s="224"/>
      <c r="E71" s="85"/>
      <c r="F71" s="96"/>
      <c r="G71" s="97"/>
      <c r="H71" s="27"/>
      <c r="I71" s="27"/>
      <c r="J71" s="211"/>
      <c r="K71" s="27">
        <v>30000</v>
      </c>
      <c r="L71" s="118" t="str">
        <f>DEC2HEX(K71)</f>
        <v>7530</v>
      </c>
    </row>
    <row r="72" spans="1:12" x14ac:dyDescent="0.25">
      <c r="A72" s="27" t="s">
        <v>497</v>
      </c>
      <c r="B72" s="27" t="s">
        <v>566</v>
      </c>
      <c r="C72" s="92" t="s">
        <v>427</v>
      </c>
      <c r="D72" s="222">
        <v>4</v>
      </c>
      <c r="E72" s="85" t="s">
        <v>21</v>
      </c>
      <c r="F72" s="96" t="s">
        <v>614</v>
      </c>
      <c r="G72" s="97"/>
      <c r="H72" s="27" t="s">
        <v>490</v>
      </c>
      <c r="I72" s="27" t="s">
        <v>20</v>
      </c>
      <c r="J72" s="210" t="s">
        <v>607</v>
      </c>
      <c r="K72" s="27">
        <v>200000</v>
      </c>
      <c r="L72" s="118" t="str">
        <f t="shared" ref="L72:L79" si="2">DEC2HEX(K72)</f>
        <v>30D40</v>
      </c>
    </row>
    <row r="73" spans="1:12" x14ac:dyDescent="0.25">
      <c r="A73" s="27" t="s">
        <v>497</v>
      </c>
      <c r="B73" s="27" t="s">
        <v>567</v>
      </c>
      <c r="C73" s="92" t="s">
        <v>428</v>
      </c>
      <c r="D73" s="224"/>
      <c r="E73" s="85"/>
      <c r="F73" s="96"/>
      <c r="G73" s="97"/>
      <c r="H73" s="27"/>
      <c r="I73" s="27"/>
      <c r="J73" s="211"/>
      <c r="K73" s="27">
        <v>10000</v>
      </c>
      <c r="L73" s="118" t="str">
        <f t="shared" si="2"/>
        <v>2710</v>
      </c>
    </row>
    <row r="74" spans="1:12" ht="31.2" x14ac:dyDescent="0.25">
      <c r="A74" s="27" t="s">
        <v>491</v>
      </c>
      <c r="B74" s="105" t="s">
        <v>568</v>
      </c>
      <c r="C74" s="92" t="s">
        <v>429</v>
      </c>
      <c r="D74" s="85">
        <v>2</v>
      </c>
      <c r="E74" s="131" t="s">
        <v>103</v>
      </c>
      <c r="F74" s="96" t="s">
        <v>104</v>
      </c>
      <c r="G74" s="97"/>
      <c r="H74" s="27" t="s">
        <v>569</v>
      </c>
      <c r="I74" s="27" t="s">
        <v>23</v>
      </c>
      <c r="J74" s="121" t="s">
        <v>629</v>
      </c>
      <c r="K74" s="27">
        <v>65535</v>
      </c>
      <c r="L74" s="118" t="str">
        <f t="shared" si="2"/>
        <v>FFFF</v>
      </c>
    </row>
    <row r="75" spans="1:12" ht="31.2" x14ac:dyDescent="0.25">
      <c r="A75" s="27" t="s">
        <v>491</v>
      </c>
      <c r="B75" s="105" t="s">
        <v>570</v>
      </c>
      <c r="C75" s="92" t="s">
        <v>430</v>
      </c>
      <c r="D75" s="85">
        <v>2</v>
      </c>
      <c r="E75" s="131" t="s">
        <v>103</v>
      </c>
      <c r="F75" s="96" t="s">
        <v>104</v>
      </c>
      <c r="G75" s="97"/>
      <c r="H75" s="27" t="s">
        <v>569</v>
      </c>
      <c r="I75" s="27" t="s">
        <v>23</v>
      </c>
      <c r="J75" s="121" t="s">
        <v>629</v>
      </c>
      <c r="K75" s="27">
        <v>65535</v>
      </c>
      <c r="L75" s="118" t="str">
        <f t="shared" si="2"/>
        <v>FFFF</v>
      </c>
    </row>
    <row r="76" spans="1:12" ht="31.2" x14ac:dyDescent="0.25">
      <c r="A76" s="27" t="s">
        <v>491</v>
      </c>
      <c r="B76" s="105" t="s">
        <v>571</v>
      </c>
      <c r="C76" s="92" t="s">
        <v>431</v>
      </c>
      <c r="D76" s="85">
        <v>2</v>
      </c>
      <c r="E76" s="131" t="s">
        <v>103</v>
      </c>
      <c r="F76" s="96" t="s">
        <v>104</v>
      </c>
      <c r="G76" s="97"/>
      <c r="H76" s="27" t="s">
        <v>569</v>
      </c>
      <c r="I76" s="27" t="s">
        <v>23</v>
      </c>
      <c r="J76" s="121" t="s">
        <v>629</v>
      </c>
      <c r="K76" s="27">
        <v>65535</v>
      </c>
      <c r="L76" s="118" t="str">
        <f t="shared" si="2"/>
        <v>FFFF</v>
      </c>
    </row>
    <row r="77" spans="1:12" ht="31.2" x14ac:dyDescent="0.25">
      <c r="A77" s="27" t="s">
        <v>491</v>
      </c>
      <c r="B77" s="105" t="s">
        <v>572</v>
      </c>
      <c r="C77" s="92" t="s">
        <v>432</v>
      </c>
      <c r="D77" s="85">
        <v>2</v>
      </c>
      <c r="E77" s="85" t="s">
        <v>107</v>
      </c>
      <c r="F77" s="96" t="s">
        <v>108</v>
      </c>
      <c r="G77" s="97"/>
      <c r="H77" s="27" t="s">
        <v>569</v>
      </c>
      <c r="I77" s="27" t="s">
        <v>23</v>
      </c>
      <c r="J77" s="121" t="s">
        <v>626</v>
      </c>
      <c r="K77" s="27">
        <v>65535</v>
      </c>
      <c r="L77" s="118" t="str">
        <f t="shared" si="2"/>
        <v>FFFF</v>
      </c>
    </row>
    <row r="78" spans="1:12" x14ac:dyDescent="0.25">
      <c r="A78" s="107" t="s">
        <v>491</v>
      </c>
      <c r="B78" s="27" t="s">
        <v>573</v>
      </c>
      <c r="C78" s="92" t="s">
        <v>433</v>
      </c>
      <c r="D78" s="85">
        <v>2</v>
      </c>
      <c r="E78" s="136" t="s">
        <v>110</v>
      </c>
      <c r="F78" s="137" t="s">
        <v>627</v>
      </c>
      <c r="G78" s="97"/>
      <c r="H78" s="27" t="s">
        <v>569</v>
      </c>
      <c r="I78" s="27" t="s">
        <v>23</v>
      </c>
      <c r="J78" s="121" t="s">
        <v>625</v>
      </c>
      <c r="K78" s="27">
        <v>200000</v>
      </c>
      <c r="L78" s="118" t="str">
        <f t="shared" si="2"/>
        <v>30D40</v>
      </c>
    </row>
    <row r="79" spans="1:12" x14ac:dyDescent="0.25">
      <c r="A79" s="107" t="s">
        <v>491</v>
      </c>
      <c r="B79" s="27" t="s">
        <v>574</v>
      </c>
      <c r="C79" s="92" t="s">
        <v>434</v>
      </c>
      <c r="D79" s="85">
        <v>2</v>
      </c>
      <c r="E79" s="136" t="s">
        <v>110</v>
      </c>
      <c r="F79" s="137" t="s">
        <v>628</v>
      </c>
      <c r="G79" s="97"/>
      <c r="H79" s="27" t="s">
        <v>569</v>
      </c>
      <c r="I79" s="27" t="s">
        <v>23</v>
      </c>
      <c r="J79" s="121" t="s">
        <v>625</v>
      </c>
      <c r="K79" s="27">
        <v>10000</v>
      </c>
      <c r="L79" s="118" t="str">
        <f t="shared" si="2"/>
        <v>2710</v>
      </c>
    </row>
    <row r="80" spans="1:12" x14ac:dyDescent="0.25">
      <c r="A80" s="92" t="s">
        <v>497</v>
      </c>
      <c r="B80" s="92" t="s">
        <v>575</v>
      </c>
      <c r="C80" s="92" t="s">
        <v>435</v>
      </c>
      <c r="D80" s="85">
        <v>2</v>
      </c>
      <c r="E80" s="85" t="s">
        <v>113</v>
      </c>
      <c r="F80" s="99" t="s">
        <v>615</v>
      </c>
      <c r="G80" s="97"/>
      <c r="H80" s="92"/>
      <c r="I80" s="92"/>
      <c r="J80" s="121" t="s">
        <v>623</v>
      </c>
      <c r="K80" s="27">
        <v>1000</v>
      </c>
      <c r="L80" s="118" t="str">
        <f>DEC2HEX(K80)</f>
        <v>3E8</v>
      </c>
    </row>
    <row r="81" spans="1:12" ht="30" x14ac:dyDescent="0.25">
      <c r="A81" s="92" t="s">
        <v>497</v>
      </c>
      <c r="B81" s="92" t="s">
        <v>576</v>
      </c>
      <c r="C81" s="92" t="s">
        <v>436</v>
      </c>
      <c r="D81" s="85">
        <v>2</v>
      </c>
      <c r="E81" s="85"/>
      <c r="F81" s="99" t="s">
        <v>624</v>
      </c>
      <c r="G81" s="97"/>
      <c r="H81" s="92"/>
      <c r="I81" s="92"/>
      <c r="J81" s="121" t="s">
        <v>477</v>
      </c>
      <c r="K81" s="27"/>
      <c r="L81" s="118"/>
    </row>
    <row r="82" spans="1:12" x14ac:dyDescent="0.25">
      <c r="A82" s="27" t="s">
        <v>497</v>
      </c>
      <c r="B82" s="27" t="s">
        <v>577</v>
      </c>
      <c r="C82" s="92" t="s">
        <v>437</v>
      </c>
      <c r="D82" s="222">
        <v>4</v>
      </c>
      <c r="E82" s="85" t="s">
        <v>16</v>
      </c>
      <c r="F82" s="96" t="s">
        <v>29</v>
      </c>
      <c r="G82" s="97"/>
      <c r="H82" s="27" t="s">
        <v>490</v>
      </c>
      <c r="I82" s="27" t="s">
        <v>20</v>
      </c>
      <c r="J82" s="210" t="s">
        <v>604</v>
      </c>
      <c r="K82" s="27">
        <v>9999999</v>
      </c>
      <c r="L82" s="118" t="str">
        <f>DEC2HEX(K82)</f>
        <v>98967F</v>
      </c>
    </row>
    <row r="83" spans="1:12" x14ac:dyDescent="0.25">
      <c r="A83" s="27" t="s">
        <v>497</v>
      </c>
      <c r="B83" s="27" t="s">
        <v>578</v>
      </c>
      <c r="C83" s="92" t="s">
        <v>438</v>
      </c>
      <c r="D83" s="224"/>
      <c r="E83" s="85"/>
      <c r="F83" s="98"/>
      <c r="G83" s="97"/>
      <c r="H83" s="27"/>
      <c r="I83" s="27"/>
      <c r="J83" s="211"/>
      <c r="K83" s="27">
        <v>0</v>
      </c>
      <c r="L83" s="118" t="str">
        <f>DEC2HEX(K83)</f>
        <v>0</v>
      </c>
    </row>
    <row r="84" spans="1:12" ht="46.8" x14ac:dyDescent="0.25">
      <c r="A84" s="88" t="s">
        <v>497</v>
      </c>
      <c r="B84" s="88" t="s">
        <v>579</v>
      </c>
      <c r="C84" s="92" t="s">
        <v>439</v>
      </c>
      <c r="D84" s="85">
        <v>2</v>
      </c>
      <c r="E84" s="85"/>
      <c r="F84" s="95" t="s">
        <v>580</v>
      </c>
      <c r="G84" s="97"/>
      <c r="H84" s="92" t="s">
        <v>490</v>
      </c>
      <c r="I84" s="92"/>
      <c r="J84" s="121" t="s">
        <v>477</v>
      </c>
      <c r="K84" s="27"/>
      <c r="L84" s="118"/>
    </row>
    <row r="85" spans="1:12" ht="31.2" x14ac:dyDescent="0.25">
      <c r="A85" s="92" t="s">
        <v>497</v>
      </c>
      <c r="B85" s="92" t="s">
        <v>581</v>
      </c>
      <c r="C85" s="92" t="s">
        <v>440</v>
      </c>
      <c r="D85" s="85">
        <v>2</v>
      </c>
      <c r="E85" s="85"/>
      <c r="F85" s="99" t="s">
        <v>582</v>
      </c>
      <c r="G85" s="97"/>
      <c r="H85" s="92" t="s">
        <v>490</v>
      </c>
      <c r="I85" s="92"/>
      <c r="J85" s="121" t="s">
        <v>477</v>
      </c>
      <c r="K85" s="27"/>
      <c r="L85" s="118"/>
    </row>
    <row r="86" spans="1:12" x14ac:dyDescent="0.25">
      <c r="A86" s="92" t="s">
        <v>497</v>
      </c>
      <c r="B86" s="92" t="s">
        <v>583</v>
      </c>
      <c r="C86" s="92" t="s">
        <v>441</v>
      </c>
      <c r="D86" s="85">
        <v>2</v>
      </c>
      <c r="E86" s="85" t="s">
        <v>118</v>
      </c>
      <c r="F86" s="99" t="s">
        <v>584</v>
      </c>
      <c r="G86" s="97"/>
      <c r="H86" s="92" t="s">
        <v>490</v>
      </c>
      <c r="I86" s="92"/>
      <c r="J86" s="121" t="s">
        <v>622</v>
      </c>
      <c r="K86" s="27"/>
      <c r="L86" s="118"/>
    </row>
    <row r="87" spans="1:12" x14ac:dyDescent="0.25">
      <c r="A87" s="92" t="s">
        <v>497</v>
      </c>
      <c r="B87" s="92" t="s">
        <v>585</v>
      </c>
      <c r="C87" s="92" t="s">
        <v>442</v>
      </c>
      <c r="D87" s="85">
        <v>2</v>
      </c>
      <c r="E87" s="85" t="s">
        <v>118</v>
      </c>
      <c r="F87" s="99" t="s">
        <v>586</v>
      </c>
      <c r="G87" s="97"/>
      <c r="H87" s="92" t="s">
        <v>490</v>
      </c>
      <c r="I87" s="92"/>
      <c r="J87" s="121" t="s">
        <v>622</v>
      </c>
      <c r="K87" s="27"/>
      <c r="L87" s="118"/>
    </row>
    <row r="88" spans="1:12" x14ac:dyDescent="0.25">
      <c r="A88" s="92" t="s">
        <v>497</v>
      </c>
      <c r="B88" s="92" t="s">
        <v>587</v>
      </c>
      <c r="C88" s="92" t="s">
        <v>443</v>
      </c>
      <c r="D88" s="85">
        <v>2</v>
      </c>
      <c r="E88" s="85" t="s">
        <v>118</v>
      </c>
      <c r="F88" s="99" t="s">
        <v>588</v>
      </c>
      <c r="G88" s="97"/>
      <c r="H88" s="92" t="s">
        <v>490</v>
      </c>
      <c r="I88" s="92"/>
      <c r="J88" s="121" t="s">
        <v>622</v>
      </c>
      <c r="K88" s="27"/>
      <c r="L88" s="118"/>
    </row>
    <row r="89" spans="1:12" x14ac:dyDescent="0.25">
      <c r="A89" s="92" t="s">
        <v>497</v>
      </c>
      <c r="B89" s="92" t="s">
        <v>589</v>
      </c>
      <c r="C89" s="92" t="s">
        <v>444</v>
      </c>
      <c r="D89" s="85">
        <v>2</v>
      </c>
      <c r="E89" s="85" t="s">
        <v>118</v>
      </c>
      <c r="F89" s="99" t="s">
        <v>590</v>
      </c>
      <c r="G89" s="97"/>
      <c r="H89" s="92" t="s">
        <v>490</v>
      </c>
      <c r="I89" s="92"/>
      <c r="J89" s="121" t="s">
        <v>622</v>
      </c>
      <c r="K89" s="27"/>
      <c r="L89" s="118"/>
    </row>
    <row r="90" spans="1:12" x14ac:dyDescent="0.25">
      <c r="A90" s="88" t="s">
        <v>497</v>
      </c>
      <c r="B90" s="92" t="s">
        <v>591</v>
      </c>
      <c r="C90" s="92" t="s">
        <v>445</v>
      </c>
      <c r="D90" s="85">
        <v>2</v>
      </c>
      <c r="E90" s="85">
        <v>0.01</v>
      </c>
      <c r="F90" s="99" t="s">
        <v>592</v>
      </c>
      <c r="G90" s="97"/>
      <c r="H90" s="92" t="s">
        <v>490</v>
      </c>
      <c r="I90" s="92"/>
      <c r="J90" s="121" t="s">
        <v>621</v>
      </c>
      <c r="K90" s="27"/>
      <c r="L90" s="118"/>
    </row>
    <row r="91" spans="1:12" x14ac:dyDescent="0.25">
      <c r="A91" s="210" t="s">
        <v>558</v>
      </c>
      <c r="B91" s="210" t="s">
        <v>593</v>
      </c>
      <c r="C91" s="92" t="s">
        <v>446</v>
      </c>
      <c r="D91" s="222">
        <v>4</v>
      </c>
      <c r="E91" s="85" t="s">
        <v>81</v>
      </c>
      <c r="F91" s="101" t="s">
        <v>82</v>
      </c>
      <c r="G91" s="97"/>
      <c r="H91" s="92"/>
      <c r="I91" s="92"/>
      <c r="J91" s="210" t="s">
        <v>609</v>
      </c>
      <c r="K91" s="27">
        <v>6744300</v>
      </c>
      <c r="L91" s="118" t="str">
        <f>DEC2HEX(K91)</f>
        <v>66E8EC</v>
      </c>
    </row>
    <row r="92" spans="1:12" x14ac:dyDescent="0.25">
      <c r="A92" s="211"/>
      <c r="B92" s="211"/>
      <c r="C92" s="92" t="s">
        <v>447</v>
      </c>
      <c r="D92" s="224"/>
      <c r="E92" s="85"/>
      <c r="F92" s="85"/>
      <c r="G92" s="97"/>
      <c r="H92" s="92"/>
      <c r="I92" s="92"/>
      <c r="J92" s="211"/>
      <c r="K92" s="27">
        <v>0</v>
      </c>
      <c r="L92" s="118" t="str">
        <f>DEC2HEX(K92)</f>
        <v>0</v>
      </c>
    </row>
    <row r="93" spans="1:12" x14ac:dyDescent="0.25">
      <c r="A93" s="210" t="s">
        <v>558</v>
      </c>
      <c r="B93" s="210" t="s">
        <v>594</v>
      </c>
      <c r="C93" s="92" t="s">
        <v>448</v>
      </c>
      <c r="D93" s="222">
        <v>4</v>
      </c>
      <c r="E93" s="85" t="s">
        <v>81</v>
      </c>
      <c r="F93" s="101" t="s">
        <v>82</v>
      </c>
      <c r="G93" s="97"/>
      <c r="H93" s="92"/>
      <c r="I93" s="92"/>
      <c r="J93" s="210" t="s">
        <v>609</v>
      </c>
      <c r="K93" s="27">
        <v>6744300</v>
      </c>
      <c r="L93" s="118" t="str">
        <f t="shared" ref="L93:L94" si="3">DEC2HEX(K93)</f>
        <v>66E8EC</v>
      </c>
    </row>
    <row r="94" spans="1:12" x14ac:dyDescent="0.25">
      <c r="A94" s="211"/>
      <c r="B94" s="211"/>
      <c r="C94" s="92" t="s">
        <v>449</v>
      </c>
      <c r="D94" s="224"/>
      <c r="E94" s="85"/>
      <c r="F94" s="99"/>
      <c r="G94" s="97"/>
      <c r="H94" s="92"/>
      <c r="I94" s="92"/>
      <c r="J94" s="211"/>
      <c r="K94" s="27">
        <v>0</v>
      </c>
      <c r="L94" s="118" t="str">
        <f t="shared" si="3"/>
        <v>0</v>
      </c>
    </row>
    <row r="95" spans="1:12" ht="46.8" x14ac:dyDescent="0.25">
      <c r="A95" s="92" t="s">
        <v>558</v>
      </c>
      <c r="B95" s="92" t="s">
        <v>595</v>
      </c>
      <c r="C95" s="92" t="s">
        <v>450</v>
      </c>
      <c r="D95" s="85">
        <v>2</v>
      </c>
      <c r="E95" s="85"/>
      <c r="F95" s="99" t="s">
        <v>596</v>
      </c>
      <c r="G95" s="97"/>
      <c r="H95" s="92"/>
      <c r="I95" s="92"/>
      <c r="J95" s="121" t="s">
        <v>477</v>
      </c>
      <c r="K95" s="27"/>
      <c r="L95" s="118"/>
    </row>
    <row r="96" spans="1:12" x14ac:dyDescent="0.25">
      <c r="A96" s="92" t="s">
        <v>558</v>
      </c>
      <c r="B96" s="92" t="s">
        <v>597</v>
      </c>
      <c r="C96" s="92" t="s">
        <v>451</v>
      </c>
      <c r="D96" s="85">
        <v>2</v>
      </c>
      <c r="E96" s="85" t="s">
        <v>126</v>
      </c>
      <c r="F96" s="99" t="s">
        <v>127</v>
      </c>
      <c r="G96" s="97"/>
      <c r="H96" s="92"/>
      <c r="I96" s="92"/>
      <c r="J96" s="121" t="s">
        <v>616</v>
      </c>
      <c r="K96" s="27">
        <v>60000</v>
      </c>
      <c r="L96" s="118" t="str">
        <f t="shared" ref="L96:L105" si="4">DEC2HEX(K96)</f>
        <v>EA60</v>
      </c>
    </row>
    <row r="97" spans="1:12" x14ac:dyDescent="0.25">
      <c r="A97" s="88"/>
      <c r="B97" s="88" t="s">
        <v>598</v>
      </c>
      <c r="C97" s="92" t="s">
        <v>452</v>
      </c>
      <c r="D97" s="222">
        <v>4</v>
      </c>
      <c r="E97" s="85" t="s">
        <v>16</v>
      </c>
      <c r="F97" s="96" t="s">
        <v>29</v>
      </c>
      <c r="G97" s="97"/>
      <c r="H97" s="92" t="s">
        <v>490</v>
      </c>
      <c r="I97" s="92"/>
      <c r="J97" s="210" t="s">
        <v>604</v>
      </c>
      <c r="K97" s="27">
        <v>9999999</v>
      </c>
      <c r="L97" s="118" t="str">
        <f t="shared" si="4"/>
        <v>98967F</v>
      </c>
    </row>
    <row r="98" spans="1:12" s="3" customFormat="1" x14ac:dyDescent="0.25">
      <c r="A98" s="108"/>
      <c r="B98" s="109" t="s">
        <v>599</v>
      </c>
      <c r="C98" s="92" t="s">
        <v>306</v>
      </c>
      <c r="D98" s="224"/>
      <c r="E98" s="85"/>
      <c r="F98" s="98"/>
      <c r="G98" s="110"/>
      <c r="H98" s="111"/>
      <c r="I98" s="111"/>
      <c r="J98" s="211"/>
      <c r="K98" s="123">
        <v>0</v>
      </c>
      <c r="L98" s="119" t="str">
        <f t="shared" si="4"/>
        <v>0</v>
      </c>
    </row>
    <row r="99" spans="1:12" x14ac:dyDescent="0.25">
      <c r="A99" s="112"/>
      <c r="B99" s="88" t="s">
        <v>600</v>
      </c>
      <c r="C99" s="92" t="s">
        <v>312</v>
      </c>
      <c r="D99" s="222">
        <v>4</v>
      </c>
      <c r="E99" s="85" t="s">
        <v>16</v>
      </c>
      <c r="F99" s="96" t="s">
        <v>29</v>
      </c>
      <c r="G99" s="97"/>
      <c r="H99" s="92" t="s">
        <v>490</v>
      </c>
      <c r="I99" s="92"/>
      <c r="J99" s="210" t="s">
        <v>604</v>
      </c>
      <c r="K99" s="27">
        <v>9999999</v>
      </c>
      <c r="L99" s="118" t="str">
        <f t="shared" si="4"/>
        <v>98967F</v>
      </c>
    </row>
    <row r="100" spans="1:12" x14ac:dyDescent="0.25">
      <c r="A100" s="112"/>
      <c r="B100" s="109" t="s">
        <v>601</v>
      </c>
      <c r="C100" s="92" t="s">
        <v>311</v>
      </c>
      <c r="D100" s="224"/>
      <c r="E100" s="85"/>
      <c r="F100" s="98"/>
      <c r="G100" s="110"/>
      <c r="H100" s="111"/>
      <c r="I100" s="92"/>
      <c r="J100" s="211"/>
      <c r="K100" s="27">
        <v>0</v>
      </c>
      <c r="L100" s="118" t="str">
        <f t="shared" si="4"/>
        <v>0</v>
      </c>
    </row>
    <row r="101" spans="1:12" x14ac:dyDescent="0.25">
      <c r="A101" s="112"/>
      <c r="B101" s="88" t="s">
        <v>602</v>
      </c>
      <c r="C101" s="92" t="s">
        <v>310</v>
      </c>
      <c r="D101" s="112">
        <v>2</v>
      </c>
      <c r="E101" s="85">
        <v>0.01</v>
      </c>
      <c r="F101" s="100" t="s">
        <v>617</v>
      </c>
      <c r="G101" s="97"/>
      <c r="H101" s="92" t="s">
        <v>490</v>
      </c>
      <c r="I101" s="92"/>
      <c r="J101" s="121" t="s">
        <v>618</v>
      </c>
      <c r="K101" s="27">
        <v>9000</v>
      </c>
      <c r="L101" s="118" t="str">
        <f t="shared" si="4"/>
        <v>2328</v>
      </c>
    </row>
    <row r="102" spans="1:12" s="4" customFormat="1" x14ac:dyDescent="0.25">
      <c r="A102" s="113"/>
      <c r="B102" s="63" t="s">
        <v>619</v>
      </c>
      <c r="C102" s="114" t="s">
        <v>302</v>
      </c>
      <c r="D102" s="216">
        <v>4</v>
      </c>
      <c r="E102" s="115" t="s">
        <v>16</v>
      </c>
      <c r="F102" s="116" t="s">
        <v>29</v>
      </c>
      <c r="G102" s="117"/>
      <c r="H102" s="114" t="s">
        <v>490</v>
      </c>
      <c r="I102" s="114"/>
      <c r="J102" s="208" t="s">
        <v>604</v>
      </c>
      <c r="K102" s="124">
        <v>9999999</v>
      </c>
      <c r="L102" s="120" t="str">
        <f t="shared" si="4"/>
        <v>98967F</v>
      </c>
    </row>
    <row r="103" spans="1:12" s="4" customFormat="1" x14ac:dyDescent="0.25">
      <c r="A103" s="113"/>
      <c r="B103" s="63" t="s">
        <v>620</v>
      </c>
      <c r="C103" s="114" t="s">
        <v>303</v>
      </c>
      <c r="D103" s="217"/>
      <c r="E103" s="115"/>
      <c r="F103" s="116"/>
      <c r="G103" s="117"/>
      <c r="H103" s="114"/>
      <c r="I103" s="114"/>
      <c r="J103" s="209"/>
      <c r="K103" s="124">
        <v>0</v>
      </c>
      <c r="L103" s="120" t="str">
        <f t="shared" si="4"/>
        <v>0</v>
      </c>
    </row>
    <row r="104" spans="1:12" s="4" customFormat="1" x14ac:dyDescent="0.25">
      <c r="A104" s="113"/>
      <c r="B104" s="63" t="s">
        <v>619</v>
      </c>
      <c r="C104" s="114" t="s">
        <v>304</v>
      </c>
      <c r="D104" s="216">
        <v>4</v>
      </c>
      <c r="E104" s="115" t="s">
        <v>16</v>
      </c>
      <c r="F104" s="116" t="s">
        <v>29</v>
      </c>
      <c r="G104" s="117"/>
      <c r="H104" s="114" t="s">
        <v>490</v>
      </c>
      <c r="I104" s="114"/>
      <c r="J104" s="208" t="s">
        <v>604</v>
      </c>
      <c r="K104" s="124">
        <v>9999999</v>
      </c>
      <c r="L104" s="120" t="str">
        <f t="shared" si="4"/>
        <v>98967F</v>
      </c>
    </row>
    <row r="105" spans="1:12" s="4" customFormat="1" x14ac:dyDescent="0.25">
      <c r="A105" s="113"/>
      <c r="B105" s="63" t="s">
        <v>620</v>
      </c>
      <c r="C105" s="114" t="s">
        <v>305</v>
      </c>
      <c r="D105" s="217"/>
      <c r="E105" s="115"/>
      <c r="F105" s="116"/>
      <c r="G105" s="117"/>
      <c r="H105" s="114"/>
      <c r="I105" s="114"/>
      <c r="J105" s="209"/>
      <c r="K105" s="124">
        <v>0</v>
      </c>
      <c r="L105" s="120" t="str">
        <f t="shared" si="4"/>
        <v>0</v>
      </c>
    </row>
  </sheetData>
  <mergeCells count="82">
    <mergeCell ref="D25:D26"/>
    <mergeCell ref="B1:F1"/>
    <mergeCell ref="A3:A10"/>
    <mergeCell ref="B3:B10"/>
    <mergeCell ref="D3:D10"/>
    <mergeCell ref="F3:F10"/>
    <mergeCell ref="D11:D12"/>
    <mergeCell ref="D13:D14"/>
    <mergeCell ref="D15:D16"/>
    <mergeCell ref="D17:D18"/>
    <mergeCell ref="D19:D20"/>
    <mergeCell ref="D23:D24"/>
    <mergeCell ref="D46:D47"/>
    <mergeCell ref="D48:D49"/>
    <mergeCell ref="D50:D51"/>
    <mergeCell ref="D27:D28"/>
    <mergeCell ref="A29:A30"/>
    <mergeCell ref="B29:B30"/>
    <mergeCell ref="D29:D30"/>
    <mergeCell ref="D32:D33"/>
    <mergeCell ref="D34:D35"/>
    <mergeCell ref="A91:A92"/>
    <mergeCell ref="B91:B92"/>
    <mergeCell ref="D91:D92"/>
    <mergeCell ref="D52:D53"/>
    <mergeCell ref="D54:D55"/>
    <mergeCell ref="D56:D57"/>
    <mergeCell ref="D58:D59"/>
    <mergeCell ref="D60:D61"/>
    <mergeCell ref="D62:D63"/>
    <mergeCell ref="A93:A94"/>
    <mergeCell ref="B93:B94"/>
    <mergeCell ref="D93:D94"/>
    <mergeCell ref="D97:D98"/>
    <mergeCell ref="D99:D100"/>
    <mergeCell ref="D104:D105"/>
    <mergeCell ref="I3:I10"/>
    <mergeCell ref="J3:J10"/>
    <mergeCell ref="J11:J12"/>
    <mergeCell ref="K3:K10"/>
    <mergeCell ref="J13:J14"/>
    <mergeCell ref="J15:J16"/>
    <mergeCell ref="D102:D103"/>
    <mergeCell ref="D64:D65"/>
    <mergeCell ref="D66:D67"/>
    <mergeCell ref="D70:D71"/>
    <mergeCell ref="D72:D73"/>
    <mergeCell ref="D82:D83"/>
    <mergeCell ref="D36:D37"/>
    <mergeCell ref="D38:D39"/>
    <mergeCell ref="D40:D41"/>
    <mergeCell ref="J46:J47"/>
    <mergeCell ref="J17:J18"/>
    <mergeCell ref="J19:J20"/>
    <mergeCell ref="J23:J24"/>
    <mergeCell ref="J25:J26"/>
    <mergeCell ref="J27:J28"/>
    <mergeCell ref="J29:J30"/>
    <mergeCell ref="J32:J33"/>
    <mergeCell ref="J34:J35"/>
    <mergeCell ref="J36:J37"/>
    <mergeCell ref="J38:J39"/>
    <mergeCell ref="J40:J41"/>
    <mergeCell ref="J72:J73"/>
    <mergeCell ref="J48:J49"/>
    <mergeCell ref="J50:J51"/>
    <mergeCell ref="J52:J53"/>
    <mergeCell ref="J54:J55"/>
    <mergeCell ref="J56:J57"/>
    <mergeCell ref="J58:J59"/>
    <mergeCell ref="J60:J61"/>
    <mergeCell ref="J62:J63"/>
    <mergeCell ref="J64:J65"/>
    <mergeCell ref="J66:J67"/>
    <mergeCell ref="J70:J71"/>
    <mergeCell ref="J104:J105"/>
    <mergeCell ref="J82:J83"/>
    <mergeCell ref="J91:J92"/>
    <mergeCell ref="J93:J94"/>
    <mergeCell ref="J97:J98"/>
    <mergeCell ref="J99:J100"/>
    <mergeCell ref="J102:J103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19831-8B11-488C-AE0E-C0CC08014EE6}">
  <dimension ref="A1:Q63"/>
  <sheetViews>
    <sheetView topLeftCell="A35" workbookViewId="0">
      <selection activeCell="C38" sqref="C38"/>
    </sheetView>
  </sheetViews>
  <sheetFormatPr defaultRowHeight="15.6" x14ac:dyDescent="0.25"/>
  <cols>
    <col min="1" max="1" width="8.09765625" bestFit="1" customWidth="1"/>
    <col min="2" max="2" width="26.09765625" bestFit="1" customWidth="1"/>
    <col min="3" max="3" width="29.69921875" style="91" bestFit="1" customWidth="1"/>
    <col min="5" max="5" width="8.796875" style="24"/>
    <col min="6" max="6" width="25.5" customWidth="1"/>
    <col min="7" max="7" width="19.69921875" bestFit="1" customWidth="1"/>
    <col min="8" max="8" width="18.5" bestFit="1" customWidth="1"/>
    <col min="9" max="9" width="12.19921875" bestFit="1" customWidth="1"/>
    <col min="10" max="10" width="13" bestFit="1" customWidth="1"/>
    <col min="11" max="11" width="12.8984375" style="147" bestFit="1" customWidth="1"/>
    <col min="12" max="12" width="10.796875" style="91" bestFit="1" customWidth="1"/>
    <col min="13" max="13" width="11.5" style="149" bestFit="1" customWidth="1"/>
    <col min="14" max="14" width="12.59765625" style="91" bestFit="1" customWidth="1"/>
    <col min="15" max="15" width="9.3984375" style="149" bestFit="1" customWidth="1"/>
    <col min="16" max="16" width="10.796875" bestFit="1" customWidth="1"/>
    <col min="17" max="17" width="9.19921875" bestFit="1" customWidth="1"/>
  </cols>
  <sheetData>
    <row r="1" spans="1:17" ht="30.6" x14ac:dyDescent="0.25">
      <c r="A1" s="92" t="s">
        <v>633</v>
      </c>
      <c r="B1" s="27" t="s">
        <v>480</v>
      </c>
      <c r="C1" s="27" t="s">
        <v>674</v>
      </c>
      <c r="D1" s="138" t="s">
        <v>482</v>
      </c>
      <c r="E1" s="27" t="s">
        <v>483</v>
      </c>
      <c r="F1" s="96" t="s">
        <v>484</v>
      </c>
      <c r="G1" s="97" t="s">
        <v>485</v>
      </c>
      <c r="H1" s="122" t="s">
        <v>603</v>
      </c>
      <c r="I1" s="105" t="s">
        <v>605</v>
      </c>
      <c r="J1" s="122" t="s">
        <v>606</v>
      </c>
      <c r="K1" s="145" t="s">
        <v>635</v>
      </c>
      <c r="L1" s="92" t="s">
        <v>636</v>
      </c>
      <c r="M1" s="145" t="s">
        <v>639</v>
      </c>
      <c r="N1" s="92" t="s">
        <v>636</v>
      </c>
      <c r="O1" s="145" t="s">
        <v>644</v>
      </c>
      <c r="P1" s="92" t="s">
        <v>636</v>
      </c>
      <c r="Q1" s="145" t="s">
        <v>644</v>
      </c>
    </row>
    <row r="2" spans="1:17" s="140" customFormat="1" ht="31.2" x14ac:dyDescent="0.25">
      <c r="A2" s="144">
        <v>1</v>
      </c>
      <c r="B2" s="152" t="s">
        <v>488</v>
      </c>
      <c r="C2" s="152" t="s">
        <v>675</v>
      </c>
      <c r="D2" s="153">
        <v>16</v>
      </c>
      <c r="E2" s="141"/>
      <c r="F2" s="154" t="s">
        <v>632</v>
      </c>
      <c r="G2" s="139" t="s">
        <v>631</v>
      </c>
      <c r="H2" s="144" t="s">
        <v>476</v>
      </c>
      <c r="I2" s="152"/>
      <c r="J2" s="144"/>
      <c r="K2" s="146"/>
      <c r="L2" s="144"/>
      <c r="M2" s="146"/>
      <c r="N2" s="155"/>
      <c r="O2" s="155"/>
      <c r="P2" s="155"/>
      <c r="Q2" s="155"/>
    </row>
    <row r="3" spans="1:17" x14ac:dyDescent="0.25">
      <c r="A3" s="144">
        <v>2</v>
      </c>
      <c r="B3" s="58" t="s">
        <v>647</v>
      </c>
      <c r="C3" s="27" t="s">
        <v>676</v>
      </c>
      <c r="D3" s="85">
        <v>4</v>
      </c>
      <c r="E3" s="27" t="s">
        <v>16</v>
      </c>
      <c r="F3" s="96" t="s">
        <v>17</v>
      </c>
      <c r="G3" s="97"/>
      <c r="H3" s="92" t="s">
        <v>604</v>
      </c>
      <c r="I3" s="27">
        <v>9999999</v>
      </c>
      <c r="J3" s="92" t="str">
        <f>DEC2HEX(I3)</f>
        <v>98967F</v>
      </c>
      <c r="K3" s="145">
        <f>I3/100</f>
        <v>99999.99</v>
      </c>
      <c r="L3" s="92" t="s">
        <v>637</v>
      </c>
      <c r="M3" s="145">
        <f>K3*3.28</f>
        <v>327999.96720000001</v>
      </c>
      <c r="N3" s="6"/>
      <c r="O3" s="6"/>
      <c r="P3" s="6"/>
      <c r="Q3" s="6"/>
    </row>
    <row r="4" spans="1:17" x14ac:dyDescent="0.25">
      <c r="A4" s="144">
        <v>3</v>
      </c>
      <c r="B4" s="58" t="s">
        <v>648</v>
      </c>
      <c r="C4" s="27" t="s">
        <v>677</v>
      </c>
      <c r="D4" s="85">
        <v>4</v>
      </c>
      <c r="E4" s="27" t="s">
        <v>21</v>
      </c>
      <c r="F4" s="96" t="s">
        <v>22</v>
      </c>
      <c r="G4" s="97"/>
      <c r="H4" s="92" t="s">
        <v>607</v>
      </c>
      <c r="I4" s="27">
        <v>2000000</v>
      </c>
      <c r="J4" s="92" t="str">
        <f t="shared" ref="J4:J8" si="0">DEC2HEX(I4)</f>
        <v>1E8480</v>
      </c>
      <c r="K4" s="145">
        <f t="shared" ref="K4:K7" si="1">I4/100</f>
        <v>20000</v>
      </c>
      <c r="L4" s="92" t="s">
        <v>638</v>
      </c>
      <c r="M4" s="145">
        <f t="shared" ref="M4:M7" si="2">K4*3.28</f>
        <v>65600</v>
      </c>
      <c r="N4" s="92" t="s">
        <v>645</v>
      </c>
      <c r="O4" s="145">
        <f>K4/60</f>
        <v>333.33333333333331</v>
      </c>
      <c r="P4" s="92" t="s">
        <v>646</v>
      </c>
      <c r="Q4" s="145">
        <f>K4*3.28/60</f>
        <v>1093.3333333333333</v>
      </c>
    </row>
    <row r="5" spans="1:17" x14ac:dyDescent="0.25">
      <c r="A5" s="144">
        <v>4</v>
      </c>
      <c r="B5" s="58" t="s">
        <v>649</v>
      </c>
      <c r="C5" s="27" t="s">
        <v>678</v>
      </c>
      <c r="D5" s="85">
        <v>4</v>
      </c>
      <c r="E5" s="27" t="s">
        <v>16</v>
      </c>
      <c r="F5" s="96" t="s">
        <v>22</v>
      </c>
      <c r="G5" s="97"/>
      <c r="H5" s="92" t="s">
        <v>607</v>
      </c>
      <c r="I5" s="27">
        <v>2000000</v>
      </c>
      <c r="J5" s="92" t="str">
        <f t="shared" si="0"/>
        <v>1E8480</v>
      </c>
      <c r="K5" s="145">
        <f t="shared" si="1"/>
        <v>20000</v>
      </c>
      <c r="L5" s="92" t="s">
        <v>638</v>
      </c>
      <c r="M5" s="145">
        <f t="shared" si="2"/>
        <v>65600</v>
      </c>
      <c r="N5" s="92" t="s">
        <v>645</v>
      </c>
      <c r="O5" s="145">
        <f>K5/60</f>
        <v>333.33333333333331</v>
      </c>
      <c r="P5" s="92" t="s">
        <v>646</v>
      </c>
      <c r="Q5" s="145">
        <f>K5*3.28/60</f>
        <v>1093.3333333333333</v>
      </c>
    </row>
    <row r="6" spans="1:17" x14ac:dyDescent="0.25">
      <c r="A6" s="144">
        <v>5</v>
      </c>
      <c r="B6" s="58" t="s">
        <v>650</v>
      </c>
      <c r="C6" s="27" t="s">
        <v>679</v>
      </c>
      <c r="D6" s="85">
        <v>4</v>
      </c>
      <c r="E6" s="27" t="s">
        <v>16</v>
      </c>
      <c r="F6" s="96" t="s">
        <v>29</v>
      </c>
      <c r="G6" s="97" t="s">
        <v>30</v>
      </c>
      <c r="H6" s="92" t="s">
        <v>604</v>
      </c>
      <c r="I6" s="27">
        <v>9999999</v>
      </c>
      <c r="J6" s="92" t="str">
        <f t="shared" si="0"/>
        <v>98967F</v>
      </c>
      <c r="K6" s="145">
        <f t="shared" si="1"/>
        <v>99999.99</v>
      </c>
      <c r="L6" s="92" t="s">
        <v>637</v>
      </c>
      <c r="M6" s="145">
        <f t="shared" si="2"/>
        <v>327999.96720000001</v>
      </c>
      <c r="N6" s="6"/>
      <c r="O6" s="6"/>
      <c r="P6" s="6"/>
      <c r="Q6" s="6"/>
    </row>
    <row r="7" spans="1:17" x14ac:dyDescent="0.25">
      <c r="A7" s="144">
        <v>6</v>
      </c>
      <c r="B7" s="58" t="s">
        <v>651</v>
      </c>
      <c r="C7" s="27" t="s">
        <v>680</v>
      </c>
      <c r="D7" s="85">
        <v>4</v>
      </c>
      <c r="E7" s="27" t="s">
        <v>16</v>
      </c>
      <c r="F7" s="96" t="s">
        <v>29</v>
      </c>
      <c r="G7" s="97"/>
      <c r="H7" s="92" t="s">
        <v>604</v>
      </c>
      <c r="I7" s="27">
        <v>9999999</v>
      </c>
      <c r="J7" s="92" t="str">
        <f t="shared" si="0"/>
        <v>98967F</v>
      </c>
      <c r="K7" s="145">
        <f t="shared" si="1"/>
        <v>99999.99</v>
      </c>
      <c r="L7" s="92" t="s">
        <v>637</v>
      </c>
      <c r="M7" s="145">
        <f t="shared" si="2"/>
        <v>327999.96720000001</v>
      </c>
      <c r="N7" s="6"/>
      <c r="O7" s="6"/>
      <c r="P7" s="6"/>
      <c r="Q7" s="6"/>
    </row>
    <row r="8" spans="1:17" x14ac:dyDescent="0.25">
      <c r="A8" s="144">
        <v>7</v>
      </c>
      <c r="B8" s="27" t="s">
        <v>505</v>
      </c>
      <c r="C8" s="27" t="s">
        <v>681</v>
      </c>
      <c r="D8" s="85">
        <v>2</v>
      </c>
      <c r="E8" s="27">
        <v>1</v>
      </c>
      <c r="F8" s="96" t="s">
        <v>506</v>
      </c>
      <c r="G8" s="27">
        <v>1280</v>
      </c>
      <c r="H8" s="130" t="s">
        <v>608</v>
      </c>
      <c r="I8" s="27">
        <v>10000</v>
      </c>
      <c r="J8" s="92" t="str">
        <f t="shared" si="0"/>
        <v>2710</v>
      </c>
      <c r="K8" s="145"/>
      <c r="L8" s="92"/>
      <c r="M8" s="145"/>
      <c r="N8" s="6"/>
      <c r="O8" s="6"/>
      <c r="P8" s="6"/>
      <c r="Q8" s="6"/>
    </row>
    <row r="9" spans="1:17" ht="124.8" x14ac:dyDescent="0.25">
      <c r="A9" s="162">
        <v>8</v>
      </c>
      <c r="B9" s="170" t="s">
        <v>347</v>
      </c>
      <c r="C9" s="163" t="s">
        <v>693</v>
      </c>
      <c r="D9" s="165">
        <v>2</v>
      </c>
      <c r="E9" s="164"/>
      <c r="F9" s="171" t="s">
        <v>508</v>
      </c>
      <c r="G9" s="167" t="s">
        <v>509</v>
      </c>
      <c r="H9" s="163" t="s">
        <v>477</v>
      </c>
      <c r="I9" s="164"/>
      <c r="J9" s="163"/>
      <c r="K9" s="168"/>
      <c r="L9" s="163"/>
      <c r="M9" s="168"/>
      <c r="N9" s="41"/>
      <c r="O9" s="41"/>
      <c r="P9" s="41"/>
      <c r="Q9" s="41"/>
    </row>
    <row r="10" spans="1:17" x14ac:dyDescent="0.25">
      <c r="A10" s="144">
        <v>9</v>
      </c>
      <c r="B10" s="92" t="s">
        <v>510</v>
      </c>
      <c r="C10" s="92" t="s">
        <v>682</v>
      </c>
      <c r="D10" s="85">
        <v>4</v>
      </c>
      <c r="E10" s="27" t="s">
        <v>16</v>
      </c>
      <c r="F10" s="96" t="s">
        <v>17</v>
      </c>
      <c r="G10" s="97" t="s">
        <v>36</v>
      </c>
      <c r="H10" s="92" t="s">
        <v>604</v>
      </c>
      <c r="I10" s="27">
        <v>9999999</v>
      </c>
      <c r="J10" s="92" t="str">
        <f t="shared" ref="J10:J20" si="3">DEC2HEX(I10)</f>
        <v>98967F</v>
      </c>
      <c r="K10" s="145">
        <f>I10/100</f>
        <v>99999.99</v>
      </c>
      <c r="L10" s="92" t="s">
        <v>637</v>
      </c>
      <c r="M10" s="145">
        <f>K10*3.28</f>
        <v>327999.96720000001</v>
      </c>
      <c r="N10" s="6"/>
      <c r="O10" s="6"/>
      <c r="P10" s="6"/>
      <c r="Q10" s="6"/>
    </row>
    <row r="11" spans="1:17" x14ac:dyDescent="0.25">
      <c r="A11" s="144">
        <v>10</v>
      </c>
      <c r="B11" s="92" t="s">
        <v>511</v>
      </c>
      <c r="C11" s="92" t="s">
        <v>683</v>
      </c>
      <c r="D11" s="85">
        <v>4</v>
      </c>
      <c r="E11" s="27" t="s">
        <v>16</v>
      </c>
      <c r="F11" s="96" t="s">
        <v>38</v>
      </c>
      <c r="G11" s="97" t="s">
        <v>36</v>
      </c>
      <c r="H11" s="92" t="s">
        <v>604</v>
      </c>
      <c r="I11" s="27">
        <v>9999999</v>
      </c>
      <c r="J11" s="92" t="str">
        <f t="shared" si="3"/>
        <v>98967F</v>
      </c>
      <c r="K11" s="145">
        <f t="shared" ref="K11:K20" si="4">I11/100</f>
        <v>99999.99</v>
      </c>
      <c r="L11" s="92" t="s">
        <v>637</v>
      </c>
      <c r="M11" s="145">
        <f t="shared" ref="M11:M14" si="5">K11*3.28</f>
        <v>327999.96720000001</v>
      </c>
      <c r="N11" s="6"/>
      <c r="O11" s="6"/>
      <c r="P11" s="6"/>
      <c r="Q11" s="6"/>
    </row>
    <row r="12" spans="1:17" x14ac:dyDescent="0.25">
      <c r="A12" s="144">
        <v>11</v>
      </c>
      <c r="B12" s="92" t="s">
        <v>512</v>
      </c>
      <c r="C12" s="92" t="s">
        <v>684</v>
      </c>
      <c r="D12" s="85">
        <v>4</v>
      </c>
      <c r="E12" s="27" t="s">
        <v>16</v>
      </c>
      <c r="F12" s="96" t="s">
        <v>38</v>
      </c>
      <c r="G12" s="97" t="s">
        <v>36</v>
      </c>
      <c r="H12" s="92" t="s">
        <v>604</v>
      </c>
      <c r="I12" s="27">
        <v>9999999</v>
      </c>
      <c r="J12" s="92" t="str">
        <f t="shared" si="3"/>
        <v>98967F</v>
      </c>
      <c r="K12" s="145">
        <f t="shared" si="4"/>
        <v>99999.99</v>
      </c>
      <c r="L12" s="92" t="s">
        <v>637</v>
      </c>
      <c r="M12" s="145">
        <f t="shared" si="5"/>
        <v>327999.96720000001</v>
      </c>
      <c r="N12" s="6"/>
      <c r="O12" s="6"/>
      <c r="P12" s="6"/>
      <c r="Q12" s="6"/>
    </row>
    <row r="13" spans="1:17" x14ac:dyDescent="0.25">
      <c r="A13" s="144">
        <v>12</v>
      </c>
      <c r="B13" s="58" t="s">
        <v>732</v>
      </c>
      <c r="C13" s="27" t="s">
        <v>686</v>
      </c>
      <c r="D13" s="85">
        <v>4</v>
      </c>
      <c r="E13" s="27" t="s">
        <v>16</v>
      </c>
      <c r="F13" s="96" t="s">
        <v>41</v>
      </c>
      <c r="G13" s="97"/>
      <c r="H13" s="92" t="s">
        <v>604</v>
      </c>
      <c r="I13" s="27">
        <v>9999999</v>
      </c>
      <c r="J13" s="92" t="str">
        <f t="shared" si="3"/>
        <v>98967F</v>
      </c>
      <c r="K13" s="145">
        <f t="shared" si="4"/>
        <v>99999.99</v>
      </c>
      <c r="L13" s="92" t="s">
        <v>637</v>
      </c>
      <c r="M13" s="145">
        <f t="shared" si="5"/>
        <v>327999.96720000001</v>
      </c>
      <c r="N13" s="6"/>
      <c r="O13" s="6"/>
      <c r="P13" s="6"/>
      <c r="Q13" s="6"/>
    </row>
    <row r="14" spans="1:17" x14ac:dyDescent="0.25">
      <c r="A14" s="144">
        <v>13</v>
      </c>
      <c r="B14" s="58" t="s">
        <v>733</v>
      </c>
      <c r="C14" s="27" t="s">
        <v>685</v>
      </c>
      <c r="D14" s="85">
        <v>2</v>
      </c>
      <c r="E14" s="27">
        <v>0.01</v>
      </c>
      <c r="F14" s="99" t="s">
        <v>43</v>
      </c>
      <c r="G14" s="97" t="s">
        <v>36</v>
      </c>
      <c r="H14" s="92" t="s">
        <v>604</v>
      </c>
      <c r="I14" s="27">
        <v>60000</v>
      </c>
      <c r="J14" s="92" t="str">
        <f t="shared" si="3"/>
        <v>EA60</v>
      </c>
      <c r="K14" s="145">
        <f t="shared" si="4"/>
        <v>600</v>
      </c>
      <c r="L14" s="92" t="s">
        <v>637</v>
      </c>
      <c r="M14" s="145">
        <f t="shared" si="5"/>
        <v>1967.9999999999998</v>
      </c>
      <c r="N14" s="6"/>
      <c r="O14" s="6"/>
      <c r="P14" s="6"/>
      <c r="Q14" s="6"/>
    </row>
    <row r="15" spans="1:17" x14ac:dyDescent="0.25">
      <c r="A15" s="144">
        <v>14</v>
      </c>
      <c r="B15" s="58" t="s">
        <v>652</v>
      </c>
      <c r="C15" s="27" t="s">
        <v>687</v>
      </c>
      <c r="D15" s="85">
        <v>4</v>
      </c>
      <c r="E15" s="27" t="s">
        <v>45</v>
      </c>
      <c r="F15" s="128" t="s">
        <v>46</v>
      </c>
      <c r="G15" s="97" t="s">
        <v>47</v>
      </c>
      <c r="H15" s="92" t="s">
        <v>609</v>
      </c>
      <c r="I15" s="27">
        <v>6744300</v>
      </c>
      <c r="J15" s="92" t="str">
        <f t="shared" si="3"/>
        <v>66E8EC</v>
      </c>
      <c r="K15" s="145">
        <f t="shared" si="4"/>
        <v>67443</v>
      </c>
      <c r="L15" s="92" t="s">
        <v>640</v>
      </c>
      <c r="M15" s="145">
        <f>K15*0.454</f>
        <v>30619.121999999999</v>
      </c>
      <c r="N15" s="92" t="s">
        <v>642</v>
      </c>
      <c r="O15" s="145">
        <f>K15*0.004448230531</f>
        <v>300.00201170223301</v>
      </c>
      <c r="P15" s="6"/>
      <c r="Q15" s="6"/>
    </row>
    <row r="16" spans="1:17" x14ac:dyDescent="0.25">
      <c r="A16" s="144">
        <v>15</v>
      </c>
      <c r="B16" s="58" t="s">
        <v>653</v>
      </c>
      <c r="C16" s="27" t="s">
        <v>688</v>
      </c>
      <c r="D16" s="85">
        <v>4</v>
      </c>
      <c r="E16" s="27" t="s">
        <v>51</v>
      </c>
      <c r="F16" s="128" t="s">
        <v>52</v>
      </c>
      <c r="G16" s="97"/>
      <c r="H16" s="92" t="s">
        <v>610</v>
      </c>
      <c r="I16" s="27">
        <v>6744300</v>
      </c>
      <c r="J16" s="92" t="str">
        <f t="shared" si="3"/>
        <v>66E8EC</v>
      </c>
      <c r="K16" s="145">
        <f t="shared" si="4"/>
        <v>67443</v>
      </c>
      <c r="L16" s="92" t="s">
        <v>641</v>
      </c>
      <c r="M16" s="145">
        <f t="shared" ref="M16:M19" si="6">K16*0.454</f>
        <v>30619.121999999999</v>
      </c>
      <c r="N16" s="92" t="s">
        <v>643</v>
      </c>
      <c r="O16" s="145">
        <f t="shared" ref="O16:O19" si="7">K16*0.004448230531</f>
        <v>300.00201170223301</v>
      </c>
      <c r="P16" s="6"/>
      <c r="Q16" s="6"/>
    </row>
    <row r="17" spans="1:17" x14ac:dyDescent="0.25">
      <c r="A17" s="144">
        <v>16</v>
      </c>
      <c r="B17" s="58" t="s">
        <v>654</v>
      </c>
      <c r="C17" s="27" t="s">
        <v>689</v>
      </c>
      <c r="D17" s="85">
        <v>4</v>
      </c>
      <c r="E17" s="27" t="s">
        <v>45</v>
      </c>
      <c r="F17" s="128" t="s">
        <v>46</v>
      </c>
      <c r="G17" s="97" t="s">
        <v>55</v>
      </c>
      <c r="H17" s="92" t="s">
        <v>609</v>
      </c>
      <c r="I17" s="27">
        <v>6744300</v>
      </c>
      <c r="J17" s="92" t="str">
        <f t="shared" si="3"/>
        <v>66E8EC</v>
      </c>
      <c r="K17" s="145">
        <f t="shared" si="4"/>
        <v>67443</v>
      </c>
      <c r="L17" s="92" t="s">
        <v>640</v>
      </c>
      <c r="M17" s="145">
        <f t="shared" si="6"/>
        <v>30619.121999999999</v>
      </c>
      <c r="N17" s="92" t="s">
        <v>642</v>
      </c>
      <c r="O17" s="145">
        <f t="shared" si="7"/>
        <v>300.00201170223301</v>
      </c>
      <c r="P17" s="6"/>
      <c r="Q17" s="6"/>
    </row>
    <row r="18" spans="1:17" x14ac:dyDescent="0.25">
      <c r="A18" s="144">
        <v>17</v>
      </c>
      <c r="B18" s="58" t="s">
        <v>655</v>
      </c>
      <c r="C18" s="27" t="s">
        <v>690</v>
      </c>
      <c r="D18" s="85">
        <v>4</v>
      </c>
      <c r="E18" s="27" t="s">
        <v>51</v>
      </c>
      <c r="F18" s="128" t="s">
        <v>52</v>
      </c>
      <c r="G18" s="97" t="s">
        <v>58</v>
      </c>
      <c r="H18" s="92" t="s">
        <v>610</v>
      </c>
      <c r="I18" s="27">
        <v>6744300</v>
      </c>
      <c r="J18" s="92" t="str">
        <f t="shared" si="3"/>
        <v>66E8EC</v>
      </c>
      <c r="K18" s="145">
        <f t="shared" si="4"/>
        <v>67443</v>
      </c>
      <c r="L18" s="92" t="s">
        <v>641</v>
      </c>
      <c r="M18" s="145">
        <f t="shared" si="6"/>
        <v>30619.121999999999</v>
      </c>
      <c r="N18" s="92" t="s">
        <v>643</v>
      </c>
      <c r="O18" s="145">
        <f t="shared" si="7"/>
        <v>300.00201170223301</v>
      </c>
      <c r="P18" s="6"/>
      <c r="Q18" s="6"/>
    </row>
    <row r="19" spans="1:17" x14ac:dyDescent="0.25">
      <c r="A19" s="144">
        <v>18</v>
      </c>
      <c r="B19" s="58" t="s">
        <v>656</v>
      </c>
      <c r="C19" s="27" t="s">
        <v>691</v>
      </c>
      <c r="D19" s="85">
        <v>4</v>
      </c>
      <c r="E19" s="27" t="s">
        <v>45</v>
      </c>
      <c r="F19" s="128" t="s">
        <v>46</v>
      </c>
      <c r="G19" s="97"/>
      <c r="H19" s="92" t="s">
        <v>609</v>
      </c>
      <c r="I19" s="27">
        <v>6744300</v>
      </c>
      <c r="J19" s="92" t="str">
        <f t="shared" si="3"/>
        <v>66E8EC</v>
      </c>
      <c r="K19" s="145">
        <f t="shared" si="4"/>
        <v>67443</v>
      </c>
      <c r="L19" s="92" t="s">
        <v>640</v>
      </c>
      <c r="M19" s="145">
        <f t="shared" si="6"/>
        <v>30619.121999999999</v>
      </c>
      <c r="N19" s="92" t="s">
        <v>642</v>
      </c>
      <c r="O19" s="145">
        <f t="shared" si="7"/>
        <v>300.00201170223301</v>
      </c>
      <c r="P19" s="6"/>
      <c r="Q19" s="6"/>
    </row>
    <row r="20" spans="1:17" x14ac:dyDescent="0.25">
      <c r="A20" s="144">
        <v>19</v>
      </c>
      <c r="B20" s="27" t="s">
        <v>526</v>
      </c>
      <c r="C20" s="27" t="s">
        <v>692</v>
      </c>
      <c r="D20" s="85">
        <v>2</v>
      </c>
      <c r="E20" s="27">
        <v>0.01</v>
      </c>
      <c r="F20" s="96" t="s">
        <v>527</v>
      </c>
      <c r="G20" s="97" t="s">
        <v>65</v>
      </c>
      <c r="H20" s="92" t="s">
        <v>611</v>
      </c>
      <c r="I20" s="27">
        <v>1000</v>
      </c>
      <c r="J20" s="92" t="str">
        <f t="shared" si="3"/>
        <v>3E8</v>
      </c>
      <c r="K20" s="145">
        <f t="shared" si="4"/>
        <v>10</v>
      </c>
      <c r="L20" s="92"/>
      <c r="M20" s="145"/>
      <c r="N20" s="6"/>
      <c r="O20" s="6"/>
      <c r="P20" s="6"/>
      <c r="Q20" s="6"/>
    </row>
    <row r="21" spans="1:17" ht="62.4" x14ac:dyDescent="0.25">
      <c r="A21" s="162">
        <v>20</v>
      </c>
      <c r="B21" s="164" t="s">
        <v>528</v>
      </c>
      <c r="C21" s="164" t="s">
        <v>694</v>
      </c>
      <c r="D21" s="165">
        <v>2</v>
      </c>
      <c r="E21" s="164"/>
      <c r="F21" s="169" t="s">
        <v>529</v>
      </c>
      <c r="G21" s="167" t="s">
        <v>67</v>
      </c>
      <c r="H21" s="163" t="s">
        <v>477</v>
      </c>
      <c r="I21" s="164"/>
      <c r="J21" s="163"/>
      <c r="K21" s="168"/>
      <c r="L21" s="163"/>
      <c r="M21" s="168"/>
      <c r="N21" s="41"/>
      <c r="O21" s="41"/>
      <c r="P21" s="41"/>
      <c r="Q21" s="41"/>
    </row>
    <row r="22" spans="1:17" ht="46.8" x14ac:dyDescent="0.25">
      <c r="A22" s="162">
        <v>21</v>
      </c>
      <c r="B22" s="164" t="s">
        <v>530</v>
      </c>
      <c r="C22" s="164" t="s">
        <v>695</v>
      </c>
      <c r="D22" s="165">
        <v>2</v>
      </c>
      <c r="E22" s="164"/>
      <c r="F22" s="169" t="s">
        <v>531</v>
      </c>
      <c r="G22" s="167"/>
      <c r="H22" s="163" t="s">
        <v>477</v>
      </c>
      <c r="I22" s="164"/>
      <c r="J22" s="163"/>
      <c r="K22" s="168"/>
      <c r="L22" s="163"/>
      <c r="M22" s="168"/>
      <c r="N22" s="41"/>
      <c r="O22" s="41"/>
      <c r="P22" s="41"/>
      <c r="Q22" s="41"/>
    </row>
    <row r="23" spans="1:17" ht="31.2" x14ac:dyDescent="0.25">
      <c r="A23" s="144">
        <v>22</v>
      </c>
      <c r="B23" s="161" t="s">
        <v>532</v>
      </c>
      <c r="C23" s="105" t="s">
        <v>696</v>
      </c>
      <c r="D23" s="85">
        <v>2</v>
      </c>
      <c r="E23" s="142">
        <v>0.01</v>
      </c>
      <c r="F23" s="96" t="s">
        <v>734</v>
      </c>
      <c r="G23" s="97" t="s">
        <v>533</v>
      </c>
      <c r="H23" s="92" t="s">
        <v>630</v>
      </c>
      <c r="I23" s="27"/>
      <c r="J23" s="92"/>
      <c r="K23" s="145"/>
      <c r="L23" s="92"/>
      <c r="M23" s="145"/>
      <c r="N23" s="6"/>
      <c r="O23" s="6"/>
      <c r="P23" s="6"/>
      <c r="Q23" s="6"/>
    </row>
    <row r="24" spans="1:17" x14ac:dyDescent="0.25">
      <c r="A24" s="144">
        <v>23</v>
      </c>
      <c r="B24" s="58" t="s">
        <v>657</v>
      </c>
      <c r="C24" s="27" t="s">
        <v>739</v>
      </c>
      <c r="D24" s="85">
        <v>4</v>
      </c>
      <c r="E24" s="27"/>
      <c r="F24" s="96" t="s">
        <v>73</v>
      </c>
      <c r="G24" s="97"/>
      <c r="H24" s="92" t="s">
        <v>630</v>
      </c>
      <c r="I24" s="27">
        <v>9999999</v>
      </c>
      <c r="J24" s="92" t="str">
        <f>DEC2HEX(I24)</f>
        <v>98967F</v>
      </c>
      <c r="K24" s="145"/>
      <c r="L24" s="92"/>
      <c r="M24" s="145"/>
      <c r="N24" s="6"/>
      <c r="O24" s="6"/>
      <c r="P24" s="6"/>
      <c r="Q24" s="6"/>
    </row>
    <row r="25" spans="1:17" x14ac:dyDescent="0.25">
      <c r="A25" s="144">
        <v>24</v>
      </c>
      <c r="B25" s="150" t="s">
        <v>658</v>
      </c>
      <c r="C25" s="129" t="s">
        <v>698</v>
      </c>
      <c r="D25" s="131">
        <v>4</v>
      </c>
      <c r="E25" s="129"/>
      <c r="F25" s="156" t="s">
        <v>538</v>
      </c>
      <c r="G25" s="133"/>
      <c r="H25" s="130" t="s">
        <v>630</v>
      </c>
      <c r="I25" s="129"/>
      <c r="J25" s="130"/>
      <c r="K25" s="145"/>
      <c r="L25" s="92"/>
      <c r="M25" s="145"/>
      <c r="N25" s="6"/>
      <c r="O25" s="6"/>
      <c r="P25" s="6"/>
      <c r="Q25" s="6"/>
    </row>
    <row r="26" spans="1:17" x14ac:dyDescent="0.25">
      <c r="A26" s="144">
        <v>25</v>
      </c>
      <c r="B26" s="151" t="s">
        <v>659</v>
      </c>
      <c r="C26" s="27" t="s">
        <v>699</v>
      </c>
      <c r="D26" s="85">
        <v>4</v>
      </c>
      <c r="E26" s="27" t="s">
        <v>81</v>
      </c>
      <c r="F26" s="128" t="s">
        <v>82</v>
      </c>
      <c r="G26" s="97"/>
      <c r="H26" s="92" t="s">
        <v>609</v>
      </c>
      <c r="I26" s="27">
        <v>6744300</v>
      </c>
      <c r="J26" s="92" t="str">
        <f>DEC2HEX(I26)</f>
        <v>66E8EC</v>
      </c>
      <c r="K26" s="145">
        <f>I26/100</f>
        <v>67443</v>
      </c>
      <c r="L26" s="92" t="s">
        <v>640</v>
      </c>
      <c r="M26" s="145">
        <f>K26*0.454</f>
        <v>30619.121999999999</v>
      </c>
      <c r="N26" s="92" t="s">
        <v>642</v>
      </c>
      <c r="O26" s="145">
        <f>K26*0.004448230531</f>
        <v>300.00201170223301</v>
      </c>
      <c r="P26" s="6"/>
      <c r="Q26" s="6"/>
    </row>
    <row r="27" spans="1:17" x14ac:dyDescent="0.25">
      <c r="A27" s="144">
        <v>26</v>
      </c>
      <c r="B27" s="151" t="s">
        <v>661</v>
      </c>
      <c r="C27" s="27" t="s">
        <v>700</v>
      </c>
      <c r="D27" s="85">
        <v>4</v>
      </c>
      <c r="E27" s="27"/>
      <c r="F27" s="128" t="s">
        <v>538</v>
      </c>
      <c r="G27" s="97"/>
      <c r="H27" s="92" t="s">
        <v>630</v>
      </c>
      <c r="I27" s="27"/>
      <c r="J27" s="92"/>
      <c r="K27" s="145"/>
      <c r="L27" s="92"/>
      <c r="M27" s="145"/>
      <c r="N27" s="6"/>
      <c r="O27" s="6"/>
      <c r="P27" s="6"/>
      <c r="Q27" s="6"/>
    </row>
    <row r="28" spans="1:17" x14ac:dyDescent="0.25">
      <c r="A28" s="144">
        <v>27</v>
      </c>
      <c r="B28" s="151" t="s">
        <v>697</v>
      </c>
      <c r="C28" s="27" t="s">
        <v>701</v>
      </c>
      <c r="D28" s="85">
        <v>4</v>
      </c>
      <c r="E28" s="27" t="s">
        <v>81</v>
      </c>
      <c r="F28" s="128" t="s">
        <v>82</v>
      </c>
      <c r="G28" s="97"/>
      <c r="H28" s="27" t="s">
        <v>609</v>
      </c>
      <c r="I28" s="27">
        <v>6744300</v>
      </c>
      <c r="J28" s="92" t="str">
        <f>DEC2HEX(I28)</f>
        <v>66E8EC</v>
      </c>
      <c r="K28" s="145">
        <f>I28/100</f>
        <v>67443</v>
      </c>
      <c r="L28" s="92" t="s">
        <v>640</v>
      </c>
      <c r="M28" s="145">
        <f>K28*0.454</f>
        <v>30619.121999999999</v>
      </c>
      <c r="N28" s="92" t="s">
        <v>642</v>
      </c>
      <c r="O28" s="145">
        <f>K28*0.004448230531</f>
        <v>300.00201170223301</v>
      </c>
      <c r="P28" s="6"/>
      <c r="Q28" s="6"/>
    </row>
    <row r="29" spans="1:17" x14ac:dyDescent="0.25">
      <c r="A29" s="144">
        <v>28</v>
      </c>
      <c r="B29" s="151" t="s">
        <v>662</v>
      </c>
      <c r="C29" s="27" t="s">
        <v>702</v>
      </c>
      <c r="D29" s="85">
        <v>4</v>
      </c>
      <c r="E29" s="27"/>
      <c r="F29" s="128" t="s">
        <v>538</v>
      </c>
      <c r="G29" s="97"/>
      <c r="H29" s="27" t="s">
        <v>630</v>
      </c>
      <c r="I29" s="27"/>
      <c r="J29" s="92"/>
      <c r="K29" s="145"/>
      <c r="L29" s="92"/>
      <c r="M29" s="145"/>
      <c r="N29" s="6"/>
      <c r="O29" s="6"/>
      <c r="P29" s="6"/>
      <c r="Q29" s="6"/>
    </row>
    <row r="30" spans="1:17" x14ac:dyDescent="0.25">
      <c r="A30" s="144">
        <v>29</v>
      </c>
      <c r="B30" s="151" t="s">
        <v>663</v>
      </c>
      <c r="C30" s="27" t="s">
        <v>705</v>
      </c>
      <c r="D30" s="85">
        <v>4</v>
      </c>
      <c r="E30" s="27" t="s">
        <v>81</v>
      </c>
      <c r="F30" s="128" t="s">
        <v>82</v>
      </c>
      <c r="G30" s="97"/>
      <c r="H30" s="27" t="s">
        <v>609</v>
      </c>
      <c r="I30" s="27">
        <v>6744300</v>
      </c>
      <c r="J30" s="92" t="str">
        <f>DEC2HEX(I30)</f>
        <v>66E8EC</v>
      </c>
      <c r="K30" s="145">
        <f>I30/100</f>
        <v>67443</v>
      </c>
      <c r="L30" s="92" t="s">
        <v>640</v>
      </c>
      <c r="M30" s="145">
        <f>K30*0.454</f>
        <v>30619.121999999999</v>
      </c>
      <c r="N30" s="92" t="s">
        <v>642</v>
      </c>
      <c r="O30" s="145">
        <f>K30*0.004448230531</f>
        <v>300.00201170223301</v>
      </c>
      <c r="P30" s="6"/>
      <c r="Q30" s="6"/>
    </row>
    <row r="31" spans="1:17" x14ac:dyDescent="0.25">
      <c r="A31" s="144">
        <v>30</v>
      </c>
      <c r="B31" s="151" t="s">
        <v>664</v>
      </c>
      <c r="C31" s="27" t="s">
        <v>703</v>
      </c>
      <c r="D31" s="85">
        <v>4</v>
      </c>
      <c r="E31" s="27"/>
      <c r="F31" s="128" t="s">
        <v>538</v>
      </c>
      <c r="G31" s="97"/>
      <c r="H31" s="27" t="s">
        <v>630</v>
      </c>
      <c r="I31" s="27"/>
      <c r="J31" s="92"/>
      <c r="K31" s="145"/>
      <c r="L31" s="92"/>
      <c r="M31" s="145"/>
      <c r="N31" s="6"/>
      <c r="O31" s="6"/>
      <c r="P31" s="6"/>
      <c r="Q31" s="6"/>
    </row>
    <row r="32" spans="1:17" x14ac:dyDescent="0.25">
      <c r="A32" s="144">
        <v>31</v>
      </c>
      <c r="B32" s="151" t="s">
        <v>665</v>
      </c>
      <c r="C32" s="27" t="s">
        <v>706</v>
      </c>
      <c r="D32" s="85">
        <v>4</v>
      </c>
      <c r="E32" s="27" t="s">
        <v>81</v>
      </c>
      <c r="F32" s="128" t="s">
        <v>82</v>
      </c>
      <c r="G32" s="97"/>
      <c r="H32" s="27" t="s">
        <v>609</v>
      </c>
      <c r="I32" s="27">
        <v>6744300</v>
      </c>
      <c r="J32" s="92" t="str">
        <f>DEC2HEX(I32)</f>
        <v>66E8EC</v>
      </c>
      <c r="K32" s="145">
        <f>I32/100</f>
        <v>67443</v>
      </c>
      <c r="L32" s="92" t="s">
        <v>640</v>
      </c>
      <c r="M32" s="145">
        <f>K32*0.454</f>
        <v>30619.121999999999</v>
      </c>
      <c r="N32" s="92" t="s">
        <v>642</v>
      </c>
      <c r="O32" s="145">
        <f>K32*0.004448230531</f>
        <v>300.00201170223301</v>
      </c>
      <c r="P32" s="6"/>
      <c r="Q32" s="6"/>
    </row>
    <row r="33" spans="1:17" x14ac:dyDescent="0.25">
      <c r="A33" s="144">
        <v>32</v>
      </c>
      <c r="B33" s="151" t="s">
        <v>666</v>
      </c>
      <c r="C33" s="27" t="s">
        <v>704</v>
      </c>
      <c r="D33" s="85">
        <v>4</v>
      </c>
      <c r="E33" s="27"/>
      <c r="F33" s="128" t="s">
        <v>538</v>
      </c>
      <c r="G33" s="97"/>
      <c r="H33" s="27" t="s">
        <v>630</v>
      </c>
      <c r="I33" s="27"/>
      <c r="J33" s="92"/>
      <c r="K33" s="145"/>
      <c r="L33" s="92"/>
      <c r="M33" s="145"/>
      <c r="N33" s="6"/>
      <c r="O33" s="6"/>
      <c r="P33" s="6"/>
      <c r="Q33" s="6"/>
    </row>
    <row r="34" spans="1:17" x14ac:dyDescent="0.25">
      <c r="A34" s="144">
        <v>33</v>
      </c>
      <c r="B34" s="151" t="s">
        <v>667</v>
      </c>
      <c r="C34" s="27" t="s">
        <v>707</v>
      </c>
      <c r="D34" s="85">
        <v>4</v>
      </c>
      <c r="E34" s="27" t="s">
        <v>81</v>
      </c>
      <c r="F34" s="128" t="s">
        <v>82</v>
      </c>
      <c r="G34" s="97"/>
      <c r="H34" s="27" t="s">
        <v>609</v>
      </c>
      <c r="I34" s="27">
        <v>6744300</v>
      </c>
      <c r="J34" s="92" t="str">
        <f>DEC2HEX(I34)</f>
        <v>66E8EC</v>
      </c>
      <c r="K34" s="145">
        <f>I34/100</f>
        <v>67443</v>
      </c>
      <c r="L34" s="92" t="s">
        <v>640</v>
      </c>
      <c r="M34" s="145">
        <f>K34*0.454</f>
        <v>30619.121999999999</v>
      </c>
      <c r="N34" s="92" t="s">
        <v>642</v>
      </c>
      <c r="O34" s="145">
        <f>K34*0.004448230531</f>
        <v>300.00201170223301</v>
      </c>
      <c r="P34" s="6"/>
      <c r="Q34" s="6"/>
    </row>
    <row r="35" spans="1:17" ht="46.8" x14ac:dyDescent="0.25">
      <c r="A35" s="144">
        <v>34</v>
      </c>
      <c r="B35" s="92" t="s">
        <v>559</v>
      </c>
      <c r="C35" s="27" t="s">
        <v>708</v>
      </c>
      <c r="D35" s="85">
        <v>2</v>
      </c>
      <c r="E35" s="27"/>
      <c r="F35" s="99" t="s">
        <v>560</v>
      </c>
      <c r="G35" s="97" t="s">
        <v>100</v>
      </c>
      <c r="H35" s="92" t="s">
        <v>477</v>
      </c>
      <c r="I35" s="27"/>
      <c r="J35" s="92"/>
      <c r="K35" s="145"/>
      <c r="L35" s="92"/>
      <c r="M35" s="145"/>
      <c r="N35" s="6"/>
      <c r="O35" s="6"/>
      <c r="P35" s="6"/>
      <c r="Q35" s="6"/>
    </row>
    <row r="36" spans="1:17" ht="46.8" x14ac:dyDescent="0.25">
      <c r="A36" s="144">
        <v>35</v>
      </c>
      <c r="B36" s="27" t="s">
        <v>561</v>
      </c>
      <c r="C36" s="27" t="s">
        <v>709</v>
      </c>
      <c r="D36" s="85">
        <v>2</v>
      </c>
      <c r="E36" s="27"/>
      <c r="F36" s="96" t="s">
        <v>562</v>
      </c>
      <c r="G36" s="97" t="s">
        <v>563</v>
      </c>
      <c r="H36" s="92" t="s">
        <v>477</v>
      </c>
      <c r="I36" s="27"/>
      <c r="J36" s="92"/>
      <c r="K36" s="145"/>
      <c r="L36" s="92"/>
      <c r="M36" s="145"/>
      <c r="N36" s="6"/>
      <c r="O36" s="6"/>
      <c r="P36" s="6"/>
      <c r="Q36" s="6"/>
    </row>
    <row r="37" spans="1:17" x14ac:dyDescent="0.25">
      <c r="A37" s="144">
        <v>36</v>
      </c>
      <c r="B37" s="58" t="s">
        <v>668</v>
      </c>
      <c r="C37" s="27" t="s">
        <v>710</v>
      </c>
      <c r="D37" s="85">
        <v>4</v>
      </c>
      <c r="E37" s="27" t="s">
        <v>21</v>
      </c>
      <c r="F37" s="96" t="s">
        <v>613</v>
      </c>
      <c r="G37" s="97"/>
      <c r="H37" s="27" t="s">
        <v>607</v>
      </c>
      <c r="I37" s="27">
        <v>200000</v>
      </c>
      <c r="J37" s="92" t="str">
        <f>DEC2HEX(I37)</f>
        <v>30D40</v>
      </c>
      <c r="K37" s="145">
        <f>I37/100</f>
        <v>2000</v>
      </c>
      <c r="L37" s="92" t="s">
        <v>638</v>
      </c>
      <c r="M37" s="145">
        <f>K37*3.28</f>
        <v>6560</v>
      </c>
      <c r="N37" s="92" t="s">
        <v>645</v>
      </c>
      <c r="O37" s="145">
        <f t="shared" ref="O37:O38" si="8">K37/60</f>
        <v>33.333333333333336</v>
      </c>
      <c r="P37" s="92" t="s">
        <v>646</v>
      </c>
      <c r="Q37" s="145">
        <f t="shared" ref="Q37:Q38" si="9">K37*3.28/60</f>
        <v>109.33333333333333</v>
      </c>
    </row>
    <row r="38" spans="1:17" x14ac:dyDescent="0.25">
      <c r="A38" s="144">
        <v>37</v>
      </c>
      <c r="B38" s="58" t="s">
        <v>669</v>
      </c>
      <c r="C38" s="27" t="s">
        <v>711</v>
      </c>
      <c r="D38" s="85">
        <v>4</v>
      </c>
      <c r="E38" s="27" t="s">
        <v>21</v>
      </c>
      <c r="F38" s="96" t="s">
        <v>614</v>
      </c>
      <c r="G38" s="97"/>
      <c r="H38" s="27" t="s">
        <v>607</v>
      </c>
      <c r="I38" s="27">
        <v>200000</v>
      </c>
      <c r="J38" s="92" t="str">
        <f t="shared" ref="J38:J44" si="10">DEC2HEX(I38)</f>
        <v>30D40</v>
      </c>
      <c r="K38" s="145">
        <f>I38/100</f>
        <v>2000</v>
      </c>
      <c r="L38" s="92" t="s">
        <v>638</v>
      </c>
      <c r="M38" s="145">
        <f>K38*3.28</f>
        <v>6560</v>
      </c>
      <c r="N38" s="92" t="s">
        <v>645</v>
      </c>
      <c r="O38" s="145">
        <f t="shared" si="8"/>
        <v>33.333333333333336</v>
      </c>
      <c r="P38" s="92" t="s">
        <v>646</v>
      </c>
      <c r="Q38" s="145">
        <f t="shared" si="9"/>
        <v>109.33333333333333</v>
      </c>
    </row>
    <row r="39" spans="1:17" ht="31.2" x14ac:dyDescent="0.25">
      <c r="A39" s="144">
        <v>38</v>
      </c>
      <c r="B39" s="105" t="s">
        <v>568</v>
      </c>
      <c r="C39" s="27" t="s">
        <v>713</v>
      </c>
      <c r="D39" s="85">
        <v>2</v>
      </c>
      <c r="E39" s="129" t="s">
        <v>103</v>
      </c>
      <c r="F39" s="96" t="s">
        <v>104</v>
      </c>
      <c r="G39" s="97"/>
      <c r="H39" s="92" t="s">
        <v>629</v>
      </c>
      <c r="I39" s="27">
        <v>65535</v>
      </c>
      <c r="J39" s="92" t="str">
        <f t="shared" si="10"/>
        <v>FFFF</v>
      </c>
      <c r="K39" s="145"/>
      <c r="L39" s="92"/>
      <c r="M39" s="145"/>
      <c r="N39" s="6"/>
      <c r="O39" s="6"/>
      <c r="P39" s="6"/>
      <c r="Q39" s="6"/>
    </row>
    <row r="40" spans="1:17" ht="31.2" x14ac:dyDescent="0.25">
      <c r="A40" s="144">
        <v>39</v>
      </c>
      <c r="B40" s="105" t="s">
        <v>570</v>
      </c>
      <c r="C40" s="27" t="s">
        <v>714</v>
      </c>
      <c r="D40" s="85">
        <v>2</v>
      </c>
      <c r="E40" s="129" t="s">
        <v>103</v>
      </c>
      <c r="F40" s="96" t="s">
        <v>104</v>
      </c>
      <c r="G40" s="97"/>
      <c r="H40" s="92" t="s">
        <v>629</v>
      </c>
      <c r="I40" s="27">
        <v>65535</v>
      </c>
      <c r="J40" s="92" t="str">
        <f t="shared" si="10"/>
        <v>FFFF</v>
      </c>
      <c r="K40" s="145"/>
      <c r="L40" s="92"/>
      <c r="M40" s="145"/>
      <c r="N40" s="6"/>
      <c r="O40" s="6"/>
      <c r="P40" s="6"/>
      <c r="Q40" s="6"/>
    </row>
    <row r="41" spans="1:17" ht="31.2" x14ac:dyDescent="0.25">
      <c r="A41" s="144">
        <v>40</v>
      </c>
      <c r="B41" s="105" t="s">
        <v>571</v>
      </c>
      <c r="C41" s="27" t="s">
        <v>712</v>
      </c>
      <c r="D41" s="85">
        <v>2</v>
      </c>
      <c r="E41" s="129" t="s">
        <v>103</v>
      </c>
      <c r="F41" s="96" t="s">
        <v>104</v>
      </c>
      <c r="G41" s="97"/>
      <c r="H41" s="92" t="s">
        <v>629</v>
      </c>
      <c r="I41" s="27">
        <v>65535</v>
      </c>
      <c r="J41" s="92" t="str">
        <f t="shared" si="10"/>
        <v>FFFF</v>
      </c>
      <c r="K41" s="145"/>
      <c r="L41" s="92"/>
      <c r="M41" s="145"/>
      <c r="N41" s="6"/>
      <c r="O41" s="6"/>
      <c r="P41" s="6"/>
      <c r="Q41" s="6"/>
    </row>
    <row r="42" spans="1:17" ht="31.2" x14ac:dyDescent="0.25">
      <c r="A42" s="144">
        <v>41</v>
      </c>
      <c r="B42" s="105" t="s">
        <v>572</v>
      </c>
      <c r="C42" s="27" t="s">
        <v>715</v>
      </c>
      <c r="D42" s="85">
        <v>2</v>
      </c>
      <c r="E42" s="27" t="s">
        <v>107</v>
      </c>
      <c r="F42" s="96" t="s">
        <v>108</v>
      </c>
      <c r="G42" s="97"/>
      <c r="H42" s="92" t="s">
        <v>626</v>
      </c>
      <c r="I42" s="27">
        <v>65535</v>
      </c>
      <c r="J42" s="92" t="str">
        <f t="shared" si="10"/>
        <v>FFFF</v>
      </c>
      <c r="K42" s="148">
        <f>I42/1000</f>
        <v>65.534999999999997</v>
      </c>
      <c r="L42" s="92"/>
      <c r="M42" s="145"/>
      <c r="N42" s="6"/>
      <c r="O42" s="6"/>
      <c r="P42" s="6"/>
      <c r="Q42" s="6"/>
    </row>
    <row r="43" spans="1:17" x14ac:dyDescent="0.25">
      <c r="A43" s="144">
        <v>42</v>
      </c>
      <c r="B43" s="27" t="s">
        <v>573</v>
      </c>
      <c r="C43" s="27" t="s">
        <v>716</v>
      </c>
      <c r="D43" s="85">
        <v>2</v>
      </c>
      <c r="E43" s="143" t="s">
        <v>110</v>
      </c>
      <c r="F43" s="137" t="s">
        <v>627</v>
      </c>
      <c r="G43" s="97"/>
      <c r="H43" s="92" t="s">
        <v>625</v>
      </c>
      <c r="I43" s="27">
        <v>200000</v>
      </c>
      <c r="J43" s="92" t="str">
        <f t="shared" si="10"/>
        <v>30D40</v>
      </c>
      <c r="K43" s="145">
        <f>I43/100</f>
        <v>2000</v>
      </c>
      <c r="L43" s="92"/>
      <c r="M43" s="145"/>
      <c r="N43" s="6"/>
      <c r="O43" s="6"/>
      <c r="P43" s="6"/>
      <c r="Q43" s="6"/>
    </row>
    <row r="44" spans="1:17" x14ac:dyDescent="0.25">
      <c r="A44" s="144">
        <v>43</v>
      </c>
      <c r="B44" s="27" t="s">
        <v>574</v>
      </c>
      <c r="C44" s="27" t="s">
        <v>717</v>
      </c>
      <c r="D44" s="85">
        <v>2</v>
      </c>
      <c r="E44" s="143" t="s">
        <v>110</v>
      </c>
      <c r="F44" s="137" t="s">
        <v>628</v>
      </c>
      <c r="G44" s="97"/>
      <c r="H44" s="92" t="s">
        <v>625</v>
      </c>
      <c r="I44" s="27">
        <v>10000</v>
      </c>
      <c r="J44" s="92" t="str">
        <f t="shared" si="10"/>
        <v>2710</v>
      </c>
      <c r="K44" s="145">
        <f t="shared" ref="K44:K45" si="11">I44/100</f>
        <v>100</v>
      </c>
      <c r="L44" s="92"/>
      <c r="M44" s="145"/>
      <c r="N44" s="6"/>
      <c r="O44" s="6"/>
      <c r="P44" s="6"/>
      <c r="Q44" s="6"/>
    </row>
    <row r="45" spans="1:17" x14ac:dyDescent="0.25">
      <c r="A45" s="144">
        <v>44</v>
      </c>
      <c r="B45" s="92" t="s">
        <v>575</v>
      </c>
      <c r="C45" s="27" t="s">
        <v>718</v>
      </c>
      <c r="D45" s="85">
        <v>2</v>
      </c>
      <c r="E45" s="27" t="s">
        <v>113</v>
      </c>
      <c r="F45" s="99" t="s">
        <v>615</v>
      </c>
      <c r="G45" s="97"/>
      <c r="H45" s="92" t="s">
        <v>623</v>
      </c>
      <c r="I45" s="27">
        <v>1000</v>
      </c>
      <c r="J45" s="92" t="str">
        <f>DEC2HEX(I45)</f>
        <v>3E8</v>
      </c>
      <c r="K45" s="145">
        <f t="shared" si="11"/>
        <v>10</v>
      </c>
      <c r="L45" s="92"/>
      <c r="M45" s="145"/>
      <c r="N45" s="6"/>
      <c r="O45" s="6"/>
      <c r="P45" s="6"/>
      <c r="Q45" s="6"/>
    </row>
    <row r="46" spans="1:17" ht="30" x14ac:dyDescent="0.25">
      <c r="A46" s="162">
        <v>45</v>
      </c>
      <c r="B46" s="163" t="s">
        <v>576</v>
      </c>
      <c r="C46" s="164" t="s">
        <v>719</v>
      </c>
      <c r="D46" s="165">
        <v>2</v>
      </c>
      <c r="E46" s="164"/>
      <c r="F46" s="166" t="s">
        <v>624</v>
      </c>
      <c r="G46" s="167"/>
      <c r="H46" s="163" t="s">
        <v>477</v>
      </c>
      <c r="I46" s="164"/>
      <c r="J46" s="163"/>
      <c r="K46" s="168"/>
      <c r="L46" s="163"/>
      <c r="M46" s="168"/>
      <c r="N46" s="41"/>
      <c r="O46" s="41"/>
      <c r="P46" s="41"/>
      <c r="Q46" s="41"/>
    </row>
    <row r="47" spans="1:17" x14ac:dyDescent="0.25">
      <c r="A47" s="144">
        <v>46</v>
      </c>
      <c r="B47" s="58" t="s">
        <v>670</v>
      </c>
      <c r="C47" s="27" t="s">
        <v>720</v>
      </c>
      <c r="D47" s="85">
        <v>4</v>
      </c>
      <c r="E47" s="27" t="s">
        <v>16</v>
      </c>
      <c r="F47" s="96" t="s">
        <v>29</v>
      </c>
      <c r="G47" s="97"/>
      <c r="H47" s="27" t="s">
        <v>604</v>
      </c>
      <c r="I47" s="27">
        <v>9999999</v>
      </c>
      <c r="J47" s="92" t="str">
        <f>DEC2HEX(I47)</f>
        <v>98967F</v>
      </c>
      <c r="K47" s="145">
        <f>I47/100</f>
        <v>99999.99</v>
      </c>
      <c r="L47" s="92" t="s">
        <v>637</v>
      </c>
      <c r="M47" s="145">
        <f>K47*3.28</f>
        <v>327999.96720000001</v>
      </c>
      <c r="N47" s="6"/>
      <c r="O47" s="6"/>
      <c r="P47" s="6"/>
      <c r="Q47" s="6"/>
    </row>
    <row r="48" spans="1:17" ht="46.8" x14ac:dyDescent="0.25">
      <c r="A48" s="162">
        <v>47</v>
      </c>
      <c r="B48" s="164" t="s">
        <v>579</v>
      </c>
      <c r="C48" s="164" t="s">
        <v>721</v>
      </c>
      <c r="D48" s="165">
        <v>2</v>
      </c>
      <c r="E48" s="164"/>
      <c r="F48" s="169" t="s">
        <v>580</v>
      </c>
      <c r="G48" s="167"/>
      <c r="H48" s="163" t="s">
        <v>477</v>
      </c>
      <c r="I48" s="164"/>
      <c r="J48" s="163"/>
      <c r="K48" s="168"/>
      <c r="L48" s="163"/>
      <c r="M48" s="168"/>
      <c r="N48" s="41"/>
      <c r="O48" s="41"/>
      <c r="P48" s="41"/>
      <c r="Q48" s="41"/>
    </row>
    <row r="49" spans="1:17" ht="31.2" x14ac:dyDescent="0.25">
      <c r="A49" s="162">
        <v>48</v>
      </c>
      <c r="B49" s="163" t="s">
        <v>581</v>
      </c>
      <c r="C49" s="164" t="s">
        <v>722</v>
      </c>
      <c r="D49" s="165">
        <v>2</v>
      </c>
      <c r="E49" s="164"/>
      <c r="F49" s="166" t="s">
        <v>582</v>
      </c>
      <c r="G49" s="167"/>
      <c r="H49" s="163" t="s">
        <v>477</v>
      </c>
      <c r="I49" s="164"/>
      <c r="J49" s="163"/>
      <c r="K49" s="168"/>
      <c r="L49" s="163"/>
      <c r="M49" s="168"/>
      <c r="N49" s="41"/>
      <c r="O49" s="41"/>
      <c r="P49" s="41"/>
      <c r="Q49" s="41"/>
    </row>
    <row r="50" spans="1:17" x14ac:dyDescent="0.25">
      <c r="A50" s="144">
        <v>49</v>
      </c>
      <c r="B50" s="92" t="s">
        <v>583</v>
      </c>
      <c r="C50" s="27" t="s">
        <v>724</v>
      </c>
      <c r="D50" s="85">
        <v>2</v>
      </c>
      <c r="E50" s="27" t="s">
        <v>118</v>
      </c>
      <c r="F50" s="99" t="s">
        <v>584</v>
      </c>
      <c r="G50" s="97"/>
      <c r="H50" s="92" t="s">
        <v>622</v>
      </c>
      <c r="I50" s="27"/>
      <c r="J50" s="92"/>
      <c r="K50" s="145"/>
      <c r="L50" s="92"/>
      <c r="M50" s="145"/>
      <c r="N50" s="6"/>
      <c r="O50" s="6"/>
      <c r="P50" s="6"/>
      <c r="Q50" s="6"/>
    </row>
    <row r="51" spans="1:17" x14ac:dyDescent="0.25">
      <c r="A51" s="144">
        <v>50</v>
      </c>
      <c r="B51" s="59" t="s">
        <v>723</v>
      </c>
      <c r="C51" s="27" t="s">
        <v>725</v>
      </c>
      <c r="D51" s="85">
        <v>2</v>
      </c>
      <c r="E51" s="27" t="s">
        <v>118</v>
      </c>
      <c r="F51" s="99" t="s">
        <v>586</v>
      </c>
      <c r="G51" s="97"/>
      <c r="H51" s="92" t="s">
        <v>622</v>
      </c>
      <c r="I51" s="27"/>
      <c r="J51" s="92"/>
      <c r="K51" s="145"/>
      <c r="L51" s="92"/>
      <c r="M51" s="145"/>
      <c r="N51" s="6"/>
      <c r="O51" s="6"/>
      <c r="P51" s="6"/>
      <c r="Q51" s="6"/>
    </row>
    <row r="52" spans="1:17" x14ac:dyDescent="0.25">
      <c r="A52" s="144">
        <v>51</v>
      </c>
      <c r="B52" s="92" t="s">
        <v>587</v>
      </c>
      <c r="C52" s="27" t="s">
        <v>735</v>
      </c>
      <c r="D52" s="85">
        <v>2</v>
      </c>
      <c r="E52" s="27" t="s">
        <v>118</v>
      </c>
      <c r="F52" s="99" t="s">
        <v>588</v>
      </c>
      <c r="G52" s="97"/>
      <c r="H52" s="92" t="s">
        <v>622</v>
      </c>
      <c r="I52" s="27"/>
      <c r="J52" s="92"/>
      <c r="K52" s="145"/>
      <c r="L52" s="92"/>
      <c r="M52" s="145"/>
      <c r="N52" s="6"/>
      <c r="O52" s="6"/>
      <c r="P52" s="6"/>
      <c r="Q52" s="6"/>
    </row>
    <row r="53" spans="1:17" x14ac:dyDescent="0.25">
      <c r="A53" s="144">
        <v>52</v>
      </c>
      <c r="B53" s="59" t="s">
        <v>317</v>
      </c>
      <c r="C53" s="27" t="s">
        <v>726</v>
      </c>
      <c r="D53" s="85">
        <v>2</v>
      </c>
      <c r="E53" s="27" t="s">
        <v>118</v>
      </c>
      <c r="F53" s="99" t="s">
        <v>590</v>
      </c>
      <c r="G53" s="97"/>
      <c r="H53" s="92" t="s">
        <v>622</v>
      </c>
      <c r="I53" s="27"/>
      <c r="J53" s="92"/>
      <c r="K53" s="145"/>
      <c r="L53" s="92"/>
      <c r="M53" s="145"/>
      <c r="N53" s="6"/>
      <c r="O53" s="6"/>
      <c r="P53" s="6"/>
      <c r="Q53" s="6"/>
    </row>
    <row r="54" spans="1:17" x14ac:dyDescent="0.25">
      <c r="A54" s="144">
        <v>53</v>
      </c>
      <c r="B54" s="59" t="s">
        <v>316</v>
      </c>
      <c r="C54" s="27" t="s">
        <v>727</v>
      </c>
      <c r="D54" s="85">
        <v>2</v>
      </c>
      <c r="E54" s="27">
        <v>0.01</v>
      </c>
      <c r="F54" s="99" t="s">
        <v>592</v>
      </c>
      <c r="G54" s="97"/>
      <c r="H54" s="92" t="s">
        <v>621</v>
      </c>
      <c r="I54" s="27">
        <v>99</v>
      </c>
      <c r="J54" s="92" t="str">
        <f>DEC2HEX(I54)</f>
        <v>63</v>
      </c>
      <c r="K54" s="145">
        <f>I54/100</f>
        <v>0.99</v>
      </c>
      <c r="L54" s="92"/>
      <c r="M54" s="145"/>
      <c r="N54" s="6"/>
      <c r="O54" s="6"/>
      <c r="P54" s="6"/>
      <c r="Q54" s="6"/>
    </row>
    <row r="55" spans="1:17" x14ac:dyDescent="0.25">
      <c r="A55" s="144">
        <v>54</v>
      </c>
      <c r="B55" s="27" t="s">
        <v>593</v>
      </c>
      <c r="C55" s="27" t="s">
        <v>728</v>
      </c>
      <c r="D55" s="85">
        <v>4</v>
      </c>
      <c r="E55" s="27" t="s">
        <v>81</v>
      </c>
      <c r="F55" s="128" t="s">
        <v>82</v>
      </c>
      <c r="G55" s="97"/>
      <c r="H55" s="27" t="s">
        <v>609</v>
      </c>
      <c r="I55" s="27">
        <v>6744300</v>
      </c>
      <c r="J55" s="92" t="str">
        <f>DEC2HEX(I55)</f>
        <v>66E8EC</v>
      </c>
      <c r="K55" s="145">
        <f t="shared" ref="K55:K56" si="12">I55/100</f>
        <v>67443</v>
      </c>
      <c r="L55" s="92" t="s">
        <v>640</v>
      </c>
      <c r="M55" s="145">
        <f>K55*0.454</f>
        <v>30619.121999999999</v>
      </c>
      <c r="N55" s="92" t="s">
        <v>642</v>
      </c>
      <c r="O55" s="145">
        <f t="shared" ref="O55:O56" si="13">K55*0.004448230531</f>
        <v>300.00201170223301</v>
      </c>
      <c r="P55" s="6"/>
      <c r="Q55" s="6"/>
    </row>
    <row r="56" spans="1:17" x14ac:dyDescent="0.25">
      <c r="A56" s="144">
        <v>55</v>
      </c>
      <c r="B56" s="27" t="s">
        <v>594</v>
      </c>
      <c r="C56" s="27" t="s">
        <v>729</v>
      </c>
      <c r="D56" s="85">
        <v>4</v>
      </c>
      <c r="E56" s="27" t="s">
        <v>81</v>
      </c>
      <c r="F56" s="128" t="s">
        <v>82</v>
      </c>
      <c r="G56" s="97"/>
      <c r="H56" s="27" t="s">
        <v>609</v>
      </c>
      <c r="I56" s="27">
        <v>6744300</v>
      </c>
      <c r="J56" s="92" t="str">
        <f t="shared" ref="J56" si="14">DEC2HEX(I56)</f>
        <v>66E8EC</v>
      </c>
      <c r="K56" s="145">
        <f t="shared" si="12"/>
        <v>67443</v>
      </c>
      <c r="L56" s="92" t="s">
        <v>640</v>
      </c>
      <c r="M56" s="145">
        <f>K56*0.454</f>
        <v>30619.121999999999</v>
      </c>
      <c r="N56" s="92" t="s">
        <v>642</v>
      </c>
      <c r="O56" s="145">
        <f t="shared" si="13"/>
        <v>300.00201170223301</v>
      </c>
      <c r="P56" s="6"/>
      <c r="Q56" s="6"/>
    </row>
    <row r="57" spans="1:17" ht="46.8" x14ac:dyDescent="0.25">
      <c r="A57" s="162">
        <v>56</v>
      </c>
      <c r="B57" s="163" t="s">
        <v>595</v>
      </c>
      <c r="C57" s="164" t="s">
        <v>730</v>
      </c>
      <c r="D57" s="165">
        <v>2</v>
      </c>
      <c r="E57" s="164"/>
      <c r="F57" s="166" t="s">
        <v>596</v>
      </c>
      <c r="G57" s="167"/>
      <c r="H57" s="163" t="s">
        <v>477</v>
      </c>
      <c r="I57" s="164"/>
      <c r="J57" s="163"/>
      <c r="K57" s="168"/>
      <c r="L57" s="163"/>
      <c r="M57" s="168"/>
      <c r="N57" s="41"/>
      <c r="O57" s="41"/>
      <c r="P57" s="41"/>
      <c r="Q57" s="41"/>
    </row>
    <row r="58" spans="1:17" x14ac:dyDescent="0.25">
      <c r="A58" s="144">
        <v>57</v>
      </c>
      <c r="B58" s="92" t="s">
        <v>597</v>
      </c>
      <c r="C58" s="27" t="s">
        <v>731</v>
      </c>
      <c r="D58" s="85">
        <v>2</v>
      </c>
      <c r="E58" s="27" t="s">
        <v>126</v>
      </c>
      <c r="F58" s="99" t="s">
        <v>127</v>
      </c>
      <c r="G58" s="97"/>
      <c r="H58" s="92" t="s">
        <v>616</v>
      </c>
      <c r="I58" s="27">
        <v>60000</v>
      </c>
      <c r="J58" s="92" t="str">
        <f t="shared" ref="J58:J63" si="15">DEC2HEX(I58)</f>
        <v>EA60</v>
      </c>
      <c r="K58" s="145">
        <f>I58/100</f>
        <v>600</v>
      </c>
      <c r="L58" s="92"/>
      <c r="M58" s="145"/>
      <c r="N58" s="6"/>
      <c r="O58" s="6"/>
      <c r="P58" s="6"/>
      <c r="Q58" s="6"/>
    </row>
    <row r="59" spans="1:17" x14ac:dyDescent="0.25">
      <c r="A59" s="144">
        <v>58</v>
      </c>
      <c r="B59" s="58" t="s">
        <v>671</v>
      </c>
      <c r="C59" s="27" t="s">
        <v>736</v>
      </c>
      <c r="D59" s="85">
        <v>4</v>
      </c>
      <c r="E59" s="27" t="s">
        <v>16</v>
      </c>
      <c r="F59" s="96" t="s">
        <v>29</v>
      </c>
      <c r="G59" s="97"/>
      <c r="H59" s="27" t="s">
        <v>604</v>
      </c>
      <c r="I59" s="27">
        <v>9999999</v>
      </c>
      <c r="J59" s="92" t="str">
        <f t="shared" si="15"/>
        <v>98967F</v>
      </c>
      <c r="K59" s="145">
        <f t="shared" ref="K59:K63" si="16">I59/100</f>
        <v>99999.99</v>
      </c>
      <c r="L59" s="92" t="s">
        <v>637</v>
      </c>
      <c r="M59" s="145">
        <f>K59*3.28</f>
        <v>327999.96720000001</v>
      </c>
      <c r="N59" s="6"/>
      <c r="O59" s="6"/>
      <c r="P59" s="6"/>
      <c r="Q59" s="6"/>
    </row>
    <row r="60" spans="1:17" x14ac:dyDescent="0.25">
      <c r="A60" s="144">
        <v>59</v>
      </c>
      <c r="B60" s="58" t="s">
        <v>672</v>
      </c>
      <c r="C60" s="27" t="s">
        <v>737</v>
      </c>
      <c r="D60" s="85">
        <v>4</v>
      </c>
      <c r="E60" s="27" t="s">
        <v>16</v>
      </c>
      <c r="F60" s="96" t="s">
        <v>29</v>
      </c>
      <c r="G60" s="97"/>
      <c r="H60" s="27" t="s">
        <v>604</v>
      </c>
      <c r="I60" s="27">
        <v>9999999</v>
      </c>
      <c r="J60" s="92" t="str">
        <f t="shared" si="15"/>
        <v>98967F</v>
      </c>
      <c r="K60" s="145">
        <f t="shared" si="16"/>
        <v>99999.99</v>
      </c>
      <c r="L60" s="92" t="s">
        <v>637</v>
      </c>
      <c r="M60" s="145">
        <f>K60*3.28</f>
        <v>327999.96720000001</v>
      </c>
      <c r="N60" s="6"/>
      <c r="O60" s="6"/>
      <c r="P60" s="6"/>
      <c r="Q60" s="6"/>
    </row>
    <row r="61" spans="1:17" x14ac:dyDescent="0.25">
      <c r="A61" s="144">
        <v>60</v>
      </c>
      <c r="B61" s="27" t="s">
        <v>602</v>
      </c>
      <c r="C61" s="27" t="s">
        <v>738</v>
      </c>
      <c r="D61" s="136">
        <v>2</v>
      </c>
      <c r="E61" s="27">
        <v>0.01</v>
      </c>
      <c r="F61" s="99" t="s">
        <v>617</v>
      </c>
      <c r="G61" s="97"/>
      <c r="H61" s="92" t="s">
        <v>618</v>
      </c>
      <c r="I61" s="27">
        <v>9000</v>
      </c>
      <c r="J61" s="92" t="str">
        <f t="shared" si="15"/>
        <v>2328</v>
      </c>
      <c r="K61" s="145">
        <f t="shared" si="16"/>
        <v>90</v>
      </c>
      <c r="L61" s="92"/>
      <c r="M61" s="145"/>
      <c r="N61" s="6"/>
      <c r="O61" s="6"/>
      <c r="P61" s="6"/>
      <c r="Q61" s="6"/>
    </row>
    <row r="62" spans="1:17" x14ac:dyDescent="0.25">
      <c r="A62" s="144">
        <v>61</v>
      </c>
      <c r="B62" s="157" t="s">
        <v>673</v>
      </c>
      <c r="C62" s="160" t="s">
        <v>923</v>
      </c>
      <c r="D62" s="158">
        <v>4</v>
      </c>
      <c r="E62" s="124" t="s">
        <v>16</v>
      </c>
      <c r="F62" s="159" t="s">
        <v>29</v>
      </c>
      <c r="G62" s="117"/>
      <c r="H62" s="124" t="s">
        <v>604</v>
      </c>
      <c r="I62" s="124">
        <v>9999999</v>
      </c>
      <c r="J62" s="114" t="str">
        <f t="shared" si="15"/>
        <v>98967F</v>
      </c>
      <c r="K62" s="145">
        <f t="shared" si="16"/>
        <v>99999.99</v>
      </c>
      <c r="L62" s="92" t="s">
        <v>637</v>
      </c>
      <c r="M62" s="145">
        <f>K62*3.28</f>
        <v>327999.96720000001</v>
      </c>
      <c r="N62" s="6"/>
      <c r="O62" s="6"/>
      <c r="P62" s="6"/>
      <c r="Q62" s="6"/>
    </row>
    <row r="63" spans="1:17" x14ac:dyDescent="0.25">
      <c r="A63" s="144">
        <v>62</v>
      </c>
      <c r="B63" s="157" t="s">
        <v>673</v>
      </c>
      <c r="C63" s="160" t="s">
        <v>924</v>
      </c>
      <c r="D63" s="158">
        <v>4</v>
      </c>
      <c r="E63" s="124" t="s">
        <v>16</v>
      </c>
      <c r="F63" s="159" t="s">
        <v>29</v>
      </c>
      <c r="G63" s="117"/>
      <c r="H63" s="124" t="s">
        <v>604</v>
      </c>
      <c r="I63" s="124">
        <v>9999999</v>
      </c>
      <c r="J63" s="114" t="str">
        <f t="shared" si="15"/>
        <v>98967F</v>
      </c>
      <c r="K63" s="145">
        <f t="shared" si="16"/>
        <v>99999.99</v>
      </c>
      <c r="L63" s="92" t="s">
        <v>637</v>
      </c>
      <c r="M63" s="145">
        <f>K63*3.28</f>
        <v>327999.96720000001</v>
      </c>
      <c r="N63" s="6"/>
      <c r="O63" s="6"/>
      <c r="P63" s="6"/>
      <c r="Q63" s="6"/>
    </row>
  </sheetData>
  <autoFilter ref="A1:M63" xr:uid="{76419831-8B11-488C-AE0E-C0CC08014EE6}"/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82B09-667A-49A1-8015-6481B444BF7C}">
  <dimension ref="A1:M50"/>
  <sheetViews>
    <sheetView workbookViewId="0">
      <selection activeCell="C13" sqref="C13"/>
    </sheetView>
  </sheetViews>
  <sheetFormatPr defaultRowHeight="15.6" x14ac:dyDescent="0.25"/>
  <cols>
    <col min="1" max="1" width="22" customWidth="1"/>
    <col min="2" max="2" width="28" customWidth="1"/>
    <col min="3" max="3" width="41.296875" bestFit="1" customWidth="1"/>
    <col min="4" max="4" width="13.69921875" bestFit="1" customWidth="1"/>
    <col min="5" max="5" width="9.3984375" bestFit="1" customWidth="1"/>
    <col min="6" max="6" width="33.296875" bestFit="1" customWidth="1"/>
    <col min="7" max="7" width="26.796875" bestFit="1" customWidth="1"/>
    <col min="8" max="8" width="19.09765625" bestFit="1" customWidth="1"/>
  </cols>
  <sheetData>
    <row r="1" spans="1:13" s="1" customFormat="1" ht="62.4" x14ac:dyDescent="0.25">
      <c r="A1" s="56" t="s">
        <v>740</v>
      </c>
      <c r="B1" s="38"/>
      <c r="C1" s="38"/>
      <c r="D1" s="72"/>
      <c r="E1" s="38"/>
      <c r="F1" s="42"/>
      <c r="G1" s="81"/>
      <c r="H1" s="41"/>
      <c r="I1" s="41"/>
      <c r="J1" s="41"/>
      <c r="K1" s="41"/>
    </row>
    <row r="2" spans="1:13" s="91" customFormat="1" ht="31.2" x14ac:dyDescent="0.25">
      <c r="A2" s="92"/>
      <c r="B2" s="92" t="s">
        <v>741</v>
      </c>
      <c r="C2" s="172"/>
      <c r="D2" s="173" t="s">
        <v>862</v>
      </c>
      <c r="E2" s="85" t="s">
        <v>742</v>
      </c>
      <c r="F2" s="174" t="s">
        <v>743</v>
      </c>
      <c r="G2" s="95" t="s">
        <v>863</v>
      </c>
      <c r="H2" s="51"/>
      <c r="I2" s="51"/>
      <c r="J2" s="51"/>
      <c r="K2" s="51"/>
      <c r="L2" s="51"/>
      <c r="M2" s="51"/>
    </row>
    <row r="3" spans="1:13" s="91" customFormat="1" x14ac:dyDescent="0.25">
      <c r="A3" s="92" t="s">
        <v>744</v>
      </c>
      <c r="B3" s="92" t="s">
        <v>745</v>
      </c>
      <c r="C3" s="92" t="s">
        <v>898</v>
      </c>
      <c r="D3" s="92" t="s">
        <v>307</v>
      </c>
      <c r="E3" s="85" t="s">
        <v>787</v>
      </c>
      <c r="F3" s="99" t="s">
        <v>746</v>
      </c>
      <c r="G3" s="96" t="s">
        <v>864</v>
      </c>
      <c r="H3" s="92"/>
      <c r="I3" s="92"/>
      <c r="J3" s="92"/>
      <c r="K3" s="175"/>
      <c r="L3" s="92"/>
      <c r="M3" s="92"/>
    </row>
    <row r="4" spans="1:13" s="91" customFormat="1" x14ac:dyDescent="0.25">
      <c r="A4" s="92"/>
      <c r="B4" s="92" t="s">
        <v>747</v>
      </c>
      <c r="C4" s="92" t="s">
        <v>922</v>
      </c>
      <c r="D4" s="92" t="s">
        <v>308</v>
      </c>
      <c r="E4" s="85" t="s">
        <v>788</v>
      </c>
      <c r="F4" s="99" t="s">
        <v>748</v>
      </c>
      <c r="G4" s="96" t="s">
        <v>865</v>
      </c>
      <c r="H4" s="92"/>
      <c r="I4" s="92"/>
      <c r="J4" s="92"/>
      <c r="K4" s="92"/>
    </row>
    <row r="5" spans="1:13" s="91" customFormat="1" x14ac:dyDescent="0.25">
      <c r="A5" s="92"/>
      <c r="B5" s="92" t="s">
        <v>749</v>
      </c>
      <c r="C5" s="92" t="s">
        <v>899</v>
      </c>
      <c r="D5" s="92" t="s">
        <v>309</v>
      </c>
      <c r="E5" s="85" t="s">
        <v>789</v>
      </c>
      <c r="F5" s="99" t="s">
        <v>749</v>
      </c>
      <c r="G5" s="96" t="s">
        <v>866</v>
      </c>
      <c r="H5" s="92"/>
      <c r="I5" s="92"/>
      <c r="J5" s="92"/>
      <c r="K5" s="92"/>
    </row>
    <row r="6" spans="1:13" s="91" customFormat="1" x14ac:dyDescent="0.25">
      <c r="A6" s="92"/>
      <c r="B6" s="92" t="s">
        <v>750</v>
      </c>
      <c r="C6" s="92" t="s">
        <v>900</v>
      </c>
      <c r="D6" s="92" t="s">
        <v>148</v>
      </c>
      <c r="E6" s="85" t="s">
        <v>790</v>
      </c>
      <c r="F6" s="99" t="s">
        <v>750</v>
      </c>
      <c r="G6" s="96" t="s">
        <v>866</v>
      </c>
      <c r="H6" s="92"/>
      <c r="I6" s="92"/>
      <c r="J6" s="92"/>
      <c r="K6" s="92"/>
    </row>
    <row r="7" spans="1:13" s="91" customFormat="1" x14ac:dyDescent="0.25">
      <c r="A7" s="92"/>
      <c r="B7" s="92" t="s">
        <v>751</v>
      </c>
      <c r="C7" s="92" t="s">
        <v>901</v>
      </c>
      <c r="D7" s="92" t="s">
        <v>151</v>
      </c>
      <c r="E7" s="85" t="s">
        <v>791</v>
      </c>
      <c r="F7" s="99" t="s">
        <v>751</v>
      </c>
      <c r="G7" s="96" t="s">
        <v>867</v>
      </c>
      <c r="H7" s="92"/>
      <c r="I7" s="92"/>
      <c r="J7" s="92"/>
      <c r="K7" s="92"/>
    </row>
    <row r="8" spans="1:13" s="91" customFormat="1" x14ac:dyDescent="0.25">
      <c r="A8" s="92"/>
      <c r="B8" s="92" t="s">
        <v>752</v>
      </c>
      <c r="C8" s="92" t="s">
        <v>902</v>
      </c>
      <c r="D8" s="92" t="s">
        <v>154</v>
      </c>
      <c r="E8" s="85" t="s">
        <v>792</v>
      </c>
      <c r="F8" s="99" t="s">
        <v>753</v>
      </c>
      <c r="G8" s="96" t="s">
        <v>868</v>
      </c>
      <c r="H8" s="92"/>
      <c r="I8" s="92"/>
      <c r="J8" s="92"/>
      <c r="K8" s="92"/>
    </row>
    <row r="9" spans="1:13" s="91" customFormat="1" x14ac:dyDescent="0.25">
      <c r="A9" s="92"/>
      <c r="B9" s="92" t="s">
        <v>754</v>
      </c>
      <c r="C9" s="92" t="s">
        <v>903</v>
      </c>
      <c r="D9" s="92" t="s">
        <v>158</v>
      </c>
      <c r="E9" s="85" t="s">
        <v>793</v>
      </c>
      <c r="F9" s="99" t="s">
        <v>754</v>
      </c>
      <c r="G9" s="96" t="s">
        <v>869</v>
      </c>
      <c r="H9" s="92"/>
      <c r="I9" s="92"/>
      <c r="J9" s="92"/>
      <c r="K9" s="92"/>
    </row>
    <row r="10" spans="1:13" s="91" customFormat="1" x14ac:dyDescent="0.25">
      <c r="A10" s="92"/>
      <c r="B10" s="92" t="s">
        <v>755</v>
      </c>
      <c r="C10" s="92" t="s">
        <v>904</v>
      </c>
      <c r="D10" s="92" t="s">
        <v>161</v>
      </c>
      <c r="E10" s="85" t="s">
        <v>794</v>
      </c>
      <c r="F10" s="99" t="s">
        <v>756</v>
      </c>
      <c r="G10" s="96" t="s">
        <v>870</v>
      </c>
      <c r="H10" s="92"/>
      <c r="I10" s="92"/>
      <c r="J10" s="92"/>
      <c r="K10" s="176"/>
      <c r="L10" s="92"/>
      <c r="M10" s="92"/>
    </row>
    <row r="11" spans="1:13" s="181" customFormat="1" x14ac:dyDescent="0.25">
      <c r="A11" s="114"/>
      <c r="B11" s="114" t="s">
        <v>757</v>
      </c>
      <c r="C11" s="114" t="s">
        <v>905</v>
      </c>
      <c r="D11" s="114" t="s">
        <v>165</v>
      </c>
      <c r="E11" s="115" t="s">
        <v>795</v>
      </c>
      <c r="F11" s="177"/>
      <c r="G11" s="178" t="s">
        <v>866</v>
      </c>
      <c r="H11" s="179"/>
      <c r="I11" s="179"/>
      <c r="J11" s="179"/>
      <c r="K11" s="180"/>
      <c r="L11" s="179"/>
      <c r="M11" s="179"/>
    </row>
    <row r="12" spans="1:13" s="182" customFormat="1" x14ac:dyDescent="0.25">
      <c r="A12" s="114"/>
      <c r="B12" s="114" t="s">
        <v>758</v>
      </c>
      <c r="C12" s="114" t="s">
        <v>906</v>
      </c>
      <c r="D12" s="114" t="s">
        <v>168</v>
      </c>
      <c r="E12" s="115" t="s">
        <v>796</v>
      </c>
      <c r="F12" s="159"/>
      <c r="G12" s="178" t="s">
        <v>866</v>
      </c>
      <c r="H12" s="114"/>
      <c r="I12" s="114"/>
      <c r="J12" s="114"/>
      <c r="K12" s="114"/>
    </row>
    <row r="13" spans="1:13" s="182" customFormat="1" x14ac:dyDescent="0.25">
      <c r="A13" s="114"/>
      <c r="B13" s="114" t="s">
        <v>759</v>
      </c>
      <c r="C13" s="114" t="s">
        <v>907</v>
      </c>
      <c r="D13" s="114" t="s">
        <v>171</v>
      </c>
      <c r="E13" s="115" t="s">
        <v>797</v>
      </c>
      <c r="F13" s="159"/>
      <c r="G13" s="178" t="s">
        <v>866</v>
      </c>
      <c r="H13" s="114"/>
      <c r="I13" s="114"/>
      <c r="J13" s="114"/>
      <c r="K13" s="114"/>
    </row>
    <row r="14" spans="1:13" s="91" customFormat="1" x14ac:dyDescent="0.25">
      <c r="A14" s="92"/>
      <c r="B14" s="92" t="s">
        <v>760</v>
      </c>
      <c r="C14" s="92"/>
      <c r="D14" s="92" t="s">
        <v>173</v>
      </c>
      <c r="E14" s="85" t="s">
        <v>798</v>
      </c>
      <c r="F14" s="99"/>
      <c r="G14" s="97"/>
      <c r="H14" s="92"/>
      <c r="I14" s="92"/>
      <c r="J14" s="92"/>
      <c r="K14" s="92"/>
    </row>
    <row r="15" spans="1:13" s="91" customFormat="1" x14ac:dyDescent="0.25">
      <c r="A15" s="92"/>
      <c r="B15" s="92" t="s">
        <v>760</v>
      </c>
      <c r="C15" s="92"/>
      <c r="D15" s="92" t="s">
        <v>175</v>
      </c>
      <c r="E15" s="85" t="s">
        <v>799</v>
      </c>
      <c r="F15" s="99"/>
      <c r="G15" s="97"/>
      <c r="H15" s="92"/>
      <c r="I15" s="92"/>
      <c r="J15" s="92"/>
      <c r="K15" s="92"/>
    </row>
    <row r="16" spans="1:13" s="91" customFormat="1" x14ac:dyDescent="0.25">
      <c r="A16" s="92"/>
      <c r="B16" s="92" t="s">
        <v>760</v>
      </c>
      <c r="C16" s="92"/>
      <c r="D16" s="92" t="s">
        <v>177</v>
      </c>
      <c r="E16" s="85" t="s">
        <v>800</v>
      </c>
      <c r="F16" s="99"/>
      <c r="G16" s="97"/>
      <c r="H16" s="92"/>
      <c r="I16" s="92"/>
      <c r="J16" s="92"/>
      <c r="K16" s="92"/>
    </row>
    <row r="17" spans="1:11" s="91" customFormat="1" x14ac:dyDescent="0.25">
      <c r="A17" s="92"/>
      <c r="B17" s="92" t="s">
        <v>760</v>
      </c>
      <c r="C17" s="92"/>
      <c r="D17" s="92" t="s">
        <v>179</v>
      </c>
      <c r="E17" s="85" t="s">
        <v>801</v>
      </c>
      <c r="F17" s="99"/>
      <c r="G17" s="97"/>
      <c r="H17" s="92"/>
      <c r="I17" s="92"/>
      <c r="J17" s="92"/>
      <c r="K17" s="92"/>
    </row>
    <row r="18" spans="1:11" s="91" customFormat="1" x14ac:dyDescent="0.25">
      <c r="A18" s="92"/>
      <c r="B18" s="92" t="s">
        <v>760</v>
      </c>
      <c r="C18" s="92"/>
      <c r="D18" s="92" t="s">
        <v>181</v>
      </c>
      <c r="E18" s="85" t="s">
        <v>802</v>
      </c>
      <c r="F18" s="99"/>
      <c r="G18" s="97"/>
      <c r="H18" s="92"/>
      <c r="I18" s="92"/>
      <c r="J18" s="92"/>
      <c r="K18" s="92"/>
    </row>
    <row r="19" spans="1:11" s="91" customFormat="1" x14ac:dyDescent="0.25">
      <c r="A19" s="92" t="s">
        <v>761</v>
      </c>
      <c r="B19" s="92" t="s">
        <v>762</v>
      </c>
      <c r="C19" s="92" t="s">
        <v>882</v>
      </c>
      <c r="D19" s="92" t="s">
        <v>185</v>
      </c>
      <c r="E19" s="85" t="s">
        <v>803</v>
      </c>
      <c r="F19" s="99" t="s">
        <v>804</v>
      </c>
      <c r="G19" s="97"/>
      <c r="H19" s="92" t="s">
        <v>805</v>
      </c>
      <c r="I19" s="92"/>
      <c r="J19" s="92"/>
      <c r="K19" s="92"/>
    </row>
    <row r="20" spans="1:11" s="91" customFormat="1" x14ac:dyDescent="0.25">
      <c r="A20" s="92"/>
      <c r="B20" s="92" t="s">
        <v>763</v>
      </c>
      <c r="C20" s="92" t="s">
        <v>883</v>
      </c>
      <c r="D20" s="92" t="s">
        <v>190</v>
      </c>
      <c r="E20" s="85" t="s">
        <v>806</v>
      </c>
      <c r="F20" s="99" t="s">
        <v>807</v>
      </c>
      <c r="G20" s="97"/>
      <c r="H20" s="92" t="s">
        <v>808</v>
      </c>
      <c r="I20" s="92"/>
      <c r="J20" s="92"/>
      <c r="K20" s="92"/>
    </row>
    <row r="21" spans="1:11" s="91" customFormat="1" x14ac:dyDescent="0.25">
      <c r="A21" s="92"/>
      <c r="B21" s="92" t="s">
        <v>764</v>
      </c>
      <c r="C21" s="92" t="s">
        <v>884</v>
      </c>
      <c r="D21" s="92" t="s">
        <v>195</v>
      </c>
      <c r="E21" s="85" t="s">
        <v>809</v>
      </c>
      <c r="F21" s="99" t="s">
        <v>810</v>
      </c>
      <c r="G21" s="97"/>
      <c r="H21" s="92" t="s">
        <v>811</v>
      </c>
      <c r="I21" s="92"/>
      <c r="J21" s="92"/>
      <c r="K21" s="92"/>
    </row>
    <row r="22" spans="1:11" s="91" customFormat="1" x14ac:dyDescent="0.25">
      <c r="A22" s="92"/>
      <c r="B22" s="92" t="s">
        <v>765</v>
      </c>
      <c r="C22" s="92" t="s">
        <v>885</v>
      </c>
      <c r="D22" s="92" t="s">
        <v>199</v>
      </c>
      <c r="E22" s="85" t="s">
        <v>812</v>
      </c>
      <c r="F22" s="99" t="s">
        <v>813</v>
      </c>
      <c r="G22" s="97"/>
      <c r="H22" s="92" t="s">
        <v>814</v>
      </c>
      <c r="I22" s="92"/>
      <c r="J22" s="92"/>
      <c r="K22" s="92"/>
    </row>
    <row r="23" spans="1:11" s="91" customFormat="1" x14ac:dyDescent="0.25">
      <c r="A23" s="92"/>
      <c r="B23" s="92" t="s">
        <v>766</v>
      </c>
      <c r="C23" s="92" t="s">
        <v>886</v>
      </c>
      <c r="D23" s="92" t="s">
        <v>204</v>
      </c>
      <c r="E23" s="85" t="s">
        <v>815</v>
      </c>
      <c r="F23" s="99" t="s">
        <v>816</v>
      </c>
      <c r="G23" s="97" t="s">
        <v>207</v>
      </c>
      <c r="H23" s="92" t="s">
        <v>817</v>
      </c>
      <c r="I23" s="92"/>
      <c r="J23" s="92"/>
      <c r="K23" s="92"/>
    </row>
    <row r="24" spans="1:11" s="91" customFormat="1" x14ac:dyDescent="0.25">
      <c r="A24" s="92"/>
      <c r="B24" s="92" t="s">
        <v>767</v>
      </c>
      <c r="C24" s="92" t="s">
        <v>887</v>
      </c>
      <c r="D24" s="92" t="s">
        <v>210</v>
      </c>
      <c r="E24" s="85" t="s">
        <v>818</v>
      </c>
      <c r="F24" s="99" t="s">
        <v>819</v>
      </c>
      <c r="G24" s="97" t="s">
        <v>207</v>
      </c>
      <c r="H24" s="92" t="s">
        <v>820</v>
      </c>
      <c r="I24" s="92"/>
      <c r="J24" s="92"/>
      <c r="K24" s="92"/>
    </row>
    <row r="25" spans="1:11" s="91" customFormat="1" x14ac:dyDescent="0.25">
      <c r="A25" s="92"/>
      <c r="B25" s="92" t="s">
        <v>768</v>
      </c>
      <c r="C25" s="92" t="s">
        <v>888</v>
      </c>
      <c r="D25" s="92" t="s">
        <v>214</v>
      </c>
      <c r="E25" s="85" t="s">
        <v>821</v>
      </c>
      <c r="F25" s="99" t="s">
        <v>819</v>
      </c>
      <c r="G25" s="97"/>
      <c r="H25" s="92"/>
      <c r="I25" s="92"/>
      <c r="J25" s="92"/>
      <c r="K25" s="92"/>
    </row>
    <row r="26" spans="1:11" s="91" customFormat="1" x14ac:dyDescent="0.25">
      <c r="A26" s="92"/>
      <c r="B26" s="92" t="s">
        <v>769</v>
      </c>
      <c r="C26" s="92" t="s">
        <v>889</v>
      </c>
      <c r="D26" s="92" t="s">
        <v>217</v>
      </c>
      <c r="E26" s="85" t="s">
        <v>822</v>
      </c>
      <c r="F26" s="99" t="s">
        <v>770</v>
      </c>
      <c r="G26" s="27" t="s">
        <v>871</v>
      </c>
      <c r="H26" s="92"/>
      <c r="I26" s="92"/>
      <c r="J26" s="92"/>
      <c r="K26" s="92"/>
    </row>
    <row r="27" spans="1:11" s="91" customFormat="1" x14ac:dyDescent="0.25">
      <c r="A27" s="92"/>
      <c r="B27" s="92" t="s">
        <v>771</v>
      </c>
      <c r="C27" s="92" t="s">
        <v>890</v>
      </c>
      <c r="D27" s="92" t="s">
        <v>222</v>
      </c>
      <c r="E27" s="85" t="s">
        <v>823</v>
      </c>
      <c r="F27" s="99" t="s">
        <v>772</v>
      </c>
      <c r="G27" s="27" t="s">
        <v>872</v>
      </c>
      <c r="H27" s="92"/>
      <c r="I27" s="92"/>
      <c r="J27" s="92"/>
      <c r="K27" s="92"/>
    </row>
    <row r="28" spans="1:11" s="91" customFormat="1" x14ac:dyDescent="0.25">
      <c r="B28" s="92" t="s">
        <v>824</v>
      </c>
      <c r="C28" s="92" t="s">
        <v>891</v>
      </c>
      <c r="D28" s="92" t="s">
        <v>226</v>
      </c>
      <c r="E28" s="85" t="s">
        <v>825</v>
      </c>
      <c r="F28" s="99" t="s">
        <v>826</v>
      </c>
      <c r="G28" s="27" t="s">
        <v>872</v>
      </c>
      <c r="I28" s="92"/>
      <c r="J28" s="92"/>
      <c r="K28" s="92"/>
    </row>
    <row r="29" spans="1:11" s="91" customFormat="1" x14ac:dyDescent="0.25">
      <c r="B29" s="92" t="s">
        <v>827</v>
      </c>
      <c r="C29" s="92" t="s">
        <v>892</v>
      </c>
      <c r="D29" s="92" t="s">
        <v>230</v>
      </c>
      <c r="E29" s="85" t="s">
        <v>828</v>
      </c>
      <c r="F29" s="99" t="s">
        <v>829</v>
      </c>
      <c r="G29" s="27" t="s">
        <v>872</v>
      </c>
      <c r="I29" s="92"/>
      <c r="J29" s="92"/>
      <c r="K29" s="92"/>
    </row>
    <row r="30" spans="1:11" s="91" customFormat="1" x14ac:dyDescent="0.25">
      <c r="A30" s="92"/>
      <c r="B30" s="92" t="s">
        <v>830</v>
      </c>
      <c r="C30" s="92" t="s">
        <v>893</v>
      </c>
      <c r="D30" s="92" t="s">
        <v>234</v>
      </c>
      <c r="E30" s="85" t="s">
        <v>831</v>
      </c>
      <c r="F30" s="99" t="s">
        <v>829</v>
      </c>
      <c r="G30" s="27" t="s">
        <v>872</v>
      </c>
      <c r="H30" s="92"/>
      <c r="I30" s="92"/>
      <c r="J30" s="92"/>
      <c r="K30" s="92"/>
    </row>
    <row r="31" spans="1:11" s="91" customFormat="1" x14ac:dyDescent="0.25">
      <c r="A31" s="92"/>
      <c r="B31" s="92" t="s">
        <v>760</v>
      </c>
      <c r="C31" s="92" t="s">
        <v>894</v>
      </c>
      <c r="D31" s="92" t="s">
        <v>236</v>
      </c>
      <c r="E31" s="85" t="s">
        <v>832</v>
      </c>
      <c r="F31" s="99"/>
      <c r="G31" s="97"/>
      <c r="H31" s="92"/>
      <c r="I31" s="92"/>
      <c r="J31" s="92"/>
      <c r="K31" s="92"/>
    </row>
    <row r="32" spans="1:11" s="91" customFormat="1" x14ac:dyDescent="0.25">
      <c r="A32" s="92"/>
      <c r="B32" s="92" t="s">
        <v>760</v>
      </c>
      <c r="C32" s="92" t="s">
        <v>895</v>
      </c>
      <c r="D32" s="92" t="s">
        <v>238</v>
      </c>
      <c r="E32" s="85" t="s">
        <v>833</v>
      </c>
      <c r="F32" s="99"/>
      <c r="G32" s="97"/>
      <c r="H32" s="92"/>
      <c r="I32" s="92"/>
      <c r="J32" s="92"/>
      <c r="K32" s="92"/>
    </row>
    <row r="33" spans="1:13" s="91" customFormat="1" x14ac:dyDescent="0.25">
      <c r="A33" s="92"/>
      <c r="B33" s="92" t="s">
        <v>760</v>
      </c>
      <c r="C33" s="92" t="s">
        <v>896</v>
      </c>
      <c r="D33" s="92" t="s">
        <v>240</v>
      </c>
      <c r="E33" s="85" t="s">
        <v>834</v>
      </c>
      <c r="F33" s="99"/>
      <c r="G33" s="97"/>
      <c r="H33" s="92"/>
      <c r="I33" s="92"/>
      <c r="J33" s="92"/>
      <c r="K33" s="92"/>
    </row>
    <row r="34" spans="1:13" s="91" customFormat="1" x14ac:dyDescent="0.25">
      <c r="A34" s="92"/>
      <c r="B34" s="92" t="s">
        <v>760</v>
      </c>
      <c r="C34" s="92" t="s">
        <v>897</v>
      </c>
      <c r="D34" s="92" t="s">
        <v>242</v>
      </c>
      <c r="E34" s="85" t="s">
        <v>835</v>
      </c>
      <c r="F34" s="99"/>
      <c r="G34" s="97"/>
      <c r="H34" s="92"/>
      <c r="I34" s="92"/>
      <c r="J34" s="92"/>
      <c r="K34" s="92"/>
    </row>
    <row r="35" spans="1:13" s="91" customFormat="1" x14ac:dyDescent="0.25">
      <c r="A35" s="92" t="s">
        <v>836</v>
      </c>
      <c r="B35" s="92" t="s">
        <v>773</v>
      </c>
      <c r="C35" s="92" t="s">
        <v>908</v>
      </c>
      <c r="D35" s="92" t="s">
        <v>246</v>
      </c>
      <c r="E35" s="85" t="s">
        <v>837</v>
      </c>
      <c r="F35" s="99" t="s">
        <v>774</v>
      </c>
      <c r="G35" s="96" t="s">
        <v>873</v>
      </c>
      <c r="H35" s="92"/>
      <c r="I35" s="92"/>
      <c r="J35" s="92"/>
      <c r="K35" s="175"/>
      <c r="L35" s="92"/>
      <c r="M35" s="92"/>
    </row>
    <row r="36" spans="1:13" s="91" customFormat="1" x14ac:dyDescent="0.25">
      <c r="A36" s="92"/>
      <c r="B36" s="92" t="s">
        <v>775</v>
      </c>
      <c r="C36" s="92" t="s">
        <v>909</v>
      </c>
      <c r="D36" s="92" t="s">
        <v>250</v>
      </c>
      <c r="E36" s="85" t="s">
        <v>838</v>
      </c>
      <c r="F36" s="99" t="s">
        <v>775</v>
      </c>
      <c r="G36" s="96" t="s">
        <v>874</v>
      </c>
      <c r="H36" s="92"/>
      <c r="I36" s="92"/>
      <c r="J36" s="92"/>
      <c r="K36" s="92"/>
    </row>
    <row r="37" spans="1:13" s="91" customFormat="1" x14ac:dyDescent="0.25">
      <c r="A37" s="92"/>
      <c r="B37" s="183" t="s">
        <v>839</v>
      </c>
      <c r="C37" s="183" t="s">
        <v>910</v>
      </c>
      <c r="D37" s="92" t="s">
        <v>253</v>
      </c>
      <c r="E37" s="85" t="s">
        <v>840</v>
      </c>
      <c r="F37" s="183" t="s">
        <v>839</v>
      </c>
      <c r="G37" s="105" t="s">
        <v>875</v>
      </c>
      <c r="H37" s="92"/>
      <c r="I37" s="92"/>
      <c r="J37" s="92"/>
      <c r="K37" s="92"/>
    </row>
    <row r="38" spans="1:13" s="91" customFormat="1" x14ac:dyDescent="0.25">
      <c r="A38" s="92"/>
      <c r="B38" s="183" t="s">
        <v>841</v>
      </c>
      <c r="C38" s="183" t="s">
        <v>911</v>
      </c>
      <c r="D38" s="92" t="s">
        <v>256</v>
      </c>
      <c r="E38" s="85" t="s">
        <v>842</v>
      </c>
      <c r="F38" s="183" t="s">
        <v>841</v>
      </c>
      <c r="G38" s="105" t="s">
        <v>876</v>
      </c>
      <c r="H38" s="92"/>
      <c r="I38" s="92"/>
      <c r="J38" s="92"/>
      <c r="K38" s="92"/>
    </row>
    <row r="39" spans="1:13" s="91" customFormat="1" x14ac:dyDescent="0.25">
      <c r="A39" s="92"/>
      <c r="B39" s="183" t="s">
        <v>843</v>
      </c>
      <c r="C39" s="183" t="s">
        <v>912</v>
      </c>
      <c r="D39" s="92" t="s">
        <v>259</v>
      </c>
      <c r="E39" s="85" t="s">
        <v>844</v>
      </c>
      <c r="F39" s="183" t="s">
        <v>843</v>
      </c>
      <c r="G39" s="105" t="s">
        <v>877</v>
      </c>
      <c r="H39" s="92"/>
      <c r="I39" s="92"/>
      <c r="J39" s="92"/>
      <c r="K39" s="92"/>
    </row>
    <row r="40" spans="1:13" s="91" customFormat="1" x14ac:dyDescent="0.25">
      <c r="A40" s="92"/>
      <c r="B40" s="183" t="s">
        <v>845</v>
      </c>
      <c r="C40" s="183" t="s">
        <v>913</v>
      </c>
      <c r="D40" s="92" t="s">
        <v>262</v>
      </c>
      <c r="E40" s="85" t="s">
        <v>846</v>
      </c>
      <c r="F40" s="183" t="s">
        <v>845</v>
      </c>
      <c r="G40" s="105" t="s">
        <v>877</v>
      </c>
      <c r="H40" s="92"/>
      <c r="I40" s="92"/>
      <c r="J40" s="92"/>
      <c r="K40" s="92"/>
    </row>
    <row r="41" spans="1:13" s="91" customFormat="1" x14ac:dyDescent="0.25">
      <c r="A41" s="92"/>
      <c r="B41" s="183" t="s">
        <v>847</v>
      </c>
      <c r="C41" s="183" t="s">
        <v>914</v>
      </c>
      <c r="D41" s="92" t="s">
        <v>362</v>
      </c>
      <c r="E41" s="85" t="s">
        <v>848</v>
      </c>
      <c r="F41" s="183" t="s">
        <v>847</v>
      </c>
      <c r="G41" s="105" t="s">
        <v>878</v>
      </c>
      <c r="H41" s="92"/>
      <c r="I41" s="92"/>
      <c r="J41" s="92"/>
      <c r="K41" s="92"/>
    </row>
    <row r="42" spans="1:13" s="91" customFormat="1" x14ac:dyDescent="0.25">
      <c r="A42" s="92"/>
      <c r="B42" s="65" t="s">
        <v>849</v>
      </c>
      <c r="C42" s="65" t="s">
        <v>915</v>
      </c>
      <c r="D42" s="92" t="s">
        <v>361</v>
      </c>
      <c r="E42" s="85" t="s">
        <v>850</v>
      </c>
      <c r="F42" s="99" t="s">
        <v>776</v>
      </c>
      <c r="G42" s="105" t="s">
        <v>879</v>
      </c>
      <c r="H42" s="92"/>
      <c r="I42" s="92"/>
      <c r="J42" s="92"/>
      <c r="K42" s="92"/>
    </row>
    <row r="43" spans="1:13" s="91" customFormat="1" x14ac:dyDescent="0.25">
      <c r="A43" s="92"/>
      <c r="B43" s="65" t="s">
        <v>851</v>
      </c>
      <c r="C43" s="65" t="s">
        <v>916</v>
      </c>
      <c r="D43" s="92" t="s">
        <v>360</v>
      </c>
      <c r="E43" s="85" t="s">
        <v>852</v>
      </c>
      <c r="F43" s="99" t="s">
        <v>853</v>
      </c>
      <c r="G43" s="105" t="s">
        <v>880</v>
      </c>
      <c r="H43" s="92"/>
      <c r="I43" s="92"/>
      <c r="J43" s="92"/>
      <c r="K43" s="92"/>
    </row>
    <row r="44" spans="1:13" s="91" customFormat="1" x14ac:dyDescent="0.25">
      <c r="A44" s="92"/>
      <c r="B44" s="176" t="s">
        <v>777</v>
      </c>
      <c r="C44" s="176" t="s">
        <v>917</v>
      </c>
      <c r="D44" s="92" t="s">
        <v>359</v>
      </c>
      <c r="E44" s="85" t="s">
        <v>854</v>
      </c>
      <c r="F44" s="99" t="s">
        <v>778</v>
      </c>
      <c r="G44" s="105" t="s">
        <v>881</v>
      </c>
      <c r="H44" s="92"/>
      <c r="I44" s="92"/>
      <c r="J44" s="92"/>
      <c r="K44" s="92"/>
    </row>
    <row r="45" spans="1:13" s="91" customFormat="1" x14ac:dyDescent="0.25">
      <c r="A45" s="92"/>
      <c r="B45" s="176" t="s">
        <v>779</v>
      </c>
      <c r="C45" s="176" t="s">
        <v>918</v>
      </c>
      <c r="D45" s="92" t="s">
        <v>358</v>
      </c>
      <c r="E45" s="85" t="s">
        <v>855</v>
      </c>
      <c r="F45" s="99" t="s">
        <v>780</v>
      </c>
      <c r="G45" s="105" t="s">
        <v>881</v>
      </c>
      <c r="H45" s="92"/>
      <c r="I45" s="92"/>
      <c r="J45" s="92"/>
      <c r="K45" s="92"/>
    </row>
    <row r="46" spans="1:13" s="91" customFormat="1" x14ac:dyDescent="0.25">
      <c r="A46" s="92"/>
      <c r="B46" s="176" t="s">
        <v>781</v>
      </c>
      <c r="C46" s="176" t="s">
        <v>919</v>
      </c>
      <c r="D46" s="92" t="s">
        <v>357</v>
      </c>
      <c r="E46" s="85" t="s">
        <v>856</v>
      </c>
      <c r="F46" s="99" t="s">
        <v>782</v>
      </c>
      <c r="G46" s="105" t="s">
        <v>881</v>
      </c>
      <c r="H46" s="92"/>
      <c r="I46" s="92"/>
      <c r="J46" s="92"/>
      <c r="K46" s="92"/>
    </row>
    <row r="47" spans="1:13" s="91" customFormat="1" x14ac:dyDescent="0.25">
      <c r="A47" s="92"/>
      <c r="B47" s="176" t="s">
        <v>783</v>
      </c>
      <c r="C47" s="176" t="s">
        <v>920</v>
      </c>
      <c r="D47" s="92" t="s">
        <v>356</v>
      </c>
      <c r="E47" s="85" t="s">
        <v>857</v>
      </c>
      <c r="F47" s="99" t="s">
        <v>784</v>
      </c>
      <c r="G47" s="105" t="s">
        <v>881</v>
      </c>
      <c r="H47" s="92"/>
      <c r="I47" s="92"/>
      <c r="J47" s="92"/>
      <c r="K47" s="92"/>
    </row>
    <row r="48" spans="1:13" s="91" customFormat="1" x14ac:dyDescent="0.25">
      <c r="A48" s="92"/>
      <c r="B48" s="176" t="s">
        <v>785</v>
      </c>
      <c r="C48" s="176" t="s">
        <v>921</v>
      </c>
      <c r="D48" s="92" t="s">
        <v>355</v>
      </c>
      <c r="E48" s="85" t="s">
        <v>858</v>
      </c>
      <c r="F48" s="99" t="s">
        <v>859</v>
      </c>
      <c r="G48" s="105" t="s">
        <v>881</v>
      </c>
      <c r="H48" s="92"/>
      <c r="I48" s="92"/>
      <c r="J48" s="92"/>
      <c r="K48" s="92"/>
    </row>
    <row r="49" spans="1:11" s="91" customFormat="1" x14ac:dyDescent="0.25">
      <c r="A49" s="92"/>
      <c r="B49" s="92" t="s">
        <v>786</v>
      </c>
      <c r="C49" s="92"/>
      <c r="D49" s="92" t="s">
        <v>354</v>
      </c>
      <c r="E49" s="85" t="s">
        <v>860</v>
      </c>
      <c r="F49" s="99"/>
      <c r="G49" s="97"/>
      <c r="H49" s="92"/>
      <c r="I49" s="92"/>
      <c r="J49" s="92"/>
      <c r="K49" s="92"/>
    </row>
    <row r="50" spans="1:11" s="91" customFormat="1" x14ac:dyDescent="0.25">
      <c r="A50" s="92"/>
      <c r="B50" s="92" t="s">
        <v>786</v>
      </c>
      <c r="C50" s="92"/>
      <c r="D50" s="92" t="s">
        <v>353</v>
      </c>
      <c r="E50" s="85" t="s">
        <v>861</v>
      </c>
      <c r="F50" s="99"/>
      <c r="G50" s="97"/>
      <c r="H50" s="92"/>
      <c r="I50" s="92"/>
      <c r="J50" s="92"/>
      <c r="K50" s="92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参数列表</vt:lpstr>
      <vt:lpstr>Hold_Registers</vt:lpstr>
      <vt:lpstr>Registers Unit Convertor</vt:lpstr>
      <vt:lpstr>Coil_Registers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Wang, JerryW [EMR/DISC/BRSN/XIAN]</cp:lastModifiedBy>
  <cp:revision>1</cp:revision>
  <dcterms:created xsi:type="dcterms:W3CDTF">2017-08-03T07:32:57Z</dcterms:created>
  <dcterms:modified xsi:type="dcterms:W3CDTF">2025-06-14T08:32:24Z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4933762782AA47D49BD221D317487FE7</vt:lpwstr>
  </property>
  <property fmtid="{D5CDD505-2E9C-101B-9397-08002B2CF9AE}" pid="4" name="MSIP_Label_d38901aa-f724-46bf-bb4f-aef09392934b_Enabled">
    <vt:lpwstr>true</vt:lpwstr>
  </property>
  <property fmtid="{D5CDD505-2E9C-101B-9397-08002B2CF9AE}" pid="5" name="MSIP_Label_d38901aa-f724-46bf-bb4f-aef09392934b_SetDate">
    <vt:lpwstr>2025-06-01T06:13:44Z</vt:lpwstr>
  </property>
  <property fmtid="{D5CDD505-2E9C-101B-9397-08002B2CF9AE}" pid="6" name="MSIP_Label_d38901aa-f724-46bf-bb4f-aef09392934b_Method">
    <vt:lpwstr>Standard</vt:lpwstr>
  </property>
  <property fmtid="{D5CDD505-2E9C-101B-9397-08002B2CF9AE}" pid="7" name="MSIP_Label_d38901aa-f724-46bf-bb4f-aef09392934b_Name">
    <vt:lpwstr>Internal - No Label</vt:lpwstr>
  </property>
  <property fmtid="{D5CDD505-2E9C-101B-9397-08002B2CF9AE}" pid="8" name="MSIP_Label_d38901aa-f724-46bf-bb4f-aef09392934b_SiteId">
    <vt:lpwstr>eb06985d-06ca-4a17-81da-629ab99f6505</vt:lpwstr>
  </property>
  <property fmtid="{D5CDD505-2E9C-101B-9397-08002B2CF9AE}" pid="9" name="MSIP_Label_d38901aa-f724-46bf-bb4f-aef09392934b_ActionId">
    <vt:lpwstr>dac72a9c-48bf-4916-a722-7dd4940212aa</vt:lpwstr>
  </property>
  <property fmtid="{D5CDD505-2E9C-101B-9397-08002B2CF9AE}" pid="10" name="MSIP_Label_d38901aa-f724-46bf-bb4f-aef09392934b_ContentBits">
    <vt:lpwstr>0</vt:lpwstr>
  </property>
  <property fmtid="{D5CDD505-2E9C-101B-9397-08002B2CF9AE}" pid="11" name="MSIP_Label_d38901aa-f724-46bf-bb4f-aef09392934b_Tag">
    <vt:lpwstr>10, 3, 0, 1</vt:lpwstr>
  </property>
</Properties>
</file>