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Invoice" sheetId="5" r:id="rId1"/>
    <sheet name="USU.Mapping" sheetId="4" r:id="rId2"/>
  </sheets>
  <definedNames>
    <definedName name="_xlnm._FilterDatabase" localSheetId="1" hidden="1">USU.Mapping!$A$1:$AQ$1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5" l="1"/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9" i="4"/>
  <c r="J20" i="4"/>
  <c r="J21" i="4"/>
  <c r="J22" i="4"/>
  <c r="J23" i="4"/>
  <c r="J24" i="4"/>
  <c r="J18" i="4"/>
  <c r="J25" i="4"/>
  <c r="J26" i="4"/>
  <c r="J27" i="4"/>
  <c r="J28" i="4"/>
  <c r="J29" i="4"/>
  <c r="J2" i="4"/>
  <c r="F6" i="5"/>
</calcChain>
</file>

<file path=xl/sharedStrings.xml><?xml version="1.0" encoding="utf-8"?>
<sst xmlns="http://schemas.openxmlformats.org/spreadsheetml/2006/main" count="916" uniqueCount="237">
  <si>
    <t>Ticket No</t>
  </si>
  <si>
    <t>Period</t>
  </si>
  <si>
    <t>Invoice</t>
  </si>
  <si>
    <t>FESTO PO</t>
  </si>
  <si>
    <t>Invoice Amount</t>
  </si>
  <si>
    <t>INV_Currency</t>
  </si>
  <si>
    <t>Remarks</t>
  </si>
  <si>
    <t>Country</t>
  </si>
  <si>
    <t>Price Table</t>
  </si>
  <si>
    <t>Priority</t>
  </si>
  <si>
    <t>Ticket Class</t>
  </si>
  <si>
    <t>Status</t>
  </si>
  <si>
    <t>Date reported</t>
  </si>
  <si>
    <t>Date solved</t>
  </si>
  <si>
    <t>Closed date</t>
  </si>
  <si>
    <t>Ticket type</t>
  </si>
  <si>
    <t>Shorttext</t>
  </si>
  <si>
    <t>Parent category</t>
  </si>
  <si>
    <t>Category</t>
  </si>
  <si>
    <t>User ID</t>
  </si>
  <si>
    <t>Name (reported for)</t>
  </si>
  <si>
    <t>First Name</t>
  </si>
  <si>
    <t>Last Name</t>
  </si>
  <si>
    <t>Service Type</t>
  </si>
  <si>
    <t>Service Sub-Type</t>
  </si>
  <si>
    <t>Ticket Type</t>
  </si>
  <si>
    <t>Service Level</t>
  </si>
  <si>
    <t>Work Order No</t>
  </si>
  <si>
    <t>Support Engineer Name</t>
  </si>
  <si>
    <t>Resolution</t>
  </si>
  <si>
    <t>PO Number</t>
  </si>
  <si>
    <t>Legal Entity Name</t>
  </si>
  <si>
    <t>VAT Invoice</t>
  </si>
  <si>
    <t>Currency</t>
  </si>
  <si>
    <t>Abbr.</t>
  </si>
  <si>
    <t>Full Name</t>
  </si>
  <si>
    <t>Comments</t>
  </si>
  <si>
    <t>Service Request</t>
  </si>
  <si>
    <t>Closed (SR)</t>
  </si>
  <si>
    <t>Client Management</t>
  </si>
  <si>
    <t>Client Devices</t>
  </si>
  <si>
    <t>Default</t>
  </si>
  <si>
    <t>Support Type</t>
  </si>
  <si>
    <t>Site Location</t>
  </si>
  <si>
    <t>AssetID</t>
  </si>
  <si>
    <t>Partner Ticket solved onsite Date</t>
  </si>
  <si>
    <t>Month Reported</t>
  </si>
  <si>
    <t>WPS</t>
  </si>
  <si>
    <t>Client</t>
  </si>
  <si>
    <t>Normal</t>
  </si>
  <si>
    <t>Dispatch</t>
  </si>
  <si>
    <t>SOLVED</t>
  </si>
  <si>
    <t>Repair</t>
  </si>
  <si>
    <t>Acceptance</t>
  </si>
  <si>
    <t>Acceptance Comments</t>
  </si>
  <si>
    <t>2018OCT</t>
  </si>
  <si>
    <t>June</t>
  </si>
  <si>
    <t>Viet Nam</t>
  </si>
  <si>
    <t>PO-FVN-02</t>
  </si>
  <si>
    <t>Festo Company Limited</t>
  </si>
  <si>
    <t>VND</t>
  </si>
  <si>
    <t>2018DEC</t>
  </si>
  <si>
    <t>Pending PO</t>
  </si>
  <si>
    <t>3 Low</t>
  </si>
  <si>
    <t>IN-0095472</t>
  </si>
  <si>
    <t>Incident</t>
  </si>
  <si>
    <t>Closed (IN)</t>
  </si>
  <si>
    <t>IMACD+ - Repair</t>
  </si>
  <si>
    <t>WPS: REPAIR: laptop cannot boot</t>
  </si>
  <si>
    <t>VN0DHC</t>
  </si>
  <si>
    <t>Huy Cuong Do</t>
  </si>
  <si>
    <t>Huy Cuong</t>
  </si>
  <si>
    <t>Do</t>
  </si>
  <si>
    <t>VN-Viet Nam</t>
  </si>
  <si>
    <t>SR-0103952</t>
  </si>
  <si>
    <t>Upgrade OS</t>
  </si>
  <si>
    <t>Identity &amp; Access Management</t>
  </si>
  <si>
    <t>User Management System (UMS)</t>
  </si>
  <si>
    <t>VN0NVM</t>
  </si>
  <si>
    <t>Van Minh Nguyen</t>
  </si>
  <si>
    <t>Van Minh</t>
  </si>
  <si>
    <t>Nguyen</t>
  </si>
  <si>
    <t>SR-0110138</t>
  </si>
  <si>
    <t>Request to install mic for user id: VN0MTM</t>
  </si>
  <si>
    <t>Voice and Data Network</t>
  </si>
  <si>
    <t>Skype for Business # 2015</t>
  </si>
  <si>
    <t>MY0NT</t>
  </si>
  <si>
    <t>Norshita Tok</t>
  </si>
  <si>
    <t>Norshita</t>
  </si>
  <si>
    <t>Tok</t>
  </si>
  <si>
    <t>MY-Malaysia</t>
  </si>
  <si>
    <t>SR-0118084</t>
  </si>
  <si>
    <t>WPS: INSTALL: Install computer CVN64421</t>
  </si>
  <si>
    <t>VN0THHN</t>
  </si>
  <si>
    <t>Hai Hung Tran</t>
  </si>
  <si>
    <t>Hai Hung</t>
  </si>
  <si>
    <t>Tran</t>
  </si>
  <si>
    <t>SR-0120881</t>
  </si>
  <si>
    <t>WPS: INSTALL: Install computer for new staff</t>
  </si>
  <si>
    <t>VN0TTTT</t>
  </si>
  <si>
    <t>Thi Thu Thao Tran</t>
  </si>
  <si>
    <t>Thi Thu Thao</t>
  </si>
  <si>
    <t>SR-0118087</t>
  </si>
  <si>
    <t>SR-0115791</t>
  </si>
  <si>
    <t>SR-0112397</t>
  </si>
  <si>
    <t>WPS: INSTALL: Installation computer to new user</t>
  </si>
  <si>
    <t>VN0HTM</t>
  </si>
  <si>
    <t>Thong Minh Huynh</t>
  </si>
  <si>
    <t>Thong Minh</t>
  </si>
  <si>
    <t>Huynh</t>
  </si>
  <si>
    <t>WPS: INSTALL: new user</t>
  </si>
  <si>
    <t>VN0HNGY</t>
  </si>
  <si>
    <t>Kelly Nguyen</t>
  </si>
  <si>
    <t>Kelly</t>
  </si>
  <si>
    <t>WPS: INSTALL: Install new laptop for SEs</t>
  </si>
  <si>
    <t>VN0NVD</t>
  </si>
  <si>
    <t>Van Duc Nguyen</t>
  </si>
  <si>
    <t>Van Duc</t>
  </si>
  <si>
    <t>SR-0133433</t>
  </si>
  <si>
    <t>SR-0133434</t>
  </si>
  <si>
    <t>WPS: INSTALL: Install new computer to staff vn0tphm</t>
  </si>
  <si>
    <t>WPS: INSTALL: Install new computer for staff vn0tttt</t>
  </si>
  <si>
    <t>SR-0134407</t>
  </si>
  <si>
    <t>WPS: INSTALL: Install new computer for staff</t>
  </si>
  <si>
    <t>SR-0136830</t>
  </si>
  <si>
    <t>SR-0136826</t>
  </si>
  <si>
    <t>WPS: INSTALL: Install new computer cvn3004207 for user vn0xdnh</t>
  </si>
  <si>
    <t>SR-0136831</t>
  </si>
  <si>
    <t>WPS: INSTALL: Install new computer cvn95781 for user vn0tdnh</t>
  </si>
  <si>
    <t>SR-0139261</t>
  </si>
  <si>
    <t>WPS: INSTALL: Install new computer for vn0mgyn</t>
  </si>
  <si>
    <t>IN-0115389</t>
  </si>
  <si>
    <t>WPS: DSS: Cannot Use HDMI</t>
  </si>
  <si>
    <t>SR-0158524</t>
  </si>
  <si>
    <t>IMACD+ - Install</t>
  </si>
  <si>
    <t>WPS: INSTALL: Install new computer for user VN0NNGN</t>
  </si>
  <si>
    <t>VN0NNGN</t>
  </si>
  <si>
    <t>Thanh Hoa Nguyen</t>
  </si>
  <si>
    <t>Thanh Hoa</t>
  </si>
  <si>
    <t>SR-0150456</t>
  </si>
  <si>
    <t>SR-0150454</t>
  </si>
  <si>
    <t>SR-0150468</t>
  </si>
  <si>
    <t>WPS: INSTALL: Install new computer for user vn0tttt</t>
  </si>
  <si>
    <t>WPS: INSTALL: Install new computer for user vn0ntrh</t>
  </si>
  <si>
    <t>WPS: INSTALL: Install new computer for user vn0nvd</t>
  </si>
  <si>
    <t>SR-0156649</t>
  </si>
  <si>
    <t>SR-0156648</t>
  </si>
  <si>
    <t>SR-0143193</t>
  </si>
  <si>
    <t>WPS: INSTALL: Install new com for user VN0HAN</t>
  </si>
  <si>
    <t>WPS: INSTALL: Installing comupter for user VN0HNGYN</t>
  </si>
  <si>
    <t>WPS: INSTALL: Install new computer for user VN0VYN</t>
  </si>
  <si>
    <t>VN0VYN</t>
  </si>
  <si>
    <t>Viet Thanh Huynh</t>
  </si>
  <si>
    <t>Viet Thanh</t>
  </si>
  <si>
    <t>Install (Desk-Side)</t>
  </si>
  <si>
    <t>VN</t>
  </si>
  <si>
    <t>VN.01.01</t>
  </si>
  <si>
    <t>CVN56928</t>
  </si>
  <si>
    <t>24.07.2018</t>
  </si>
  <si>
    <t>OS upgrade</t>
  </si>
  <si>
    <t>May</t>
  </si>
  <si>
    <t>CVN82773</t>
  </si>
  <si>
    <t>Deskside support and resolution</t>
  </si>
  <si>
    <t>VN0MTM</t>
  </si>
  <si>
    <t>04.07.2018</t>
  </si>
  <si>
    <t>Driver Installed</t>
  </si>
  <si>
    <t>VN0NTRH</t>
  </si>
  <si>
    <t>08.08.2018</t>
  </si>
  <si>
    <t>Installed New Machine</t>
  </si>
  <si>
    <t>July</t>
  </si>
  <si>
    <t>CVN62177</t>
  </si>
  <si>
    <t>10.08.2018</t>
  </si>
  <si>
    <t>CVN64421</t>
  </si>
  <si>
    <t>CVN53628</t>
  </si>
  <si>
    <t>VN0VPHM</t>
  </si>
  <si>
    <t>09.08.2018</t>
  </si>
  <si>
    <t>CVN43362</t>
  </si>
  <si>
    <t>CVN3004207</t>
  </si>
  <si>
    <t>18.09.2018</t>
  </si>
  <si>
    <t>September</t>
  </si>
  <si>
    <t>CVN3004206</t>
  </si>
  <si>
    <t>VN0TPHM</t>
  </si>
  <si>
    <t>CVN3004208</t>
  </si>
  <si>
    <t>VN0TDNG</t>
  </si>
  <si>
    <t>20.09.2018</t>
  </si>
  <si>
    <t>CVN95781</t>
  </si>
  <si>
    <t>VN0TDNH</t>
  </si>
  <si>
    <t>02.10.2018</t>
  </si>
  <si>
    <t>VN0XDNH</t>
  </si>
  <si>
    <t>27.09.2018</t>
  </si>
  <si>
    <t>CVN50892</t>
  </si>
  <si>
    <t>VN0YTR</t>
  </si>
  <si>
    <t>CVN95437</t>
  </si>
  <si>
    <t>VN0MGYN</t>
  </si>
  <si>
    <t>11.10.2018</t>
  </si>
  <si>
    <t>October</t>
  </si>
  <si>
    <t>29.10.2018</t>
  </si>
  <si>
    <t>Reinstalled Drivers</t>
  </si>
  <si>
    <t>CVN3005280</t>
  </si>
  <si>
    <t>21.12.2018</t>
  </si>
  <si>
    <t>CVN3005218</t>
  </si>
  <si>
    <t>VY0TTTT</t>
  </si>
  <si>
    <t>November</t>
  </si>
  <si>
    <t>CVN3005282</t>
  </si>
  <si>
    <t>CVN3005283</t>
  </si>
  <si>
    <t>CVN3005285</t>
  </si>
  <si>
    <t>VN0HNGYN</t>
  </si>
  <si>
    <t>26.12.2018</t>
  </si>
  <si>
    <t>Dec</t>
  </si>
  <si>
    <t>CVN3005284</t>
  </si>
  <si>
    <t>VN0HAN</t>
  </si>
  <si>
    <t>CVN3005286</t>
  </si>
  <si>
    <t>VN0nngh</t>
  </si>
  <si>
    <t>Pending Revision</t>
  </si>
  <si>
    <t>SR-0163580</t>
  </si>
  <si>
    <t>CVN67249</t>
  </si>
  <si>
    <t>11.01.2019</t>
  </si>
  <si>
    <t>Machine Reinstalled</t>
  </si>
  <si>
    <t>Jan</t>
  </si>
  <si>
    <t>SR-0166246</t>
  </si>
  <si>
    <t>CVN60758</t>
  </si>
  <si>
    <t>VN0HNVL</t>
  </si>
  <si>
    <t>15.01.2019</t>
  </si>
  <si>
    <t>New Machine Installation</t>
  </si>
  <si>
    <t>SR-0171124</t>
  </si>
  <si>
    <t>CVN3005281</t>
  </si>
  <si>
    <t>SR-0171121</t>
  </si>
  <si>
    <t>30.01.2019</t>
  </si>
  <si>
    <t>SR-0171123</t>
  </si>
  <si>
    <t>Reformat the computer CVN67249 for user VN0HAN</t>
  </si>
  <si>
    <t>Hai Anh Nguyen</t>
  </si>
  <si>
    <t>Hai Anh</t>
  </si>
  <si>
    <t>WPS: INSTALL: Install new computer for user VN0HNVL</t>
  </si>
  <si>
    <t>WPS: INSTALL: Install new computer for user VN0HTM</t>
  </si>
  <si>
    <t>WPS: INSTALL: Install new computer for user VN0YTR</t>
  </si>
  <si>
    <t>WPS: INSTALL: Install new computer for user VN0VPHM</t>
  </si>
  <si>
    <t>Main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</si>
</sst>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m/dd/yyyy\ hh:m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</fills>
  <borders count="7">
    <border>
      <left/>
      <right/>
      <top/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43" fontId="2" fillId="4" borderId="4" xfId="1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164" fontId="2" fillId="3" borderId="2" xfId="0" applyNumberFormat="1" applyFont="1" applyFill="1" applyBorder="1" applyAlignment="1">
      <alignment vertical="center"/>
    </xf>
    <xf numFmtId="164" fontId="0" fillId="0" borderId="0" xfId="0" applyNumberFormat="1"/>
    <xf numFmtId="0" fontId="2" fillId="4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/>
    <xf numFmtId="43" fontId="0" fillId="0" borderId="0" xfId="0" applyNumberFormat="1"/>
  </cellXfs>
  <cellStyles count="2">
    <cellStyle name="Normal" xfId="0" builtinId="0"/>
    <cellStyle name="Percent" xfId="1" builtinId="5"/>
  </cellStyles>
  <dxfs count="1"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J3" totalsRowShown="0">
  <autoFilter ref="A1:J3"/>
  <tableColumns count="10">
    <tableColumn id="1" name="Period"/>
    <tableColumn id="2" name="Country"/>
    <tableColumn id="3" name="PO Number"/>
    <tableColumn id="4" name="Legal Entity Name"/>
    <tableColumn id="5" name="VAT Invoice"/>
    <tableColumn id="6" name="Invoice Amount" dataDxfId="0"/>
    <tableColumn id="7" name="Currency"/>
    <tableColumn id="8" name="Abbr."/>
    <tableColumn id="9" name="Full Name"/>
    <tableColumn id="10" name="Comment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E12" sqref="E12"/>
    </sheetView>
  </sheetViews>
  <sheetFormatPr defaultRowHeight="15" x14ac:dyDescent="0.25"/>
  <cols>
    <col min="2" max="2" width="9.5703125" customWidth="1"/>
    <col min="3" max="3" width="12.5703125" customWidth="1"/>
    <col min="4" max="4" width="17.7109375" customWidth="1"/>
    <col min="5" max="5" width="12.85546875" bestFit="1" customWidth="1"/>
    <col min="6" max="6" width="16.42578125" bestFit="1" customWidth="1"/>
    <col min="7" max="7" width="10.28515625" customWidth="1"/>
    <col min="9" max="9" width="11.140625" customWidth="1"/>
    <col min="10" max="10" width="36.140625" bestFit="1" customWidth="1"/>
  </cols>
  <sheetData>
    <row r="1" spans="1:10" x14ac:dyDescent="0.25">
      <c r="A1" t="s">
        <v>1</v>
      </c>
      <c r="B1" t="s">
        <v>7</v>
      </c>
      <c r="C1" t="s">
        <v>30</v>
      </c>
      <c r="D1" t="s">
        <v>31</v>
      </c>
      <c r="E1" t="s">
        <v>32</v>
      </c>
      <c r="F1" t="s">
        <v>4</v>
      </c>
      <c r="G1" t="s">
        <v>33</v>
      </c>
      <c r="H1" t="s">
        <v>34</v>
      </c>
      <c r="I1" t="s">
        <v>35</v>
      </c>
      <c r="J1" t="s">
        <v>36</v>
      </c>
    </row>
    <row r="2" spans="1:10" x14ac:dyDescent="0.25">
      <c r="A2" t="s">
        <v>55</v>
      </c>
      <c r="B2" t="s">
        <v>57</v>
      </c>
      <c r="C2" t="s">
        <v>58</v>
      </c>
      <c r="D2" t="s">
        <v>59</v>
      </c>
      <c r="E2">
        <v>8004171</v>
      </c>
      <c r="F2" s="13">
        <v>47777662.779999994</v>
      </c>
      <c r="G2" t="s">
        <v>60</v>
      </c>
    </row>
    <row r="3" spans="1:10" x14ac:dyDescent="0.25">
      <c r="A3" t="s">
        <v>61</v>
      </c>
      <c r="B3" t="s">
        <v>57</v>
      </c>
      <c r="F3" s="13">
        <f>SUMIFS(USU.Mapping!E:E,USU.Mapping!J:J,"2018*")-F2</f>
        <v>2361301.3299999908</v>
      </c>
      <c r="G3" t="s">
        <v>60</v>
      </c>
      <c r="J3" t="s">
        <v>62</v>
      </c>
    </row>
    <row r="4" spans="1:10" x14ac:dyDescent="0.25">
      <c r="F4" s="13"/>
    </row>
    <row r="5" spans="1:10" x14ac:dyDescent="0.25">
      <c r="F5" s="13"/>
    </row>
    <row r="6" spans="1:10" x14ac:dyDescent="0.25">
      <c r="F6" s="13">
        <f>SUM(F2:F5)</f>
        <v>50138964.109999985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tabSelected="1" topLeftCell="M1" workbookViewId="0">
      <selection activeCell="T2" sqref="T2"/>
    </sheetView>
  </sheetViews>
  <sheetFormatPr defaultRowHeight="15" x14ac:dyDescent="0.25"/>
  <cols>
    <col min="1" max="1" width="10.28515625" bestFit="1" customWidth="1"/>
    <col min="2" max="2" width="8.5703125" bestFit="1" customWidth="1"/>
    <col min="3" max="3" width="7.85546875" bestFit="1" customWidth="1"/>
    <col min="4" max="4" width="14.85546875" bestFit="1" customWidth="1"/>
    <col min="5" max="5" width="15.42578125" bestFit="1" customWidth="1"/>
    <col min="6" max="6" width="12.28515625" bestFit="1" customWidth="1"/>
    <col min="7" max="7" width="13.42578125" bestFit="1" customWidth="1"/>
    <col min="8" max="8" width="10.42578125" style="11" customWidth="1"/>
    <col min="9" max="9" width="20.140625" customWidth="1"/>
    <col min="10" max="10" width="9.85546875" customWidth="1"/>
    <col min="11" max="11" width="8.7109375" customWidth="1"/>
    <col min="12" max="12" width="10.42578125" customWidth="1"/>
    <col min="13" max="14" width="8.7109375" customWidth="1"/>
    <col min="15" max="15" width="18.140625" style="9" customWidth="1"/>
    <col min="16" max="17" width="15.5703125" style="9" customWidth="1"/>
    <col min="19" max="19" width="62.5703125" bestFit="1" customWidth="1"/>
    <col min="20" max="20" width="55" customWidth="1"/>
    <col min="27" max="27" width="11.28515625" bestFit="1" customWidth="1"/>
    <col min="28" max="29" width="11.140625" bestFit="1" customWidth="1"/>
    <col min="30" max="30" width="14.85546875" bestFit="1" customWidth="1"/>
    <col min="31" max="31" width="10.28515625" bestFit="1" customWidth="1"/>
    <col min="32" max="32" width="11.28515625" bestFit="1" customWidth="1"/>
    <col min="33" max="33" width="13.7109375" bestFit="1" customWidth="1"/>
    <col min="34" max="34" width="12" bestFit="1" customWidth="1"/>
    <col min="35" max="35" width="7.5703125" bestFit="1" customWidth="1"/>
    <col min="42" max="42" width="57.85546875" bestFit="1" customWidth="1"/>
    <col min="43" max="43" width="14.85546875" bestFit="1" customWidth="1"/>
  </cols>
  <sheetData>
    <row r="1" spans="1:43" x14ac:dyDescent="0.2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10" t="s">
        <v>53</v>
      </c>
      <c r="I1" s="10" t="s">
        <v>54</v>
      </c>
      <c r="J1" s="1" t="s">
        <v>8</v>
      </c>
      <c r="K1" s="1" t="s">
        <v>9</v>
      </c>
      <c r="L1" s="2" t="s">
        <v>0</v>
      </c>
      <c r="M1" s="2" t="s">
        <v>10</v>
      </c>
      <c r="N1" s="2" t="s">
        <v>11</v>
      </c>
      <c r="O1" s="8" t="s">
        <v>12</v>
      </c>
      <c r="P1" s="8" t="s">
        <v>13</v>
      </c>
      <c r="Q1" s="8" t="s">
        <v>14</v>
      </c>
      <c r="R1" s="2" t="s">
        <v>15</v>
      </c>
      <c r="S1" s="2" t="s">
        <v>16</v>
      </c>
      <c r="T1" s="2" t="s">
        <v>236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7</v>
      </c>
      <c r="AB1" s="7" t="s">
        <v>0</v>
      </c>
      <c r="AC1" s="7" t="s">
        <v>23</v>
      </c>
      <c r="AD1" s="7" t="s">
        <v>24</v>
      </c>
      <c r="AE1" s="7" t="s">
        <v>25</v>
      </c>
      <c r="AF1" s="7" t="s">
        <v>26</v>
      </c>
      <c r="AG1" s="7" t="s">
        <v>27</v>
      </c>
      <c r="AH1" s="7" t="s">
        <v>42</v>
      </c>
      <c r="AI1" s="7" t="s">
        <v>7</v>
      </c>
      <c r="AJ1" s="7" t="s">
        <v>43</v>
      </c>
      <c r="AK1" s="7" t="s">
        <v>44</v>
      </c>
      <c r="AL1" s="7" t="s">
        <v>19</v>
      </c>
      <c r="AM1" s="7" t="s">
        <v>11</v>
      </c>
      <c r="AN1" s="7" t="s">
        <v>45</v>
      </c>
      <c r="AO1" s="7" t="s">
        <v>28</v>
      </c>
      <c r="AP1" s="7" t="s">
        <v>29</v>
      </c>
      <c r="AQ1" s="7" t="s">
        <v>46</v>
      </c>
    </row>
    <row r="2" spans="1:43" x14ac:dyDescent="0.25">
      <c r="A2" t="s">
        <v>64</v>
      </c>
      <c r="B2" t="s">
        <v>55</v>
      </c>
      <c r="C2">
        <v>8004171</v>
      </c>
      <c r="D2" t="s">
        <v>58</v>
      </c>
      <c r="E2" s="12">
        <v>1868765.37</v>
      </c>
      <c r="F2" t="s">
        <v>60</v>
      </c>
      <c r="J2" t="str">
        <f>TEXT(Q2,"yyyymm")</f>
        <v>201808</v>
      </c>
      <c r="K2" t="s">
        <v>63</v>
      </c>
      <c r="L2" t="s">
        <v>64</v>
      </c>
      <c r="M2" s="9" t="s">
        <v>65</v>
      </c>
      <c r="N2" s="9" t="s">
        <v>66</v>
      </c>
      <c r="O2" s="9">
        <v>43277.693773148145</v>
      </c>
      <c r="P2" s="9">
        <v>43305.640625</v>
      </c>
      <c r="Q2" s="9">
        <v>43319.771469907406</v>
      </c>
      <c r="R2" t="s">
        <v>67</v>
      </c>
      <c r="S2" t="s">
        <v>68</v>
      </c>
      <c r="U2" t="s">
        <v>39</v>
      </c>
      <c r="V2" t="s">
        <v>40</v>
      </c>
      <c r="W2" t="s">
        <v>69</v>
      </c>
      <c r="X2" t="s">
        <v>70</v>
      </c>
      <c r="Y2" t="s">
        <v>71</v>
      </c>
      <c r="Z2" t="s">
        <v>72</v>
      </c>
      <c r="AA2" t="s">
        <v>73</v>
      </c>
      <c r="AB2" t="s">
        <v>64</v>
      </c>
      <c r="AC2" t="s">
        <v>47</v>
      </c>
      <c r="AD2" t="s">
        <v>48</v>
      </c>
      <c r="AE2" t="s">
        <v>52</v>
      </c>
      <c r="AF2" t="s">
        <v>49</v>
      </c>
      <c r="AG2">
        <v>5016265268</v>
      </c>
      <c r="AH2" t="s">
        <v>50</v>
      </c>
      <c r="AI2" t="s">
        <v>155</v>
      </c>
      <c r="AJ2" t="s">
        <v>156</v>
      </c>
      <c r="AK2" t="s">
        <v>161</v>
      </c>
      <c r="AL2" t="s">
        <v>69</v>
      </c>
      <c r="AM2" t="s">
        <v>51</v>
      </c>
      <c r="AN2" t="s">
        <v>158</v>
      </c>
      <c r="AP2" t="s">
        <v>162</v>
      </c>
      <c r="AQ2" t="s">
        <v>56</v>
      </c>
    </row>
    <row r="3" spans="1:43" x14ac:dyDescent="0.25">
      <c r="A3" t="s">
        <v>74</v>
      </c>
      <c r="B3" t="s">
        <v>55</v>
      </c>
      <c r="C3">
        <v>8004171</v>
      </c>
      <c r="D3" t="s">
        <v>58</v>
      </c>
      <c r="E3" s="12">
        <v>3162526.01</v>
      </c>
      <c r="F3" t="s">
        <v>60</v>
      </c>
      <c r="J3" t="str">
        <f t="shared" ref="J3:J29" si="0">TEXT(Q3,"yyyymm")</f>
        <v>201808</v>
      </c>
      <c r="K3" t="s">
        <v>63</v>
      </c>
      <c r="L3" t="s">
        <v>74</v>
      </c>
      <c r="M3" t="s">
        <v>37</v>
      </c>
      <c r="N3" s="9" t="s">
        <v>38</v>
      </c>
      <c r="O3" s="9">
        <v>43251.423958333333</v>
      </c>
      <c r="P3" s="9">
        <v>43305.639930555553</v>
      </c>
      <c r="Q3" s="9">
        <v>43319.939421296294</v>
      </c>
      <c r="R3" t="s">
        <v>41</v>
      </c>
      <c r="S3" t="s">
        <v>75</v>
      </c>
      <c r="U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73</v>
      </c>
      <c r="AB3" t="s">
        <v>74</v>
      </c>
      <c r="AC3" t="s">
        <v>47</v>
      </c>
      <c r="AD3" t="s">
        <v>48</v>
      </c>
      <c r="AE3" t="s">
        <v>154</v>
      </c>
      <c r="AF3" t="s">
        <v>49</v>
      </c>
      <c r="AG3">
        <v>5015067408</v>
      </c>
      <c r="AH3" t="s">
        <v>50</v>
      </c>
      <c r="AI3" t="s">
        <v>155</v>
      </c>
      <c r="AJ3" t="s">
        <v>156</v>
      </c>
      <c r="AK3" t="s">
        <v>157</v>
      </c>
      <c r="AL3" t="s">
        <v>78</v>
      </c>
      <c r="AM3" t="s">
        <v>51</v>
      </c>
      <c r="AN3" t="s">
        <v>158</v>
      </c>
      <c r="AP3" t="s">
        <v>159</v>
      </c>
      <c r="AQ3" t="s">
        <v>160</v>
      </c>
    </row>
    <row r="4" spans="1:43" x14ac:dyDescent="0.25">
      <c r="A4" t="s">
        <v>82</v>
      </c>
      <c r="B4" t="s">
        <v>55</v>
      </c>
      <c r="C4">
        <v>8004171</v>
      </c>
      <c r="D4" t="s">
        <v>58</v>
      </c>
      <c r="E4" s="12">
        <v>1868765.37</v>
      </c>
      <c r="F4" t="s">
        <v>60</v>
      </c>
      <c r="J4" t="str">
        <f t="shared" si="0"/>
        <v>201808</v>
      </c>
      <c r="K4" t="s">
        <v>63</v>
      </c>
      <c r="L4" t="s">
        <v>82</v>
      </c>
      <c r="M4" t="s">
        <v>37</v>
      </c>
      <c r="N4" s="9" t="s">
        <v>38</v>
      </c>
      <c r="O4" s="9">
        <v>43276.45417824074</v>
      </c>
      <c r="P4" s="9">
        <v>43305.721863425926</v>
      </c>
      <c r="Q4" s="9">
        <v>43320.108252314814</v>
      </c>
      <c r="R4" t="s">
        <v>41</v>
      </c>
      <c r="S4" t="s">
        <v>83</v>
      </c>
      <c r="U4" t="s">
        <v>84</v>
      </c>
      <c r="V4" t="s">
        <v>85</v>
      </c>
      <c r="W4" t="s">
        <v>86</v>
      </c>
      <c r="X4" t="s">
        <v>87</v>
      </c>
      <c r="Y4" t="s">
        <v>88</v>
      </c>
      <c r="Z4" t="s">
        <v>89</v>
      </c>
      <c r="AA4" t="s">
        <v>90</v>
      </c>
      <c r="AB4" t="s">
        <v>82</v>
      </c>
      <c r="AC4" t="s">
        <v>47</v>
      </c>
      <c r="AD4" t="s">
        <v>48</v>
      </c>
      <c r="AE4" t="s">
        <v>52</v>
      </c>
      <c r="AF4" t="s">
        <v>49</v>
      </c>
      <c r="AG4">
        <v>5016517435</v>
      </c>
      <c r="AH4" t="s">
        <v>50</v>
      </c>
      <c r="AI4" t="s">
        <v>155</v>
      </c>
      <c r="AJ4" t="s">
        <v>156</v>
      </c>
      <c r="AL4" t="s">
        <v>163</v>
      </c>
      <c r="AM4" t="s">
        <v>51</v>
      </c>
      <c r="AN4" t="s">
        <v>164</v>
      </c>
      <c r="AP4" t="s">
        <v>165</v>
      </c>
      <c r="AQ4" t="s">
        <v>56</v>
      </c>
    </row>
    <row r="5" spans="1:43" x14ac:dyDescent="0.25">
      <c r="A5" t="s">
        <v>104</v>
      </c>
      <c r="B5" t="s">
        <v>55</v>
      </c>
      <c r="C5">
        <v>8004171</v>
      </c>
      <c r="D5" t="s">
        <v>58</v>
      </c>
      <c r="E5" s="12">
        <v>3162526.01</v>
      </c>
      <c r="F5" t="s">
        <v>60</v>
      </c>
      <c r="J5" t="str">
        <f t="shared" si="0"/>
        <v>201808</v>
      </c>
      <c r="K5" t="s">
        <v>63</v>
      </c>
      <c r="L5" t="s">
        <v>104</v>
      </c>
      <c r="M5" t="s">
        <v>37</v>
      </c>
      <c r="N5" s="9" t="s">
        <v>38</v>
      </c>
      <c r="O5" s="9">
        <v>43284.468217592592</v>
      </c>
      <c r="P5" s="9">
        <v>43322.923692129632</v>
      </c>
      <c r="Q5" s="9">
        <v>43336.943530092591</v>
      </c>
      <c r="R5" t="s">
        <v>41</v>
      </c>
      <c r="S5" t="s">
        <v>114</v>
      </c>
      <c r="U5" t="s">
        <v>39</v>
      </c>
      <c r="V5" t="s">
        <v>40</v>
      </c>
      <c r="W5" t="s">
        <v>115</v>
      </c>
      <c r="X5" t="s">
        <v>116</v>
      </c>
      <c r="Y5" t="s">
        <v>117</v>
      </c>
      <c r="Z5" t="s">
        <v>81</v>
      </c>
      <c r="AA5" t="s">
        <v>73</v>
      </c>
      <c r="AB5" t="s">
        <v>104</v>
      </c>
      <c r="AC5" t="s">
        <v>47</v>
      </c>
      <c r="AD5" t="s">
        <v>48</v>
      </c>
      <c r="AE5" t="s">
        <v>154</v>
      </c>
      <c r="AF5" t="s">
        <v>49</v>
      </c>
      <c r="AG5">
        <v>5016575989</v>
      </c>
      <c r="AH5" t="s">
        <v>50</v>
      </c>
      <c r="AI5" t="s">
        <v>155</v>
      </c>
      <c r="AJ5" t="s">
        <v>156</v>
      </c>
      <c r="AK5" t="s">
        <v>176</v>
      </c>
      <c r="AL5" t="s">
        <v>115</v>
      </c>
      <c r="AM5" t="s">
        <v>51</v>
      </c>
      <c r="AN5" t="s">
        <v>171</v>
      </c>
      <c r="AP5" t="s">
        <v>168</v>
      </c>
      <c r="AQ5" t="s">
        <v>169</v>
      </c>
    </row>
    <row r="6" spans="1:43" x14ac:dyDescent="0.25">
      <c r="A6" t="s">
        <v>103</v>
      </c>
      <c r="B6" t="s">
        <v>55</v>
      </c>
      <c r="C6">
        <v>8004171</v>
      </c>
      <c r="D6" t="s">
        <v>58</v>
      </c>
      <c r="E6" s="12">
        <v>3162526.01</v>
      </c>
      <c r="F6" t="s">
        <v>60</v>
      </c>
      <c r="J6" t="str">
        <f t="shared" si="0"/>
        <v>201808</v>
      </c>
      <c r="K6" t="s">
        <v>63</v>
      </c>
      <c r="L6" t="s">
        <v>103</v>
      </c>
      <c r="M6" t="s">
        <v>37</v>
      </c>
      <c r="N6" s="9" t="s">
        <v>38</v>
      </c>
      <c r="O6" s="9">
        <v>43294.511053240742</v>
      </c>
      <c r="P6" s="9">
        <v>43322.920810185184</v>
      </c>
      <c r="Q6" s="9">
        <v>43336.943483796298</v>
      </c>
      <c r="R6" t="s">
        <v>41</v>
      </c>
      <c r="S6" t="s">
        <v>110</v>
      </c>
      <c r="U6" t="s">
        <v>39</v>
      </c>
      <c r="V6" t="s">
        <v>40</v>
      </c>
      <c r="W6" t="s">
        <v>111</v>
      </c>
      <c r="X6" t="s">
        <v>112</v>
      </c>
      <c r="Y6" t="s">
        <v>113</v>
      </c>
      <c r="Z6" t="s">
        <v>81</v>
      </c>
      <c r="AA6" t="s">
        <v>73</v>
      </c>
      <c r="AB6" t="s">
        <v>103</v>
      </c>
      <c r="AC6" t="s">
        <v>47</v>
      </c>
      <c r="AD6" t="s">
        <v>48</v>
      </c>
      <c r="AE6" t="s">
        <v>154</v>
      </c>
      <c r="AF6" t="s">
        <v>49</v>
      </c>
      <c r="AG6">
        <v>5017088447</v>
      </c>
      <c r="AH6" t="s">
        <v>50</v>
      </c>
      <c r="AI6" t="s">
        <v>155</v>
      </c>
      <c r="AJ6" t="s">
        <v>156</v>
      </c>
      <c r="AK6" t="s">
        <v>157</v>
      </c>
      <c r="AL6" t="s">
        <v>166</v>
      </c>
      <c r="AM6" t="s">
        <v>51</v>
      </c>
      <c r="AN6" t="s">
        <v>167</v>
      </c>
      <c r="AP6" t="s">
        <v>168</v>
      </c>
      <c r="AQ6" t="s">
        <v>169</v>
      </c>
    </row>
    <row r="7" spans="1:43" x14ac:dyDescent="0.25">
      <c r="A7" t="s">
        <v>91</v>
      </c>
      <c r="B7" t="s">
        <v>55</v>
      </c>
      <c r="C7">
        <v>8004171</v>
      </c>
      <c r="D7" t="s">
        <v>58</v>
      </c>
      <c r="E7" s="12">
        <v>3162526.01</v>
      </c>
      <c r="F7" t="s">
        <v>60</v>
      </c>
      <c r="J7" t="str">
        <f t="shared" si="0"/>
        <v>201808</v>
      </c>
      <c r="K7" t="s">
        <v>63</v>
      </c>
      <c r="L7" t="s">
        <v>91</v>
      </c>
      <c r="M7" t="s">
        <v>37</v>
      </c>
      <c r="N7" s="9" t="s">
        <v>38</v>
      </c>
      <c r="O7" s="9">
        <v>43301.690324074072</v>
      </c>
      <c r="P7" s="9">
        <v>43322.920127314814</v>
      </c>
      <c r="Q7" s="9">
        <v>43325.393564814818</v>
      </c>
      <c r="R7" t="s">
        <v>41</v>
      </c>
      <c r="S7" t="s">
        <v>92</v>
      </c>
      <c r="U7" t="s">
        <v>39</v>
      </c>
      <c r="V7" t="s">
        <v>40</v>
      </c>
      <c r="W7" t="s">
        <v>93</v>
      </c>
      <c r="X7" t="s">
        <v>94</v>
      </c>
      <c r="Y7" t="s">
        <v>95</v>
      </c>
      <c r="Z7" t="s">
        <v>96</v>
      </c>
      <c r="AA7" t="s">
        <v>73</v>
      </c>
      <c r="AB7" t="s">
        <v>91</v>
      </c>
      <c r="AC7" t="s">
        <v>47</v>
      </c>
      <c r="AD7" t="s">
        <v>48</v>
      </c>
      <c r="AE7" t="s">
        <v>154</v>
      </c>
      <c r="AF7" t="s">
        <v>49</v>
      </c>
      <c r="AG7">
        <v>5017583841</v>
      </c>
      <c r="AH7" t="s">
        <v>50</v>
      </c>
      <c r="AI7" t="s">
        <v>155</v>
      </c>
      <c r="AJ7" t="s">
        <v>156</v>
      </c>
      <c r="AK7" t="s">
        <v>172</v>
      </c>
      <c r="AL7" t="s">
        <v>93</v>
      </c>
      <c r="AM7" t="s">
        <v>51</v>
      </c>
      <c r="AN7" t="s">
        <v>171</v>
      </c>
      <c r="AP7" t="s">
        <v>168</v>
      </c>
      <c r="AQ7" t="s">
        <v>169</v>
      </c>
    </row>
    <row r="8" spans="1:43" x14ac:dyDescent="0.25">
      <c r="A8" t="s">
        <v>102</v>
      </c>
      <c r="B8" t="s">
        <v>55</v>
      </c>
      <c r="C8">
        <v>8004171</v>
      </c>
      <c r="D8" t="s">
        <v>58</v>
      </c>
      <c r="E8" s="12">
        <v>3162526.01</v>
      </c>
      <c r="F8" t="s">
        <v>60</v>
      </c>
      <c r="J8" t="str">
        <f t="shared" si="0"/>
        <v>201808</v>
      </c>
      <c r="K8" t="s">
        <v>63</v>
      </c>
      <c r="L8" t="s">
        <v>102</v>
      </c>
      <c r="M8" t="s">
        <v>37</v>
      </c>
      <c r="N8" s="9" t="s">
        <v>38</v>
      </c>
      <c r="O8" s="9">
        <v>43301.691319444442</v>
      </c>
      <c r="P8" s="9">
        <v>43322.919537037036</v>
      </c>
      <c r="Q8" s="9">
        <v>43336.943425925929</v>
      </c>
      <c r="R8" t="s">
        <v>41</v>
      </c>
      <c r="S8" t="s">
        <v>105</v>
      </c>
      <c r="U8" t="s">
        <v>39</v>
      </c>
      <c r="V8" t="s">
        <v>40</v>
      </c>
      <c r="W8" t="s">
        <v>106</v>
      </c>
      <c r="X8" t="s">
        <v>107</v>
      </c>
      <c r="Y8" t="s">
        <v>108</v>
      </c>
      <c r="Z8" t="s">
        <v>109</v>
      </c>
      <c r="AA8" t="s">
        <v>73</v>
      </c>
      <c r="AB8" t="s">
        <v>102</v>
      </c>
      <c r="AC8" t="s">
        <v>47</v>
      </c>
      <c r="AD8" t="s">
        <v>48</v>
      </c>
      <c r="AE8" t="s">
        <v>154</v>
      </c>
      <c r="AF8" t="s">
        <v>49</v>
      </c>
      <c r="AG8">
        <v>5017564486</v>
      </c>
      <c r="AH8" t="s">
        <v>50</v>
      </c>
      <c r="AI8" t="s">
        <v>155</v>
      </c>
      <c r="AJ8" t="s">
        <v>156</v>
      </c>
      <c r="AK8" t="s">
        <v>170</v>
      </c>
      <c r="AL8" t="s">
        <v>106</v>
      </c>
      <c r="AM8" t="s">
        <v>51</v>
      </c>
      <c r="AN8" t="s">
        <v>171</v>
      </c>
      <c r="AP8" t="s">
        <v>168</v>
      </c>
      <c r="AQ8" t="s">
        <v>169</v>
      </c>
    </row>
    <row r="9" spans="1:43" x14ac:dyDescent="0.25">
      <c r="A9" t="s">
        <v>97</v>
      </c>
      <c r="B9" t="s">
        <v>55</v>
      </c>
      <c r="C9">
        <v>8004171</v>
      </c>
      <c r="D9" t="s">
        <v>58</v>
      </c>
      <c r="E9" s="12">
        <v>3162526.01</v>
      </c>
      <c r="F9" t="s">
        <v>60</v>
      </c>
      <c r="J9" t="str">
        <f t="shared" si="0"/>
        <v>201808</v>
      </c>
      <c r="K9" t="s">
        <v>63</v>
      </c>
      <c r="L9" t="s">
        <v>97</v>
      </c>
      <c r="M9" t="s">
        <v>37</v>
      </c>
      <c r="N9" s="9" t="s">
        <v>38</v>
      </c>
      <c r="O9" s="9">
        <v>43312.814976851849</v>
      </c>
      <c r="P9" s="9">
        <v>43321.823576388888</v>
      </c>
      <c r="Q9" s="9">
        <v>43335.93986111111</v>
      </c>
      <c r="R9" t="s">
        <v>41</v>
      </c>
      <c r="S9" t="s">
        <v>98</v>
      </c>
      <c r="U9" t="s">
        <v>39</v>
      </c>
      <c r="V9" t="s">
        <v>40</v>
      </c>
      <c r="W9" t="s">
        <v>99</v>
      </c>
      <c r="X9" t="s">
        <v>100</v>
      </c>
      <c r="Y9" t="s">
        <v>101</v>
      </c>
      <c r="Z9" t="s">
        <v>96</v>
      </c>
      <c r="AA9" t="s">
        <v>73</v>
      </c>
      <c r="AB9" t="s">
        <v>97</v>
      </c>
      <c r="AC9" t="s">
        <v>47</v>
      </c>
      <c r="AD9" t="s">
        <v>48</v>
      </c>
      <c r="AE9" t="s">
        <v>154</v>
      </c>
      <c r="AF9" t="s">
        <v>49</v>
      </c>
      <c r="AG9">
        <v>5017995721</v>
      </c>
      <c r="AH9" t="s">
        <v>50</v>
      </c>
      <c r="AI9" t="s">
        <v>155</v>
      </c>
      <c r="AJ9" t="s">
        <v>156</v>
      </c>
      <c r="AK9" t="s">
        <v>173</v>
      </c>
      <c r="AL9" t="s">
        <v>174</v>
      </c>
      <c r="AM9" t="s">
        <v>51</v>
      </c>
      <c r="AN9" t="s">
        <v>175</v>
      </c>
      <c r="AP9" t="s">
        <v>168</v>
      </c>
      <c r="AQ9" t="s">
        <v>169</v>
      </c>
    </row>
    <row r="10" spans="1:43" x14ac:dyDescent="0.25">
      <c r="A10" t="s">
        <v>118</v>
      </c>
      <c r="B10" t="s">
        <v>55</v>
      </c>
      <c r="C10">
        <v>8004171</v>
      </c>
      <c r="D10" t="s">
        <v>58</v>
      </c>
      <c r="E10" s="12">
        <v>3162526.01</v>
      </c>
      <c r="F10" t="s">
        <v>60</v>
      </c>
      <c r="J10" t="str">
        <f t="shared" si="0"/>
        <v>201810</v>
      </c>
      <c r="K10" t="s">
        <v>63</v>
      </c>
      <c r="L10" t="s">
        <v>118</v>
      </c>
      <c r="M10" t="s">
        <v>37</v>
      </c>
      <c r="N10" s="9" t="s">
        <v>38</v>
      </c>
      <c r="O10" s="9">
        <v>43357.420347222222</v>
      </c>
      <c r="P10" s="9">
        <v>43362.52584490741</v>
      </c>
      <c r="Q10" s="9">
        <v>43376.605115740742</v>
      </c>
      <c r="R10" t="s">
        <v>41</v>
      </c>
      <c r="S10" t="s">
        <v>120</v>
      </c>
      <c r="U10" t="s">
        <v>39</v>
      </c>
      <c r="V10" t="s">
        <v>40</v>
      </c>
      <c r="W10" t="s">
        <v>99</v>
      </c>
      <c r="X10" t="s">
        <v>100</v>
      </c>
      <c r="Y10" t="s">
        <v>101</v>
      </c>
      <c r="Z10" t="s">
        <v>96</v>
      </c>
      <c r="AA10" t="s">
        <v>73</v>
      </c>
      <c r="AB10" t="s">
        <v>118</v>
      </c>
      <c r="AC10" t="s">
        <v>47</v>
      </c>
      <c r="AD10" t="s">
        <v>48</v>
      </c>
      <c r="AE10" t="s">
        <v>154</v>
      </c>
      <c r="AF10" t="s">
        <v>49</v>
      </c>
      <c r="AG10">
        <v>5020198839</v>
      </c>
      <c r="AH10" t="s">
        <v>50</v>
      </c>
      <c r="AI10" t="s">
        <v>155</v>
      </c>
      <c r="AJ10" t="s">
        <v>156</v>
      </c>
      <c r="AK10" t="s">
        <v>180</v>
      </c>
      <c r="AL10" t="s">
        <v>181</v>
      </c>
      <c r="AM10" t="s">
        <v>51</v>
      </c>
      <c r="AN10" t="s">
        <v>178</v>
      </c>
      <c r="AP10" t="s">
        <v>168</v>
      </c>
      <c r="AQ10" t="s">
        <v>179</v>
      </c>
    </row>
    <row r="11" spans="1:43" x14ac:dyDescent="0.25">
      <c r="A11" t="s">
        <v>119</v>
      </c>
      <c r="B11" t="s">
        <v>55</v>
      </c>
      <c r="C11">
        <v>8004171</v>
      </c>
      <c r="D11" t="s">
        <v>58</v>
      </c>
      <c r="E11" s="12">
        <v>3162526.01</v>
      </c>
      <c r="F11" t="s">
        <v>60</v>
      </c>
      <c r="J11" t="str">
        <f t="shared" si="0"/>
        <v>201810</v>
      </c>
      <c r="K11" t="s">
        <v>63</v>
      </c>
      <c r="L11" t="s">
        <v>119</v>
      </c>
      <c r="M11" t="s">
        <v>37</v>
      </c>
      <c r="N11" s="9" t="s">
        <v>38</v>
      </c>
      <c r="O11" s="9">
        <v>43357.421805555554</v>
      </c>
      <c r="P11" s="9">
        <v>43362.528321759259</v>
      </c>
      <c r="Q11" s="9">
        <v>43376.605127314811</v>
      </c>
      <c r="R11" t="s">
        <v>41</v>
      </c>
      <c r="S11" t="s">
        <v>121</v>
      </c>
      <c r="U11" t="s">
        <v>39</v>
      </c>
      <c r="V11" t="s">
        <v>40</v>
      </c>
      <c r="W11" t="s">
        <v>99</v>
      </c>
      <c r="X11" t="s">
        <v>100</v>
      </c>
      <c r="Y11" t="s">
        <v>101</v>
      </c>
      <c r="Z11" t="s">
        <v>96</v>
      </c>
      <c r="AA11" t="s">
        <v>73</v>
      </c>
      <c r="AB11" t="s">
        <v>119</v>
      </c>
      <c r="AC11" t="s">
        <v>47</v>
      </c>
      <c r="AD11" t="s">
        <v>48</v>
      </c>
      <c r="AE11" t="s">
        <v>154</v>
      </c>
      <c r="AF11" t="s">
        <v>49</v>
      </c>
      <c r="AG11">
        <v>5020198841</v>
      </c>
      <c r="AH11" t="s">
        <v>50</v>
      </c>
      <c r="AI11" t="s">
        <v>155</v>
      </c>
      <c r="AJ11" t="s">
        <v>156</v>
      </c>
      <c r="AK11" t="s">
        <v>177</v>
      </c>
      <c r="AL11" t="s">
        <v>99</v>
      </c>
      <c r="AM11" t="s">
        <v>51</v>
      </c>
      <c r="AN11" t="s">
        <v>178</v>
      </c>
      <c r="AP11" t="s">
        <v>168</v>
      </c>
      <c r="AQ11" t="s">
        <v>179</v>
      </c>
    </row>
    <row r="12" spans="1:43" x14ac:dyDescent="0.25">
      <c r="A12" t="s">
        <v>122</v>
      </c>
      <c r="B12" t="s">
        <v>55</v>
      </c>
      <c r="C12">
        <v>8004171</v>
      </c>
      <c r="D12" t="s">
        <v>58</v>
      </c>
      <c r="E12" s="12">
        <v>3162526.01</v>
      </c>
      <c r="F12" t="s">
        <v>60</v>
      </c>
      <c r="J12" t="str">
        <f t="shared" si="0"/>
        <v>201810</v>
      </c>
      <c r="K12" t="s">
        <v>63</v>
      </c>
      <c r="L12" t="s">
        <v>122</v>
      </c>
      <c r="M12" t="s">
        <v>37</v>
      </c>
      <c r="N12" s="9" t="s">
        <v>38</v>
      </c>
      <c r="O12" s="9">
        <v>43361.749456018515</v>
      </c>
      <c r="P12" s="9">
        <v>43363.493148148147</v>
      </c>
      <c r="Q12" s="9">
        <v>43377.605891203704</v>
      </c>
      <c r="R12" t="s">
        <v>41</v>
      </c>
      <c r="S12" t="s">
        <v>123</v>
      </c>
      <c r="U12" t="s">
        <v>39</v>
      </c>
      <c r="V12" t="s">
        <v>40</v>
      </c>
      <c r="W12" t="s">
        <v>99</v>
      </c>
      <c r="X12" t="s">
        <v>100</v>
      </c>
      <c r="Y12" t="s">
        <v>101</v>
      </c>
      <c r="Z12" t="s">
        <v>96</v>
      </c>
      <c r="AA12" t="s">
        <v>73</v>
      </c>
      <c r="AB12" t="s">
        <v>122</v>
      </c>
      <c r="AC12" t="s">
        <v>47</v>
      </c>
      <c r="AD12" t="s">
        <v>48</v>
      </c>
      <c r="AE12" t="s">
        <v>154</v>
      </c>
      <c r="AF12" t="s">
        <v>49</v>
      </c>
      <c r="AG12">
        <v>5020426743</v>
      </c>
      <c r="AH12" t="s">
        <v>50</v>
      </c>
      <c r="AI12" t="s">
        <v>155</v>
      </c>
      <c r="AJ12" t="s">
        <v>156</v>
      </c>
      <c r="AK12" t="s">
        <v>182</v>
      </c>
      <c r="AL12" t="s">
        <v>183</v>
      </c>
      <c r="AM12" t="s">
        <v>51</v>
      </c>
      <c r="AN12" t="s">
        <v>184</v>
      </c>
      <c r="AP12" t="s">
        <v>168</v>
      </c>
      <c r="AQ12" t="s">
        <v>179</v>
      </c>
    </row>
    <row r="13" spans="1:43" x14ac:dyDescent="0.25">
      <c r="A13" t="s">
        <v>125</v>
      </c>
      <c r="B13" t="s">
        <v>55</v>
      </c>
      <c r="C13">
        <v>8004171</v>
      </c>
      <c r="D13" t="s">
        <v>58</v>
      </c>
      <c r="E13" s="12">
        <v>3162526.01</v>
      </c>
      <c r="F13" t="s">
        <v>60</v>
      </c>
      <c r="J13" t="str">
        <f t="shared" si="0"/>
        <v>201810</v>
      </c>
      <c r="K13" t="s">
        <v>63</v>
      </c>
      <c r="L13" t="s">
        <v>125</v>
      </c>
      <c r="M13" t="s">
        <v>37</v>
      </c>
      <c r="N13" s="9" t="s">
        <v>38</v>
      </c>
      <c r="O13" s="9">
        <v>43369.438703703701</v>
      </c>
      <c r="P13" s="9">
        <v>43371.601319444446</v>
      </c>
      <c r="Q13" s="9">
        <v>43385.60527777778</v>
      </c>
      <c r="R13" t="s">
        <v>41</v>
      </c>
      <c r="S13" t="s">
        <v>123</v>
      </c>
      <c r="U13" t="s">
        <v>39</v>
      </c>
      <c r="V13" t="s">
        <v>40</v>
      </c>
      <c r="W13" t="s">
        <v>99</v>
      </c>
      <c r="X13" t="s">
        <v>100</v>
      </c>
      <c r="Y13" t="s">
        <v>101</v>
      </c>
      <c r="Z13" t="s">
        <v>96</v>
      </c>
      <c r="AA13" t="s">
        <v>73</v>
      </c>
      <c r="AB13" t="s">
        <v>125</v>
      </c>
      <c r="AC13" t="s">
        <v>47</v>
      </c>
      <c r="AD13" t="s">
        <v>48</v>
      </c>
      <c r="AE13" t="s">
        <v>154</v>
      </c>
      <c r="AF13" t="s">
        <v>49</v>
      </c>
      <c r="AG13">
        <v>5020771551</v>
      </c>
      <c r="AH13" t="s">
        <v>50</v>
      </c>
      <c r="AI13" t="s">
        <v>155</v>
      </c>
      <c r="AJ13" t="s">
        <v>156</v>
      </c>
      <c r="AK13" t="s">
        <v>190</v>
      </c>
      <c r="AL13" t="s">
        <v>191</v>
      </c>
      <c r="AM13" t="s">
        <v>51</v>
      </c>
      <c r="AN13" t="s">
        <v>189</v>
      </c>
      <c r="AP13" t="s">
        <v>168</v>
      </c>
      <c r="AQ13" t="s">
        <v>179</v>
      </c>
    </row>
    <row r="14" spans="1:43" x14ac:dyDescent="0.25">
      <c r="A14" t="s">
        <v>124</v>
      </c>
      <c r="B14" t="s">
        <v>55</v>
      </c>
      <c r="C14">
        <v>8004171</v>
      </c>
      <c r="D14" t="s">
        <v>58</v>
      </c>
      <c r="E14" s="12">
        <v>3162526.01</v>
      </c>
      <c r="F14" t="s">
        <v>60</v>
      </c>
      <c r="J14" t="str">
        <f t="shared" si="0"/>
        <v>201810</v>
      </c>
      <c r="K14" t="s">
        <v>63</v>
      </c>
      <c r="L14" t="s">
        <v>124</v>
      </c>
      <c r="M14" t="s">
        <v>37</v>
      </c>
      <c r="N14" s="9" t="s">
        <v>38</v>
      </c>
      <c r="O14" s="9">
        <v>43369.441689814812</v>
      </c>
      <c r="P14" s="9">
        <v>43371.595543981479</v>
      </c>
      <c r="Q14" s="9">
        <v>43385.605266203704</v>
      </c>
      <c r="R14" t="s">
        <v>41</v>
      </c>
      <c r="S14" t="s">
        <v>126</v>
      </c>
      <c r="U14" t="s">
        <v>39</v>
      </c>
      <c r="V14" t="s">
        <v>40</v>
      </c>
      <c r="W14" t="s">
        <v>99</v>
      </c>
      <c r="X14" t="s">
        <v>100</v>
      </c>
      <c r="Y14" t="s">
        <v>101</v>
      </c>
      <c r="Z14" t="s">
        <v>96</v>
      </c>
      <c r="AA14" t="s">
        <v>73</v>
      </c>
      <c r="AB14" t="s">
        <v>124</v>
      </c>
      <c r="AC14" t="s">
        <v>47</v>
      </c>
      <c r="AD14" t="s">
        <v>48</v>
      </c>
      <c r="AE14" t="s">
        <v>154</v>
      </c>
      <c r="AF14" t="s">
        <v>49</v>
      </c>
      <c r="AG14">
        <v>5020771550</v>
      </c>
      <c r="AH14" t="s">
        <v>50</v>
      </c>
      <c r="AI14" t="s">
        <v>155</v>
      </c>
      <c r="AJ14" t="s">
        <v>156</v>
      </c>
      <c r="AK14" t="s">
        <v>177</v>
      </c>
      <c r="AL14" t="s">
        <v>188</v>
      </c>
      <c r="AM14" t="s">
        <v>51</v>
      </c>
      <c r="AN14" t="s">
        <v>189</v>
      </c>
      <c r="AP14" t="s">
        <v>168</v>
      </c>
      <c r="AQ14" t="s">
        <v>179</v>
      </c>
    </row>
    <row r="15" spans="1:43" x14ac:dyDescent="0.25">
      <c r="A15" t="s">
        <v>131</v>
      </c>
      <c r="B15" t="s">
        <v>55</v>
      </c>
      <c r="C15">
        <v>8004171</v>
      </c>
      <c r="D15" t="s">
        <v>58</v>
      </c>
      <c r="E15">
        <v>1911106.51</v>
      </c>
      <c r="F15" t="s">
        <v>60</v>
      </c>
      <c r="J15" t="str">
        <f t="shared" si="0"/>
        <v>201810</v>
      </c>
      <c r="K15" t="s">
        <v>63</v>
      </c>
      <c r="L15" t="s">
        <v>131</v>
      </c>
      <c r="M15" t="s">
        <v>65</v>
      </c>
      <c r="N15" s="9" t="s">
        <v>66</v>
      </c>
      <c r="O15" s="9">
        <v>43375.778923611113</v>
      </c>
      <c r="P15" s="9">
        <v>43390.491724537038</v>
      </c>
      <c r="Q15" s="9">
        <v>43404.60434027778</v>
      </c>
      <c r="R15" t="s">
        <v>41</v>
      </c>
      <c r="S15" t="s">
        <v>132</v>
      </c>
      <c r="U15" t="s">
        <v>39</v>
      </c>
      <c r="V15" t="s">
        <v>40</v>
      </c>
      <c r="W15" t="s">
        <v>106</v>
      </c>
      <c r="X15" t="s">
        <v>107</v>
      </c>
      <c r="Y15" t="s">
        <v>108</v>
      </c>
      <c r="Z15" t="s">
        <v>109</v>
      </c>
      <c r="AA15" t="s">
        <v>73</v>
      </c>
      <c r="AB15" t="s">
        <v>131</v>
      </c>
      <c r="AC15" t="s">
        <v>47</v>
      </c>
      <c r="AD15" t="s">
        <v>48</v>
      </c>
      <c r="AE15" t="s">
        <v>52</v>
      </c>
      <c r="AF15" t="s">
        <v>49</v>
      </c>
      <c r="AG15">
        <v>5021411579</v>
      </c>
      <c r="AH15" t="s">
        <v>50</v>
      </c>
      <c r="AI15" t="s">
        <v>155</v>
      </c>
      <c r="AJ15" t="s">
        <v>156</v>
      </c>
      <c r="AK15" t="s">
        <v>170</v>
      </c>
      <c r="AL15" t="s">
        <v>106</v>
      </c>
      <c r="AM15" t="s">
        <v>51</v>
      </c>
      <c r="AN15" t="s">
        <v>196</v>
      </c>
      <c r="AP15" t="s">
        <v>197</v>
      </c>
      <c r="AQ15" t="s">
        <v>195</v>
      </c>
    </row>
    <row r="16" spans="1:43" x14ac:dyDescent="0.25">
      <c r="A16" t="s">
        <v>127</v>
      </c>
      <c r="B16" t="s">
        <v>55</v>
      </c>
      <c r="C16">
        <v>8004171</v>
      </c>
      <c r="D16" t="s">
        <v>58</v>
      </c>
      <c r="E16">
        <v>3234180.25</v>
      </c>
      <c r="F16" t="s">
        <v>60</v>
      </c>
      <c r="J16" t="str">
        <f t="shared" si="0"/>
        <v>201810</v>
      </c>
      <c r="K16" t="s">
        <v>63</v>
      </c>
      <c r="L16" t="s">
        <v>127</v>
      </c>
      <c r="M16" t="s">
        <v>37</v>
      </c>
      <c r="N16" s="9" t="s">
        <v>38</v>
      </c>
      <c r="O16" s="9">
        <v>43369.445532407408</v>
      </c>
      <c r="P16" s="9">
        <v>43376.464166666665</v>
      </c>
      <c r="Q16" s="9">
        <v>43390.605023148149</v>
      </c>
      <c r="R16" t="s">
        <v>41</v>
      </c>
      <c r="S16" t="s">
        <v>128</v>
      </c>
      <c r="U16" t="s">
        <v>39</v>
      </c>
      <c r="V16" t="s">
        <v>40</v>
      </c>
      <c r="W16" t="s">
        <v>99</v>
      </c>
      <c r="X16" t="s">
        <v>100</v>
      </c>
      <c r="Y16" t="s">
        <v>101</v>
      </c>
      <c r="Z16" t="s">
        <v>96</v>
      </c>
      <c r="AA16" t="s">
        <v>73</v>
      </c>
      <c r="AB16" t="s">
        <v>127</v>
      </c>
      <c r="AC16" t="s">
        <v>47</v>
      </c>
      <c r="AD16" t="s">
        <v>48</v>
      </c>
      <c r="AE16" t="s">
        <v>154</v>
      </c>
      <c r="AF16" t="s">
        <v>49</v>
      </c>
      <c r="AG16">
        <v>5020772181</v>
      </c>
      <c r="AH16" t="s">
        <v>50</v>
      </c>
      <c r="AI16" t="s">
        <v>155</v>
      </c>
      <c r="AJ16" t="s">
        <v>156</v>
      </c>
      <c r="AK16" t="s">
        <v>185</v>
      </c>
      <c r="AL16" t="s">
        <v>186</v>
      </c>
      <c r="AM16" t="s">
        <v>51</v>
      </c>
      <c r="AN16" t="s">
        <v>187</v>
      </c>
      <c r="AP16" t="s">
        <v>168</v>
      </c>
      <c r="AQ16" t="s">
        <v>179</v>
      </c>
    </row>
    <row r="17" spans="1:43" x14ac:dyDescent="0.25">
      <c r="A17" t="s">
        <v>129</v>
      </c>
      <c r="B17" t="s">
        <v>55</v>
      </c>
      <c r="C17">
        <v>8004171</v>
      </c>
      <c r="D17" t="s">
        <v>58</v>
      </c>
      <c r="E17">
        <v>3234180.25</v>
      </c>
      <c r="F17" t="s">
        <v>60</v>
      </c>
      <c r="J17" t="str">
        <f t="shared" si="0"/>
        <v>201810</v>
      </c>
      <c r="K17" t="s">
        <v>63</v>
      </c>
      <c r="L17" t="s">
        <v>129</v>
      </c>
      <c r="M17" t="s">
        <v>37</v>
      </c>
      <c r="N17" s="9" t="s">
        <v>38</v>
      </c>
      <c r="O17" s="9">
        <v>43377.815879629627</v>
      </c>
      <c r="P17" s="9">
        <v>43385.008877314816</v>
      </c>
      <c r="Q17" s="9">
        <v>43399.104467592595</v>
      </c>
      <c r="R17" t="s">
        <v>41</v>
      </c>
      <c r="S17" t="s">
        <v>130</v>
      </c>
      <c r="U17" t="s">
        <v>39</v>
      </c>
      <c r="V17" t="s">
        <v>40</v>
      </c>
      <c r="W17" t="s">
        <v>99</v>
      </c>
      <c r="X17" t="s">
        <v>100</v>
      </c>
      <c r="Y17" t="s">
        <v>101</v>
      </c>
      <c r="Z17" t="s">
        <v>96</v>
      </c>
      <c r="AA17" t="s">
        <v>73</v>
      </c>
      <c r="AB17" t="s">
        <v>129</v>
      </c>
      <c r="AC17" t="s">
        <v>47</v>
      </c>
      <c r="AD17" t="s">
        <v>48</v>
      </c>
      <c r="AE17" t="s">
        <v>154</v>
      </c>
      <c r="AF17" t="s">
        <v>49</v>
      </c>
      <c r="AG17">
        <v>5021186006</v>
      </c>
      <c r="AH17" t="s">
        <v>50</v>
      </c>
      <c r="AI17" t="s">
        <v>155</v>
      </c>
      <c r="AJ17" t="s">
        <v>156</v>
      </c>
      <c r="AK17" t="s">
        <v>192</v>
      </c>
      <c r="AL17" t="s">
        <v>193</v>
      </c>
      <c r="AM17" t="s">
        <v>51</v>
      </c>
      <c r="AN17" t="s">
        <v>194</v>
      </c>
      <c r="AP17" t="s">
        <v>168</v>
      </c>
      <c r="AQ17" t="s">
        <v>195</v>
      </c>
    </row>
    <row r="18" spans="1:43" x14ac:dyDescent="0.25">
      <c r="A18" t="s">
        <v>133</v>
      </c>
      <c r="B18" t="s">
        <v>61</v>
      </c>
      <c r="D18" t="s">
        <v>213</v>
      </c>
      <c r="E18">
        <v>3234180.25</v>
      </c>
      <c r="F18" t="s">
        <v>60</v>
      </c>
      <c r="J18" t="str">
        <f>TEXT(Q18,"yyyymm")</f>
        <v>201812</v>
      </c>
      <c r="K18" t="s">
        <v>63</v>
      </c>
      <c r="L18" t="s">
        <v>133</v>
      </c>
      <c r="M18" t="s">
        <v>37</v>
      </c>
      <c r="N18" s="9" t="s">
        <v>38</v>
      </c>
      <c r="O18" s="9">
        <v>43441.791030092594</v>
      </c>
      <c r="P18" s="9">
        <v>43460.614791666667</v>
      </c>
      <c r="Q18" s="9">
        <v>43460.617384259262</v>
      </c>
      <c r="R18" t="s">
        <v>134</v>
      </c>
      <c r="S18" t="s">
        <v>135</v>
      </c>
      <c r="U18" t="s">
        <v>39</v>
      </c>
      <c r="V18" t="s">
        <v>40</v>
      </c>
      <c r="W18" t="s">
        <v>136</v>
      </c>
      <c r="X18" t="s">
        <v>137</v>
      </c>
      <c r="Y18" t="s">
        <v>138</v>
      </c>
      <c r="Z18" t="s">
        <v>81</v>
      </c>
      <c r="AA18" t="s">
        <v>73</v>
      </c>
      <c r="AB18" t="s">
        <v>133</v>
      </c>
      <c r="AC18" t="s">
        <v>47</v>
      </c>
      <c r="AD18" t="s">
        <v>48</v>
      </c>
      <c r="AE18" t="s">
        <v>154</v>
      </c>
      <c r="AF18" t="s">
        <v>49</v>
      </c>
      <c r="AG18">
        <v>5024288236</v>
      </c>
      <c r="AH18" t="s">
        <v>50</v>
      </c>
      <c r="AI18" t="s">
        <v>155</v>
      </c>
      <c r="AJ18" t="s">
        <v>156</v>
      </c>
      <c r="AK18" t="s">
        <v>211</v>
      </c>
      <c r="AL18" t="s">
        <v>212</v>
      </c>
      <c r="AM18" t="s">
        <v>51</v>
      </c>
      <c r="AN18" t="s">
        <v>207</v>
      </c>
      <c r="AP18" t="s">
        <v>168</v>
      </c>
      <c r="AQ18" t="s">
        <v>208</v>
      </c>
    </row>
    <row r="19" spans="1:43" x14ac:dyDescent="0.25">
      <c r="A19" t="s">
        <v>147</v>
      </c>
      <c r="D19" t="s">
        <v>213</v>
      </c>
      <c r="E19">
        <v>3234180.25</v>
      </c>
      <c r="F19" t="s">
        <v>60</v>
      </c>
      <c r="J19" t="str">
        <f t="shared" si="0"/>
        <v>201901</v>
      </c>
      <c r="K19" t="s">
        <v>63</v>
      </c>
      <c r="L19" t="s">
        <v>147</v>
      </c>
      <c r="M19" t="s">
        <v>37</v>
      </c>
      <c r="N19" t="s">
        <v>38</v>
      </c>
      <c r="O19" s="9">
        <v>43392.485405092593</v>
      </c>
      <c r="P19" s="9">
        <v>43460.617685185185</v>
      </c>
      <c r="Q19" s="9">
        <v>43474.772800925923</v>
      </c>
      <c r="R19" t="s">
        <v>41</v>
      </c>
      <c r="S19" t="s">
        <v>150</v>
      </c>
      <c r="U19" t="s">
        <v>39</v>
      </c>
      <c r="V19" t="s">
        <v>40</v>
      </c>
      <c r="W19" t="s">
        <v>151</v>
      </c>
      <c r="X19" t="s">
        <v>152</v>
      </c>
      <c r="Y19" t="s">
        <v>153</v>
      </c>
      <c r="Z19" t="s">
        <v>109</v>
      </c>
      <c r="AA19" t="s">
        <v>73</v>
      </c>
      <c r="AB19" t="s">
        <v>147</v>
      </c>
      <c r="AC19" t="s">
        <v>47</v>
      </c>
      <c r="AD19" t="s">
        <v>48</v>
      </c>
      <c r="AE19" t="s">
        <v>154</v>
      </c>
      <c r="AF19" t="s">
        <v>49</v>
      </c>
      <c r="AG19">
        <v>5021966884</v>
      </c>
      <c r="AH19" t="s">
        <v>50</v>
      </c>
      <c r="AI19" t="s">
        <v>155</v>
      </c>
      <c r="AJ19" t="s">
        <v>156</v>
      </c>
      <c r="AK19" t="s">
        <v>198</v>
      </c>
      <c r="AL19" t="s">
        <v>151</v>
      </c>
      <c r="AM19" t="s">
        <v>51</v>
      </c>
      <c r="AN19" t="s">
        <v>199</v>
      </c>
      <c r="AP19" t="s">
        <v>168</v>
      </c>
      <c r="AQ19" t="s">
        <v>195</v>
      </c>
    </row>
    <row r="20" spans="1:43" x14ac:dyDescent="0.25">
      <c r="A20" t="s">
        <v>140</v>
      </c>
      <c r="D20" t="s">
        <v>213</v>
      </c>
      <c r="E20">
        <v>3234180.25</v>
      </c>
      <c r="F20" t="s">
        <v>60</v>
      </c>
      <c r="J20" t="str">
        <f t="shared" si="0"/>
        <v>201901</v>
      </c>
      <c r="K20" t="s">
        <v>63</v>
      </c>
      <c r="L20" t="s">
        <v>140</v>
      </c>
      <c r="M20" t="s">
        <v>37</v>
      </c>
      <c r="N20" s="9" t="s">
        <v>38</v>
      </c>
      <c r="O20" s="9">
        <v>43417.628460648149</v>
      </c>
      <c r="P20" s="9">
        <v>43458.638171296298</v>
      </c>
      <c r="Q20" s="9">
        <v>43472.772488425922</v>
      </c>
      <c r="R20" t="s">
        <v>134</v>
      </c>
      <c r="S20" t="s">
        <v>143</v>
      </c>
      <c r="U20" t="s">
        <v>39</v>
      </c>
      <c r="V20" t="s">
        <v>40</v>
      </c>
      <c r="W20" t="s">
        <v>99</v>
      </c>
      <c r="X20" t="s">
        <v>100</v>
      </c>
      <c r="Y20" t="s">
        <v>101</v>
      </c>
      <c r="Z20" t="s">
        <v>96</v>
      </c>
      <c r="AA20" t="s">
        <v>73</v>
      </c>
      <c r="AB20" t="s">
        <v>140</v>
      </c>
      <c r="AC20" t="s">
        <v>47</v>
      </c>
      <c r="AD20" t="s">
        <v>48</v>
      </c>
      <c r="AE20" t="s">
        <v>154</v>
      </c>
      <c r="AF20" t="s">
        <v>49</v>
      </c>
      <c r="AG20">
        <v>5023138267</v>
      </c>
      <c r="AH20" t="s">
        <v>50</v>
      </c>
      <c r="AI20" t="s">
        <v>155</v>
      </c>
      <c r="AJ20" t="s">
        <v>156</v>
      </c>
      <c r="AK20" t="s">
        <v>203</v>
      </c>
      <c r="AL20" t="s">
        <v>166</v>
      </c>
      <c r="AM20" t="s">
        <v>51</v>
      </c>
      <c r="AN20" t="s">
        <v>199</v>
      </c>
      <c r="AP20" t="s">
        <v>168</v>
      </c>
      <c r="AQ20" t="s">
        <v>202</v>
      </c>
    </row>
    <row r="21" spans="1:43" x14ac:dyDescent="0.25">
      <c r="A21" t="s">
        <v>139</v>
      </c>
      <c r="D21" t="s">
        <v>213</v>
      </c>
      <c r="E21">
        <v>3234180.25</v>
      </c>
      <c r="F21" t="s">
        <v>60</v>
      </c>
      <c r="J21" t="str">
        <f t="shared" si="0"/>
        <v>201901</v>
      </c>
      <c r="K21" t="s">
        <v>63</v>
      </c>
      <c r="L21" t="s">
        <v>139</v>
      </c>
      <c r="M21" t="s">
        <v>37</v>
      </c>
      <c r="N21" s="9" t="s">
        <v>38</v>
      </c>
      <c r="O21" s="9">
        <v>43417.625532407408</v>
      </c>
      <c r="P21" s="9">
        <v>43458.636689814812</v>
      </c>
      <c r="Q21" s="9">
        <v>43472.77239583333</v>
      </c>
      <c r="R21" t="s">
        <v>134</v>
      </c>
      <c r="S21" t="s">
        <v>142</v>
      </c>
      <c r="U21" t="s">
        <v>39</v>
      </c>
      <c r="V21" t="s">
        <v>40</v>
      </c>
      <c r="W21" t="s">
        <v>99</v>
      </c>
      <c r="X21" t="s">
        <v>100</v>
      </c>
      <c r="Y21" t="s">
        <v>101</v>
      </c>
      <c r="Z21" t="s">
        <v>96</v>
      </c>
      <c r="AA21" t="s">
        <v>73</v>
      </c>
      <c r="AB21" t="s">
        <v>139</v>
      </c>
      <c r="AC21" t="s">
        <v>47</v>
      </c>
      <c r="AD21" t="s">
        <v>48</v>
      </c>
      <c r="AE21" t="s">
        <v>154</v>
      </c>
      <c r="AF21" t="s">
        <v>49</v>
      </c>
      <c r="AG21">
        <v>5023138268</v>
      </c>
      <c r="AH21" t="s">
        <v>50</v>
      </c>
      <c r="AI21" t="s">
        <v>155</v>
      </c>
      <c r="AJ21" t="s">
        <v>156</v>
      </c>
      <c r="AK21" t="s">
        <v>200</v>
      </c>
      <c r="AL21" t="s">
        <v>201</v>
      </c>
      <c r="AM21" t="s">
        <v>51</v>
      </c>
      <c r="AN21" t="s">
        <v>199</v>
      </c>
      <c r="AP21" t="s">
        <v>168</v>
      </c>
      <c r="AQ21" t="s">
        <v>202</v>
      </c>
    </row>
    <row r="22" spans="1:43" x14ac:dyDescent="0.25">
      <c r="A22" t="s">
        <v>141</v>
      </c>
      <c r="D22" t="s">
        <v>213</v>
      </c>
      <c r="E22">
        <v>3234180.25</v>
      </c>
      <c r="F22" t="s">
        <v>60</v>
      </c>
      <c r="J22" t="str">
        <f t="shared" si="0"/>
        <v>201901</v>
      </c>
      <c r="K22" t="s">
        <v>63</v>
      </c>
      <c r="L22" t="s">
        <v>141</v>
      </c>
      <c r="M22" t="s">
        <v>37</v>
      </c>
      <c r="N22" s="9" t="s">
        <v>38</v>
      </c>
      <c r="O22" s="9">
        <v>43417.629131944443</v>
      </c>
      <c r="P22" s="9">
        <v>43458.638784722221</v>
      </c>
      <c r="Q22" s="9">
        <v>43472.772569444445</v>
      </c>
      <c r="R22" t="s">
        <v>134</v>
      </c>
      <c r="S22" t="s">
        <v>144</v>
      </c>
      <c r="U22" t="s">
        <v>39</v>
      </c>
      <c r="V22" t="s">
        <v>40</v>
      </c>
      <c r="W22" t="s">
        <v>99</v>
      </c>
      <c r="X22" t="s">
        <v>100</v>
      </c>
      <c r="Y22" t="s">
        <v>101</v>
      </c>
      <c r="Z22" t="s">
        <v>96</v>
      </c>
      <c r="AA22" t="s">
        <v>73</v>
      </c>
      <c r="AB22" t="s">
        <v>141</v>
      </c>
      <c r="AC22" t="s">
        <v>47</v>
      </c>
      <c r="AD22" t="s">
        <v>48</v>
      </c>
      <c r="AE22" t="s">
        <v>154</v>
      </c>
      <c r="AF22" t="s">
        <v>49</v>
      </c>
      <c r="AG22">
        <v>5023120184</v>
      </c>
      <c r="AH22" t="s">
        <v>50</v>
      </c>
      <c r="AI22" t="s">
        <v>155</v>
      </c>
      <c r="AJ22" t="s">
        <v>156</v>
      </c>
      <c r="AK22" t="s">
        <v>204</v>
      </c>
      <c r="AL22" t="s">
        <v>115</v>
      </c>
      <c r="AM22" t="s">
        <v>51</v>
      </c>
      <c r="AN22" t="s">
        <v>199</v>
      </c>
      <c r="AP22" t="s">
        <v>168</v>
      </c>
      <c r="AQ22" t="s">
        <v>202</v>
      </c>
    </row>
    <row r="23" spans="1:43" x14ac:dyDescent="0.25">
      <c r="A23" t="s">
        <v>146</v>
      </c>
      <c r="D23" t="s">
        <v>213</v>
      </c>
      <c r="E23">
        <v>3234180.25</v>
      </c>
      <c r="F23" t="s">
        <v>60</v>
      </c>
      <c r="J23" t="str">
        <f t="shared" si="0"/>
        <v>201901</v>
      </c>
      <c r="K23" t="s">
        <v>63</v>
      </c>
      <c r="L23" t="s">
        <v>146</v>
      </c>
      <c r="M23" t="s">
        <v>37</v>
      </c>
      <c r="N23" s="9" t="s">
        <v>38</v>
      </c>
      <c r="O23" s="9">
        <v>43437.766562500001</v>
      </c>
      <c r="P23" s="9">
        <v>43460.616701388892</v>
      </c>
      <c r="Q23" s="9">
        <v>43474.772766203707</v>
      </c>
      <c r="R23" t="s">
        <v>41</v>
      </c>
      <c r="S23" t="s">
        <v>149</v>
      </c>
      <c r="U23" t="s">
        <v>39</v>
      </c>
      <c r="V23" t="s">
        <v>40</v>
      </c>
      <c r="W23" t="s">
        <v>99</v>
      </c>
      <c r="X23" t="s">
        <v>100</v>
      </c>
      <c r="Y23" t="s">
        <v>101</v>
      </c>
      <c r="Z23" t="s">
        <v>96</v>
      </c>
      <c r="AA23" t="s">
        <v>73</v>
      </c>
      <c r="AB23" t="s">
        <v>146</v>
      </c>
      <c r="AC23" t="s">
        <v>47</v>
      </c>
      <c r="AD23" t="s">
        <v>48</v>
      </c>
      <c r="AE23" t="s">
        <v>154</v>
      </c>
      <c r="AF23" t="s">
        <v>49</v>
      </c>
      <c r="AG23">
        <v>5024036993</v>
      </c>
      <c r="AH23" t="s">
        <v>50</v>
      </c>
      <c r="AI23" t="s">
        <v>155</v>
      </c>
      <c r="AJ23" t="s">
        <v>156</v>
      </c>
      <c r="AK23" t="s">
        <v>205</v>
      </c>
      <c r="AL23" t="s">
        <v>206</v>
      </c>
      <c r="AM23" t="s">
        <v>51</v>
      </c>
      <c r="AN23" t="s">
        <v>207</v>
      </c>
      <c r="AP23" t="s">
        <v>168</v>
      </c>
      <c r="AQ23" t="s">
        <v>208</v>
      </c>
    </row>
    <row r="24" spans="1:43" x14ac:dyDescent="0.25">
      <c r="A24" t="s">
        <v>145</v>
      </c>
      <c r="D24" t="s">
        <v>213</v>
      </c>
      <c r="E24">
        <v>3234180.25</v>
      </c>
      <c r="F24" t="s">
        <v>60</v>
      </c>
      <c r="J24" t="str">
        <f t="shared" si="0"/>
        <v>201901</v>
      </c>
      <c r="K24" t="s">
        <v>63</v>
      </c>
      <c r="L24" t="s">
        <v>145</v>
      </c>
      <c r="M24" t="s">
        <v>37</v>
      </c>
      <c r="N24" t="s">
        <v>38</v>
      </c>
      <c r="O24" s="9">
        <v>43437.767083333332</v>
      </c>
      <c r="P24" s="9">
        <v>43460.616111111114</v>
      </c>
      <c r="Q24" s="9">
        <v>43474.772731481484</v>
      </c>
      <c r="R24" t="s">
        <v>41</v>
      </c>
      <c r="S24" t="s">
        <v>148</v>
      </c>
      <c r="U24" t="s">
        <v>39</v>
      </c>
      <c r="V24" t="s">
        <v>40</v>
      </c>
      <c r="W24" t="s">
        <v>99</v>
      </c>
      <c r="X24" t="s">
        <v>100</v>
      </c>
      <c r="Y24" t="s">
        <v>101</v>
      </c>
      <c r="Z24" t="s">
        <v>96</v>
      </c>
      <c r="AA24" t="s">
        <v>73</v>
      </c>
      <c r="AB24" t="s">
        <v>145</v>
      </c>
      <c r="AC24" t="s">
        <v>47</v>
      </c>
      <c r="AD24" t="s">
        <v>48</v>
      </c>
      <c r="AE24" t="s">
        <v>154</v>
      </c>
      <c r="AF24" t="s">
        <v>49</v>
      </c>
      <c r="AG24">
        <v>5024037224</v>
      </c>
      <c r="AH24" t="s">
        <v>50</v>
      </c>
      <c r="AI24" t="s">
        <v>155</v>
      </c>
      <c r="AJ24" t="s">
        <v>156</v>
      </c>
      <c r="AK24" t="s">
        <v>209</v>
      </c>
      <c r="AL24" t="s">
        <v>210</v>
      </c>
      <c r="AM24" t="s">
        <v>51</v>
      </c>
      <c r="AN24" t="s">
        <v>207</v>
      </c>
      <c r="AP24" t="s">
        <v>168</v>
      </c>
      <c r="AQ24" t="s">
        <v>208</v>
      </c>
    </row>
    <row r="25" spans="1:43" x14ac:dyDescent="0.25">
      <c r="A25" t="s">
        <v>214</v>
      </c>
      <c r="D25" t="s">
        <v>213</v>
      </c>
      <c r="F25" t="s">
        <v>60</v>
      </c>
      <c r="J25" t="str">
        <f t="shared" si="0"/>
        <v>201901</v>
      </c>
      <c r="K25" t="s">
        <v>63</v>
      </c>
      <c r="L25" t="s">
        <v>214</v>
      </c>
      <c r="M25" t="s">
        <v>37</v>
      </c>
      <c r="N25" t="s">
        <v>38</v>
      </c>
      <c r="O25" s="9">
        <v>43467.802627314813</v>
      </c>
      <c r="P25" s="9">
        <v>43476.933541666665</v>
      </c>
      <c r="Q25" s="9">
        <v>43480.549293981479</v>
      </c>
      <c r="R25" t="s">
        <v>41</v>
      </c>
      <c r="S25" t="s">
        <v>229</v>
      </c>
      <c r="U25" t="s">
        <v>39</v>
      </c>
      <c r="V25" t="s">
        <v>40</v>
      </c>
      <c r="W25" t="s">
        <v>210</v>
      </c>
      <c r="X25" t="s">
        <v>230</v>
      </c>
      <c r="Y25" t="s">
        <v>231</v>
      </c>
      <c r="Z25" t="s">
        <v>81</v>
      </c>
      <c r="AA25" t="s">
        <v>73</v>
      </c>
      <c r="AB25" t="s">
        <v>214</v>
      </c>
      <c r="AC25" t="s">
        <v>47</v>
      </c>
      <c r="AD25" t="s">
        <v>48</v>
      </c>
      <c r="AE25" t="s">
        <v>154</v>
      </c>
      <c r="AF25" t="s">
        <v>49</v>
      </c>
      <c r="AG25">
        <v>5025368365</v>
      </c>
      <c r="AH25" t="s">
        <v>50</v>
      </c>
      <c r="AI25" t="s">
        <v>155</v>
      </c>
      <c r="AJ25" t="s">
        <v>156</v>
      </c>
      <c r="AK25" t="s">
        <v>215</v>
      </c>
      <c r="AL25" t="s">
        <v>210</v>
      </c>
      <c r="AM25" t="s">
        <v>51</v>
      </c>
      <c r="AN25" t="s">
        <v>216</v>
      </c>
      <c r="AP25" t="s">
        <v>217</v>
      </c>
      <c r="AQ25" t="s">
        <v>218</v>
      </c>
    </row>
    <row r="26" spans="1:43" x14ac:dyDescent="0.25">
      <c r="A26" t="s">
        <v>219</v>
      </c>
      <c r="D26" t="s">
        <v>213</v>
      </c>
      <c r="F26" t="s">
        <v>60</v>
      </c>
      <c r="J26" t="str">
        <f t="shared" si="0"/>
        <v>201901</v>
      </c>
      <c r="K26" t="s">
        <v>63</v>
      </c>
      <c r="L26" t="s">
        <v>219</v>
      </c>
      <c r="M26" t="s">
        <v>37</v>
      </c>
      <c r="N26" t="s">
        <v>38</v>
      </c>
      <c r="O26" s="9">
        <v>43476.644953703704</v>
      </c>
      <c r="P26" s="9">
        <v>43482.570011574076</v>
      </c>
      <c r="Q26" s="9">
        <v>43496.604861111111</v>
      </c>
      <c r="R26" t="s">
        <v>41</v>
      </c>
      <c r="S26" t="s">
        <v>232</v>
      </c>
      <c r="U26" t="s">
        <v>39</v>
      </c>
      <c r="V26" t="s">
        <v>40</v>
      </c>
      <c r="W26" t="s">
        <v>99</v>
      </c>
      <c r="X26" t="s">
        <v>100</v>
      </c>
      <c r="Y26" t="s">
        <v>101</v>
      </c>
      <c r="Z26" t="s">
        <v>96</v>
      </c>
      <c r="AA26" t="s">
        <v>73</v>
      </c>
      <c r="AB26" t="s">
        <v>219</v>
      </c>
      <c r="AC26" t="s">
        <v>47</v>
      </c>
      <c r="AD26" t="s">
        <v>48</v>
      </c>
      <c r="AE26" t="s">
        <v>154</v>
      </c>
      <c r="AF26" t="s">
        <v>49</v>
      </c>
      <c r="AG26">
        <v>5025790525</v>
      </c>
      <c r="AH26" t="s">
        <v>50</v>
      </c>
      <c r="AI26" t="s">
        <v>155</v>
      </c>
      <c r="AJ26" t="s">
        <v>156</v>
      </c>
      <c r="AK26" t="s">
        <v>220</v>
      </c>
      <c r="AL26" t="s">
        <v>221</v>
      </c>
      <c r="AM26" t="s">
        <v>51</v>
      </c>
      <c r="AN26" t="s">
        <v>222</v>
      </c>
      <c r="AP26" t="s">
        <v>223</v>
      </c>
      <c r="AQ26" t="s">
        <v>218</v>
      </c>
    </row>
    <row r="27" spans="1:43" x14ac:dyDescent="0.25">
      <c r="A27" t="s">
        <v>226</v>
      </c>
      <c r="D27" t="s">
        <v>213</v>
      </c>
      <c r="F27" t="s">
        <v>60</v>
      </c>
      <c r="J27" t="str">
        <f t="shared" si="0"/>
        <v>201902</v>
      </c>
      <c r="K27" t="s">
        <v>63</v>
      </c>
      <c r="L27" t="s">
        <v>226</v>
      </c>
      <c r="M27" t="s">
        <v>37</v>
      </c>
      <c r="N27" s="9" t="s">
        <v>38</v>
      </c>
      <c r="O27" s="9">
        <v>43493.661921296298</v>
      </c>
      <c r="P27" s="9">
        <v>43496.510451388887</v>
      </c>
      <c r="Q27" s="9">
        <v>43510.605162037034</v>
      </c>
      <c r="R27" t="s">
        <v>41</v>
      </c>
      <c r="S27" t="s">
        <v>233</v>
      </c>
      <c r="U27" t="s">
        <v>39</v>
      </c>
      <c r="V27" t="s">
        <v>40</v>
      </c>
      <c r="W27" t="s">
        <v>99</v>
      </c>
      <c r="X27" t="s">
        <v>100</v>
      </c>
      <c r="Y27" t="s">
        <v>101</v>
      </c>
      <c r="Z27" t="s">
        <v>96</v>
      </c>
      <c r="AA27" t="s">
        <v>73</v>
      </c>
      <c r="AB27" t="s">
        <v>226</v>
      </c>
      <c r="AC27" t="s">
        <v>47</v>
      </c>
      <c r="AD27" t="s">
        <v>48</v>
      </c>
      <c r="AE27" t="s">
        <v>154</v>
      </c>
      <c r="AF27" t="s">
        <v>49</v>
      </c>
      <c r="AG27">
        <v>5026579179</v>
      </c>
      <c r="AH27" t="s">
        <v>50</v>
      </c>
      <c r="AI27" t="s">
        <v>155</v>
      </c>
      <c r="AJ27" t="s">
        <v>156</v>
      </c>
      <c r="AL27" t="s">
        <v>106</v>
      </c>
      <c r="AM27" t="s">
        <v>51</v>
      </c>
      <c r="AN27" t="s">
        <v>227</v>
      </c>
      <c r="AP27" t="s">
        <v>223</v>
      </c>
      <c r="AQ27" t="s">
        <v>218</v>
      </c>
    </row>
    <row r="28" spans="1:43" x14ac:dyDescent="0.25">
      <c r="A28" t="s">
        <v>224</v>
      </c>
      <c r="D28" t="s">
        <v>213</v>
      </c>
      <c r="F28" t="s">
        <v>60</v>
      </c>
      <c r="J28" t="str">
        <f t="shared" si="0"/>
        <v>201902</v>
      </c>
      <c r="K28" t="s">
        <v>63</v>
      </c>
      <c r="L28" t="s">
        <v>224</v>
      </c>
      <c r="M28" t="s">
        <v>37</v>
      </c>
      <c r="N28" s="9" t="s">
        <v>38</v>
      </c>
      <c r="O28" s="9">
        <v>43493.661215277774</v>
      </c>
      <c r="P28" s="9">
        <v>43496.512962962966</v>
      </c>
      <c r="Q28" s="9">
        <v>43510.605185185188</v>
      </c>
      <c r="R28" t="s">
        <v>41</v>
      </c>
      <c r="S28" t="s">
        <v>234</v>
      </c>
      <c r="U28" t="s">
        <v>39</v>
      </c>
      <c r="V28" t="s">
        <v>40</v>
      </c>
      <c r="W28" t="s">
        <v>99</v>
      </c>
      <c r="X28" t="s">
        <v>100</v>
      </c>
      <c r="Y28" t="s">
        <v>101</v>
      </c>
      <c r="Z28" t="s">
        <v>96</v>
      </c>
      <c r="AA28" t="s">
        <v>73</v>
      </c>
      <c r="AB28" t="s">
        <v>228</v>
      </c>
      <c r="AC28" t="s">
        <v>47</v>
      </c>
      <c r="AD28" t="s">
        <v>48</v>
      </c>
      <c r="AE28" t="s">
        <v>154</v>
      </c>
      <c r="AF28" t="s">
        <v>49</v>
      </c>
      <c r="AG28">
        <v>5026579180</v>
      </c>
      <c r="AH28" t="s">
        <v>50</v>
      </c>
      <c r="AI28" t="s">
        <v>155</v>
      </c>
      <c r="AJ28" t="s">
        <v>156</v>
      </c>
      <c r="AL28" t="s">
        <v>174</v>
      </c>
      <c r="AM28" t="s">
        <v>51</v>
      </c>
      <c r="AN28" t="s">
        <v>227</v>
      </c>
      <c r="AP28" t="s">
        <v>223</v>
      </c>
      <c r="AQ28" t="s">
        <v>218</v>
      </c>
    </row>
    <row r="29" spans="1:43" x14ac:dyDescent="0.25">
      <c r="A29" t="s">
        <v>228</v>
      </c>
      <c r="D29" t="s">
        <v>213</v>
      </c>
      <c r="F29" t="s">
        <v>60</v>
      </c>
      <c r="J29" t="str">
        <f t="shared" si="0"/>
        <v>201902</v>
      </c>
      <c r="K29" t="s">
        <v>63</v>
      </c>
      <c r="L29" t="s">
        <v>228</v>
      </c>
      <c r="M29" t="s">
        <v>37</v>
      </c>
      <c r="N29" t="s">
        <v>38</v>
      </c>
      <c r="O29" s="9">
        <v>43493.662499999999</v>
      </c>
      <c r="P29" s="9">
        <v>43503.130011574074</v>
      </c>
      <c r="Q29" s="9">
        <v>43517.289409722223</v>
      </c>
      <c r="R29" t="s">
        <v>41</v>
      </c>
      <c r="S29" t="s">
        <v>235</v>
      </c>
      <c r="U29" t="s">
        <v>39</v>
      </c>
      <c r="V29" t="s">
        <v>40</v>
      </c>
      <c r="W29" t="s">
        <v>99</v>
      </c>
      <c r="X29" t="s">
        <v>100</v>
      </c>
      <c r="Y29" t="s">
        <v>101</v>
      </c>
      <c r="Z29" t="s">
        <v>96</v>
      </c>
      <c r="AA29" t="s">
        <v>73</v>
      </c>
      <c r="AB29" t="s">
        <v>224</v>
      </c>
      <c r="AC29" t="s">
        <v>47</v>
      </c>
      <c r="AD29" t="s">
        <v>48</v>
      </c>
      <c r="AE29" t="s">
        <v>154</v>
      </c>
      <c r="AF29" t="s">
        <v>49</v>
      </c>
      <c r="AG29">
        <v>5026579515</v>
      </c>
      <c r="AH29" t="s">
        <v>50</v>
      </c>
      <c r="AI29" t="s">
        <v>155</v>
      </c>
      <c r="AJ29" t="s">
        <v>156</v>
      </c>
      <c r="AK29" t="s">
        <v>225</v>
      </c>
      <c r="AL29" t="s">
        <v>191</v>
      </c>
      <c r="AM29" t="s">
        <v>51</v>
      </c>
      <c r="AN29" t="s">
        <v>222</v>
      </c>
      <c r="AP29" t="s">
        <v>223</v>
      </c>
      <c r="AQ29" t="s">
        <v>218</v>
      </c>
    </row>
  </sheetData>
  <sortState ref="AB2:AQ29">
    <sortCondition ref="AB2:AB2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USU.Mapping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2019-03-27T07:48:38Z</dcterms:modified>
</cp:coreProperties>
</file>