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ython\WangYuQi_ForWin10\Source\"/>
    </mc:Choice>
  </mc:AlternateContent>
  <bookViews>
    <workbookView xWindow="0" yWindow="0" windowWidth="20490" windowHeight="7620" tabRatio="752" activeTab="1"/>
  </bookViews>
  <sheets>
    <sheet name="Global Accounts Quarterly" sheetId="4" r:id="rId1"/>
    <sheet name="Sheet1" sheetId="5" r:id="rId2"/>
  </sheets>
  <externalReferences>
    <externalReference r:id="rId3"/>
  </externalReferences>
  <definedNames>
    <definedName name="_xlnm.Print_Area" localSheetId="0">'Global Accounts Quarterly'!$A$1:$D$42</definedName>
  </definedNames>
  <calcPr calcId="162913"/>
</workbook>
</file>

<file path=xl/calcChain.xml><?xml version="1.0" encoding="utf-8"?>
<calcChain xmlns="http://schemas.openxmlformats.org/spreadsheetml/2006/main">
  <c r="F99" i="5" l="1"/>
  <c r="L91" i="5"/>
  <c r="F87" i="5"/>
  <c r="G79" i="5"/>
  <c r="J77" i="5"/>
  <c r="K75" i="5"/>
  <c r="O73" i="5"/>
  <c r="G73" i="5"/>
  <c r="Q2" i="5"/>
  <c r="Q79" i="5" s="1"/>
  <c r="P2" i="5"/>
  <c r="P121" i="5" s="1"/>
  <c r="O2" i="5"/>
  <c r="O77" i="5" s="1"/>
  <c r="N2" i="5"/>
  <c r="N120" i="5" s="1"/>
  <c r="M2" i="5"/>
  <c r="M76" i="5"/>
  <c r="L2" i="5"/>
  <c r="L106" i="5" s="1"/>
  <c r="L119" i="5"/>
  <c r="K2" i="5"/>
  <c r="K73" i="5" s="1"/>
  <c r="J2" i="5"/>
  <c r="J90" i="5" s="1"/>
  <c r="I2" i="5"/>
  <c r="H2" i="5"/>
  <c r="H81" i="5" s="1"/>
  <c r="G2" i="5"/>
  <c r="G77" i="5" s="1"/>
  <c r="F2" i="5"/>
  <c r="F73" i="5" s="1"/>
  <c r="E2" i="5"/>
  <c r="E79" i="5" s="1"/>
  <c r="D2" i="5"/>
  <c r="D98" i="5" s="1"/>
  <c r="I129" i="5"/>
  <c r="I127" i="5"/>
  <c r="I125" i="5"/>
  <c r="I123" i="5"/>
  <c r="I121" i="5"/>
  <c r="I119" i="5"/>
  <c r="I115" i="5"/>
  <c r="I113" i="5"/>
  <c r="I111" i="5"/>
  <c r="I106" i="5"/>
  <c r="I104" i="5"/>
  <c r="I102" i="5"/>
  <c r="I128" i="5"/>
  <c r="I126" i="5"/>
  <c r="I124" i="5"/>
  <c r="I122" i="5"/>
  <c r="I120" i="5"/>
  <c r="I116" i="5"/>
  <c r="I114" i="5"/>
  <c r="I112" i="5"/>
  <c r="I110" i="5"/>
  <c r="I105" i="5"/>
  <c r="I103" i="5"/>
  <c r="I101" i="5"/>
  <c r="I99" i="5"/>
  <c r="I97" i="5"/>
  <c r="I92" i="5"/>
  <c r="I90" i="5"/>
  <c r="I88" i="5"/>
  <c r="I86" i="5"/>
  <c r="I81" i="5"/>
  <c r="I100" i="5"/>
  <c r="I98" i="5"/>
  <c r="I96" i="5"/>
  <c r="I91" i="5"/>
  <c r="I89" i="5"/>
  <c r="I87" i="5"/>
  <c r="I74" i="5"/>
  <c r="Q80" i="5"/>
  <c r="D102" i="5"/>
  <c r="D123" i="5"/>
  <c r="L127" i="5"/>
  <c r="F129" i="5"/>
  <c r="F125" i="5"/>
  <c r="F121" i="5"/>
  <c r="F115" i="5"/>
  <c r="F111" i="5"/>
  <c r="F104" i="5"/>
  <c r="F126" i="5"/>
  <c r="F122" i="5"/>
  <c r="F116" i="5"/>
  <c r="F112" i="5"/>
  <c r="F105" i="5"/>
  <c r="F101" i="5"/>
  <c r="F100" i="5"/>
  <c r="F98" i="5"/>
  <c r="F96" i="5"/>
  <c r="F91" i="5"/>
  <c r="F89" i="5"/>
  <c r="F127" i="5"/>
  <c r="F123" i="5"/>
  <c r="F119" i="5"/>
  <c r="F113" i="5"/>
  <c r="F106" i="5"/>
  <c r="F102" i="5"/>
  <c r="J127" i="5"/>
  <c r="J123" i="5"/>
  <c r="J119" i="5"/>
  <c r="J113" i="5"/>
  <c r="J106" i="5"/>
  <c r="J102" i="5"/>
  <c r="J128" i="5"/>
  <c r="J124" i="5"/>
  <c r="J120" i="5"/>
  <c r="J114" i="5"/>
  <c r="J110" i="5"/>
  <c r="J103" i="5"/>
  <c r="J100" i="5"/>
  <c r="J98" i="5"/>
  <c r="J96" i="5"/>
  <c r="J91" i="5"/>
  <c r="J89" i="5"/>
  <c r="J87" i="5"/>
  <c r="J129" i="5"/>
  <c r="J125" i="5"/>
  <c r="J121" i="5"/>
  <c r="J115" i="5"/>
  <c r="J111" i="5"/>
  <c r="J104" i="5"/>
  <c r="N125" i="5"/>
  <c r="N104" i="5"/>
  <c r="N112" i="5"/>
  <c r="N98" i="5"/>
  <c r="N87" i="5"/>
  <c r="N113" i="5"/>
  <c r="D73" i="5"/>
  <c r="H73" i="5"/>
  <c r="L73" i="5"/>
  <c r="F74" i="5"/>
  <c r="J74" i="5"/>
  <c r="D75" i="5"/>
  <c r="L75" i="5"/>
  <c r="F76" i="5"/>
  <c r="J76" i="5"/>
  <c r="N76" i="5"/>
  <c r="D77" i="5"/>
  <c r="L77" i="5"/>
  <c r="P77" i="5"/>
  <c r="F78" i="5"/>
  <c r="J78" i="5"/>
  <c r="D79" i="5"/>
  <c r="L79" i="5"/>
  <c r="F80" i="5"/>
  <c r="J80" i="5"/>
  <c r="D81" i="5"/>
  <c r="J81" i="5"/>
  <c r="F82" i="5"/>
  <c r="L82" i="5"/>
  <c r="F86" i="5"/>
  <c r="N86" i="5"/>
  <c r="J88" i="5"/>
  <c r="L89" i="5"/>
  <c r="N90" i="5"/>
  <c r="D96" i="5"/>
  <c r="F97" i="5"/>
  <c r="H98" i="5"/>
  <c r="J99" i="5"/>
  <c r="L100" i="5"/>
  <c r="L102" i="5"/>
  <c r="P104" i="5"/>
  <c r="F110" i="5"/>
  <c r="J112" i="5"/>
  <c r="D119" i="5"/>
  <c r="L123" i="5"/>
  <c r="F128" i="5"/>
  <c r="M129" i="5"/>
  <c r="M127" i="5"/>
  <c r="M125" i="5"/>
  <c r="M123" i="5"/>
  <c r="M121" i="5"/>
  <c r="M119" i="5"/>
  <c r="M115" i="5"/>
  <c r="M113" i="5"/>
  <c r="M111" i="5"/>
  <c r="M106" i="5"/>
  <c r="M104" i="5"/>
  <c r="M102" i="5"/>
  <c r="M128" i="5"/>
  <c r="M126" i="5"/>
  <c r="M124" i="5"/>
  <c r="M122" i="5"/>
  <c r="M120" i="5"/>
  <c r="M116" i="5"/>
  <c r="M114" i="5"/>
  <c r="M112" i="5"/>
  <c r="M110" i="5"/>
  <c r="M105" i="5"/>
  <c r="M103" i="5"/>
  <c r="M101" i="5"/>
  <c r="M99" i="5"/>
  <c r="M97" i="5"/>
  <c r="M92" i="5"/>
  <c r="M90" i="5"/>
  <c r="M88" i="5"/>
  <c r="M86" i="5"/>
  <c r="M81" i="5"/>
  <c r="M100" i="5"/>
  <c r="M98" i="5"/>
  <c r="M96" i="5"/>
  <c r="M91" i="5"/>
  <c r="M89" i="5"/>
  <c r="M87" i="5"/>
  <c r="M82" i="5"/>
  <c r="Q74" i="5"/>
  <c r="I76" i="5"/>
  <c r="Q76" i="5"/>
  <c r="I78" i="5"/>
  <c r="Q78" i="5"/>
  <c r="I80" i="5"/>
  <c r="G128" i="5"/>
  <c r="G126" i="5"/>
  <c r="G124" i="5"/>
  <c r="G122" i="5"/>
  <c r="G120" i="5"/>
  <c r="G116" i="5"/>
  <c r="G114" i="5"/>
  <c r="G112" i="5"/>
  <c r="G110" i="5"/>
  <c r="G105" i="5"/>
  <c r="G103" i="5"/>
  <c r="G101" i="5"/>
  <c r="G129" i="5"/>
  <c r="G127" i="5"/>
  <c r="G125" i="5"/>
  <c r="G123" i="5"/>
  <c r="G121" i="5"/>
  <c r="G119" i="5"/>
  <c r="G115" i="5"/>
  <c r="G113" i="5"/>
  <c r="G111" i="5"/>
  <c r="G106" i="5"/>
  <c r="G104" i="5"/>
  <c r="G102" i="5"/>
  <c r="G100" i="5"/>
  <c r="G98" i="5"/>
  <c r="G96" i="5"/>
  <c r="G91" i="5"/>
  <c r="G89" i="5"/>
  <c r="G87" i="5"/>
  <c r="G82" i="5"/>
  <c r="G99" i="5"/>
  <c r="G97" i="5"/>
  <c r="G92" i="5"/>
  <c r="G90" i="5"/>
  <c r="G88" i="5"/>
  <c r="G86" i="5"/>
  <c r="K128" i="5"/>
  <c r="K126" i="5"/>
  <c r="K124" i="5"/>
  <c r="K122" i="5"/>
  <c r="K120" i="5"/>
  <c r="K116" i="5"/>
  <c r="K114" i="5"/>
  <c r="K112" i="5"/>
  <c r="K110" i="5"/>
  <c r="K105" i="5"/>
  <c r="K103" i="5"/>
  <c r="K101" i="5"/>
  <c r="K129" i="5"/>
  <c r="K127" i="5"/>
  <c r="K125" i="5"/>
  <c r="K123" i="5"/>
  <c r="K121" i="5"/>
  <c r="K119" i="5"/>
  <c r="K115" i="5"/>
  <c r="K113" i="5"/>
  <c r="K111" i="5"/>
  <c r="K106" i="5"/>
  <c r="K104" i="5"/>
  <c r="K102" i="5"/>
  <c r="K100" i="5"/>
  <c r="K98" i="5"/>
  <c r="K96" i="5"/>
  <c r="K91" i="5"/>
  <c r="K89" i="5"/>
  <c r="K87" i="5"/>
  <c r="K82" i="5"/>
  <c r="K99" i="5"/>
  <c r="K97" i="5"/>
  <c r="K92" i="5"/>
  <c r="K90" i="5"/>
  <c r="K88" i="5"/>
  <c r="K86" i="5"/>
  <c r="O128" i="5"/>
  <c r="O126" i="5"/>
  <c r="O124" i="5"/>
  <c r="O122" i="5"/>
  <c r="O120" i="5"/>
  <c r="O116" i="5"/>
  <c r="O114" i="5"/>
  <c r="O112" i="5"/>
  <c r="O110" i="5"/>
  <c r="O105" i="5"/>
  <c r="O103" i="5"/>
  <c r="O101" i="5"/>
  <c r="O129" i="5"/>
  <c r="O127" i="5"/>
  <c r="O125" i="5"/>
  <c r="O123" i="5"/>
  <c r="O121" i="5"/>
  <c r="O119" i="5"/>
  <c r="O115" i="5"/>
  <c r="O113" i="5"/>
  <c r="O111" i="5"/>
  <c r="O106" i="5"/>
  <c r="O104" i="5"/>
  <c r="O102" i="5"/>
  <c r="O100" i="5"/>
  <c r="O98" i="5"/>
  <c r="O96" i="5"/>
  <c r="O91" i="5"/>
  <c r="O89" i="5"/>
  <c r="O87" i="5"/>
  <c r="O82" i="5"/>
  <c r="O99" i="5"/>
  <c r="O97" i="5"/>
  <c r="O92" i="5"/>
  <c r="O90" i="5"/>
  <c r="O88" i="5"/>
  <c r="O86" i="5"/>
  <c r="I73" i="5"/>
  <c r="M73" i="5"/>
  <c r="Q73" i="5"/>
  <c r="G74" i="5"/>
  <c r="K74" i="5"/>
  <c r="O74" i="5"/>
  <c r="I75" i="5"/>
  <c r="M75" i="5"/>
  <c r="Q75" i="5"/>
  <c r="G76" i="5"/>
  <c r="K76" i="5"/>
  <c r="O76" i="5"/>
  <c r="E77" i="5"/>
  <c r="I77" i="5"/>
  <c r="M77" i="5"/>
  <c r="Q77" i="5"/>
  <c r="G78" i="5"/>
  <c r="K78" i="5"/>
  <c r="O78" i="5"/>
  <c r="I79" i="5"/>
  <c r="M79" i="5"/>
  <c r="G80" i="5"/>
  <c r="K80" i="5"/>
  <c r="O80" i="5"/>
  <c r="F81" i="5"/>
  <c r="K81" i="5"/>
  <c r="N82" i="5"/>
  <c r="L87" i="5"/>
  <c r="N88" i="5"/>
  <c r="D91" i="5"/>
  <c r="F92" i="5"/>
  <c r="H96" i="5"/>
  <c r="J97" i="5"/>
  <c r="L98" i="5"/>
  <c r="P100" i="5"/>
  <c r="F103" i="5"/>
  <c r="J105" i="5"/>
  <c r="F124" i="5"/>
  <c r="J126" i="5"/>
  <c r="E127" i="5"/>
  <c r="E119" i="5"/>
  <c r="E106" i="5"/>
  <c r="E126" i="5"/>
  <c r="E116" i="5"/>
  <c r="E105" i="5"/>
  <c r="E97" i="5"/>
  <c r="E86" i="5"/>
  <c r="E96" i="5"/>
  <c r="Q129" i="5"/>
  <c r="Q127" i="5"/>
  <c r="Q125" i="5"/>
  <c r="Q123" i="5"/>
  <c r="Q121" i="5"/>
  <c r="Q119" i="5"/>
  <c r="Q115" i="5"/>
  <c r="Q113" i="5"/>
  <c r="Q111" i="5"/>
  <c r="Q106" i="5"/>
  <c r="Q104" i="5"/>
  <c r="Q102" i="5"/>
  <c r="Q100" i="5"/>
  <c r="Q128" i="5"/>
  <c r="Q126" i="5"/>
  <c r="Q124" i="5"/>
  <c r="Q122" i="5"/>
  <c r="Q120" i="5"/>
  <c r="Q116" i="5"/>
  <c r="Q114" i="5"/>
  <c r="Q112" i="5"/>
  <c r="Q110" i="5"/>
  <c r="Q105" i="5"/>
  <c r="Q103" i="5"/>
  <c r="Q101" i="5"/>
  <c r="Q99" i="5"/>
  <c r="Q97" i="5"/>
  <c r="Q92" i="5"/>
  <c r="Q90" i="5"/>
  <c r="Q88" i="5"/>
  <c r="Q86" i="5"/>
  <c r="Q81" i="5"/>
  <c r="Q98" i="5"/>
  <c r="Q96" i="5"/>
  <c r="Q91" i="5"/>
  <c r="Q89" i="5"/>
  <c r="Q87" i="5"/>
  <c r="Q82" i="5"/>
  <c r="M74" i="5"/>
  <c r="M78" i="5"/>
  <c r="M80" i="5"/>
  <c r="D128" i="5"/>
  <c r="D124" i="5"/>
  <c r="D120" i="5"/>
  <c r="D114" i="5"/>
  <c r="D110" i="5"/>
  <c r="D103" i="5"/>
  <c r="D129" i="5"/>
  <c r="D125" i="5"/>
  <c r="D121" i="5"/>
  <c r="D115" i="5"/>
  <c r="D111" i="5"/>
  <c r="D104" i="5"/>
  <c r="D99" i="5"/>
  <c r="D97" i="5"/>
  <c r="D92" i="5"/>
  <c r="D90" i="5"/>
  <c r="D88" i="5"/>
  <c r="D126" i="5"/>
  <c r="D122" i="5"/>
  <c r="D116" i="5"/>
  <c r="D112" i="5"/>
  <c r="D105" i="5"/>
  <c r="D101" i="5"/>
  <c r="H116" i="5"/>
  <c r="H127" i="5"/>
  <c r="H106" i="5"/>
  <c r="H92" i="5"/>
  <c r="H124" i="5"/>
  <c r="H103" i="5"/>
  <c r="L128" i="5"/>
  <c r="L124" i="5"/>
  <c r="L120" i="5"/>
  <c r="L114" i="5"/>
  <c r="L110" i="5"/>
  <c r="L103" i="5"/>
  <c r="L129" i="5"/>
  <c r="L125" i="5"/>
  <c r="L121" i="5"/>
  <c r="L115" i="5"/>
  <c r="L111" i="5"/>
  <c r="L104" i="5"/>
  <c r="L99" i="5"/>
  <c r="L97" i="5"/>
  <c r="L92" i="5"/>
  <c r="L90" i="5"/>
  <c r="L88" i="5"/>
  <c r="L126" i="5"/>
  <c r="L122" i="5"/>
  <c r="L116" i="5"/>
  <c r="L112" i="5"/>
  <c r="L105" i="5"/>
  <c r="L101" i="5"/>
  <c r="P129" i="5"/>
  <c r="P112" i="5"/>
  <c r="P123" i="5"/>
  <c r="P102" i="5"/>
  <c r="P90" i="5"/>
  <c r="P120" i="5"/>
  <c r="D74" i="5"/>
  <c r="L74" i="5"/>
  <c r="D76" i="5"/>
  <c r="L76" i="5"/>
  <c r="F77" i="5"/>
  <c r="D78" i="5"/>
  <c r="L78" i="5"/>
  <c r="P78" i="5"/>
  <c r="F79" i="5"/>
  <c r="J79" i="5"/>
  <c r="D80" i="5"/>
  <c r="L80" i="5"/>
  <c r="G81" i="5"/>
  <c r="L81" i="5"/>
  <c r="D82" i="5"/>
  <c r="I82" i="5"/>
  <c r="P82" i="5"/>
  <c r="J86" i="5"/>
  <c r="D87" i="5"/>
  <c r="D89" i="5"/>
  <c r="F90" i="5"/>
  <c r="J92" i="5"/>
  <c r="L96" i="5"/>
  <c r="N97" i="5"/>
  <c r="D100" i="5"/>
  <c r="J101" i="5"/>
  <c r="N103" i="5"/>
  <c r="D106" i="5"/>
  <c r="L113" i="5"/>
  <c r="P115" i="5"/>
  <c r="F120" i="5"/>
  <c r="J122" i="5"/>
  <c r="N124" i="5"/>
  <c r="D127" i="5"/>
  <c r="N81" i="5" l="1"/>
  <c r="P111" i="5"/>
  <c r="H111" i="5"/>
  <c r="P87" i="5"/>
  <c r="P80" i="5"/>
  <c r="N79" i="5"/>
  <c r="P76" i="5"/>
  <c r="P74" i="5"/>
  <c r="P103" i="5"/>
  <c r="P124" i="5"/>
  <c r="P92" i="5"/>
  <c r="P106" i="5"/>
  <c r="P127" i="5"/>
  <c r="P116" i="5"/>
  <c r="H110" i="5"/>
  <c r="H128" i="5"/>
  <c r="H97" i="5"/>
  <c r="H113" i="5"/>
  <c r="H101" i="5"/>
  <c r="H122" i="5"/>
  <c r="E76" i="5"/>
  <c r="E87" i="5"/>
  <c r="E98" i="5"/>
  <c r="E88" i="5"/>
  <c r="E99" i="5"/>
  <c r="E110" i="5"/>
  <c r="E120" i="5"/>
  <c r="E128" i="5"/>
  <c r="E111" i="5"/>
  <c r="E121" i="5"/>
  <c r="E129" i="5"/>
  <c r="N110" i="5"/>
  <c r="N99" i="5"/>
  <c r="H82" i="5"/>
  <c r="E74" i="5"/>
  <c r="P125" i="5"/>
  <c r="N114" i="5"/>
  <c r="P79" i="5"/>
  <c r="N78" i="5"/>
  <c r="H75" i="5"/>
  <c r="N119" i="5"/>
  <c r="N89" i="5"/>
  <c r="N100" i="5"/>
  <c r="N116" i="5"/>
  <c r="N111" i="5"/>
  <c r="N129" i="5"/>
  <c r="D113" i="5"/>
  <c r="O81" i="5"/>
  <c r="J73" i="5"/>
  <c r="F75" i="5"/>
  <c r="N75" i="5"/>
  <c r="K77" i="5"/>
  <c r="K79" i="5"/>
  <c r="J82" i="5"/>
  <c r="F88" i="5"/>
  <c r="N92" i="5"/>
  <c r="H100" i="5"/>
  <c r="F114" i="5"/>
  <c r="H129" i="5"/>
  <c r="P98" i="5"/>
  <c r="H91" i="5"/>
  <c r="H78" i="5"/>
  <c r="P110" i="5"/>
  <c r="P128" i="5"/>
  <c r="P97" i="5"/>
  <c r="P113" i="5"/>
  <c r="P101" i="5"/>
  <c r="P122" i="5"/>
  <c r="H114" i="5"/>
  <c r="H88" i="5"/>
  <c r="H99" i="5"/>
  <c r="H119" i="5"/>
  <c r="H105" i="5"/>
  <c r="H126" i="5"/>
  <c r="E89" i="5"/>
  <c r="E100" i="5"/>
  <c r="E90" i="5"/>
  <c r="E101" i="5"/>
  <c r="E112" i="5"/>
  <c r="E122" i="5"/>
  <c r="E102" i="5"/>
  <c r="E113" i="5"/>
  <c r="E123" i="5"/>
  <c r="N128" i="5"/>
  <c r="P86" i="5"/>
  <c r="P81" i="5"/>
  <c r="E73" i="5"/>
  <c r="E82" i="5"/>
  <c r="N80" i="5"/>
  <c r="H77" i="5"/>
  <c r="P73" i="5"/>
  <c r="N102" i="5"/>
  <c r="N123" i="5"/>
  <c r="N91" i="5"/>
  <c r="N101" i="5"/>
  <c r="N122" i="5"/>
  <c r="N115" i="5"/>
  <c r="H125" i="5"/>
  <c r="E78" i="5"/>
  <c r="G75" i="5"/>
  <c r="O75" i="5"/>
  <c r="N77" i="5"/>
  <c r="O79" i="5"/>
  <c r="D86" i="5"/>
  <c r="H89" i="5"/>
  <c r="P96" i="5"/>
  <c r="H104" i="5"/>
  <c r="J116" i="5"/>
  <c r="H80" i="5"/>
  <c r="H76" i="5"/>
  <c r="H74" i="5"/>
  <c r="P114" i="5"/>
  <c r="P88" i="5"/>
  <c r="P99" i="5"/>
  <c r="P119" i="5"/>
  <c r="P105" i="5"/>
  <c r="P126" i="5"/>
  <c r="H120" i="5"/>
  <c r="H90" i="5"/>
  <c r="H102" i="5"/>
  <c r="H123" i="5"/>
  <c r="H112" i="5"/>
  <c r="E80" i="5"/>
  <c r="E91" i="5"/>
  <c r="E81" i="5"/>
  <c r="E92" i="5"/>
  <c r="E103" i="5"/>
  <c r="E114" i="5"/>
  <c r="E124" i="5"/>
  <c r="E104" i="5"/>
  <c r="E115" i="5"/>
  <c r="E125" i="5"/>
  <c r="P89" i="5"/>
  <c r="H86" i="5"/>
  <c r="E75" i="5"/>
  <c r="H121" i="5"/>
  <c r="P91" i="5"/>
  <c r="H87" i="5"/>
  <c r="H79" i="5"/>
  <c r="P75" i="5"/>
  <c r="N74" i="5"/>
  <c r="N106" i="5"/>
  <c r="N127" i="5"/>
  <c r="N96" i="5"/>
  <c r="N105" i="5"/>
  <c r="N126" i="5"/>
  <c r="N121" i="5"/>
  <c r="H115" i="5"/>
  <c r="N73" i="5"/>
  <c r="J75" i="5"/>
  <c r="L86" i="5"/>
</calcChain>
</file>

<file path=xl/sharedStrings.xml><?xml version="1.0" encoding="utf-8"?>
<sst xmlns="http://schemas.openxmlformats.org/spreadsheetml/2006/main" count="545" uniqueCount="182">
  <si>
    <t>Currency Name</t>
  </si>
  <si>
    <t>ISO Code</t>
  </si>
  <si>
    <t>Decimal Point</t>
  </si>
  <si>
    <t>Base Currency</t>
  </si>
  <si>
    <t>AMERICAS</t>
  </si>
  <si>
    <t>Canadian Dollar</t>
  </si>
  <si>
    <t>CAD</t>
  </si>
  <si>
    <t>x.xxx</t>
  </si>
  <si>
    <t>USD</t>
  </si>
  <si>
    <t>ASIA PACIFIC</t>
  </si>
  <si>
    <t>Australian Dollar-AUD base</t>
  </si>
  <si>
    <t>AUD</t>
  </si>
  <si>
    <t>China Renminbi</t>
  </si>
  <si>
    <t>CNY</t>
  </si>
  <si>
    <t>x.xx</t>
  </si>
  <si>
    <t>Hong Kong Dollar</t>
  </si>
  <si>
    <t>HKD</t>
  </si>
  <si>
    <t>Indian Rupee</t>
  </si>
  <si>
    <t>INR</t>
  </si>
  <si>
    <t>xx.x</t>
  </si>
  <si>
    <t>South Korean Won</t>
  </si>
  <si>
    <t>KRW</t>
  </si>
  <si>
    <t>xxxx</t>
  </si>
  <si>
    <t>Malaysian Ringgit</t>
  </si>
  <si>
    <t>MYR</t>
  </si>
  <si>
    <t>NZD</t>
  </si>
  <si>
    <t>Singapore Dollar</t>
  </si>
  <si>
    <t>SGD</t>
  </si>
  <si>
    <t>Thai Baht</t>
  </si>
  <si>
    <t>THB</t>
  </si>
  <si>
    <t>TWD</t>
  </si>
  <si>
    <t>Japanese Yen</t>
  </si>
  <si>
    <t>JPY</t>
  </si>
  <si>
    <t>Philippine Peso</t>
  </si>
  <si>
    <t>PHP</t>
  </si>
  <si>
    <t>EUROPE</t>
  </si>
  <si>
    <t>Euro - EUR base</t>
  </si>
  <si>
    <t>EUR</t>
  </si>
  <si>
    <t>LATIN AMERICAS</t>
  </si>
  <si>
    <t>Brazil Real</t>
  </si>
  <si>
    <t>BRL</t>
  </si>
  <si>
    <t>Chilean Peso</t>
  </si>
  <si>
    <t>CLP</t>
  </si>
  <si>
    <t>xxx</t>
  </si>
  <si>
    <t>Mexican Peso</t>
  </si>
  <si>
    <t>MXN</t>
  </si>
  <si>
    <t>New Zealand Dollar-NZD base</t>
  </si>
  <si>
    <t>Taiwanese Dollar</t>
  </si>
  <si>
    <t>Swiss Franc</t>
  </si>
  <si>
    <t>CHF</t>
  </si>
  <si>
    <t>Danish Krone</t>
  </si>
  <si>
    <t>DKK</t>
  </si>
  <si>
    <t>U.K.(British) Pound-GBP base</t>
  </si>
  <si>
    <t>GBP</t>
  </si>
  <si>
    <t>Norwegian Krone</t>
  </si>
  <si>
    <t>NOK</t>
  </si>
  <si>
    <t>Swedish Krona</t>
  </si>
  <si>
    <t>SEK</t>
  </si>
  <si>
    <t>Czech Republic</t>
  </si>
  <si>
    <t>CZK</t>
  </si>
  <si>
    <t>Hungarian Forint</t>
  </si>
  <si>
    <t>HUF</t>
  </si>
  <si>
    <t>Polish Zloty</t>
  </si>
  <si>
    <t>PLN</t>
  </si>
  <si>
    <t>South African Rand</t>
  </si>
  <si>
    <t>ZAR</t>
  </si>
  <si>
    <t>Argentina Peso</t>
  </si>
  <si>
    <t>ARS</t>
  </si>
  <si>
    <t>Colombian Peso</t>
  </si>
  <si>
    <t>COP</t>
  </si>
  <si>
    <t>Peruvian Sol</t>
  </si>
  <si>
    <t>PEN</t>
  </si>
  <si>
    <t>xxx.xx</t>
  </si>
  <si>
    <t>x.xxxx</t>
  </si>
  <si>
    <t>xx.xx</t>
  </si>
  <si>
    <t>Global Accounts Quarterly Pricing Rates</t>
  </si>
  <si>
    <t>Notes:</t>
  </si>
  <si>
    <t>Russian Ruble</t>
  </si>
  <si>
    <t>RUB</t>
  </si>
  <si>
    <t>Indonesian Rupiah</t>
  </si>
  <si>
    <t>IDR</t>
  </si>
  <si>
    <t>Vietnamese Dong</t>
  </si>
  <si>
    <t>VND</t>
  </si>
  <si>
    <t>xxxxx</t>
  </si>
  <si>
    <t>http://www.ecb.europa.eu/stats/exchange/eurofxref/html/index.en.html</t>
  </si>
  <si>
    <t>(1) All quarterly rates are per the European Central Bank rates converted to USD base currency (per website below) on WD-1 on the first month of the quarter</t>
  </si>
  <si>
    <t>(2) TWD, VND, ARS, CLP, COP and PEN are per HP's accounting rates on WD-1 on the first month of the quarter</t>
  </si>
  <si>
    <t>AU</t>
  </si>
  <si>
    <t>CN</t>
  </si>
  <si>
    <t>HK</t>
  </si>
  <si>
    <t>ID</t>
  </si>
  <si>
    <t>IN</t>
  </si>
  <si>
    <t>JP</t>
  </si>
  <si>
    <t>KR</t>
  </si>
  <si>
    <t>MY</t>
  </si>
  <si>
    <t>NZ</t>
  </si>
  <si>
    <t>PH</t>
  </si>
  <si>
    <t>TH</t>
  </si>
  <si>
    <t>TW</t>
  </si>
  <si>
    <t>VN</t>
  </si>
  <si>
    <t>SG</t>
  </si>
  <si>
    <t>Field Services</t>
  </si>
  <si>
    <t>2.1.</t>
  </si>
  <si>
    <t>Field Services (Category: Normal)</t>
  </si>
  <si>
    <t>2.1.1.</t>
  </si>
  <si>
    <t>Field Services Client Devices (Category: Normal)</t>
  </si>
  <si>
    <t>No.</t>
  </si>
  <si>
    <t>Service</t>
  </si>
  <si>
    <t>Performance Basis</t>
  </si>
  <si>
    <t>2.1.1.1.</t>
  </si>
  <si>
    <t>Installation new Device, Remove and Disposal old Device
Client Load completed, ready to work, Selfservice pickup at Servicepoint (including short product introduction)</t>
  </si>
  <si>
    <t>2.1.1.2.</t>
  </si>
  <si>
    <t>Installation new Device, Remove and Disposal old Device
Client load completed, ready to work, delivery and set up of the hardware components at the user workplace (including short product introduction)</t>
  </si>
  <si>
    <t>2.1.1.3.</t>
  </si>
  <si>
    <t>Manual Backup and Restore of local data (via External Devices, etc.)</t>
  </si>
  <si>
    <t>2.1.1.4.</t>
  </si>
  <si>
    <t>Move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</si>
  <si>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</si>
  <si>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</si>
  <si>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</si>
  <si>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</si>
  <si>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</si>
  <si>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</si>
  <si>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</si>
  <si>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</si>
  <si>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</si>
  <si>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</si>
  <si>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</si>
  <si>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</si>
  <si>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</si>
  <si>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</si>
  <si>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</si>
  <si>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Install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</si>
  <si>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</si>
  <si>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</si>
  <si>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</si>
  <si>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</si>
  <si>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</si>
  <si>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</si>
  <si>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</si>
  <si>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</si>
  <si>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</si>
  <si>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</si>
  <si>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</si>
  <si>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</si>
  <si>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</si>
  <si>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</si>
  <si>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</si>
  <si>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</si>
  <si>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</si>
  <si>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</si>
  <si>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</si>
  <si>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</si>
  <si>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</si>
  <si>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</si>
  <si>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</si>
  <si>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</si>
  <si>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</si>
  <si>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</si>
  <si>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</si>
  <si>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</si>
  <si>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</si>
  <si>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</si>
  <si>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</si>
  <si>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</si>
  <si>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</si>
  <si>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</si>
  <si>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</si>
  <si>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</si>
  <si>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</si>
  <si>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</si>
  <si>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</si>
  <si>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</si>
  <si>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</si>
  <si>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</si>
  <si>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</si>
  <si>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</si>
  <si>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</si>
  <si>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6.10.</t>
  </si>
  <si>
    <t>Add cabling</t>
  </si>
  <si>
    <t>6.11.</t>
  </si>
  <si>
    <t>Additional Uplift for Normal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</si>
</sst>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00"/>
    <numFmt numFmtId="177" formatCode="[$-409]mmm\-yy;@"/>
    <numFmt numFmtId="178" formatCode="0.0000"/>
    <numFmt numFmtId="179" formatCode="0.0"/>
    <numFmt numFmtId="181" formatCode="_([$€-2]\ * #,##0.00_);_([$€-2]\ * \(#,##0.00\);_([$€-2]\ * &quot;-&quot;??_);_(@_)"/>
    <numFmt numFmtId="182" formatCode="_([$AUD]\ * #,##0.00_);_([$AUD]\ * \(#,##0.00\);_([$AUD]\ * &quot;-&quot;??_);_(@_)"/>
    <numFmt numFmtId="183" formatCode="_([$CNY]\ * #,##0.00_);_([$CNY]\ * \(#,##0.00\);_([$CNY]\ * &quot;-&quot;??_);_(@_)"/>
    <numFmt numFmtId="184" formatCode="_([$HKD]\ * #,##0.00_);_([$HKD]\ * \(#,##0.00\);_([$HKD]\ * &quot;-&quot;??_);_(@_)"/>
    <numFmt numFmtId="185" formatCode="_([$IDR]\ * #,##0.00_);_([$IDR]\ * \(#,##0.00\);_([$IDR]\ * &quot;-&quot;??_);_(@_)"/>
    <numFmt numFmtId="186" formatCode="_([$INR]\ * #,##0.00_);_([$INR]\ * \(#,##0.00\);_([$INR]\ * &quot;-&quot;??_);_(@_)"/>
    <numFmt numFmtId="187" formatCode="_([$JPY]\ * #,##0.00_);_([$JPY]\ * \(#,##0.00\);_([$JPY]\ * &quot;-&quot;??_);_(@_)"/>
    <numFmt numFmtId="188" formatCode="_([$KRW]\ * #,##0.00_);_([$KRW]\ * \(#,##0.00\);_([$KRW]\ * &quot;-&quot;??_);_(@_)"/>
    <numFmt numFmtId="189" formatCode="_([$MYR]\ * #,##0.00_);_([$MYR]\ * \(#,##0.00\);_([$MYR]\ * &quot;-&quot;??_);_(@_)"/>
    <numFmt numFmtId="190" formatCode="_([$NZD]\ * #,##0.00_);_([$NZD]\ * \(#,##0.00\);_([$NZD]\ * &quot;-&quot;??_);_(@_)"/>
    <numFmt numFmtId="191" formatCode="_([$PHP]\ * #,##0.00_);_([$PHP]\ * \(#,##0.00\);_([$PHP]\ * &quot;-&quot;??_);_(@_)"/>
    <numFmt numFmtId="192" formatCode="_([$THB]\ * #,##0.00_);_([$THB]\ * \(#,##0.00\);_([$THB]\ * &quot;-&quot;??_);_(@_)"/>
    <numFmt numFmtId="193" formatCode="_([$TWD]\ * #,##0.00_);_([$TWD]\ * \(#,##0.00\);_([$TWD]\ * &quot;-&quot;??_);_(@_)"/>
    <numFmt numFmtId="194" formatCode="_([$VND]\ * #,##0.00_);_([$VND]\ * \(#,##0.00\);_([$VND]\ * &quot;-&quot;??_);_(@_)"/>
    <numFmt numFmtId="195" formatCode="_([$SGD]\ * #,##0.00_);_([$SGD]\ * \(#,##0.00\);_([$SGD]\ * &quot;-&quot;??_);_(@_)"/>
  </numFmts>
  <fonts count="2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31" borderId="3" applyNumberFormat="0" applyAlignment="0" applyProtection="0"/>
    <xf numFmtId="0" fontId="20" fillId="0" borderId="8" applyNumberFormat="0" applyFill="0" applyAlignment="0" applyProtection="0"/>
    <xf numFmtId="0" fontId="21" fillId="32" borderId="0" applyNumberFormat="0" applyBorder="0" applyAlignment="0" applyProtection="0"/>
    <xf numFmtId="0" fontId="7" fillId="0" borderId="0"/>
    <xf numFmtId="0" fontId="8" fillId="33" borderId="9" applyNumberFormat="0" applyFont="0" applyAlignment="0" applyProtection="0"/>
    <xf numFmtId="0" fontId="22" fillId="28" borderId="10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0" fillId="0" borderId="2" xfId="0" applyBorder="1"/>
    <xf numFmtId="0" fontId="4" fillId="0" borderId="0" xfId="35" applyAlignment="1" applyProtection="1"/>
    <xf numFmtId="0" fontId="0" fillId="0" borderId="0" xfId="0" applyAlignment="1"/>
    <xf numFmtId="177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3" fillId="0" borderId="1" xfId="0" applyNumberFormat="1" applyFont="1" applyFill="1" applyBorder="1" applyAlignment="1">
      <alignment horizontal="center" wrapText="1"/>
    </xf>
    <xf numFmtId="176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0" fontId="5" fillId="0" borderId="0" xfId="0" quotePrefix="1" applyFont="1" applyAlignment="1">
      <alignment horizontal="left"/>
    </xf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left"/>
    </xf>
    <xf numFmtId="179" fontId="3" fillId="0" borderId="1" xfId="0" applyNumberFormat="1" applyFont="1" applyFill="1" applyBorder="1" applyAlignment="1">
      <alignment horizontal="center" wrapText="1"/>
    </xf>
    <xf numFmtId="178" fontId="3" fillId="0" borderId="1" xfId="0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7" fillId="0" borderId="0" xfId="0" applyFont="1" applyFill="1"/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7" fillId="34" borderId="0" xfId="39" applyFill="1" applyAlignment="1">
      <alignment horizontal="right" vertical="center"/>
    </xf>
    <xf numFmtId="0" fontId="7" fillId="34" borderId="0" xfId="39" applyFill="1" applyAlignment="1">
      <alignment horizontal="left" vertical="center"/>
    </xf>
    <xf numFmtId="0" fontId="7" fillId="34" borderId="0" xfId="39" applyFill="1" applyAlignment="1">
      <alignment horizontal="center" vertical="center"/>
    </xf>
    <xf numFmtId="0" fontId="7" fillId="0" borderId="0" xfId="39" applyAlignment="1">
      <alignment horizontal="center" vertical="center"/>
    </xf>
    <xf numFmtId="0" fontId="7" fillId="0" borderId="0" xfId="39" applyAlignment="1">
      <alignment horizontal="right" vertical="center"/>
    </xf>
    <xf numFmtId="43" fontId="7" fillId="0" borderId="0" xfId="39" applyNumberFormat="1" applyAlignment="1">
      <alignment horizontal="center" vertical="center"/>
    </xf>
    <xf numFmtId="0" fontId="7" fillId="0" borderId="0" xfId="39" applyAlignment="1">
      <alignment horizontal="left" vertical="center"/>
    </xf>
    <xf numFmtId="0" fontId="7" fillId="0" borderId="0" xfId="39" applyFont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</xf>
    <xf numFmtId="181" fontId="7" fillId="0" borderId="0" xfId="39" applyNumberFormat="1" applyAlignment="1">
      <alignment horizontal="center" vertical="center"/>
    </xf>
    <xf numFmtId="0" fontId="7" fillId="0" borderId="0" xfId="39" applyFill="1" applyAlignment="1">
      <alignment horizontal="right" vertical="center"/>
    </xf>
    <xf numFmtId="0" fontId="7" fillId="0" borderId="0" xfId="39" applyFill="1" applyAlignment="1">
      <alignment horizontal="left" vertical="center"/>
    </xf>
    <xf numFmtId="0" fontId="7" fillId="0" borderId="0" xfId="39" applyFill="1" applyAlignment="1">
      <alignment horizontal="center" vertical="center"/>
    </xf>
    <xf numFmtId="0" fontId="7" fillId="0" borderId="0" xfId="39" applyFill="1" applyBorder="1" applyAlignment="1">
      <alignment horizontal="right" vertical="center"/>
    </xf>
    <xf numFmtId="0" fontId="7" fillId="0" borderId="0" xfId="39" applyFill="1" applyBorder="1" applyAlignment="1">
      <alignment horizontal="left" vertical="center"/>
    </xf>
    <xf numFmtId="0" fontId="7" fillId="0" borderId="0" xfId="39" applyFill="1" applyBorder="1" applyAlignment="1">
      <alignment horizontal="center" vertical="center"/>
    </xf>
    <xf numFmtId="181" fontId="26" fillId="0" borderId="0" xfId="39" applyNumberFormat="1" applyFont="1" applyFill="1" applyBorder="1" applyAlignment="1">
      <alignment horizontal="center" vertical="center"/>
    </xf>
    <xf numFmtId="9" fontId="26" fillId="0" borderId="0" xfId="42" applyFont="1" applyFill="1" applyBorder="1" applyAlignment="1" applyProtection="1">
      <alignment vertical="top"/>
    </xf>
    <xf numFmtId="182" fontId="7" fillId="0" borderId="0" xfId="39" applyNumberFormat="1" applyAlignment="1">
      <alignment horizontal="center" vertical="center"/>
    </xf>
    <xf numFmtId="183" fontId="7" fillId="0" borderId="0" xfId="28" applyNumberFormat="1" applyFont="1" applyAlignment="1">
      <alignment horizontal="center" vertical="center"/>
    </xf>
    <xf numFmtId="184" fontId="7" fillId="0" borderId="0" xfId="39" applyNumberFormat="1" applyAlignment="1">
      <alignment horizontal="center" vertical="center"/>
    </xf>
    <xf numFmtId="185" fontId="7" fillId="0" borderId="0" xfId="28" applyNumberFormat="1" applyFont="1" applyAlignment="1">
      <alignment horizontal="center" vertical="center"/>
    </xf>
    <xf numFmtId="186" fontId="7" fillId="0" borderId="0" xfId="39" applyNumberFormat="1" applyAlignment="1">
      <alignment horizontal="center" vertical="center"/>
    </xf>
    <xf numFmtId="187" fontId="7" fillId="0" borderId="0" xfId="39" applyNumberFormat="1" applyAlignment="1">
      <alignment horizontal="center" vertical="center"/>
    </xf>
    <xf numFmtId="188" fontId="7" fillId="0" borderId="0" xfId="39" applyNumberFormat="1" applyAlignment="1">
      <alignment horizontal="center" vertical="center"/>
    </xf>
    <xf numFmtId="189" fontId="7" fillId="0" borderId="0" xfId="39" applyNumberFormat="1" applyAlignment="1">
      <alignment horizontal="center" vertical="center"/>
    </xf>
    <xf numFmtId="190" fontId="7" fillId="0" borderId="0" xfId="39" applyNumberFormat="1" applyAlignment="1">
      <alignment horizontal="center" vertical="center"/>
    </xf>
    <xf numFmtId="191" fontId="7" fillId="0" borderId="0" xfId="39" applyNumberFormat="1" applyAlignment="1">
      <alignment horizontal="center" vertical="center"/>
    </xf>
    <xf numFmtId="192" fontId="7" fillId="0" borderId="0" xfId="39" applyNumberFormat="1" applyAlignment="1">
      <alignment horizontal="center" vertical="center"/>
    </xf>
    <xf numFmtId="193" fontId="7" fillId="0" borderId="0" xfId="39" applyNumberFormat="1" applyAlignment="1">
      <alignment horizontal="center" vertical="center"/>
    </xf>
    <xf numFmtId="194" fontId="7" fillId="0" borderId="0" xfId="39" applyNumberFormat="1" applyAlignment="1">
      <alignment horizontal="center" vertical="center"/>
    </xf>
    <xf numFmtId="195" fontId="7" fillId="0" borderId="0" xfId="39" applyNumberFormat="1" applyAlignment="1">
      <alignment horizontal="center" vertical="center"/>
    </xf>
    <xf numFmtId="183" fontId="7" fillId="0" borderId="0" xfId="39" applyNumberFormat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3" xfId="39"/>
    <cellStyle name="Note 2" xfId="40"/>
    <cellStyle name="Output" xfId="41" builtinId="21" customBuiltin="1"/>
    <cellStyle name="Percent" xfId="42" builtinId="5"/>
    <cellStyle name="Title" xfId="43" builtinId="15" customBuiltin="1"/>
    <cellStyle name="Total" xfId="44" builtinId="25" customBuiltin="1"/>
    <cellStyle name="Warning Text" xfId="45" builtinId="11" customBuiltin="1"/>
  </cellStyles>
  <dxfs count="19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5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4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3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2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1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0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89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88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7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6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5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4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2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5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4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3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2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1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0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89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88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7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6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5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4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2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5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4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3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2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1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0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89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88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7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6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5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4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2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5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4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3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2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1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0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89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88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7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6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5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4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2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1" formatCode="_([$€-2]\ * #,##0.00_);_([$€-2]\ * \(#,##0.00\);_([$€-2]\ 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5" formatCode="_([$SGD]\ * #,##0.00_);_([$SGD]\ * \(#,##0.00\);_([$SGD]\ * &quot;-&quot;??_);_(@_)"/>
      <alignment horizontal="center" vertical="center" textRotation="0" wrapText="0" indent="0" justifyLastLine="0" shrinkToFit="0" readingOrder="0"/>
    </dxf>
    <dxf>
      <numFmt numFmtId="194" formatCode="_([$VND]\ * #,##0.00_);_([$VND]\ * \(#,##0.00\);_([$VND]\ * &quot;-&quot;??_);_(@_)"/>
      <alignment horizontal="center" vertical="center" textRotation="0" wrapText="0" indent="0" justifyLastLine="0" shrinkToFit="0" readingOrder="0"/>
    </dxf>
    <dxf>
      <numFmt numFmtId="193" formatCode="_([$TWD]\ * #,##0.00_);_([$TWD]\ * \(#,##0.00\);_([$TWD]\ * &quot;-&quot;??_);_(@_)"/>
      <alignment horizontal="center" vertical="center" textRotation="0" wrapText="0" indent="0" justifyLastLine="0" shrinkToFit="0" readingOrder="0"/>
    </dxf>
    <dxf>
      <numFmt numFmtId="192" formatCode="_([$THB]\ * #,##0.00_);_([$THB]\ * \(#,##0.00\);_([$THB]\ * &quot;-&quot;??_);_(@_)"/>
      <alignment horizontal="center" vertical="center" textRotation="0" wrapText="0" indent="0" justifyLastLine="0" shrinkToFit="0" readingOrder="0"/>
    </dxf>
    <dxf>
      <numFmt numFmtId="191" formatCode="_([$PHP]\ * #,##0.00_);_([$PHP]\ * \(#,##0.00\);_([$PHP]\ * &quot;-&quot;??_);_(@_)"/>
      <alignment horizontal="center" vertical="center" textRotation="0" wrapText="0" indent="0" justifyLastLine="0" shrinkToFit="0" readingOrder="0"/>
    </dxf>
    <dxf>
      <numFmt numFmtId="190" formatCode="_([$NZD]\ * #,##0.00_);_([$NZD]\ * \(#,##0.00\);_([$NZD]\ * &quot;-&quot;??_);_(@_)"/>
      <alignment horizontal="center" vertical="center" textRotation="0" wrapText="0" indent="0" justifyLastLine="0" shrinkToFit="0" readingOrder="0"/>
    </dxf>
    <dxf>
      <numFmt numFmtId="189" formatCode="_([$MYR]\ * #,##0.00_);_([$MYR]\ * \(#,##0.00\);_([$MYR]\ * &quot;-&quot;??_);_(@_)"/>
      <alignment horizontal="center" vertical="center" textRotation="0" wrapText="0" indent="0" justifyLastLine="0" shrinkToFit="0" readingOrder="0"/>
    </dxf>
    <dxf>
      <numFmt numFmtId="188" formatCode="_([$KRW]\ * #,##0.00_);_([$KRW]\ * \(#,##0.00\);_([$KRW]\ * &quot;-&quot;??_);_(@_)"/>
      <alignment horizontal="center" vertical="center" textRotation="0" wrapText="0" indent="0" justifyLastLine="0" shrinkToFit="0" readingOrder="0"/>
    </dxf>
    <dxf>
      <numFmt numFmtId="187" formatCode="_([$JPY]\ * #,##0.00_);_([$JPY]\ * \(#,##0.00\);_([$JPY]\ * &quot;-&quot;??_);_(@_)"/>
      <alignment horizontal="center" vertical="center" textRotation="0" wrapText="0" indent="0" justifyLastLine="0" shrinkToFit="0" readingOrder="0"/>
    </dxf>
    <dxf>
      <numFmt numFmtId="186" formatCode="_([$INR]\ * #,##0.00_);_([$INR]\ * \(#,##0.00\);_([$INR]\ * &quot;-&quot;??_);_(@_)"/>
      <alignment horizontal="center" vertical="center" textRotation="0" wrapText="0" indent="0" justifyLastLine="0" shrinkToFit="0" readingOrder="0"/>
    </dxf>
    <dxf>
      <numFmt numFmtId="185" formatCode="_([$IDR]\ * #,##0.00_);_([$IDR]\ * \(#,##0.00\);_([$IDR]\ * &quot;-&quot;??_);_(@_)"/>
      <alignment horizontal="center" vertical="center" textRotation="0" wrapText="0" indent="0" justifyLastLine="0" shrinkToFit="0" readingOrder="0"/>
    </dxf>
    <dxf>
      <numFmt numFmtId="184" formatCode="_([$HKD]\ * #,##0.00_);_([$HKD]\ * \(#,##0.00\);_([$HKD]\ * &quot;-&quot;??_);_(@_)"/>
      <alignment horizontal="center" vertical="center" textRotation="0" wrapText="0" indent="0" justifyLastLine="0" shrinkToFit="0" readingOrder="0"/>
    </dxf>
    <dxf>
      <numFmt numFmtId="183" formatCode="_([$CNY]\ * #,##0.00_);_([$CNY]\ * \(#,##0.00\);_([$CNY]\ * &quot;-&quot;??_);_(@_)"/>
      <alignment horizontal="center" vertical="center" textRotation="0" wrapText="0" indent="0" justifyLastLine="0" shrinkToFit="0" readingOrder="0"/>
    </dxf>
    <dxf>
      <numFmt numFmtId="182" formatCode="_([$AUD]\ * #,##0.00_);_([$AUD]\ * \(#,##0.00\);_([$AUD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numFmt numFmtId="181" formatCode="_([$€-2]\ * #,##0.00_);_([$€-2]\ * \(#,##0.00\);_([$€-2]\ 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B%20Quarterly%20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Accounts Quarterly"/>
      <sheetName val="201901"/>
    </sheetNames>
    <sheetDataSet>
      <sheetData sheetId="0">
        <row r="8">
          <cell r="S8">
            <v>0.70899999999999996</v>
          </cell>
        </row>
        <row r="9">
          <cell r="S9">
            <v>6.9740000000000002</v>
          </cell>
        </row>
        <row r="10">
          <cell r="S10">
            <v>7.8449999999999998</v>
          </cell>
        </row>
        <row r="11">
          <cell r="S11">
            <v>15202.5</v>
          </cell>
        </row>
        <row r="12">
          <cell r="S12">
            <v>73.98</v>
          </cell>
        </row>
        <row r="13">
          <cell r="S13">
            <v>113.227</v>
          </cell>
        </row>
        <row r="14">
          <cell r="S14">
            <v>1140.749</v>
          </cell>
        </row>
        <row r="15">
          <cell r="S15">
            <v>4.1840000000000002</v>
          </cell>
        </row>
        <row r="16">
          <cell r="S16">
            <v>0.65300000000000002</v>
          </cell>
        </row>
        <row r="17">
          <cell r="S17">
            <v>53.429000000000002</v>
          </cell>
        </row>
        <row r="18">
          <cell r="S18">
            <v>1.387</v>
          </cell>
        </row>
        <row r="19">
          <cell r="S19">
            <v>30.943999999999999</v>
          </cell>
        </row>
        <row r="20">
          <cell r="S20">
            <v>33.164000000000001</v>
          </cell>
        </row>
        <row r="21">
          <cell r="S21">
            <v>23300</v>
          </cell>
        </row>
        <row r="27">
          <cell r="S27">
            <v>1.1319999999999999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7:Q17" totalsRowShown="0" headerRowDxfId="172" dataDxfId="171" headerRowCellStyle="Normal 3" dataCellStyle="Normal 3">
  <tableColumns count="17">
    <tableColumn id="1" name="No." dataDxfId="189" dataCellStyle="Normal 3"/>
    <tableColumn id="2" name="Service" dataDxfId="188" dataCellStyle="Normal 3"/>
    <tableColumn id="3" name="Performance Basis" dataDxfId="187" dataCellStyle="Normal 3"/>
    <tableColumn id="4" name="AU" dataDxfId="186" dataCellStyle="Normal 3"/>
    <tableColumn id="5" name="CN" dataDxfId="185" dataCellStyle="Normal 3"/>
    <tableColumn id="6" name="HK" dataDxfId="184" dataCellStyle="Normal 3"/>
    <tableColumn id="7" name="ID" dataDxfId="183" dataCellStyle="Normal 3"/>
    <tableColumn id="8" name="IN" dataDxfId="182" dataCellStyle="Normal 3"/>
    <tableColumn id="9" name="JP" dataDxfId="181" dataCellStyle="Normal 3"/>
    <tableColumn id="10" name="KR" dataDxfId="180" dataCellStyle="Normal 3"/>
    <tableColumn id="11" name="MY" dataDxfId="179" dataCellStyle="Normal 3"/>
    <tableColumn id="12" name="NZ" dataDxfId="178" dataCellStyle="Normal 3"/>
    <tableColumn id="13" name="PH" dataDxfId="177" dataCellStyle="Normal 3"/>
    <tableColumn id="14" name="TH" dataDxfId="176" dataCellStyle="Normal 3"/>
    <tableColumn id="15" name="TW" dataDxfId="175" dataCellStyle="Normal 3"/>
    <tableColumn id="16" name="VN" dataDxfId="174" dataCellStyle="Normal 3"/>
    <tableColumn id="17" name="SG" dataDxfId="173" dataCellStyle="Normal 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12" displayName="Table12" ref="A118:Q129" totalsRowShown="0" headerRowDxfId="1" dataDxfId="0" headerRowCellStyle="Normal 3" dataCellStyle="Normal 3">
  <tableColumns count="17">
    <tableColumn id="1" name="No." dataDxfId="18" dataCellStyle="Normal 3"/>
    <tableColumn id="2" name="Service" dataDxfId="17" dataCellStyle="Normal 3"/>
    <tableColumn id="3" name="Performance Basis" dataDxfId="16" dataCellStyle="Normal 3"/>
    <tableColumn id="4" name="AU" dataDxfId="15" dataCellStyle="Normal 3">
      <calculatedColumnFormula>$D$2*D57</calculatedColumnFormula>
    </tableColumn>
    <tableColumn id="5" name="CN" dataDxfId="14" dataCellStyle="Normal 3">
      <calculatedColumnFormula>$E$2*E57</calculatedColumnFormula>
    </tableColumn>
    <tableColumn id="6" name="HK" dataDxfId="13" dataCellStyle="Normal 3">
      <calculatedColumnFormula>$F$2*F57</calculatedColumnFormula>
    </tableColumn>
    <tableColumn id="7" name="ID" dataDxfId="12" dataCellStyle="Currency">
      <calculatedColumnFormula>$G$2*G57</calculatedColumnFormula>
    </tableColumn>
    <tableColumn id="8" name="IN" dataDxfId="11" dataCellStyle="Normal 3">
      <calculatedColumnFormula>$H$2*H57</calculatedColumnFormula>
    </tableColumn>
    <tableColumn id="9" name="JP" dataDxfId="10" dataCellStyle="Normal 3">
      <calculatedColumnFormula>$I$2*I57</calculatedColumnFormula>
    </tableColumn>
    <tableColumn id="10" name="KR" dataDxfId="9" dataCellStyle="Normal 3">
      <calculatedColumnFormula>$J$2*J57</calculatedColumnFormula>
    </tableColumn>
    <tableColumn id="11" name="MY" dataDxfId="8" dataCellStyle="Normal 3">
      <calculatedColumnFormula>$K$2*K57</calculatedColumnFormula>
    </tableColumn>
    <tableColumn id="12" name="NZ" dataDxfId="7" dataCellStyle="Normal 3">
      <calculatedColumnFormula>$L$2*L57</calculatedColumnFormula>
    </tableColumn>
    <tableColumn id="13" name="PH" dataDxfId="6" dataCellStyle="Normal 3">
      <calculatedColumnFormula>$M$2*M57</calculatedColumnFormula>
    </tableColumn>
    <tableColumn id="14" name="TH" dataDxfId="5" dataCellStyle="Normal 3">
      <calculatedColumnFormula>$N$2*N57</calculatedColumnFormula>
    </tableColumn>
    <tableColumn id="15" name="TW" dataDxfId="4" dataCellStyle="Normal 3">
      <calculatedColumnFormula>$O$2*O57</calculatedColumnFormula>
    </tableColumn>
    <tableColumn id="16" name="VN" dataDxfId="3" dataCellStyle="Normal 3">
      <calculatedColumnFormula>$P$2*P57</calculatedColumnFormula>
    </tableColumn>
    <tableColumn id="17" name="SG" dataDxfId="2" dataCellStyle="Normal 3">
      <calculatedColumnFormula>$Q$2*Q57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2:Q82" totalsRowShown="0" headerRowDxfId="153" dataDxfId="152" dataCellStyle="Normal 3">
  <tableColumns count="17">
    <tableColumn id="1" name="No." dataDxfId="170" dataCellStyle="Normal 3"/>
    <tableColumn id="2" name="Service" dataDxfId="169" dataCellStyle="Normal 3"/>
    <tableColumn id="3" name="Performance Basis" dataDxfId="168" dataCellStyle="Normal 3"/>
    <tableColumn id="4" name="AU" dataDxfId="167" dataCellStyle="Normal 3">
      <calculatedColumnFormula>$D$2*D8</calculatedColumnFormula>
    </tableColumn>
    <tableColumn id="5" name="CN" dataDxfId="166" dataCellStyle="Currency">
      <calculatedColumnFormula>$E$2*E8</calculatedColumnFormula>
    </tableColumn>
    <tableColumn id="6" name="HK" dataDxfId="165" dataCellStyle="Normal 3">
      <calculatedColumnFormula>$F$2*F8</calculatedColumnFormula>
    </tableColumn>
    <tableColumn id="7" name="ID" dataDxfId="164" dataCellStyle="Currency">
      <calculatedColumnFormula>$G$2*G8</calculatedColumnFormula>
    </tableColumn>
    <tableColumn id="8" name="IN" dataDxfId="163" dataCellStyle="Normal 3">
      <calculatedColumnFormula>$H$2*H8</calculatedColumnFormula>
    </tableColumn>
    <tableColumn id="9" name="JP" dataDxfId="162" dataCellStyle="Normal 3">
      <calculatedColumnFormula>$I$2*I8</calculatedColumnFormula>
    </tableColumn>
    <tableColumn id="10" name="KR" dataDxfId="161" dataCellStyle="Normal 3">
      <calculatedColumnFormula>$J$2*J8</calculatedColumnFormula>
    </tableColumn>
    <tableColumn id="11" name="MY" dataDxfId="160" dataCellStyle="Normal 3">
      <calculatedColumnFormula>$K$2*K8</calculatedColumnFormula>
    </tableColumn>
    <tableColumn id="12" name="NZ" dataDxfId="159" dataCellStyle="Normal 3">
      <calculatedColumnFormula>$L$2*L8</calculatedColumnFormula>
    </tableColumn>
    <tableColumn id="13" name="PH" dataDxfId="158" dataCellStyle="Normal 3">
      <calculatedColumnFormula>$M$2*M8</calculatedColumnFormula>
    </tableColumn>
    <tableColumn id="14" name="TH" dataDxfId="157" dataCellStyle="Normal 3">
      <calculatedColumnFormula>$N$2*N8</calculatedColumnFormula>
    </tableColumn>
    <tableColumn id="15" name="TW" dataDxfId="156" dataCellStyle="Normal 3">
      <calculatedColumnFormula>$O$2*O8</calculatedColumnFormula>
    </tableColumn>
    <tableColumn id="16" name="VN" dataDxfId="155" dataCellStyle="Normal 3">
      <calculatedColumnFormula>$P$2*P8</calculatedColumnFormula>
    </tableColumn>
    <tableColumn id="17" name="SG" dataDxfId="154" dataCellStyle="Normal 3">
      <calculatedColumnFormula>$Q$2*Q8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5" displayName="Table5" ref="A20:Q27" totalsRowShown="0" headerRowDxfId="134" dataDxfId="133" headerRowCellStyle="Normal 3" dataCellStyle="Normal 3">
  <tableColumns count="17">
    <tableColumn id="1" name="No." dataDxfId="151" dataCellStyle="Normal 3"/>
    <tableColumn id="2" name="Service" dataDxfId="150" dataCellStyle="Normal 3"/>
    <tableColumn id="3" name="Performance Basis" dataDxfId="149" dataCellStyle="Normal 3"/>
    <tableColumn id="4" name="AU" dataDxfId="148" dataCellStyle="Normal 3"/>
    <tableColumn id="5" name="CN" dataDxfId="147" dataCellStyle="Normal 3"/>
    <tableColumn id="6" name="HK" dataDxfId="146" dataCellStyle="Normal 3"/>
    <tableColumn id="7" name="ID" dataDxfId="145" dataCellStyle="Normal 3"/>
    <tableColumn id="8" name="IN" dataDxfId="144" dataCellStyle="Normal 3"/>
    <tableColumn id="9" name="JP" dataDxfId="143" dataCellStyle="Normal 3"/>
    <tableColumn id="10" name="KR" dataDxfId="142" dataCellStyle="Normal 3"/>
    <tableColumn id="11" name="MY" dataDxfId="141" dataCellStyle="Normal 3"/>
    <tableColumn id="12" name="NZ" dataDxfId="140" dataCellStyle="Normal 3"/>
    <tableColumn id="13" name="PH" dataDxfId="139" dataCellStyle="Normal 3"/>
    <tableColumn id="14" name="TH" dataDxfId="138" dataCellStyle="Normal 3"/>
    <tableColumn id="15" name="TW" dataDxfId="137" dataCellStyle="Normal 3"/>
    <tableColumn id="16" name="VN" dataDxfId="136" dataCellStyle="Normal 3"/>
    <tableColumn id="17" name="SG" dataDxfId="135" dataCellStyle="Normal 3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A31:Q42" totalsRowShown="0" headerRowDxfId="115" dataDxfId="114" dataCellStyle="Normal 3">
  <autoFilter ref="A31:Q42"/>
  <tableColumns count="17">
    <tableColumn id="1" name="No." dataDxfId="132" dataCellStyle="Normal 3"/>
    <tableColumn id="2" name="Service" dataDxfId="131" dataCellStyle="Normal 3"/>
    <tableColumn id="3" name="Performance Basis" dataDxfId="130" dataCellStyle="Normal 3"/>
    <tableColumn id="4" name="AU" dataDxfId="129" dataCellStyle="Normal 3"/>
    <tableColumn id="5" name="CN" dataDxfId="128" dataCellStyle="Normal 3"/>
    <tableColumn id="6" name="HK" dataDxfId="127" dataCellStyle="Normal 3"/>
    <tableColumn id="7" name="ID" dataDxfId="126" dataCellStyle="Normal 3"/>
    <tableColumn id="8" name="IN" dataDxfId="125" dataCellStyle="Normal 3"/>
    <tableColumn id="9" name="JP" dataDxfId="124" dataCellStyle="Normal 3"/>
    <tableColumn id="10" name="KR" dataDxfId="123" dataCellStyle="Normal 3"/>
    <tableColumn id="11" name="MY" dataDxfId="122" dataCellStyle="Normal 3"/>
    <tableColumn id="12" name="NZ" dataDxfId="121" dataCellStyle="Normal 3"/>
    <tableColumn id="13" name="PH" dataDxfId="120" dataCellStyle="Normal 3"/>
    <tableColumn id="14" name="TH" dataDxfId="119" dataCellStyle="Normal 3"/>
    <tableColumn id="15" name="TW" dataDxfId="118" dataCellStyle="Normal 3"/>
    <tableColumn id="16" name="VN" dataDxfId="117" dataCellStyle="Normal 3"/>
    <tableColumn id="17" name="SG" dataDxfId="116" dataCellStyle="Normal 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7" displayName="Table7" ref="A46:Q53" totalsRowShown="0" headerRowDxfId="96" dataDxfId="95" dataCellStyle="Normal 3">
  <tableColumns count="17">
    <tableColumn id="1" name="No." dataDxfId="113" dataCellStyle="Normal 3"/>
    <tableColumn id="2" name="Service" dataDxfId="112" dataCellStyle="Normal 3"/>
    <tableColumn id="3" name="Performance Basis" dataDxfId="111" dataCellStyle="Normal 3"/>
    <tableColumn id="4" name="AU" dataDxfId="110" dataCellStyle="Normal 3"/>
    <tableColumn id="5" name="CN" dataDxfId="109" dataCellStyle="Normal 3"/>
    <tableColumn id="6" name="HK" dataDxfId="108" dataCellStyle="Normal 3"/>
    <tableColumn id="7" name="ID" dataDxfId="107" dataCellStyle="Normal 3"/>
    <tableColumn id="8" name="IN" dataDxfId="106" dataCellStyle="Normal 3"/>
    <tableColumn id="9" name="JP" dataDxfId="105" dataCellStyle="Normal 3"/>
    <tableColumn id="10" name="KR" dataDxfId="104" dataCellStyle="Normal 3"/>
    <tableColumn id="11" name="MY" dataDxfId="103" dataCellStyle="Normal 3"/>
    <tableColumn id="12" name="NZ" dataDxfId="102" dataCellStyle="Normal 3"/>
    <tableColumn id="13" name="PH" dataDxfId="101" dataCellStyle="Normal 3"/>
    <tableColumn id="14" name="TH" dataDxfId="100" dataCellStyle="Normal 3"/>
    <tableColumn id="15" name="TW" dataDxfId="99" dataCellStyle="Normal 3"/>
    <tableColumn id="16" name="VN" dataDxfId="98" dataCellStyle="Normal 3"/>
    <tableColumn id="17" name="SG" dataDxfId="97" dataCellStyle="Normal 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A85:Q92" totalsRowShown="0" headerRowDxfId="77" dataDxfId="76" dataCellStyle="Normal 3">
  <autoFilter ref="A85:Q92"/>
  <tableColumns count="17">
    <tableColumn id="1" name="No." dataDxfId="94" dataCellStyle="Normal 3"/>
    <tableColumn id="2" name="Service" dataDxfId="93" dataCellStyle="Normal 3"/>
    <tableColumn id="3" name="Performance Basis" dataDxfId="92" dataCellStyle="Normal 3"/>
    <tableColumn id="4" name="AU" dataDxfId="91" dataCellStyle="Normal 3">
      <calculatedColumnFormula>$D$2*D21</calculatedColumnFormula>
    </tableColumn>
    <tableColumn id="5" name="CN" dataDxfId="90" dataCellStyle="Normal 3">
      <calculatedColumnFormula>$E$2*E21</calculatedColumnFormula>
    </tableColumn>
    <tableColumn id="6" name="HK" dataDxfId="89" dataCellStyle="Normal 3">
      <calculatedColumnFormula>$F$2*F21</calculatedColumnFormula>
    </tableColumn>
    <tableColumn id="7" name="ID" dataDxfId="88" dataCellStyle="Currency">
      <calculatedColumnFormula>$G$2*G21</calculatedColumnFormula>
    </tableColumn>
    <tableColumn id="8" name="IN" dataDxfId="87" dataCellStyle="Normal 3">
      <calculatedColumnFormula>$H$2*H21</calculatedColumnFormula>
    </tableColumn>
    <tableColumn id="9" name="JP" dataDxfId="86" dataCellStyle="Normal 3">
      <calculatedColumnFormula>$I$2*I21</calculatedColumnFormula>
    </tableColumn>
    <tableColumn id="10" name="KR" dataDxfId="85" dataCellStyle="Normal 3">
      <calculatedColumnFormula>$J$2*J21</calculatedColumnFormula>
    </tableColumn>
    <tableColumn id="11" name="MY" dataDxfId="84" dataCellStyle="Normal 3">
      <calculatedColumnFormula>$K$2*K21</calculatedColumnFormula>
    </tableColumn>
    <tableColumn id="12" name="NZ" dataDxfId="83" dataCellStyle="Normal 3">
      <calculatedColumnFormula>$L$2*L21</calculatedColumnFormula>
    </tableColumn>
    <tableColumn id="13" name="PH" dataDxfId="82" dataCellStyle="Normal 3">
      <calculatedColumnFormula>$M$2*M21</calculatedColumnFormula>
    </tableColumn>
    <tableColumn id="14" name="TH" dataDxfId="81" dataCellStyle="Normal 3">
      <calculatedColumnFormula>$N$2*N21</calculatedColumnFormula>
    </tableColumn>
    <tableColumn id="15" name="TW" dataDxfId="80" dataCellStyle="Normal 3">
      <calculatedColumnFormula>$O$2*O21</calculatedColumnFormula>
    </tableColumn>
    <tableColumn id="16" name="VN" dataDxfId="79" dataCellStyle="Normal 3">
      <calculatedColumnFormula>$P$2*P21</calculatedColumnFormula>
    </tableColumn>
    <tableColumn id="17" name="SG" dataDxfId="78" dataCellStyle="Normal 3">
      <calculatedColumnFormula>$Q$2*Q21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A95:Q106" totalsRowShown="0" headerRowDxfId="58" dataDxfId="57" dataCellStyle="Normal 3">
  <tableColumns count="17">
    <tableColumn id="1" name="No." dataDxfId="75" dataCellStyle="Normal 3"/>
    <tableColumn id="2" name="Service" dataDxfId="74" dataCellStyle="Normal 3"/>
    <tableColumn id="3" name="Performance Basis" dataDxfId="73" dataCellStyle="Normal 3"/>
    <tableColumn id="4" name="AU" dataDxfId="72" dataCellStyle="Normal 3">
      <calculatedColumnFormula>$D$2*D32</calculatedColumnFormula>
    </tableColumn>
    <tableColumn id="5" name="CN" dataDxfId="71" dataCellStyle="Normal 3">
      <calculatedColumnFormula>$E$2*E32</calculatedColumnFormula>
    </tableColumn>
    <tableColumn id="6" name="HK" dataDxfId="70" dataCellStyle="Normal 3">
      <calculatedColumnFormula>$F$2*F32</calculatedColumnFormula>
    </tableColumn>
    <tableColumn id="7" name="ID" dataDxfId="69" dataCellStyle="Currency">
      <calculatedColumnFormula>$G$2*G32</calculatedColumnFormula>
    </tableColumn>
    <tableColumn id="8" name="IN" dataDxfId="68" dataCellStyle="Normal 3">
      <calculatedColumnFormula>$H$2*H32</calculatedColumnFormula>
    </tableColumn>
    <tableColumn id="9" name="JP" dataDxfId="67" dataCellStyle="Normal 3">
      <calculatedColumnFormula>$I$2*I32</calculatedColumnFormula>
    </tableColumn>
    <tableColumn id="10" name="KR" dataDxfId="66" dataCellStyle="Normal 3">
      <calculatedColumnFormula>$J$2*J32</calculatedColumnFormula>
    </tableColumn>
    <tableColumn id="11" name="MY" dataDxfId="65" dataCellStyle="Normal 3">
      <calculatedColumnFormula>$K$2*K32</calculatedColumnFormula>
    </tableColumn>
    <tableColumn id="12" name="NZ" dataDxfId="64" dataCellStyle="Normal 3">
      <calculatedColumnFormula>$L$2*L32</calculatedColumnFormula>
    </tableColumn>
    <tableColumn id="13" name="PH" dataDxfId="63" dataCellStyle="Normal 3">
      <calculatedColumnFormula>$M$2*M32</calculatedColumnFormula>
    </tableColumn>
    <tableColumn id="14" name="TH" dataDxfId="62" dataCellStyle="Normal 3">
      <calculatedColumnFormula>$N$2*N32</calculatedColumnFormula>
    </tableColumn>
    <tableColumn id="15" name="TW" dataDxfId="61" dataCellStyle="Normal 3">
      <calculatedColumnFormula>$O$2*O32</calculatedColumnFormula>
    </tableColumn>
    <tableColumn id="16" name="VN" dataDxfId="60" dataCellStyle="Normal 3">
      <calculatedColumnFormula>$P$2*P32</calculatedColumnFormula>
    </tableColumn>
    <tableColumn id="17" name="SG" dataDxfId="59" dataCellStyle="Normal 3">
      <calculatedColumnFormula>$Q$2*Q32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8" name="Table10" displayName="Table10" ref="A109:Q116" totalsRowShown="0" headerRowDxfId="39" dataDxfId="38" dataCellStyle="Normal 3">
  <tableColumns count="17">
    <tableColumn id="1" name="No." dataDxfId="56" dataCellStyle="Normal 3"/>
    <tableColumn id="2" name="Service" dataDxfId="55" dataCellStyle="Normal 3"/>
    <tableColumn id="3" name="Performance Basis" dataDxfId="54" dataCellStyle="Normal 3"/>
    <tableColumn id="4" name="AU" dataDxfId="53" dataCellStyle="Normal 3">
      <calculatedColumnFormula>$D$2*D47</calculatedColumnFormula>
    </tableColumn>
    <tableColumn id="5" name="CN" dataDxfId="52" dataCellStyle="Normal 3">
      <calculatedColumnFormula>$E$2*E47</calculatedColumnFormula>
    </tableColumn>
    <tableColumn id="6" name="HK" dataDxfId="51" dataCellStyle="Normal 3">
      <calculatedColumnFormula>$F$2*F47</calculatedColumnFormula>
    </tableColumn>
    <tableColumn id="7" name="ID" dataDxfId="50" dataCellStyle="Currency">
      <calculatedColumnFormula>$G$2*G47</calculatedColumnFormula>
    </tableColumn>
    <tableColumn id="8" name="IN" dataDxfId="49" dataCellStyle="Normal 3">
      <calculatedColumnFormula>$H$2*H47</calculatedColumnFormula>
    </tableColumn>
    <tableColumn id="9" name="JP" dataDxfId="48" dataCellStyle="Normal 3">
      <calculatedColumnFormula>$I$2*I47</calculatedColumnFormula>
    </tableColumn>
    <tableColumn id="10" name="KR" dataDxfId="47" dataCellStyle="Normal 3">
      <calculatedColumnFormula>$J$2*J47</calculatedColumnFormula>
    </tableColumn>
    <tableColumn id="11" name="MY" dataDxfId="46" dataCellStyle="Normal 3">
      <calculatedColumnFormula>$K$2*K47</calculatedColumnFormula>
    </tableColumn>
    <tableColumn id="12" name="NZ" dataDxfId="45" dataCellStyle="Normal 3">
      <calculatedColumnFormula>$L$2*L47</calculatedColumnFormula>
    </tableColumn>
    <tableColumn id="13" name="PH" dataDxfId="44" dataCellStyle="Normal 3">
      <calculatedColumnFormula>$M$2*M47</calculatedColumnFormula>
    </tableColumn>
    <tableColumn id="14" name="TH" dataDxfId="43" dataCellStyle="Normal 3">
      <calculatedColumnFormula>$N$2*N47</calculatedColumnFormula>
    </tableColumn>
    <tableColumn id="15" name="TW" dataDxfId="42" dataCellStyle="Normal 3">
      <calculatedColumnFormula>$O$2*O47</calculatedColumnFormula>
    </tableColumn>
    <tableColumn id="16" name="VN" dataDxfId="41" dataCellStyle="Normal 3">
      <calculatedColumnFormula>$P$2*P47</calculatedColumnFormula>
    </tableColumn>
    <tableColumn id="17" name="SG" dataDxfId="40" dataCellStyle="Normal 3">
      <calculatedColumnFormula>$Q$2*Q47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9" name="Table11" displayName="Table11" ref="A56:Q67" totalsRowShown="0" headerRowDxfId="20" dataDxfId="19" headerRowCellStyle="Normal 3" dataCellStyle="Normal 3">
  <tableColumns count="17">
    <tableColumn id="1" name="No." dataDxfId="37" dataCellStyle="Normal 3"/>
    <tableColumn id="2" name="Service" dataDxfId="36" dataCellStyle="Normal 3"/>
    <tableColumn id="3" name="Performance Basis" dataDxfId="35" dataCellStyle="Normal 3"/>
    <tableColumn id="4" name="AU" dataDxfId="34" dataCellStyle="Normal 3"/>
    <tableColumn id="5" name="CN" dataDxfId="33" dataCellStyle="Normal 3"/>
    <tableColumn id="6" name="HK" dataDxfId="32" dataCellStyle="Normal 3"/>
    <tableColumn id="7" name="ID" dataDxfId="31" dataCellStyle="Normal 3"/>
    <tableColumn id="8" name="IN" dataDxfId="30" dataCellStyle="Normal 3"/>
    <tableColumn id="9" name="JP" dataDxfId="29" dataCellStyle="Normal 3"/>
    <tableColumn id="10" name="KR" dataDxfId="28" dataCellStyle="Normal 3"/>
    <tableColumn id="11" name="MY" dataDxfId="27" dataCellStyle="Normal 3"/>
    <tableColumn id="12" name="NZ" dataDxfId="26" dataCellStyle="Normal 3"/>
    <tableColumn id="13" name="PH" dataDxfId="25" dataCellStyle="Normal 3"/>
    <tableColumn id="14" name="TH" dataDxfId="24" dataCellStyle="Normal 3"/>
    <tableColumn id="15" name="TW" dataDxfId="23" dataCellStyle="Normal 3"/>
    <tableColumn id="16" name="VN" dataDxfId="22" dataCellStyle="Normal 3"/>
    <tableColumn id="17" name="SG" dataDxfId="21" dataCellStyle="Normal 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b.europa.eu/stats/exchange/eurofxref/html/index.en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workbookViewId="0">
      <pane xSplit="1" topLeftCell="B1" activePane="topRight" state="frozen"/>
      <selection pane="topRight" activeCell="L24" sqref="L24"/>
    </sheetView>
  </sheetViews>
  <sheetFormatPr defaultRowHeight="12.75" x14ac:dyDescent="0.2"/>
  <cols>
    <col min="1" max="1" width="24.28515625" customWidth="1"/>
  </cols>
  <sheetData>
    <row r="1" spans="1:13" x14ac:dyDescent="0.2">
      <c r="A1" s="13" t="s">
        <v>75</v>
      </c>
    </row>
    <row r="3" spans="1:13" ht="22.5" x14ac:dyDescent="0.2">
      <c r="A3" s="1" t="s">
        <v>0</v>
      </c>
      <c r="B3" s="1" t="s">
        <v>1</v>
      </c>
      <c r="C3" s="1" t="s">
        <v>2</v>
      </c>
      <c r="D3" s="1" t="s">
        <v>3</v>
      </c>
      <c r="E3" s="8">
        <v>43405</v>
      </c>
      <c r="F3" s="8">
        <v>43435</v>
      </c>
      <c r="G3" s="8">
        <v>43466</v>
      </c>
      <c r="H3" s="8">
        <v>43497</v>
      </c>
      <c r="I3" s="8">
        <v>43525</v>
      </c>
      <c r="J3" s="8">
        <v>43556</v>
      </c>
      <c r="K3" s="8">
        <v>43586</v>
      </c>
      <c r="L3" s="8">
        <v>43617</v>
      </c>
      <c r="M3" s="8">
        <v>43647</v>
      </c>
    </row>
    <row r="4" spans="1:13" x14ac:dyDescent="0.2">
      <c r="A4" s="2" t="s">
        <v>4</v>
      </c>
      <c r="C4" s="9"/>
    </row>
    <row r="5" spans="1:13" x14ac:dyDescent="0.2">
      <c r="A5" s="3" t="s">
        <v>5</v>
      </c>
      <c r="B5" s="4" t="s">
        <v>6</v>
      </c>
      <c r="C5" s="4" t="s">
        <v>7</v>
      </c>
      <c r="D5" s="4" t="s">
        <v>8</v>
      </c>
      <c r="E5" s="11">
        <v>1.3129999999999999</v>
      </c>
      <c r="F5" s="11">
        <v>1.3129999999999999</v>
      </c>
      <c r="G5" s="11">
        <v>1.3129999999999999</v>
      </c>
      <c r="H5" s="11">
        <v>1.3149999999999999</v>
      </c>
      <c r="I5" s="11">
        <v>1.3149999999999999</v>
      </c>
      <c r="J5" s="11">
        <v>1.3149999999999999</v>
      </c>
      <c r="K5" s="11">
        <v>1.3440000000000001</v>
      </c>
      <c r="L5" s="11">
        <v>1.3440000000000001</v>
      </c>
      <c r="M5" s="11">
        <v>1.3440000000000001</v>
      </c>
    </row>
    <row r="6" spans="1:13" x14ac:dyDescent="0.2">
      <c r="A6" s="5"/>
      <c r="C6" s="9"/>
      <c r="E6" s="21"/>
      <c r="F6" s="20"/>
      <c r="G6" s="20"/>
      <c r="H6" s="21"/>
      <c r="I6" s="20"/>
      <c r="J6" s="20"/>
      <c r="K6" s="21"/>
      <c r="L6" s="20"/>
      <c r="M6" s="20"/>
    </row>
    <row r="7" spans="1:13" x14ac:dyDescent="0.2">
      <c r="A7" s="2" t="s">
        <v>9</v>
      </c>
      <c r="C7" s="9"/>
      <c r="E7" s="21"/>
      <c r="F7" s="20"/>
      <c r="G7" s="20"/>
      <c r="H7" s="21"/>
      <c r="I7" s="20"/>
      <c r="J7" s="20"/>
      <c r="K7" s="21"/>
      <c r="L7" s="20"/>
      <c r="M7" s="20"/>
    </row>
    <row r="8" spans="1:13" x14ac:dyDescent="0.2">
      <c r="A8" s="3" t="s">
        <v>10</v>
      </c>
      <c r="B8" s="4" t="s">
        <v>11</v>
      </c>
      <c r="C8" s="4" t="s">
        <v>7</v>
      </c>
      <c r="D8" s="4" t="s">
        <v>11</v>
      </c>
      <c r="E8" s="11">
        <v>0.70899999999999996</v>
      </c>
      <c r="F8" s="11">
        <v>0.70899999999999996</v>
      </c>
      <c r="G8" s="11">
        <v>0.70899999999999996</v>
      </c>
      <c r="H8" s="11">
        <v>0.72799999999999998</v>
      </c>
      <c r="I8" s="11">
        <v>0.72799999999999998</v>
      </c>
      <c r="J8" s="11">
        <v>0.72799999999999998</v>
      </c>
      <c r="K8" s="11">
        <v>0.70499999999999996</v>
      </c>
      <c r="L8" s="11">
        <v>0.70499999999999996</v>
      </c>
      <c r="M8" s="11">
        <v>0.70499999999999996</v>
      </c>
    </row>
    <row r="9" spans="1:13" x14ac:dyDescent="0.2">
      <c r="A9" s="3" t="s">
        <v>12</v>
      </c>
      <c r="B9" s="4" t="s">
        <v>13</v>
      </c>
      <c r="C9" s="4" t="s">
        <v>14</v>
      </c>
      <c r="D9" s="4" t="s">
        <v>8</v>
      </c>
      <c r="E9" s="10">
        <v>6.9740000000000002</v>
      </c>
      <c r="F9" s="10">
        <v>6.9740000000000002</v>
      </c>
      <c r="G9" s="10">
        <v>6.9740000000000002</v>
      </c>
      <c r="H9" s="10">
        <v>6.7039999999999997</v>
      </c>
      <c r="I9" s="10">
        <v>6.7039999999999997</v>
      </c>
      <c r="J9" s="10">
        <v>6.7039999999999997</v>
      </c>
      <c r="K9" s="10">
        <v>6.734</v>
      </c>
      <c r="L9" s="10">
        <v>6.734</v>
      </c>
      <c r="M9" s="10">
        <v>6.734</v>
      </c>
    </row>
    <row r="10" spans="1:13" x14ac:dyDescent="0.2">
      <c r="A10" s="3" t="s">
        <v>15</v>
      </c>
      <c r="B10" s="4" t="s">
        <v>16</v>
      </c>
      <c r="C10" s="4" t="s">
        <v>14</v>
      </c>
      <c r="D10" s="4" t="s">
        <v>8</v>
      </c>
      <c r="E10" s="10">
        <v>7.8449999999999998</v>
      </c>
      <c r="F10" s="10">
        <v>7.8449999999999998</v>
      </c>
      <c r="G10" s="10">
        <v>7.8449999999999998</v>
      </c>
      <c r="H10" s="10">
        <v>7.8460000000000001</v>
      </c>
      <c r="I10" s="10">
        <v>7.8460000000000001</v>
      </c>
      <c r="J10" s="10">
        <v>7.8460000000000001</v>
      </c>
      <c r="K10" s="10">
        <v>7.8449999999999998</v>
      </c>
      <c r="L10" s="10">
        <v>7.8449999999999998</v>
      </c>
      <c r="M10" s="10">
        <v>7.8449999999999998</v>
      </c>
    </row>
    <row r="11" spans="1:13" x14ac:dyDescent="0.2">
      <c r="A11" s="3" t="s">
        <v>79</v>
      </c>
      <c r="B11" s="4" t="s">
        <v>80</v>
      </c>
      <c r="C11" s="4" t="s">
        <v>22</v>
      </c>
      <c r="D11" s="4" t="s">
        <v>8</v>
      </c>
      <c r="E11" s="12">
        <v>15202.5</v>
      </c>
      <c r="F11" s="12">
        <v>15202.5</v>
      </c>
      <c r="G11" s="12">
        <v>15202.5</v>
      </c>
      <c r="H11" s="12">
        <v>13910.498</v>
      </c>
      <c r="I11" s="12">
        <v>13910.498</v>
      </c>
      <c r="J11" s="12">
        <v>13910.498</v>
      </c>
      <c r="K11" s="12">
        <v>14221.501</v>
      </c>
      <c r="L11" s="12">
        <v>14221.501</v>
      </c>
      <c r="M11" s="12">
        <v>14221.501</v>
      </c>
    </row>
    <row r="12" spans="1:13" x14ac:dyDescent="0.2">
      <c r="A12" s="3" t="s">
        <v>17</v>
      </c>
      <c r="B12" s="4" t="s">
        <v>18</v>
      </c>
      <c r="C12" s="4" t="s">
        <v>19</v>
      </c>
      <c r="D12" s="4" t="s">
        <v>8</v>
      </c>
      <c r="E12" s="16">
        <v>73.98</v>
      </c>
      <c r="F12" s="16">
        <v>73.98</v>
      </c>
      <c r="G12" s="16">
        <v>73.98</v>
      </c>
      <c r="H12" s="16">
        <v>71.105999999999995</v>
      </c>
      <c r="I12" s="16">
        <v>71.105999999999995</v>
      </c>
      <c r="J12" s="16">
        <v>71.105999999999995</v>
      </c>
      <c r="K12" s="16">
        <v>69.585999999999999</v>
      </c>
      <c r="L12" s="16">
        <v>69.585999999999999</v>
      </c>
      <c r="M12" s="16">
        <v>69.585999999999999</v>
      </c>
    </row>
    <row r="13" spans="1:13" x14ac:dyDescent="0.2">
      <c r="A13" s="3" t="s">
        <v>31</v>
      </c>
      <c r="B13" s="4" t="s">
        <v>32</v>
      </c>
      <c r="C13" s="4" t="s">
        <v>72</v>
      </c>
      <c r="D13" s="4" t="s">
        <v>8</v>
      </c>
      <c r="E13" s="10">
        <v>113.227</v>
      </c>
      <c r="F13" s="10">
        <v>113.227</v>
      </c>
      <c r="G13" s="10">
        <v>113.227</v>
      </c>
      <c r="H13" s="10">
        <v>108.64400000000001</v>
      </c>
      <c r="I13" s="10">
        <v>108.64400000000001</v>
      </c>
      <c r="J13" s="10">
        <v>108.64400000000001</v>
      </c>
      <c r="K13" s="10">
        <v>111.366</v>
      </c>
      <c r="L13" s="10">
        <v>111.366</v>
      </c>
      <c r="M13" s="10">
        <v>111.366</v>
      </c>
    </row>
    <row r="14" spans="1:13" x14ac:dyDescent="0.2">
      <c r="A14" s="3" t="s">
        <v>20</v>
      </c>
      <c r="B14" s="4" t="s">
        <v>21</v>
      </c>
      <c r="C14" s="4" t="s">
        <v>22</v>
      </c>
      <c r="D14" s="4" t="s">
        <v>8</v>
      </c>
      <c r="E14" s="12">
        <v>1140.749</v>
      </c>
      <c r="F14" s="12">
        <v>1140.749</v>
      </c>
      <c r="G14" s="12">
        <v>1140.749</v>
      </c>
      <c r="H14" s="12">
        <v>1112.0999999999999</v>
      </c>
      <c r="I14" s="12">
        <v>1112.0999999999999</v>
      </c>
      <c r="J14" s="12">
        <v>1112.0999999999999</v>
      </c>
      <c r="K14" s="12">
        <v>1165.992</v>
      </c>
      <c r="L14" s="12">
        <v>1165.992</v>
      </c>
      <c r="M14" s="12">
        <v>1165.992</v>
      </c>
    </row>
    <row r="15" spans="1:13" x14ac:dyDescent="0.2">
      <c r="A15" s="3" t="s">
        <v>23</v>
      </c>
      <c r="B15" s="4" t="s">
        <v>24</v>
      </c>
      <c r="C15" s="4" t="s">
        <v>14</v>
      </c>
      <c r="D15" s="4" t="s">
        <v>8</v>
      </c>
      <c r="E15" s="10">
        <v>4.1840000000000002</v>
      </c>
      <c r="F15" s="10">
        <v>4.1840000000000002</v>
      </c>
      <c r="G15" s="10">
        <v>4.1840000000000002</v>
      </c>
      <c r="H15" s="10">
        <v>4.09</v>
      </c>
      <c r="I15" s="10">
        <v>4.09</v>
      </c>
      <c r="J15" s="10">
        <v>4.09</v>
      </c>
      <c r="K15" s="10">
        <v>4.1289999999999996</v>
      </c>
      <c r="L15" s="10">
        <v>4.1289999999999996</v>
      </c>
      <c r="M15" s="10">
        <v>4.1289999999999996</v>
      </c>
    </row>
    <row r="16" spans="1:13" x14ac:dyDescent="0.2">
      <c r="A16" s="3" t="s">
        <v>46</v>
      </c>
      <c r="B16" s="4" t="s">
        <v>25</v>
      </c>
      <c r="C16" s="4" t="s">
        <v>7</v>
      </c>
      <c r="D16" s="4" t="s">
        <v>25</v>
      </c>
      <c r="E16" s="11">
        <v>0.65300000000000002</v>
      </c>
      <c r="F16" s="11">
        <v>0.65300000000000002</v>
      </c>
      <c r="G16" s="11">
        <v>0.65300000000000002</v>
      </c>
      <c r="H16" s="11">
        <v>0.69199999999999995</v>
      </c>
      <c r="I16" s="11">
        <v>0.69199999999999995</v>
      </c>
      <c r="J16" s="11">
        <v>0.69199999999999995</v>
      </c>
      <c r="K16" s="11">
        <v>0.66800000000000004</v>
      </c>
      <c r="L16" s="11">
        <v>0.66800000000000004</v>
      </c>
      <c r="M16" s="11">
        <v>0.66800000000000004</v>
      </c>
    </row>
    <row r="17" spans="1:13" x14ac:dyDescent="0.2">
      <c r="A17" s="3" t="s">
        <v>33</v>
      </c>
      <c r="B17" s="4" t="s">
        <v>34</v>
      </c>
      <c r="C17" s="4" t="s">
        <v>19</v>
      </c>
      <c r="D17" s="4" t="s">
        <v>8</v>
      </c>
      <c r="E17" s="16">
        <v>53.429000000000002</v>
      </c>
      <c r="F17" s="16">
        <v>53.429000000000002</v>
      </c>
      <c r="G17" s="16">
        <v>53.429000000000002</v>
      </c>
      <c r="H17" s="16">
        <v>52.091999999999999</v>
      </c>
      <c r="I17" s="16">
        <v>52.091999999999999</v>
      </c>
      <c r="J17" s="16">
        <v>52.091999999999999</v>
      </c>
      <c r="K17" s="16">
        <v>51.814</v>
      </c>
      <c r="L17" s="16">
        <v>51.814</v>
      </c>
      <c r="M17" s="16">
        <v>51.814</v>
      </c>
    </row>
    <row r="18" spans="1:13" x14ac:dyDescent="0.2">
      <c r="A18" s="3" t="s">
        <v>26</v>
      </c>
      <c r="B18" s="4" t="s">
        <v>27</v>
      </c>
      <c r="C18" s="4" t="s">
        <v>7</v>
      </c>
      <c r="D18" s="4" t="s">
        <v>8</v>
      </c>
      <c r="E18" s="11">
        <v>1.387</v>
      </c>
      <c r="F18" s="11">
        <v>1.387</v>
      </c>
      <c r="G18" s="11">
        <v>1.387</v>
      </c>
      <c r="H18" s="11">
        <v>1.3460000000000001</v>
      </c>
      <c r="I18" s="11">
        <v>1.3460000000000001</v>
      </c>
      <c r="J18" s="11">
        <v>1.3460000000000001</v>
      </c>
      <c r="K18" s="11">
        <v>1.361</v>
      </c>
      <c r="L18" s="11">
        <v>1.361</v>
      </c>
      <c r="M18" s="11">
        <v>1.361</v>
      </c>
    </row>
    <row r="19" spans="1:13" x14ac:dyDescent="0.2">
      <c r="A19" s="3" t="s">
        <v>47</v>
      </c>
      <c r="B19" s="4" t="s">
        <v>30</v>
      </c>
      <c r="C19" s="4" t="s">
        <v>19</v>
      </c>
      <c r="D19" s="4" t="s">
        <v>8</v>
      </c>
      <c r="E19" s="16">
        <v>30.943999999999999</v>
      </c>
      <c r="F19" s="16">
        <v>30.943999999999999</v>
      </c>
      <c r="G19" s="16">
        <v>30.943999999999999</v>
      </c>
      <c r="H19" s="16">
        <v>30.7</v>
      </c>
      <c r="I19" s="16">
        <v>30.7</v>
      </c>
      <c r="J19" s="16">
        <v>30.7</v>
      </c>
      <c r="K19" s="16">
        <v>30.9</v>
      </c>
      <c r="L19" s="16">
        <v>30.9</v>
      </c>
      <c r="M19" s="16">
        <v>30.9</v>
      </c>
    </row>
    <row r="20" spans="1:13" x14ac:dyDescent="0.2">
      <c r="A20" s="3" t="s">
        <v>28</v>
      </c>
      <c r="B20" s="4" t="s">
        <v>29</v>
      </c>
      <c r="C20" s="4" t="s">
        <v>19</v>
      </c>
      <c r="D20" s="4" t="s">
        <v>8</v>
      </c>
      <c r="E20" s="16">
        <v>33.164000000000001</v>
      </c>
      <c r="F20" s="16">
        <v>33.164000000000001</v>
      </c>
      <c r="G20" s="16">
        <v>33.164000000000001</v>
      </c>
      <c r="H20" s="16">
        <v>31.234999999999999</v>
      </c>
      <c r="I20" s="16">
        <v>31.234999999999999</v>
      </c>
      <c r="J20" s="16">
        <v>31.234999999999999</v>
      </c>
      <c r="K20" s="16">
        <v>31.914999999999999</v>
      </c>
      <c r="L20" s="16">
        <v>31.914999999999999</v>
      </c>
      <c r="M20" s="16">
        <v>31.914999999999999</v>
      </c>
    </row>
    <row r="21" spans="1:13" x14ac:dyDescent="0.2">
      <c r="A21" s="3" t="s">
        <v>81</v>
      </c>
      <c r="B21" s="4" t="s">
        <v>82</v>
      </c>
      <c r="C21" s="4" t="s">
        <v>83</v>
      </c>
      <c r="D21" s="4" t="s">
        <v>8</v>
      </c>
      <c r="E21" s="22">
        <v>23300</v>
      </c>
      <c r="F21" s="12">
        <v>23300</v>
      </c>
      <c r="G21" s="12">
        <v>23300</v>
      </c>
      <c r="H21" s="22">
        <v>23160</v>
      </c>
      <c r="I21" s="12">
        <v>23160</v>
      </c>
      <c r="J21" s="12">
        <v>23160</v>
      </c>
      <c r="K21" s="22">
        <v>23230</v>
      </c>
      <c r="L21" s="12">
        <v>23230</v>
      </c>
      <c r="M21" s="12">
        <v>23230</v>
      </c>
    </row>
    <row r="22" spans="1:13" x14ac:dyDescent="0.2">
      <c r="A22" s="5"/>
      <c r="C22" s="9"/>
      <c r="E22" s="21"/>
      <c r="F22" s="20"/>
      <c r="G22" s="20"/>
      <c r="H22" s="21"/>
      <c r="I22" s="20"/>
      <c r="J22" s="20"/>
      <c r="K22" s="21"/>
      <c r="L22" s="20"/>
      <c r="M22" s="20"/>
    </row>
    <row r="23" spans="1:13" x14ac:dyDescent="0.2">
      <c r="A23" s="2" t="s">
        <v>35</v>
      </c>
      <c r="C23" s="9"/>
      <c r="E23" s="21"/>
      <c r="F23" s="20"/>
      <c r="G23" s="20"/>
      <c r="H23" s="21"/>
      <c r="I23" s="20"/>
      <c r="J23" s="20"/>
      <c r="K23" s="21"/>
      <c r="L23" s="20"/>
      <c r="M23" s="20"/>
    </row>
    <row r="24" spans="1:13" x14ac:dyDescent="0.2">
      <c r="A24" s="3" t="s">
        <v>48</v>
      </c>
      <c r="B24" s="4" t="s">
        <v>49</v>
      </c>
      <c r="C24" s="4" t="s">
        <v>7</v>
      </c>
      <c r="D24" s="4" t="s">
        <v>8</v>
      </c>
      <c r="E24" s="11">
        <v>1.0069999999999999</v>
      </c>
      <c r="F24" s="11">
        <v>1.0069999999999999</v>
      </c>
      <c r="G24" s="11">
        <v>1.0069999999999999</v>
      </c>
      <c r="H24" s="11">
        <v>0.99299999999999999</v>
      </c>
      <c r="I24" s="11">
        <v>0.99299999999999999</v>
      </c>
      <c r="J24" s="11">
        <v>0.99299999999999999</v>
      </c>
      <c r="K24" s="11">
        <v>1.02</v>
      </c>
      <c r="L24" s="11">
        <v>1.02</v>
      </c>
      <c r="M24" s="11">
        <v>1.02</v>
      </c>
    </row>
    <row r="25" spans="1:13" x14ac:dyDescent="0.2">
      <c r="A25" s="3" t="s">
        <v>58</v>
      </c>
      <c r="B25" s="4" t="s">
        <v>59</v>
      </c>
      <c r="C25" s="4" t="s">
        <v>19</v>
      </c>
      <c r="D25" s="4" t="s">
        <v>8</v>
      </c>
      <c r="E25" s="16">
        <v>22.902999999999999</v>
      </c>
      <c r="F25" s="16">
        <v>22.902999999999999</v>
      </c>
      <c r="G25" s="16">
        <v>22.902999999999999</v>
      </c>
      <c r="H25" s="16">
        <v>22.422999999999998</v>
      </c>
      <c r="I25" s="16">
        <v>22.422999999999998</v>
      </c>
      <c r="J25" s="16">
        <v>22.422999999999998</v>
      </c>
      <c r="K25" s="16">
        <v>22.873000000000001</v>
      </c>
      <c r="L25" s="16">
        <v>22.873000000000001</v>
      </c>
      <c r="M25" s="16">
        <v>22.873000000000001</v>
      </c>
    </row>
    <row r="26" spans="1:13" x14ac:dyDescent="0.2">
      <c r="A26" s="3" t="s">
        <v>50</v>
      </c>
      <c r="B26" s="4" t="s">
        <v>51</v>
      </c>
      <c r="C26" s="4" t="s">
        <v>14</v>
      </c>
      <c r="D26" s="4" t="s">
        <v>8</v>
      </c>
      <c r="E26" s="10">
        <v>6.593</v>
      </c>
      <c r="F26" s="10">
        <v>6.593</v>
      </c>
      <c r="G26" s="10">
        <v>6.593</v>
      </c>
      <c r="H26" s="10">
        <v>6.4989999999999997</v>
      </c>
      <c r="I26" s="10">
        <v>6.4989999999999997</v>
      </c>
      <c r="J26" s="10">
        <v>6.4989999999999997</v>
      </c>
      <c r="K26" s="10">
        <v>6.6539999999999999</v>
      </c>
      <c r="L26" s="10">
        <v>6.6539999999999999</v>
      </c>
      <c r="M26" s="10">
        <v>6.6539999999999999</v>
      </c>
    </row>
    <row r="27" spans="1:13" x14ac:dyDescent="0.2">
      <c r="A27" s="3" t="s">
        <v>36</v>
      </c>
      <c r="B27" s="4" t="s">
        <v>37</v>
      </c>
      <c r="C27" s="4" t="s">
        <v>73</v>
      </c>
      <c r="D27" s="4" t="s">
        <v>37</v>
      </c>
      <c r="E27" s="17">
        <v>1.1319999999999999</v>
      </c>
      <c r="F27" s="17">
        <v>1.1319999999999999</v>
      </c>
      <c r="G27" s="17">
        <v>1.1319999999999999</v>
      </c>
      <c r="H27" s="17">
        <v>1.149</v>
      </c>
      <c r="I27" s="17">
        <v>1.149</v>
      </c>
      <c r="J27" s="17">
        <v>1.149</v>
      </c>
      <c r="K27" s="17">
        <v>1.1220000000000001</v>
      </c>
      <c r="L27" s="17">
        <v>1.1220000000000001</v>
      </c>
      <c r="M27" s="17">
        <v>1.1220000000000001</v>
      </c>
    </row>
    <row r="28" spans="1:13" x14ac:dyDescent="0.2">
      <c r="A28" s="3" t="s">
        <v>52</v>
      </c>
      <c r="B28" s="4" t="s">
        <v>53</v>
      </c>
      <c r="C28" s="4" t="s">
        <v>7</v>
      </c>
      <c r="D28" s="4" t="s">
        <v>53</v>
      </c>
      <c r="E28" s="11">
        <v>1.274</v>
      </c>
      <c r="F28" s="11">
        <v>1.274</v>
      </c>
      <c r="G28" s="11">
        <v>1.274</v>
      </c>
      <c r="H28" s="11">
        <v>1.3120000000000001</v>
      </c>
      <c r="I28" s="11">
        <v>1.3120000000000001</v>
      </c>
      <c r="J28" s="11">
        <v>1.3120000000000001</v>
      </c>
      <c r="K28" s="11">
        <v>1.3009999999999999</v>
      </c>
      <c r="L28" s="11">
        <v>1.3009999999999999</v>
      </c>
      <c r="M28" s="11">
        <v>1.3009999999999999</v>
      </c>
    </row>
    <row r="29" spans="1:13" x14ac:dyDescent="0.2">
      <c r="A29" s="3" t="s">
        <v>60</v>
      </c>
      <c r="B29" s="4" t="s">
        <v>61</v>
      </c>
      <c r="C29" s="4" t="s">
        <v>43</v>
      </c>
      <c r="D29" s="4" t="s">
        <v>8</v>
      </c>
      <c r="E29" s="12">
        <v>287.24200000000002</v>
      </c>
      <c r="F29" s="12">
        <v>287.24200000000002</v>
      </c>
      <c r="G29" s="12">
        <v>287.24200000000002</v>
      </c>
      <c r="H29" s="12">
        <v>274.96499999999997</v>
      </c>
      <c r="I29" s="12">
        <v>274.96499999999997</v>
      </c>
      <c r="J29" s="12">
        <v>274.96499999999997</v>
      </c>
      <c r="K29" s="12">
        <v>287.90300000000002</v>
      </c>
      <c r="L29" s="12">
        <v>287.90300000000002</v>
      </c>
      <c r="M29" s="12">
        <v>287.90300000000002</v>
      </c>
    </row>
    <row r="30" spans="1:13" x14ac:dyDescent="0.2">
      <c r="A30" s="3" t="s">
        <v>54</v>
      </c>
      <c r="B30" s="4" t="s">
        <v>55</v>
      </c>
      <c r="C30" s="4" t="s">
        <v>14</v>
      </c>
      <c r="D30" s="4" t="s">
        <v>8</v>
      </c>
      <c r="E30" s="10">
        <v>8.44</v>
      </c>
      <c r="F30" s="10">
        <v>8.44</v>
      </c>
      <c r="G30" s="10">
        <v>8.44</v>
      </c>
      <c r="H30" s="10">
        <v>8.4109999999999996</v>
      </c>
      <c r="I30" s="10">
        <v>8.4109999999999996</v>
      </c>
      <c r="J30" s="10">
        <v>8.4109999999999996</v>
      </c>
      <c r="K30" s="10">
        <v>8.6180000000000003</v>
      </c>
      <c r="L30" s="10">
        <v>8.6180000000000003</v>
      </c>
      <c r="M30" s="10">
        <v>8.6180000000000003</v>
      </c>
    </row>
    <row r="31" spans="1:13" x14ac:dyDescent="0.2">
      <c r="A31" s="3" t="s">
        <v>62</v>
      </c>
      <c r="B31" s="4" t="s">
        <v>63</v>
      </c>
      <c r="C31" s="4" t="s">
        <v>14</v>
      </c>
      <c r="D31" s="4" t="s">
        <v>8</v>
      </c>
      <c r="E31" s="10">
        <v>3.8340000000000001</v>
      </c>
      <c r="F31" s="10">
        <v>3.8340000000000001</v>
      </c>
      <c r="G31" s="10">
        <v>3.8340000000000001</v>
      </c>
      <c r="H31" s="10">
        <v>3.72</v>
      </c>
      <c r="I31" s="10">
        <v>3.72</v>
      </c>
      <c r="J31" s="10">
        <v>3.72</v>
      </c>
      <c r="K31" s="10">
        <v>3.8210000000000002</v>
      </c>
      <c r="L31" s="10">
        <v>3.8210000000000002</v>
      </c>
      <c r="M31" s="10">
        <v>3.8210000000000002</v>
      </c>
    </row>
    <row r="32" spans="1:13" x14ac:dyDescent="0.2">
      <c r="A32" s="3" t="s">
        <v>77</v>
      </c>
      <c r="B32" s="4" t="s">
        <v>78</v>
      </c>
      <c r="C32" s="4" t="s">
        <v>19</v>
      </c>
      <c r="D32" s="4" t="s">
        <v>8</v>
      </c>
      <c r="E32" s="16">
        <v>65.742999999999995</v>
      </c>
      <c r="F32" s="16">
        <v>65.742999999999995</v>
      </c>
      <c r="G32" s="16">
        <v>65.742999999999995</v>
      </c>
      <c r="H32" s="16">
        <v>65.382000000000005</v>
      </c>
      <c r="I32" s="16">
        <v>65.382000000000005</v>
      </c>
      <c r="J32" s="16">
        <v>65.382000000000005</v>
      </c>
      <c r="K32" s="16">
        <v>64.37</v>
      </c>
      <c r="L32" s="16">
        <v>64.37</v>
      </c>
      <c r="M32" s="16">
        <v>64.37</v>
      </c>
    </row>
    <row r="33" spans="1:13" x14ac:dyDescent="0.2">
      <c r="A33" s="3" t="s">
        <v>56</v>
      </c>
      <c r="B33" s="4" t="s">
        <v>57</v>
      </c>
      <c r="C33" s="4" t="s">
        <v>14</v>
      </c>
      <c r="D33" s="4" t="s">
        <v>8</v>
      </c>
      <c r="E33" s="10">
        <v>9.19</v>
      </c>
      <c r="F33" s="10">
        <v>9.19</v>
      </c>
      <c r="G33" s="10">
        <v>9.19</v>
      </c>
      <c r="H33" s="10">
        <v>9.0289999999999999</v>
      </c>
      <c r="I33" s="10">
        <v>9.0289999999999999</v>
      </c>
      <c r="J33" s="10">
        <v>9.0289999999999999</v>
      </c>
      <c r="K33" s="10">
        <v>9.48</v>
      </c>
      <c r="L33" s="10">
        <v>9.48</v>
      </c>
      <c r="M33" s="10">
        <v>9.48</v>
      </c>
    </row>
    <row r="34" spans="1:13" x14ac:dyDescent="0.2">
      <c r="A34" s="3" t="s">
        <v>64</v>
      </c>
      <c r="B34" s="4" t="s">
        <v>65</v>
      </c>
      <c r="C34" s="4" t="s">
        <v>14</v>
      </c>
      <c r="D34" s="4" t="s">
        <v>8</v>
      </c>
      <c r="E34" s="10">
        <v>14.837999999999999</v>
      </c>
      <c r="F34" s="10">
        <v>14.837999999999999</v>
      </c>
      <c r="G34" s="10">
        <v>14.837999999999999</v>
      </c>
      <c r="H34" s="10">
        <v>13.268000000000001</v>
      </c>
      <c r="I34" s="10">
        <v>13.268000000000001</v>
      </c>
      <c r="J34" s="10">
        <v>13.268000000000001</v>
      </c>
      <c r="K34" s="10">
        <v>14.282999999999999</v>
      </c>
      <c r="L34" s="10">
        <v>14.282999999999999</v>
      </c>
      <c r="M34" s="10">
        <v>14.282999999999999</v>
      </c>
    </row>
    <row r="35" spans="1:13" x14ac:dyDescent="0.2">
      <c r="A35" s="5"/>
      <c r="C35" s="9"/>
      <c r="E35" s="21"/>
      <c r="F35" s="20"/>
      <c r="G35" s="20"/>
      <c r="H35" s="21"/>
      <c r="I35" s="20"/>
      <c r="J35" s="20"/>
      <c r="K35" s="21"/>
      <c r="L35" s="20"/>
      <c r="M35" s="20"/>
    </row>
    <row r="36" spans="1:13" x14ac:dyDescent="0.2">
      <c r="A36" s="2" t="s">
        <v>38</v>
      </c>
      <c r="C36" s="9"/>
      <c r="E36" s="21"/>
      <c r="F36" s="20"/>
      <c r="G36" s="20"/>
      <c r="H36" s="21"/>
      <c r="I36" s="20"/>
      <c r="J36" s="20"/>
      <c r="K36" s="21"/>
      <c r="L36" s="20"/>
      <c r="M36" s="20"/>
    </row>
    <row r="37" spans="1:13" x14ac:dyDescent="0.2">
      <c r="A37" s="3" t="s">
        <v>66</v>
      </c>
      <c r="B37" s="4" t="s">
        <v>67</v>
      </c>
      <c r="C37" s="4" t="s">
        <v>14</v>
      </c>
      <c r="D37" s="4" t="s">
        <v>8</v>
      </c>
      <c r="E37" s="10">
        <v>36.159999999999997</v>
      </c>
      <c r="F37" s="10">
        <v>36.159999999999997</v>
      </c>
      <c r="G37" s="10">
        <v>36.159999999999997</v>
      </c>
      <c r="H37" s="10">
        <v>37.020000000000003</v>
      </c>
      <c r="I37" s="10">
        <v>37.020000000000003</v>
      </c>
      <c r="J37" s="10">
        <v>37.020000000000003</v>
      </c>
      <c r="K37" s="10">
        <v>44.03</v>
      </c>
      <c r="L37" s="10">
        <v>44.03</v>
      </c>
      <c r="M37" s="10">
        <v>44.03</v>
      </c>
    </row>
    <row r="38" spans="1:13" x14ac:dyDescent="0.2">
      <c r="A38" s="3" t="s">
        <v>39</v>
      </c>
      <c r="B38" s="4" t="s">
        <v>40</v>
      </c>
      <c r="C38" s="4" t="s">
        <v>7</v>
      </c>
      <c r="D38" s="4" t="s">
        <v>8</v>
      </c>
      <c r="E38" s="11">
        <v>3.706</v>
      </c>
      <c r="F38" s="11">
        <v>3.706</v>
      </c>
      <c r="G38" s="11">
        <v>3.706</v>
      </c>
      <c r="H38" s="11">
        <v>3.66</v>
      </c>
      <c r="I38" s="11">
        <v>3.66</v>
      </c>
      <c r="J38" s="11">
        <v>3.66</v>
      </c>
      <c r="K38" s="11">
        <v>3.927</v>
      </c>
      <c r="L38" s="11">
        <v>3.927</v>
      </c>
      <c r="M38" s="11">
        <v>3.927</v>
      </c>
    </row>
    <row r="39" spans="1:13" x14ac:dyDescent="0.2">
      <c r="A39" s="3" t="s">
        <v>41</v>
      </c>
      <c r="B39" s="4" t="s">
        <v>42</v>
      </c>
      <c r="C39" s="4" t="s">
        <v>43</v>
      </c>
      <c r="D39" s="4" t="s">
        <v>8</v>
      </c>
      <c r="E39" s="12">
        <v>696</v>
      </c>
      <c r="F39" s="12">
        <v>696</v>
      </c>
      <c r="G39" s="12">
        <v>696</v>
      </c>
      <c r="H39" s="12">
        <v>653</v>
      </c>
      <c r="I39" s="12">
        <v>653</v>
      </c>
      <c r="J39" s="12">
        <v>653</v>
      </c>
      <c r="K39" s="12">
        <v>680</v>
      </c>
      <c r="L39" s="12">
        <v>680</v>
      </c>
      <c r="M39" s="12">
        <v>680</v>
      </c>
    </row>
    <row r="40" spans="1:13" x14ac:dyDescent="0.2">
      <c r="A40" s="3" t="s">
        <v>68</v>
      </c>
      <c r="B40" s="4" t="s">
        <v>69</v>
      </c>
      <c r="C40" s="4" t="s">
        <v>22</v>
      </c>
      <c r="D40" s="4" t="s">
        <v>8</v>
      </c>
      <c r="E40" s="12">
        <v>3222</v>
      </c>
      <c r="F40" s="12">
        <v>3222</v>
      </c>
      <c r="G40" s="12">
        <v>3222</v>
      </c>
      <c r="H40" s="12">
        <v>3106</v>
      </c>
      <c r="I40" s="12">
        <v>3106</v>
      </c>
      <c r="J40" s="12">
        <v>3106</v>
      </c>
      <c r="K40" s="12">
        <v>3236</v>
      </c>
      <c r="L40" s="12">
        <v>3236</v>
      </c>
      <c r="M40" s="12">
        <v>3236</v>
      </c>
    </row>
    <row r="41" spans="1:13" x14ac:dyDescent="0.2">
      <c r="A41" s="3" t="s">
        <v>44</v>
      </c>
      <c r="B41" s="4" t="s">
        <v>45</v>
      </c>
      <c r="C41" s="4" t="s">
        <v>74</v>
      </c>
      <c r="D41" s="4" t="s">
        <v>8</v>
      </c>
      <c r="E41" s="10">
        <v>20.236000000000001</v>
      </c>
      <c r="F41" s="10">
        <v>20.236000000000001</v>
      </c>
      <c r="G41" s="10">
        <v>20.236000000000001</v>
      </c>
      <c r="H41" s="10">
        <v>19.062999999999999</v>
      </c>
      <c r="I41" s="10">
        <v>19.062999999999999</v>
      </c>
      <c r="J41" s="10">
        <v>19.062999999999999</v>
      </c>
      <c r="K41" s="10">
        <v>18.972000000000001</v>
      </c>
      <c r="L41" s="10">
        <v>18.972000000000001</v>
      </c>
      <c r="M41" s="10">
        <v>18.972000000000001</v>
      </c>
    </row>
    <row r="42" spans="1:13" s="7" customFormat="1" x14ac:dyDescent="0.2">
      <c r="A42" s="3" t="s">
        <v>70</v>
      </c>
      <c r="B42" s="4" t="s">
        <v>71</v>
      </c>
      <c r="C42" s="4" t="s">
        <v>14</v>
      </c>
      <c r="D42" s="4" t="s">
        <v>8</v>
      </c>
      <c r="E42" s="10">
        <v>3.37</v>
      </c>
      <c r="F42" s="10">
        <v>3.37</v>
      </c>
      <c r="G42" s="10">
        <v>3.37</v>
      </c>
      <c r="H42" s="10">
        <v>3.33</v>
      </c>
      <c r="I42" s="10">
        <v>3.33</v>
      </c>
      <c r="J42" s="10">
        <v>3.33</v>
      </c>
      <c r="K42" s="10">
        <v>3.31</v>
      </c>
      <c r="L42" s="10">
        <v>3.31</v>
      </c>
      <c r="M42" s="10">
        <v>3.31</v>
      </c>
    </row>
    <row r="43" spans="1:13" s="7" customFormat="1" x14ac:dyDescent="0.2">
      <c r="A43" s="6"/>
    </row>
    <row r="44" spans="1:13" x14ac:dyDescent="0.2">
      <c r="A44" s="14" t="s">
        <v>76</v>
      </c>
    </row>
    <row r="45" spans="1:13" x14ac:dyDescent="0.2">
      <c r="A45" s="15" t="s">
        <v>85</v>
      </c>
    </row>
    <row r="46" spans="1:13" x14ac:dyDescent="0.2">
      <c r="B46" s="6" t="s">
        <v>84</v>
      </c>
    </row>
    <row r="47" spans="1:13" x14ac:dyDescent="0.2">
      <c r="A47" s="18" t="s">
        <v>86</v>
      </c>
    </row>
    <row r="48" spans="1:13" x14ac:dyDescent="0.2">
      <c r="A48" s="15"/>
    </row>
    <row r="49" spans="1:1" x14ac:dyDescent="0.2">
      <c r="A49" s="19"/>
    </row>
  </sheetData>
  <phoneticPr fontId="3" type="noConversion"/>
  <hyperlinks>
    <hyperlink ref="B46" r:id="rId1"/>
  </hyperlinks>
  <printOptions horizontalCentered="1"/>
  <pageMargins left="0.75" right="0.75" top="1" bottom="1" header="0.5" footer="0.5"/>
  <pageSetup scale="76" orientation="landscape" r:id="rId2"/>
  <headerFooter alignWithMargins="0">
    <oddFooter>&amp;CHP 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workbookViewId="0">
      <selection activeCell="E2" sqref="E2"/>
    </sheetView>
  </sheetViews>
  <sheetFormatPr defaultColWidth="8.7109375" defaultRowHeight="12.75" x14ac:dyDescent="0.2"/>
  <cols>
    <col min="1" max="1" width="10.42578125" style="27" customWidth="1"/>
    <col min="2" max="2" width="10.42578125" style="29" customWidth="1"/>
    <col min="3" max="3" width="19.140625" style="26" customWidth="1"/>
    <col min="4" max="4" width="13.42578125" style="26" bestFit="1" customWidth="1"/>
    <col min="5" max="5" width="13.5703125" style="26" bestFit="1" customWidth="1"/>
    <col min="6" max="6" width="13.42578125" style="26" bestFit="1" customWidth="1"/>
    <col min="7" max="7" width="17.140625" style="26" bestFit="1" customWidth="1"/>
    <col min="8" max="8" width="16.42578125" style="26" bestFit="1" customWidth="1"/>
    <col min="9" max="9" width="14.140625" style="26" bestFit="1" customWidth="1"/>
    <col min="10" max="10" width="16" style="26" bestFit="1" customWidth="1"/>
    <col min="11" max="12" width="12.42578125" style="26" customWidth="1"/>
    <col min="13" max="13" width="14.42578125" style="26" bestFit="1" customWidth="1"/>
    <col min="14" max="14" width="13.28515625" style="26" bestFit="1" customWidth="1"/>
    <col min="15" max="15" width="13.85546875" style="26" bestFit="1" customWidth="1"/>
    <col min="16" max="16" width="17.140625" style="26" bestFit="1" customWidth="1"/>
    <col min="17" max="17" width="12.42578125" style="26" customWidth="1"/>
    <col min="18" max="16384" width="8.7109375" style="26"/>
  </cols>
  <sheetData>
    <row r="1" spans="1:17" x14ac:dyDescent="0.2">
      <c r="A1" s="23"/>
      <c r="B1" s="24"/>
      <c r="C1" s="25"/>
      <c r="D1" s="25" t="s">
        <v>87</v>
      </c>
      <c r="E1" s="25" t="s">
        <v>88</v>
      </c>
      <c r="F1" s="25" t="s">
        <v>89</v>
      </c>
      <c r="G1" s="25" t="s">
        <v>90</v>
      </c>
      <c r="H1" s="25" t="s">
        <v>91</v>
      </c>
      <c r="I1" s="25" t="s">
        <v>92</v>
      </c>
      <c r="J1" s="25" t="s">
        <v>93</v>
      </c>
      <c r="K1" s="25" t="s">
        <v>94</v>
      </c>
      <c r="L1" s="25" t="s">
        <v>95</v>
      </c>
      <c r="M1" s="25" t="s">
        <v>96</v>
      </c>
      <c r="N1" s="25" t="s">
        <v>97</v>
      </c>
      <c r="O1" s="25" t="s">
        <v>98</v>
      </c>
      <c r="P1" s="25" t="s">
        <v>99</v>
      </c>
      <c r="Q1" s="25" t="s">
        <v>100</v>
      </c>
    </row>
    <row r="2" spans="1:17" x14ac:dyDescent="0.2">
      <c r="B2" s="26">
        <v>201901</v>
      </c>
      <c r="D2" s="28">
        <f>'[1]Global Accounts Quarterly'!$S$27/'[1]Global Accounts Quarterly'!$S8</f>
        <v>1.5966149506346967</v>
      </c>
      <c r="E2" s="28">
        <f>'[1]Global Accounts Quarterly'!$S$27*'[1]Global Accounts Quarterly'!$S9</f>
        <v>7.8945679999999996</v>
      </c>
      <c r="F2" s="28">
        <f>'[1]Global Accounts Quarterly'!$S$27*'[1]Global Accounts Quarterly'!$S10</f>
        <v>8.8805399999999981</v>
      </c>
      <c r="G2" s="28">
        <f>'[1]Global Accounts Quarterly'!$S$27*'[1]Global Accounts Quarterly'!$S11</f>
        <v>17209.23</v>
      </c>
      <c r="H2" s="28">
        <f>'[1]Global Accounts Quarterly'!$S$27*'[1]Global Accounts Quarterly'!$S12</f>
        <v>83.745359999999991</v>
      </c>
      <c r="I2" s="28">
        <f>'[1]Global Accounts Quarterly'!$S$27*'[1]Global Accounts Quarterly'!$S13</f>
        <v>128.17296399999998</v>
      </c>
      <c r="J2" s="28">
        <f>'[1]Global Accounts Quarterly'!$S$27*'[1]Global Accounts Quarterly'!$S14</f>
        <v>1291.3278679999999</v>
      </c>
      <c r="K2" s="28">
        <f>'[1]Global Accounts Quarterly'!$S$27*'[1]Global Accounts Quarterly'!$S15</f>
        <v>4.7362880000000001</v>
      </c>
      <c r="L2" s="28">
        <f>'[1]Global Accounts Quarterly'!$S$27/'[1]Global Accounts Quarterly'!$S16</f>
        <v>1.7335375191424194</v>
      </c>
      <c r="M2" s="28">
        <f>'[1]Global Accounts Quarterly'!$S$27*'[1]Global Accounts Quarterly'!$S17</f>
        <v>60.481627999999994</v>
      </c>
      <c r="N2" s="28">
        <f>'[1]Global Accounts Quarterly'!$S$27*'[1]Global Accounts Quarterly'!$S20</f>
        <v>37.541647999999995</v>
      </c>
      <c r="O2" s="28">
        <f>'[1]Global Accounts Quarterly'!$S$27*'[1]Global Accounts Quarterly'!$S19</f>
        <v>35.028607999999998</v>
      </c>
      <c r="P2" s="28">
        <f>'[1]Global Accounts Quarterly'!$S$27*'[1]Global Accounts Quarterly'!$S21</f>
        <v>26375.599999999999</v>
      </c>
      <c r="Q2" s="28">
        <f>'[1]Global Accounts Quarterly'!$S$27*'[1]Global Accounts Quarterly'!$S18</f>
        <v>1.5700839999999998</v>
      </c>
    </row>
    <row r="4" spans="1:17" x14ac:dyDescent="0.2">
      <c r="A4" s="27">
        <v>2</v>
      </c>
      <c r="B4" s="29" t="s">
        <v>101</v>
      </c>
    </row>
    <row r="5" spans="1:17" x14ac:dyDescent="0.2">
      <c r="A5" s="27" t="s">
        <v>102</v>
      </c>
      <c r="B5" s="29" t="s">
        <v>103</v>
      </c>
    </row>
    <row r="6" spans="1:17" x14ac:dyDescent="0.2">
      <c r="A6" s="27" t="s">
        <v>104</v>
      </c>
      <c r="B6" s="29" t="s">
        <v>105</v>
      </c>
      <c r="D6" s="30"/>
    </row>
    <row r="7" spans="1:17" x14ac:dyDescent="0.2">
      <c r="A7" s="31" t="s">
        <v>106</v>
      </c>
      <c r="B7" s="32" t="s">
        <v>107</v>
      </c>
      <c r="C7" s="33" t="s">
        <v>108</v>
      </c>
      <c r="D7" s="34" t="s">
        <v>87</v>
      </c>
      <c r="E7" s="34" t="s">
        <v>88</v>
      </c>
      <c r="F7" s="34" t="s">
        <v>89</v>
      </c>
      <c r="G7" s="34" t="s">
        <v>90</v>
      </c>
      <c r="H7" s="34" t="s">
        <v>91</v>
      </c>
      <c r="I7" s="34" t="s">
        <v>92</v>
      </c>
      <c r="J7" s="34" t="s">
        <v>93</v>
      </c>
      <c r="K7" s="34" t="s">
        <v>94</v>
      </c>
      <c r="L7" s="34" t="s">
        <v>95</v>
      </c>
      <c r="M7" s="34" t="s">
        <v>96</v>
      </c>
      <c r="N7" s="34" t="s">
        <v>97</v>
      </c>
      <c r="O7" s="34" t="s">
        <v>98</v>
      </c>
      <c r="P7" s="34" t="s">
        <v>99</v>
      </c>
      <c r="Q7" s="34" t="s">
        <v>100</v>
      </c>
    </row>
    <row r="8" spans="1:17" x14ac:dyDescent="0.2">
      <c r="A8" s="27" t="s">
        <v>109</v>
      </c>
      <c r="B8" s="29" t="s">
        <v>110</v>
      </c>
      <c r="D8" s="35">
        <v>220.05461807902648</v>
      </c>
      <c r="E8" s="35">
        <v>88.77096933570941</v>
      </c>
      <c r="F8" s="35">
        <v>132.96917347753941</v>
      </c>
      <c r="G8" s="35">
        <v>112.36831561482204</v>
      </c>
      <c r="H8" s="35">
        <v>88.302768020647648</v>
      </c>
      <c r="I8" s="35">
        <v>243.46468383211442</v>
      </c>
      <c r="J8" s="35">
        <v>121.73234191605721</v>
      </c>
      <c r="K8" s="35">
        <v>93.640263012351696</v>
      </c>
      <c r="L8" s="35">
        <v>215.37260492840889</v>
      </c>
      <c r="M8" s="35">
        <v>107.68630246420445</v>
      </c>
      <c r="N8" s="35">
        <v>115.17752350519258</v>
      </c>
      <c r="O8" s="35">
        <v>123.60514717630424</v>
      </c>
      <c r="P8" s="35">
        <v>115.17752350519258</v>
      </c>
      <c r="Q8" s="35">
        <v>233.16425490075574</v>
      </c>
    </row>
    <row r="9" spans="1:17" x14ac:dyDescent="0.2">
      <c r="A9" s="27" t="s">
        <v>111</v>
      </c>
      <c r="B9" s="29" t="s">
        <v>112</v>
      </c>
      <c r="D9" s="35">
        <v>220.05461807902648</v>
      </c>
      <c r="E9" s="35">
        <v>88.77096933570941</v>
      </c>
      <c r="F9" s="35">
        <v>132.96917347753941</v>
      </c>
      <c r="G9" s="35">
        <v>112.36831561482204</v>
      </c>
      <c r="H9" s="35">
        <v>88.302768020647648</v>
      </c>
      <c r="I9" s="35">
        <v>243.46468383211442</v>
      </c>
      <c r="J9" s="35">
        <v>121.73234191605721</v>
      </c>
      <c r="K9" s="35">
        <v>93.640263012351696</v>
      </c>
      <c r="L9" s="35">
        <v>215.37260492840889</v>
      </c>
      <c r="M9" s="35">
        <v>107.68630246420445</v>
      </c>
      <c r="N9" s="35">
        <v>115.17752350519258</v>
      </c>
      <c r="O9" s="35">
        <v>123.60514717630424</v>
      </c>
      <c r="P9" s="35">
        <v>115.17752350519258</v>
      </c>
      <c r="Q9" s="35">
        <v>233.16425490075574</v>
      </c>
    </row>
    <row r="10" spans="1:17" x14ac:dyDescent="0.2">
      <c r="A10" s="27" t="s">
        <v>113</v>
      </c>
      <c r="B10" s="29" t="s">
        <v>114</v>
      </c>
      <c r="D10" s="35">
        <v>130.03227431942472</v>
      </c>
      <c r="E10" s="35">
        <v>52.455572789282819</v>
      </c>
      <c r="F10" s="35">
        <v>78.572693418545995</v>
      </c>
      <c r="G10" s="35">
        <v>66.39945922694028</v>
      </c>
      <c r="H10" s="35">
        <v>52.178908375837231</v>
      </c>
      <c r="I10" s="35">
        <v>143.86549499170394</v>
      </c>
      <c r="J10" s="35">
        <v>71.93274749585197</v>
      </c>
      <c r="K10" s="35">
        <v>55.3328826891169</v>
      </c>
      <c r="L10" s="35">
        <v>127.26563018496886</v>
      </c>
      <c r="M10" s="35">
        <v>63.632815092484428</v>
      </c>
      <c r="N10" s="35">
        <v>68.05944570761379</v>
      </c>
      <c r="O10" s="35">
        <v>73.039405149634305</v>
      </c>
      <c r="P10" s="35">
        <v>68.05944570761379</v>
      </c>
      <c r="Q10" s="35">
        <v>137.7788778959011</v>
      </c>
    </row>
    <row r="11" spans="1:17" x14ac:dyDescent="0.2">
      <c r="A11" s="27" t="s">
        <v>115</v>
      </c>
      <c r="B11" s="29" t="s">
        <v>116</v>
      </c>
      <c r="D11" s="35">
        <v>190.04717015915926</v>
      </c>
      <c r="E11" s="35">
        <v>76.66583715356721</v>
      </c>
      <c r="F11" s="35">
        <v>114.83701345787495</v>
      </c>
      <c r="G11" s="35">
        <v>97.045363485528128</v>
      </c>
      <c r="H11" s="35">
        <v>76.261481472377511</v>
      </c>
      <c r="I11" s="35">
        <v>210.26495421864428</v>
      </c>
      <c r="J11" s="35">
        <v>105.13247710932214</v>
      </c>
      <c r="K11" s="35">
        <v>80.871136237940107</v>
      </c>
      <c r="L11" s="35">
        <v>186.00361334726222</v>
      </c>
      <c r="M11" s="35">
        <v>93.001806673631108</v>
      </c>
      <c r="N11" s="35">
        <v>99.471497572666323</v>
      </c>
      <c r="O11" s="35">
        <v>106.74989983408095</v>
      </c>
      <c r="P11" s="35">
        <v>99.471497572666323</v>
      </c>
      <c r="Q11" s="35">
        <v>201.3691292324709</v>
      </c>
    </row>
    <row r="12" spans="1:17" x14ac:dyDescent="0.2">
      <c r="A12" s="27" t="s">
        <v>117</v>
      </c>
      <c r="B12" s="29" t="s">
        <v>118</v>
      </c>
      <c r="D12" s="35">
        <v>100.02482639955745</v>
      </c>
      <c r="E12" s="35">
        <v>40.350440607140619</v>
      </c>
      <c r="F12" s="35">
        <v>60.44053339888152</v>
      </c>
      <c r="G12" s="35">
        <v>51.076507097646356</v>
      </c>
      <c r="H12" s="35">
        <v>40.137621827567095</v>
      </c>
      <c r="I12" s="35">
        <v>110.66576537823377</v>
      </c>
      <c r="J12" s="35">
        <v>55.332882689116886</v>
      </c>
      <c r="K12" s="35">
        <v>42.563755914705297</v>
      </c>
      <c r="L12" s="35">
        <v>97.896638603822169</v>
      </c>
      <c r="M12" s="35">
        <v>48.948319301911084</v>
      </c>
      <c r="N12" s="35">
        <v>52.353419775087517</v>
      </c>
      <c r="O12" s="35">
        <v>56.184157807410998</v>
      </c>
      <c r="P12" s="35">
        <v>52.353419775087517</v>
      </c>
      <c r="Q12" s="35">
        <v>105.98375222761619</v>
      </c>
    </row>
    <row r="13" spans="1:17" x14ac:dyDescent="0.2">
      <c r="A13" s="27" t="s">
        <v>119</v>
      </c>
      <c r="B13" s="29" t="s">
        <v>120</v>
      </c>
      <c r="D13" s="35">
        <v>130.03227431942472</v>
      </c>
      <c r="E13" s="35">
        <v>52.455572789282819</v>
      </c>
      <c r="F13" s="35">
        <v>78.572693418545995</v>
      </c>
      <c r="G13" s="35">
        <v>66.39945922694028</v>
      </c>
      <c r="H13" s="35">
        <v>52.178908375837231</v>
      </c>
      <c r="I13" s="35">
        <v>143.86549499170394</v>
      </c>
      <c r="J13" s="35">
        <v>71.93274749585197</v>
      </c>
      <c r="K13" s="35">
        <v>55.3328826891169</v>
      </c>
      <c r="L13" s="35">
        <v>127.26563018496886</v>
      </c>
      <c r="M13" s="35">
        <v>63.632815092484428</v>
      </c>
      <c r="N13" s="35">
        <v>68.05944570761379</v>
      </c>
      <c r="O13" s="35">
        <v>73.039405149634305</v>
      </c>
      <c r="P13" s="35">
        <v>68.05944570761379</v>
      </c>
      <c r="Q13" s="35">
        <v>137.7788778959011</v>
      </c>
    </row>
    <row r="14" spans="1:17" x14ac:dyDescent="0.2">
      <c r="A14" s="27" t="s">
        <v>121</v>
      </c>
      <c r="B14" s="29" t="s">
        <v>122</v>
      </c>
      <c r="D14" s="35">
        <v>130.03227431942472</v>
      </c>
      <c r="E14" s="35">
        <v>52.455572789282819</v>
      </c>
      <c r="F14" s="35">
        <v>78.572693418545995</v>
      </c>
      <c r="G14" s="35">
        <v>66.39945922694028</v>
      </c>
      <c r="H14" s="35">
        <v>52.178908375837231</v>
      </c>
      <c r="I14" s="35">
        <v>143.86549499170394</v>
      </c>
      <c r="J14" s="35">
        <v>71.93274749585197</v>
      </c>
      <c r="K14" s="35">
        <v>55.3328826891169</v>
      </c>
      <c r="L14" s="35">
        <v>127.26563018496886</v>
      </c>
      <c r="M14" s="35">
        <v>63.632815092484428</v>
      </c>
      <c r="N14" s="35">
        <v>68.05944570761379</v>
      </c>
      <c r="O14" s="35">
        <v>73.039405149634305</v>
      </c>
      <c r="P14" s="35">
        <v>68.05944570761379</v>
      </c>
      <c r="Q14" s="35">
        <v>137.7788778959011</v>
      </c>
    </row>
    <row r="15" spans="1:17" x14ac:dyDescent="0.2">
      <c r="A15" s="27" t="s">
        <v>123</v>
      </c>
      <c r="B15" s="29" t="s">
        <v>124</v>
      </c>
      <c r="D15" s="35">
        <v>70.017378479690194</v>
      </c>
      <c r="E15" s="35">
        <v>28.245308424998427</v>
      </c>
      <c r="F15" s="35">
        <v>42.308373379217052</v>
      </c>
      <c r="G15" s="35">
        <v>35.753554968352439</v>
      </c>
      <c r="H15" s="35">
        <v>28.096335279296959</v>
      </c>
      <c r="I15" s="35">
        <v>77.466035764763618</v>
      </c>
      <c r="J15" s="35">
        <v>38.733017882381809</v>
      </c>
      <c r="K15" s="35">
        <v>29.794629140293701</v>
      </c>
      <c r="L15" s="35">
        <v>68.527647022675509</v>
      </c>
      <c r="M15" s="35">
        <v>34.263823511337755</v>
      </c>
      <c r="N15" s="35">
        <v>36.64739384256125</v>
      </c>
      <c r="O15" s="35">
        <v>39.32891046518769</v>
      </c>
      <c r="P15" s="35">
        <v>36.64739384256125</v>
      </c>
      <c r="Q15" s="35">
        <v>74.188626559331325</v>
      </c>
    </row>
    <row r="16" spans="1:17" x14ac:dyDescent="0.2">
      <c r="A16" s="27" t="s">
        <v>125</v>
      </c>
      <c r="B16" s="29" t="s">
        <v>126</v>
      </c>
      <c r="D16" s="35">
        <v>130.03227431942472</v>
      </c>
      <c r="E16" s="35">
        <v>52.455572789282819</v>
      </c>
      <c r="F16" s="35">
        <v>78.572693418545995</v>
      </c>
      <c r="G16" s="35">
        <v>66.39945922694028</v>
      </c>
      <c r="H16" s="35">
        <v>52.178908375837231</v>
      </c>
      <c r="I16" s="35">
        <v>143.86549499170394</v>
      </c>
      <c r="J16" s="35">
        <v>71.93274749585197</v>
      </c>
      <c r="K16" s="35">
        <v>55.3328826891169</v>
      </c>
      <c r="L16" s="35">
        <v>127.26563018496886</v>
      </c>
      <c r="M16" s="35">
        <v>63.632815092484428</v>
      </c>
      <c r="N16" s="35">
        <v>68.05944570761379</v>
      </c>
      <c r="O16" s="35">
        <v>73.039405149634305</v>
      </c>
      <c r="P16" s="35">
        <v>68.05944570761379</v>
      </c>
      <c r="Q16" s="35">
        <v>137.7788778959011</v>
      </c>
    </row>
    <row r="17" spans="1:17" x14ac:dyDescent="0.2">
      <c r="A17" s="27" t="s">
        <v>127</v>
      </c>
      <c r="B17" s="29" t="s">
        <v>128</v>
      </c>
      <c r="D17" s="35">
        <v>260.06454863884989</v>
      </c>
      <c r="E17" s="35">
        <v>104.91114557856582</v>
      </c>
      <c r="F17" s="35">
        <v>157.14538683709227</v>
      </c>
      <c r="G17" s="35">
        <v>132.79891845388079</v>
      </c>
      <c r="H17" s="35">
        <v>104.35781675167466</v>
      </c>
      <c r="I17" s="35">
        <v>287.73098998340839</v>
      </c>
      <c r="J17" s="35">
        <v>143.8654949917042</v>
      </c>
      <c r="K17" s="35">
        <v>110.665765378234</v>
      </c>
      <c r="L17" s="35">
        <v>254.53126036993817</v>
      </c>
      <c r="M17" s="35">
        <v>127.26563018496908</v>
      </c>
      <c r="N17" s="35">
        <v>136.11889141522781</v>
      </c>
      <c r="O17" s="35">
        <v>146.07881029926889</v>
      </c>
      <c r="P17" s="35">
        <v>136.11889141522781</v>
      </c>
      <c r="Q17" s="35">
        <v>275.55775579180266</v>
      </c>
    </row>
    <row r="19" spans="1:17" x14ac:dyDescent="0.2">
      <c r="A19" s="27" t="s">
        <v>129</v>
      </c>
      <c r="B19" s="29" t="s">
        <v>130</v>
      </c>
    </row>
    <row r="20" spans="1:17" x14ac:dyDescent="0.2">
      <c r="A20" s="27" t="s">
        <v>106</v>
      </c>
      <c r="B20" s="29" t="s">
        <v>107</v>
      </c>
      <c r="C20" s="26" t="s">
        <v>108</v>
      </c>
      <c r="D20" s="35" t="s">
        <v>87</v>
      </c>
      <c r="E20" s="35" t="s">
        <v>88</v>
      </c>
      <c r="F20" s="35" t="s">
        <v>89</v>
      </c>
      <c r="G20" s="35" t="s">
        <v>90</v>
      </c>
      <c r="H20" s="35" t="s">
        <v>91</v>
      </c>
      <c r="I20" s="35" t="s">
        <v>92</v>
      </c>
      <c r="J20" s="35" t="s">
        <v>93</v>
      </c>
      <c r="K20" s="35" t="s">
        <v>94</v>
      </c>
      <c r="L20" s="35" t="s">
        <v>95</v>
      </c>
      <c r="M20" s="35" t="s">
        <v>96</v>
      </c>
      <c r="N20" s="35" t="s">
        <v>97</v>
      </c>
      <c r="O20" s="35" t="s">
        <v>98</v>
      </c>
      <c r="P20" s="35" t="s">
        <v>99</v>
      </c>
      <c r="Q20" s="35" t="s">
        <v>100</v>
      </c>
    </row>
    <row r="21" spans="1:17" x14ac:dyDescent="0.2">
      <c r="A21" s="27" t="s">
        <v>131</v>
      </c>
      <c r="B21" s="29" t="s">
        <v>132</v>
      </c>
      <c r="D21" s="35">
        <v>220.05461807902648</v>
      </c>
      <c r="E21" s="35">
        <v>88.77096933570941</v>
      </c>
      <c r="F21" s="35">
        <v>132.96917347753941</v>
      </c>
      <c r="G21" s="35">
        <v>112.36831561482204</v>
      </c>
      <c r="H21" s="35">
        <v>88.302768020647648</v>
      </c>
      <c r="I21" s="35">
        <v>243.46468383211442</v>
      </c>
      <c r="J21" s="35">
        <v>121.73234191605721</v>
      </c>
      <c r="K21" s="35">
        <v>93.640263012351696</v>
      </c>
      <c r="L21" s="35">
        <v>215.37260492840889</v>
      </c>
      <c r="M21" s="35">
        <v>107.68630246420445</v>
      </c>
      <c r="N21" s="35">
        <v>115.17752350519258</v>
      </c>
      <c r="O21" s="35">
        <v>123.60514717630424</v>
      </c>
      <c r="P21" s="35">
        <v>115.17752350519258</v>
      </c>
      <c r="Q21" s="35">
        <v>233.16425490075574</v>
      </c>
    </row>
    <row r="22" spans="1:17" x14ac:dyDescent="0.2">
      <c r="A22" s="27" t="s">
        <v>133</v>
      </c>
      <c r="B22" s="29" t="s">
        <v>116</v>
      </c>
      <c r="D22" s="35">
        <v>190.04717015915926</v>
      </c>
      <c r="E22" s="35">
        <v>76.66583715356721</v>
      </c>
      <c r="F22" s="35">
        <v>114.83701345787495</v>
      </c>
      <c r="G22" s="35">
        <v>97.045363485528128</v>
      </c>
      <c r="H22" s="35">
        <v>76.261481472377511</v>
      </c>
      <c r="I22" s="35">
        <v>210.26495421864428</v>
      </c>
      <c r="J22" s="35">
        <v>105.13247710932214</v>
      </c>
      <c r="K22" s="35">
        <v>80.871136237940107</v>
      </c>
      <c r="L22" s="35">
        <v>186.00361334726222</v>
      </c>
      <c r="M22" s="35">
        <v>93.001806673631108</v>
      </c>
      <c r="N22" s="35">
        <v>99.471497572666323</v>
      </c>
      <c r="O22" s="35">
        <v>106.74989983408095</v>
      </c>
      <c r="P22" s="35">
        <v>99.471497572666323</v>
      </c>
      <c r="Q22" s="35">
        <v>201.3691292324709</v>
      </c>
    </row>
    <row r="23" spans="1:17" x14ac:dyDescent="0.2">
      <c r="A23" s="27" t="s">
        <v>134</v>
      </c>
      <c r="B23" s="29" t="s">
        <v>118</v>
      </c>
      <c r="D23" s="35">
        <v>100.02482639955745</v>
      </c>
      <c r="E23" s="35">
        <v>40.350440607140619</v>
      </c>
      <c r="F23" s="35">
        <v>60.44053339888152</v>
      </c>
      <c r="G23" s="35">
        <v>51.076507097646356</v>
      </c>
      <c r="H23" s="35">
        <v>40.137621827567095</v>
      </c>
      <c r="I23" s="35">
        <v>110.66576537823377</v>
      </c>
      <c r="J23" s="35">
        <v>55.332882689116886</v>
      </c>
      <c r="K23" s="35">
        <v>42.563755914705297</v>
      </c>
      <c r="L23" s="35">
        <v>97.896638603822169</v>
      </c>
      <c r="M23" s="35">
        <v>48.948319301911084</v>
      </c>
      <c r="N23" s="35">
        <v>52.353419775087517</v>
      </c>
      <c r="O23" s="35">
        <v>56.184157807410998</v>
      </c>
      <c r="P23" s="35">
        <v>52.353419775087517</v>
      </c>
      <c r="Q23" s="35">
        <v>105.98375222761619</v>
      </c>
    </row>
    <row r="24" spans="1:17" x14ac:dyDescent="0.2">
      <c r="A24" s="27" t="s">
        <v>135</v>
      </c>
      <c r="B24" s="29" t="s">
        <v>120</v>
      </c>
      <c r="D24" s="35">
        <v>130.03227431942472</v>
      </c>
      <c r="E24" s="35">
        <v>52.455572789282819</v>
      </c>
      <c r="F24" s="35">
        <v>78.572693418545995</v>
      </c>
      <c r="G24" s="35">
        <v>66.39945922694028</v>
      </c>
      <c r="H24" s="35">
        <v>52.178908375837231</v>
      </c>
      <c r="I24" s="35">
        <v>143.86549499170394</v>
      </c>
      <c r="J24" s="35">
        <v>71.93274749585197</v>
      </c>
      <c r="K24" s="35">
        <v>55.3328826891169</v>
      </c>
      <c r="L24" s="35">
        <v>127.26563018496886</v>
      </c>
      <c r="M24" s="35">
        <v>63.632815092484428</v>
      </c>
      <c r="N24" s="35">
        <v>68.05944570761379</v>
      </c>
      <c r="O24" s="35">
        <v>73.039405149634305</v>
      </c>
      <c r="P24" s="35">
        <v>68.05944570761379</v>
      </c>
      <c r="Q24" s="35">
        <v>137.7788778959011</v>
      </c>
    </row>
    <row r="25" spans="1:17" x14ac:dyDescent="0.2">
      <c r="A25" s="27" t="s">
        <v>136</v>
      </c>
      <c r="B25" s="29" t="s">
        <v>122</v>
      </c>
      <c r="D25" s="35">
        <v>130.03227431942472</v>
      </c>
      <c r="E25" s="35">
        <v>52.455572789282819</v>
      </c>
      <c r="F25" s="35">
        <v>78.572693418545995</v>
      </c>
      <c r="G25" s="35">
        <v>66.39945922694028</v>
      </c>
      <c r="H25" s="35">
        <v>52.178908375837231</v>
      </c>
      <c r="I25" s="35">
        <v>143.86549499170394</v>
      </c>
      <c r="J25" s="35">
        <v>71.93274749585197</v>
      </c>
      <c r="K25" s="35">
        <v>55.3328826891169</v>
      </c>
      <c r="L25" s="35">
        <v>127.26563018496886</v>
      </c>
      <c r="M25" s="35">
        <v>63.632815092484428</v>
      </c>
      <c r="N25" s="35">
        <v>68.05944570761379</v>
      </c>
      <c r="O25" s="35">
        <v>73.039405149634305</v>
      </c>
      <c r="P25" s="35">
        <v>68.05944570761379</v>
      </c>
      <c r="Q25" s="35">
        <v>137.7788778959011</v>
      </c>
    </row>
    <row r="26" spans="1:17" x14ac:dyDescent="0.2">
      <c r="A26" s="27" t="s">
        <v>137</v>
      </c>
      <c r="B26" s="29" t="s">
        <v>124</v>
      </c>
      <c r="D26" s="35">
        <v>70.017378479690194</v>
      </c>
      <c r="E26" s="35">
        <v>28.245308424998427</v>
      </c>
      <c r="F26" s="35">
        <v>42.308373379217052</v>
      </c>
      <c r="G26" s="35">
        <v>35.753554968352439</v>
      </c>
      <c r="H26" s="35">
        <v>28.096335279296959</v>
      </c>
      <c r="I26" s="35">
        <v>77.466035764763618</v>
      </c>
      <c r="J26" s="35">
        <v>38.733017882381809</v>
      </c>
      <c r="K26" s="35">
        <v>29.794629140293701</v>
      </c>
      <c r="L26" s="35">
        <v>68.527647022675509</v>
      </c>
      <c r="M26" s="35">
        <v>34.263823511337755</v>
      </c>
      <c r="N26" s="35">
        <v>36.64739384256125</v>
      </c>
      <c r="O26" s="35">
        <v>39.32891046518769</v>
      </c>
      <c r="P26" s="35">
        <v>36.64739384256125</v>
      </c>
      <c r="Q26" s="35">
        <v>74.188626559331325</v>
      </c>
    </row>
    <row r="27" spans="1:17" x14ac:dyDescent="0.2">
      <c r="A27" s="27" t="s">
        <v>138</v>
      </c>
      <c r="B27" s="29" t="s">
        <v>126</v>
      </c>
      <c r="D27" s="35">
        <v>130.03227431942472</v>
      </c>
      <c r="E27" s="35">
        <v>52.455572789282819</v>
      </c>
      <c r="F27" s="35">
        <v>78.572693418545995</v>
      </c>
      <c r="G27" s="35">
        <v>66.39945922694028</v>
      </c>
      <c r="H27" s="35">
        <v>52.178908375837231</v>
      </c>
      <c r="I27" s="35">
        <v>143.86549499170394</v>
      </c>
      <c r="J27" s="35">
        <v>71.93274749585197</v>
      </c>
      <c r="K27" s="35">
        <v>55.3328826891169</v>
      </c>
      <c r="L27" s="35">
        <v>127.26563018496886</v>
      </c>
      <c r="M27" s="35">
        <v>63.632815092484428</v>
      </c>
      <c r="N27" s="35">
        <v>68.05944570761379</v>
      </c>
      <c r="O27" s="35">
        <v>73.039405149634305</v>
      </c>
      <c r="P27" s="35">
        <v>68.05944570761379</v>
      </c>
      <c r="Q27" s="35">
        <v>137.7788778959011</v>
      </c>
    </row>
    <row r="29" spans="1:17" x14ac:dyDescent="0.2">
      <c r="A29" s="27" t="s">
        <v>139</v>
      </c>
      <c r="B29" s="29" t="s">
        <v>140</v>
      </c>
    </row>
    <row r="30" spans="1:17" x14ac:dyDescent="0.2">
      <c r="A30" s="27" t="s">
        <v>141</v>
      </c>
      <c r="B30" s="29" t="s">
        <v>142</v>
      </c>
    </row>
    <row r="31" spans="1:17" x14ac:dyDescent="0.2">
      <c r="A31" s="31" t="s">
        <v>106</v>
      </c>
      <c r="B31" s="32" t="s">
        <v>107</v>
      </c>
      <c r="C31" s="33" t="s">
        <v>108</v>
      </c>
      <c r="D31" s="34" t="s">
        <v>87</v>
      </c>
      <c r="E31" s="34" t="s">
        <v>88</v>
      </c>
      <c r="F31" s="34" t="s">
        <v>89</v>
      </c>
      <c r="G31" s="34" t="s">
        <v>90</v>
      </c>
      <c r="H31" s="34" t="s">
        <v>91</v>
      </c>
      <c r="I31" s="34" t="s">
        <v>92</v>
      </c>
      <c r="J31" s="34" t="s">
        <v>93</v>
      </c>
      <c r="K31" s="34" t="s">
        <v>94</v>
      </c>
      <c r="L31" s="34" t="s">
        <v>95</v>
      </c>
      <c r="M31" s="34" t="s">
        <v>96</v>
      </c>
      <c r="N31" s="34" t="s">
        <v>97</v>
      </c>
      <c r="O31" s="34" t="s">
        <v>98</v>
      </c>
      <c r="P31" s="34" t="s">
        <v>99</v>
      </c>
      <c r="Q31" s="34" t="s">
        <v>100</v>
      </c>
    </row>
    <row r="32" spans="1:17" x14ac:dyDescent="0.2">
      <c r="A32" s="27" t="s">
        <v>143</v>
      </c>
      <c r="B32" s="29" t="s">
        <v>110</v>
      </c>
      <c r="D32" s="35">
        <v>242.06007988692946</v>
      </c>
      <c r="E32" s="35">
        <v>97.648066269280463</v>
      </c>
      <c r="F32" s="35">
        <v>146.26609082529353</v>
      </c>
      <c r="G32" s="35">
        <v>123.60514717630438</v>
      </c>
      <c r="H32" s="35">
        <v>97.133044822712534</v>
      </c>
      <c r="I32" s="35">
        <v>267.81115221532622</v>
      </c>
      <c r="J32" s="35">
        <v>133.90557610766311</v>
      </c>
      <c r="K32" s="35">
        <v>103.00428931358699</v>
      </c>
      <c r="L32" s="35">
        <v>236.90986542125006</v>
      </c>
      <c r="M32" s="35">
        <v>118.45493271062503</v>
      </c>
      <c r="N32" s="35">
        <v>126.695275855712</v>
      </c>
      <c r="O32" s="35">
        <v>135.96566189393485</v>
      </c>
      <c r="P32" s="35">
        <v>126.695275855712</v>
      </c>
      <c r="Q32" s="35">
        <v>256.48068039083165</v>
      </c>
    </row>
    <row r="33" spans="1:17" x14ac:dyDescent="0.2">
      <c r="A33" s="27" t="s">
        <v>144</v>
      </c>
      <c r="B33" s="29" t="s">
        <v>112</v>
      </c>
      <c r="D33" s="35">
        <v>209.05188717507514</v>
      </c>
      <c r="E33" s="35">
        <v>84.332420868923919</v>
      </c>
      <c r="F33" s="35">
        <v>126.32071480366243</v>
      </c>
      <c r="G33" s="35">
        <v>106.74989983408092</v>
      </c>
      <c r="H33" s="35">
        <v>83.887629619615254</v>
      </c>
      <c r="I33" s="35">
        <v>231.29144964050869</v>
      </c>
      <c r="J33" s="35">
        <v>115.64572482025434</v>
      </c>
      <c r="K33" s="35">
        <v>88.958249861734103</v>
      </c>
      <c r="L33" s="35">
        <v>204.60397468198843</v>
      </c>
      <c r="M33" s="35">
        <v>102.30198734099422</v>
      </c>
      <c r="N33" s="35">
        <v>109.41864732993295</v>
      </c>
      <c r="O33" s="35">
        <v>117.42488981748902</v>
      </c>
      <c r="P33" s="35">
        <v>109.41864732993295</v>
      </c>
      <c r="Q33" s="35">
        <v>221.50604215571795</v>
      </c>
    </row>
    <row r="34" spans="1:17" x14ac:dyDescent="0.2">
      <c r="A34" s="27" t="s">
        <v>145</v>
      </c>
      <c r="B34" s="29" t="s">
        <v>146</v>
      </c>
      <c r="D34" s="35">
        <v>143.03550175136721</v>
      </c>
      <c r="E34" s="35">
        <v>57.701130068211107</v>
      </c>
      <c r="F34" s="35">
        <v>86.429962760400599</v>
      </c>
      <c r="G34" s="35">
        <v>73.03940514963432</v>
      </c>
      <c r="H34" s="35">
        <v>57.396799213420962</v>
      </c>
      <c r="I34" s="35">
        <v>158.25204449087437</v>
      </c>
      <c r="J34" s="35">
        <v>79.126022245437184</v>
      </c>
      <c r="K34" s="35">
        <v>60.866170958028597</v>
      </c>
      <c r="L34" s="35">
        <v>139.99219320346577</v>
      </c>
      <c r="M34" s="35">
        <v>69.996096601732887</v>
      </c>
      <c r="N34" s="35">
        <v>74.865390278375173</v>
      </c>
      <c r="O34" s="35">
        <v>80.343345664597749</v>
      </c>
      <c r="P34" s="35">
        <v>74.865390278375173</v>
      </c>
      <c r="Q34" s="35">
        <v>151.55676568549123</v>
      </c>
    </row>
    <row r="35" spans="1:17" x14ac:dyDescent="0.2">
      <c r="A35" s="27" t="s">
        <v>147</v>
      </c>
      <c r="B35" s="29" t="s">
        <v>116</v>
      </c>
      <c r="D35" s="35">
        <v>209.05188717507514</v>
      </c>
      <c r="E35" s="35">
        <v>84.332420868923919</v>
      </c>
      <c r="F35" s="35">
        <v>126.32071480366243</v>
      </c>
      <c r="G35" s="35">
        <v>106.74989983408092</v>
      </c>
      <c r="H35" s="35">
        <v>83.887629619615254</v>
      </c>
      <c r="I35" s="35">
        <v>231.29144964050869</v>
      </c>
      <c r="J35" s="35">
        <v>115.64572482025434</v>
      </c>
      <c r="K35" s="35">
        <v>88.958249861734103</v>
      </c>
      <c r="L35" s="35">
        <v>204.60397468198843</v>
      </c>
      <c r="M35" s="35">
        <v>102.30198734099422</v>
      </c>
      <c r="N35" s="35">
        <v>109.41864732993295</v>
      </c>
      <c r="O35" s="35">
        <v>117.42488981748902</v>
      </c>
      <c r="P35" s="35">
        <v>109.41864732993295</v>
      </c>
      <c r="Q35" s="35">
        <v>221.50604215571795</v>
      </c>
    </row>
    <row r="36" spans="1:17" x14ac:dyDescent="0.2">
      <c r="A36" s="27" t="s">
        <v>148</v>
      </c>
      <c r="B36" s="29" t="s">
        <v>118</v>
      </c>
      <c r="D36" s="35">
        <v>110.02730903951337</v>
      </c>
      <c r="E36" s="35">
        <v>44.385484667854747</v>
      </c>
      <c r="F36" s="35">
        <v>66.484586738769778</v>
      </c>
      <c r="G36" s="35">
        <v>56.184157807411076</v>
      </c>
      <c r="H36" s="35">
        <v>44.151384010323866</v>
      </c>
      <c r="I36" s="35">
        <v>121.73234191605734</v>
      </c>
      <c r="J36" s="35">
        <v>60.866170958028668</v>
      </c>
      <c r="K36" s="35">
        <v>46.820131506175898</v>
      </c>
      <c r="L36" s="35">
        <v>107.68630246420456</v>
      </c>
      <c r="M36" s="35">
        <v>53.843151232102279</v>
      </c>
      <c r="N36" s="35">
        <v>57.588761752596355</v>
      </c>
      <c r="O36" s="35">
        <v>61.802573588152185</v>
      </c>
      <c r="P36" s="35">
        <v>57.588761752596355</v>
      </c>
      <c r="Q36" s="35">
        <v>116.582127450378</v>
      </c>
    </row>
    <row r="37" spans="1:17" x14ac:dyDescent="0.2">
      <c r="A37" s="27" t="s">
        <v>149</v>
      </c>
      <c r="B37" s="29" t="s">
        <v>120</v>
      </c>
      <c r="D37" s="35">
        <v>143.03550175136721</v>
      </c>
      <c r="E37" s="35">
        <v>57.701130068211107</v>
      </c>
      <c r="F37" s="35">
        <v>86.429962760400599</v>
      </c>
      <c r="G37" s="35">
        <v>73.03940514963432</v>
      </c>
      <c r="H37" s="35">
        <v>57.396799213420962</v>
      </c>
      <c r="I37" s="35">
        <v>158.25204449087437</v>
      </c>
      <c r="J37" s="35">
        <v>79.126022245437184</v>
      </c>
      <c r="K37" s="35">
        <v>60.866170958028597</v>
      </c>
      <c r="L37" s="35">
        <v>139.99219320346577</v>
      </c>
      <c r="M37" s="35">
        <v>69.996096601732887</v>
      </c>
      <c r="N37" s="35">
        <v>74.865390278375173</v>
      </c>
      <c r="O37" s="35">
        <v>80.343345664597749</v>
      </c>
      <c r="P37" s="35">
        <v>74.865390278375173</v>
      </c>
      <c r="Q37" s="35">
        <v>151.55676568549123</v>
      </c>
    </row>
    <row r="38" spans="1:17" x14ac:dyDescent="0.2">
      <c r="A38" s="27" t="s">
        <v>150</v>
      </c>
      <c r="B38" s="29" t="s">
        <v>122</v>
      </c>
      <c r="D38" s="35">
        <v>143.03550175136721</v>
      </c>
      <c r="E38" s="35">
        <v>57.701130068211107</v>
      </c>
      <c r="F38" s="35">
        <v>86.429962760400599</v>
      </c>
      <c r="G38" s="35">
        <v>73.03940514963432</v>
      </c>
      <c r="H38" s="35">
        <v>57.396799213420962</v>
      </c>
      <c r="I38" s="35">
        <v>158.25204449087437</v>
      </c>
      <c r="J38" s="35">
        <v>79.126022245437184</v>
      </c>
      <c r="K38" s="35">
        <v>60.866170958028597</v>
      </c>
      <c r="L38" s="35">
        <v>139.99219320346577</v>
      </c>
      <c r="M38" s="35">
        <v>69.996096601732887</v>
      </c>
      <c r="N38" s="35">
        <v>74.865390278375173</v>
      </c>
      <c r="O38" s="35">
        <v>80.343345664597749</v>
      </c>
      <c r="P38" s="35">
        <v>74.865390278375173</v>
      </c>
      <c r="Q38" s="35">
        <v>151.55676568549123</v>
      </c>
    </row>
    <row r="39" spans="1:17" x14ac:dyDescent="0.2">
      <c r="A39" s="27" t="s">
        <v>151</v>
      </c>
      <c r="B39" s="29" t="s">
        <v>124</v>
      </c>
      <c r="D39" s="35">
        <v>77.01911632765929</v>
      </c>
      <c r="E39" s="35">
        <v>31.069839267498295</v>
      </c>
      <c r="F39" s="35">
        <v>46.539210717138801</v>
      </c>
      <c r="G39" s="35">
        <v>39.328910465187718</v>
      </c>
      <c r="H39" s="35">
        <v>30.905968807226682</v>
      </c>
      <c r="I39" s="35">
        <v>85.212639341240063</v>
      </c>
      <c r="J39" s="35">
        <v>42.606319670620032</v>
      </c>
      <c r="K39" s="35">
        <v>32.774092054323098</v>
      </c>
      <c r="L39" s="35">
        <v>75.380411724943116</v>
      </c>
      <c r="M39" s="35">
        <v>37.690205862471558</v>
      </c>
      <c r="N39" s="35">
        <v>40.312133226817409</v>
      </c>
      <c r="O39" s="35">
        <v>43.261801511706494</v>
      </c>
      <c r="P39" s="35">
        <v>40.312133226817409</v>
      </c>
      <c r="Q39" s="35">
        <v>81.607489215264522</v>
      </c>
    </row>
    <row r="40" spans="1:17" x14ac:dyDescent="0.2">
      <c r="A40" s="27" t="s">
        <v>152</v>
      </c>
      <c r="B40" s="29" t="s">
        <v>126</v>
      </c>
      <c r="D40" s="35">
        <v>143.03550175136721</v>
      </c>
      <c r="E40" s="35">
        <v>57.701130068211107</v>
      </c>
      <c r="F40" s="35">
        <v>86.429962760400599</v>
      </c>
      <c r="G40" s="35">
        <v>73.03940514963432</v>
      </c>
      <c r="H40" s="35">
        <v>57.396799213420962</v>
      </c>
      <c r="I40" s="35">
        <v>158.25204449087437</v>
      </c>
      <c r="J40" s="35">
        <v>79.126022245437184</v>
      </c>
      <c r="K40" s="35">
        <v>60.866170958028597</v>
      </c>
      <c r="L40" s="35">
        <v>139.99219320346577</v>
      </c>
      <c r="M40" s="35">
        <v>69.996096601732887</v>
      </c>
      <c r="N40" s="35">
        <v>74.865390278375173</v>
      </c>
      <c r="O40" s="35">
        <v>80.343345664597749</v>
      </c>
      <c r="P40" s="35">
        <v>74.865390278375173</v>
      </c>
      <c r="Q40" s="35">
        <v>151.55676568549123</v>
      </c>
    </row>
    <row r="41" spans="1:17" x14ac:dyDescent="0.2">
      <c r="A41" s="27" t="s">
        <v>153</v>
      </c>
      <c r="B41" s="29" t="s">
        <v>128</v>
      </c>
      <c r="D41" s="35">
        <v>154.03823265531858</v>
      </c>
      <c r="E41" s="35">
        <v>62.139678534996591</v>
      </c>
      <c r="F41" s="35">
        <v>93.078421434277601</v>
      </c>
      <c r="G41" s="35">
        <v>78.657820930375436</v>
      </c>
      <c r="H41" s="35">
        <v>61.811937614453363</v>
      </c>
      <c r="I41" s="35">
        <v>170.42527868248013</v>
      </c>
      <c r="J41" s="35">
        <v>85.212639341240063</v>
      </c>
      <c r="K41" s="35">
        <v>65.548184108646197</v>
      </c>
      <c r="L41" s="35">
        <v>150.76082344988623</v>
      </c>
      <c r="M41" s="35">
        <v>75.380411724943116</v>
      </c>
      <c r="N41" s="35">
        <v>80.624266453634817</v>
      </c>
      <c r="O41" s="35">
        <v>86.523603023412988</v>
      </c>
      <c r="P41" s="35">
        <v>80.624266453634817</v>
      </c>
      <c r="Q41" s="35">
        <v>163.21497843052904</v>
      </c>
    </row>
    <row r="42" spans="1:17" x14ac:dyDescent="0.2">
      <c r="A42" s="27" t="s">
        <v>154</v>
      </c>
      <c r="B42" s="29" t="s">
        <v>155</v>
      </c>
      <c r="D42" s="35">
        <v>275.06827259878401</v>
      </c>
      <c r="E42" s="35">
        <v>110.96371166963712</v>
      </c>
      <c r="F42" s="35">
        <v>166.21146684692479</v>
      </c>
      <c r="G42" s="35">
        <v>140.46039451852801</v>
      </c>
      <c r="H42" s="35">
        <v>110.37846002580991</v>
      </c>
      <c r="I42" s="35">
        <v>304.33085479014403</v>
      </c>
      <c r="J42" s="35">
        <v>152.16542739507202</v>
      </c>
      <c r="K42" s="35">
        <v>117.05032876544</v>
      </c>
      <c r="L42" s="35">
        <v>269.215756160512</v>
      </c>
      <c r="M42" s="35">
        <v>134.607878080256</v>
      </c>
      <c r="N42" s="35">
        <v>143.97190438149119</v>
      </c>
      <c r="O42" s="35">
        <v>154.50643397038081</v>
      </c>
      <c r="P42" s="35">
        <v>143.97190438149119</v>
      </c>
      <c r="Q42" s="35">
        <v>291.45531862594561</v>
      </c>
    </row>
    <row r="45" spans="1:17" x14ac:dyDescent="0.2">
      <c r="A45" s="27" t="s">
        <v>156</v>
      </c>
      <c r="B45" s="29" t="s">
        <v>157</v>
      </c>
    </row>
    <row r="46" spans="1:17" x14ac:dyDescent="0.2">
      <c r="A46" s="31" t="s">
        <v>106</v>
      </c>
      <c r="B46" s="32" t="s">
        <v>107</v>
      </c>
      <c r="C46" s="33" t="s">
        <v>108</v>
      </c>
      <c r="D46" s="34" t="s">
        <v>87</v>
      </c>
      <c r="E46" s="34" t="s">
        <v>88</v>
      </c>
      <c r="F46" s="34" t="s">
        <v>89</v>
      </c>
      <c r="G46" s="34" t="s">
        <v>90</v>
      </c>
      <c r="H46" s="34" t="s">
        <v>91</v>
      </c>
      <c r="I46" s="34" t="s">
        <v>92</v>
      </c>
      <c r="J46" s="34" t="s">
        <v>93</v>
      </c>
      <c r="K46" s="34" t="s">
        <v>94</v>
      </c>
      <c r="L46" s="34" t="s">
        <v>95</v>
      </c>
      <c r="M46" s="34" t="s">
        <v>96</v>
      </c>
      <c r="N46" s="34" t="s">
        <v>97</v>
      </c>
      <c r="O46" s="34" t="s">
        <v>98</v>
      </c>
      <c r="P46" s="34" t="s">
        <v>99</v>
      </c>
      <c r="Q46" s="34" t="s">
        <v>100</v>
      </c>
    </row>
    <row r="47" spans="1:17" x14ac:dyDescent="0.2">
      <c r="A47" s="27" t="s">
        <v>158</v>
      </c>
      <c r="B47" s="29" t="s">
        <v>132</v>
      </c>
      <c r="D47" s="35">
        <v>242.06007988692946</v>
      </c>
      <c r="E47" s="35">
        <v>97.648066269280463</v>
      </c>
      <c r="F47" s="35">
        <v>146.26609082529353</v>
      </c>
      <c r="G47" s="35">
        <v>123.60514717630438</v>
      </c>
      <c r="H47" s="35">
        <v>97.133044822712534</v>
      </c>
      <c r="I47" s="35">
        <v>267.81115221532622</v>
      </c>
      <c r="J47" s="35">
        <v>133.90557610766311</v>
      </c>
      <c r="K47" s="35">
        <v>103.00428931358699</v>
      </c>
      <c r="L47" s="35">
        <v>236.90986542125006</v>
      </c>
      <c r="M47" s="35">
        <v>118.45493271062503</v>
      </c>
      <c r="N47" s="35">
        <v>126.695275855712</v>
      </c>
      <c r="O47" s="35">
        <v>135.96566189393485</v>
      </c>
      <c r="P47" s="35">
        <v>126.695275855712</v>
      </c>
      <c r="Q47" s="35">
        <v>256.48068039083165</v>
      </c>
    </row>
    <row r="48" spans="1:17" x14ac:dyDescent="0.2">
      <c r="A48" s="27" t="s">
        <v>159</v>
      </c>
      <c r="B48" s="29" t="s">
        <v>116</v>
      </c>
      <c r="D48" s="35">
        <v>209.05188717507514</v>
      </c>
      <c r="E48" s="35">
        <v>84.332420868923919</v>
      </c>
      <c r="F48" s="35">
        <v>126.32071480366243</v>
      </c>
      <c r="G48" s="35">
        <v>106.74989983408092</v>
      </c>
      <c r="H48" s="35">
        <v>83.887629619615254</v>
      </c>
      <c r="I48" s="35">
        <v>231.29144964050869</v>
      </c>
      <c r="J48" s="35">
        <v>115.64572482025434</v>
      </c>
      <c r="K48" s="35">
        <v>88.958249861734103</v>
      </c>
      <c r="L48" s="35">
        <v>204.60397468198843</v>
      </c>
      <c r="M48" s="35">
        <v>102.30198734099422</v>
      </c>
      <c r="N48" s="35">
        <v>109.41864732993295</v>
      </c>
      <c r="O48" s="35">
        <v>117.42488981748902</v>
      </c>
      <c r="P48" s="35">
        <v>109.41864732993295</v>
      </c>
      <c r="Q48" s="35">
        <v>221.50604215571795</v>
      </c>
    </row>
    <row r="49" spans="1:17" x14ac:dyDescent="0.2">
      <c r="A49" s="27" t="s">
        <v>160</v>
      </c>
      <c r="B49" s="29" t="s">
        <v>118</v>
      </c>
      <c r="D49" s="35">
        <v>110.02730903951337</v>
      </c>
      <c r="E49" s="35">
        <v>44.385484667854747</v>
      </c>
      <c r="F49" s="35">
        <v>66.484586738769778</v>
      </c>
      <c r="G49" s="35">
        <v>56.184157807411076</v>
      </c>
      <c r="H49" s="35">
        <v>44.151384010323866</v>
      </c>
      <c r="I49" s="35">
        <v>121.73234191605734</v>
      </c>
      <c r="J49" s="35">
        <v>60.866170958028668</v>
      </c>
      <c r="K49" s="35">
        <v>46.820131506175898</v>
      </c>
      <c r="L49" s="35">
        <v>107.68630246420456</v>
      </c>
      <c r="M49" s="35">
        <v>53.843151232102279</v>
      </c>
      <c r="N49" s="35">
        <v>57.588761752596355</v>
      </c>
      <c r="O49" s="35">
        <v>61.802573588152185</v>
      </c>
      <c r="P49" s="35">
        <v>57.588761752596355</v>
      </c>
      <c r="Q49" s="35">
        <v>116.582127450378</v>
      </c>
    </row>
    <row r="50" spans="1:17" x14ac:dyDescent="0.2">
      <c r="A50" s="27" t="s">
        <v>161</v>
      </c>
      <c r="B50" s="29" t="s">
        <v>120</v>
      </c>
      <c r="D50" s="35">
        <v>143.03550175136721</v>
      </c>
      <c r="E50" s="35">
        <v>57.701130068211107</v>
      </c>
      <c r="F50" s="35">
        <v>86.429962760400599</v>
      </c>
      <c r="G50" s="35">
        <v>73.03940514963432</v>
      </c>
      <c r="H50" s="35">
        <v>57.396799213420962</v>
      </c>
      <c r="I50" s="35">
        <v>158.25204449087437</v>
      </c>
      <c r="J50" s="35">
        <v>79.126022245437184</v>
      </c>
      <c r="K50" s="35">
        <v>60.866170958028597</v>
      </c>
      <c r="L50" s="35">
        <v>139.99219320346577</v>
      </c>
      <c r="M50" s="35">
        <v>69.996096601732887</v>
      </c>
      <c r="N50" s="35">
        <v>74.865390278375173</v>
      </c>
      <c r="O50" s="35">
        <v>80.343345664597749</v>
      </c>
      <c r="P50" s="35">
        <v>74.865390278375173</v>
      </c>
      <c r="Q50" s="35">
        <v>151.55676568549123</v>
      </c>
    </row>
    <row r="51" spans="1:17" x14ac:dyDescent="0.2">
      <c r="A51" s="27" t="s">
        <v>162</v>
      </c>
      <c r="B51" s="29" t="s">
        <v>122</v>
      </c>
      <c r="D51" s="35">
        <v>143.03550175136721</v>
      </c>
      <c r="E51" s="35">
        <v>57.701130068211107</v>
      </c>
      <c r="F51" s="35">
        <v>86.429962760400599</v>
      </c>
      <c r="G51" s="35">
        <v>73.03940514963432</v>
      </c>
      <c r="H51" s="35">
        <v>57.396799213420962</v>
      </c>
      <c r="I51" s="35">
        <v>158.25204449087437</v>
      </c>
      <c r="J51" s="35">
        <v>79.126022245437184</v>
      </c>
      <c r="K51" s="35">
        <v>60.866170958028597</v>
      </c>
      <c r="L51" s="35">
        <v>139.99219320346577</v>
      </c>
      <c r="M51" s="35">
        <v>69.996096601732887</v>
      </c>
      <c r="N51" s="35">
        <v>74.865390278375173</v>
      </c>
      <c r="O51" s="35">
        <v>80.343345664597749</v>
      </c>
      <c r="P51" s="35">
        <v>74.865390278375173</v>
      </c>
      <c r="Q51" s="35">
        <v>151.55676568549123</v>
      </c>
    </row>
    <row r="52" spans="1:17" x14ac:dyDescent="0.2">
      <c r="A52" s="27" t="s">
        <v>163</v>
      </c>
      <c r="B52" s="29" t="s">
        <v>124</v>
      </c>
      <c r="D52" s="35">
        <v>77.01911632765929</v>
      </c>
      <c r="E52" s="35">
        <v>31.069839267498295</v>
      </c>
      <c r="F52" s="35">
        <v>46.539210717138801</v>
      </c>
      <c r="G52" s="35">
        <v>39.328910465187718</v>
      </c>
      <c r="H52" s="35">
        <v>30.905968807226682</v>
      </c>
      <c r="I52" s="35">
        <v>85.212639341240063</v>
      </c>
      <c r="J52" s="35">
        <v>42.606319670620032</v>
      </c>
      <c r="K52" s="35">
        <v>32.774092054323098</v>
      </c>
      <c r="L52" s="35">
        <v>75.380411724943116</v>
      </c>
      <c r="M52" s="35">
        <v>37.690205862471558</v>
      </c>
      <c r="N52" s="35">
        <v>40.312133226817409</v>
      </c>
      <c r="O52" s="35">
        <v>43.261801511706494</v>
      </c>
      <c r="P52" s="35">
        <v>40.312133226817409</v>
      </c>
      <c r="Q52" s="35">
        <v>81.607489215264522</v>
      </c>
    </row>
    <row r="53" spans="1:17" x14ac:dyDescent="0.2">
      <c r="A53" s="27" t="s">
        <v>164</v>
      </c>
      <c r="B53" s="29" t="s">
        <v>126</v>
      </c>
      <c r="D53" s="35">
        <v>143.03550175136721</v>
      </c>
      <c r="E53" s="35">
        <v>57.701130068211107</v>
      </c>
      <c r="F53" s="35">
        <v>86.429962760400599</v>
      </c>
      <c r="G53" s="35">
        <v>73.03940514963432</v>
      </c>
      <c r="H53" s="35">
        <v>57.396799213420962</v>
      </c>
      <c r="I53" s="35">
        <v>158.25204449087437</v>
      </c>
      <c r="J53" s="35">
        <v>79.126022245437184</v>
      </c>
      <c r="K53" s="35">
        <v>60.866170958028597</v>
      </c>
      <c r="L53" s="35">
        <v>139.99219320346577</v>
      </c>
      <c r="M53" s="35">
        <v>69.996096601732887</v>
      </c>
      <c r="N53" s="35">
        <v>74.865390278375173</v>
      </c>
      <c r="O53" s="35">
        <v>80.343345664597749</v>
      </c>
      <c r="P53" s="35">
        <v>74.865390278375173</v>
      </c>
      <c r="Q53" s="35">
        <v>151.55676568549123</v>
      </c>
    </row>
    <row r="55" spans="1:17" x14ac:dyDescent="0.2">
      <c r="A55" s="36">
        <v>6</v>
      </c>
      <c r="B55" s="37" t="s">
        <v>165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</row>
    <row r="56" spans="1:17" x14ac:dyDescent="0.2">
      <c r="A56" s="39" t="s">
        <v>106</v>
      </c>
      <c r="B56" s="40" t="s">
        <v>107</v>
      </c>
      <c r="C56" s="41" t="s">
        <v>108</v>
      </c>
      <c r="D56" s="42" t="s">
        <v>87</v>
      </c>
      <c r="E56" s="42" t="s">
        <v>88</v>
      </c>
      <c r="F56" s="42" t="s">
        <v>89</v>
      </c>
      <c r="G56" s="42" t="s">
        <v>90</v>
      </c>
      <c r="H56" s="42" t="s">
        <v>91</v>
      </c>
      <c r="I56" s="42" t="s">
        <v>92</v>
      </c>
      <c r="J56" s="42" t="s">
        <v>93</v>
      </c>
      <c r="K56" s="42" t="s">
        <v>94</v>
      </c>
      <c r="L56" s="42" t="s">
        <v>95</v>
      </c>
      <c r="M56" s="42" t="s">
        <v>96</v>
      </c>
      <c r="N56" s="42" t="s">
        <v>97</v>
      </c>
      <c r="O56" s="42" t="s">
        <v>98</v>
      </c>
      <c r="P56" s="42" t="s">
        <v>99</v>
      </c>
      <c r="Q56" s="42" t="s">
        <v>100</v>
      </c>
    </row>
    <row r="57" spans="1:17" x14ac:dyDescent="0.2">
      <c r="A57" s="39" t="s">
        <v>166</v>
      </c>
      <c r="B57" s="40" t="s">
        <v>167</v>
      </c>
      <c r="C57" s="41"/>
      <c r="D57" s="42">
        <v>429.89</v>
      </c>
      <c r="E57" s="42">
        <v>198.67</v>
      </c>
      <c r="F57" s="42">
        <v>269.33999999999997</v>
      </c>
      <c r="G57" s="42">
        <v>282.59999999999997</v>
      </c>
      <c r="H57" s="42">
        <v>112.67</v>
      </c>
      <c r="I57" s="42">
        <v>353.31</v>
      </c>
      <c r="J57" s="42">
        <v>376.09</v>
      </c>
      <c r="K57" s="42">
        <v>184.85</v>
      </c>
      <c r="L57" s="42">
        <v>411.03999999999996</v>
      </c>
      <c r="M57" s="42">
        <v>190.45999999999998</v>
      </c>
      <c r="N57" s="42">
        <v>166.35999999999999</v>
      </c>
      <c r="O57" s="42">
        <v>186.48999999999998</v>
      </c>
      <c r="P57" s="42">
        <v>190.56</v>
      </c>
      <c r="Q57" s="42">
        <v>332.2</v>
      </c>
    </row>
    <row r="58" spans="1:17" x14ac:dyDescent="0.2">
      <c r="A58" s="39" t="s">
        <v>168</v>
      </c>
      <c r="B58" s="40" t="s">
        <v>169</v>
      </c>
      <c r="C58" s="41"/>
      <c r="D58" s="42">
        <v>429.89</v>
      </c>
      <c r="E58" s="42">
        <v>198.67</v>
      </c>
      <c r="F58" s="42">
        <v>269.33999999999997</v>
      </c>
      <c r="G58" s="42">
        <v>282.59999999999997</v>
      </c>
      <c r="H58" s="42">
        <v>112.67</v>
      </c>
      <c r="I58" s="42">
        <v>353.31</v>
      </c>
      <c r="J58" s="42">
        <v>376.09</v>
      </c>
      <c r="K58" s="42">
        <v>184.85</v>
      </c>
      <c r="L58" s="42">
        <v>411.03999999999996</v>
      </c>
      <c r="M58" s="42">
        <v>190.45999999999998</v>
      </c>
      <c r="N58" s="42">
        <v>166.35999999999999</v>
      </c>
      <c r="O58" s="42">
        <v>186.48999999999998</v>
      </c>
      <c r="P58" s="42">
        <v>190.56</v>
      </c>
      <c r="Q58" s="42">
        <v>332.2</v>
      </c>
    </row>
    <row r="59" spans="1:17" x14ac:dyDescent="0.2">
      <c r="A59" s="39" t="s">
        <v>170</v>
      </c>
      <c r="B59" s="40" t="s">
        <v>116</v>
      </c>
      <c r="C59" s="41"/>
      <c r="D59" s="42">
        <v>542.54</v>
      </c>
      <c r="E59" s="42">
        <v>250.73</v>
      </c>
      <c r="F59" s="42">
        <v>339.93</v>
      </c>
      <c r="G59" s="42">
        <v>356.64</v>
      </c>
      <c r="H59" s="42">
        <v>142.19</v>
      </c>
      <c r="I59" s="42">
        <v>445.88</v>
      </c>
      <c r="J59" s="42">
        <v>474.63</v>
      </c>
      <c r="K59" s="42">
        <v>233.29</v>
      </c>
      <c r="L59" s="42">
        <v>518.74</v>
      </c>
      <c r="M59" s="42">
        <v>240.37</v>
      </c>
      <c r="N59" s="42">
        <v>209.95</v>
      </c>
      <c r="O59" s="42">
        <v>235.37</v>
      </c>
      <c r="P59" s="42">
        <v>240.5</v>
      </c>
      <c r="Q59" s="42">
        <v>419.27</v>
      </c>
    </row>
    <row r="60" spans="1:17" x14ac:dyDescent="0.2">
      <c r="A60" s="39" t="s">
        <v>171</v>
      </c>
      <c r="B60" s="40" t="s">
        <v>118</v>
      </c>
      <c r="C60" s="41"/>
      <c r="D60" s="42">
        <v>373.55</v>
      </c>
      <c r="E60" s="42">
        <v>172.64999999999998</v>
      </c>
      <c r="F60" s="42">
        <v>234.06</v>
      </c>
      <c r="G60" s="42">
        <v>245.57</v>
      </c>
      <c r="H60" s="42">
        <v>97.910000000000011</v>
      </c>
      <c r="I60" s="42">
        <v>307.01</v>
      </c>
      <c r="J60" s="42">
        <v>326.8</v>
      </c>
      <c r="K60" s="42">
        <v>160.63999999999999</v>
      </c>
      <c r="L60" s="42">
        <v>357.19</v>
      </c>
      <c r="M60" s="42">
        <v>165.51</v>
      </c>
      <c r="N60" s="42">
        <v>144.56</v>
      </c>
      <c r="O60" s="42">
        <v>162.06</v>
      </c>
      <c r="P60" s="42">
        <v>165.6</v>
      </c>
      <c r="Q60" s="42">
        <v>288.68</v>
      </c>
    </row>
    <row r="61" spans="1:17" x14ac:dyDescent="0.2">
      <c r="A61" s="39" t="s">
        <v>172</v>
      </c>
      <c r="B61" s="40" t="s">
        <v>120</v>
      </c>
      <c r="C61" s="41"/>
      <c r="D61" s="42">
        <v>429.89</v>
      </c>
      <c r="E61" s="42">
        <v>198.67</v>
      </c>
      <c r="F61" s="42">
        <v>269.33999999999997</v>
      </c>
      <c r="G61" s="42">
        <v>282.59999999999997</v>
      </c>
      <c r="H61" s="42">
        <v>112.67</v>
      </c>
      <c r="I61" s="42">
        <v>353.31</v>
      </c>
      <c r="J61" s="42">
        <v>376.09</v>
      </c>
      <c r="K61" s="42">
        <v>184.85</v>
      </c>
      <c r="L61" s="42">
        <v>411.03999999999996</v>
      </c>
      <c r="M61" s="42">
        <v>190.45999999999998</v>
      </c>
      <c r="N61" s="42">
        <v>166.35999999999999</v>
      </c>
      <c r="O61" s="42">
        <v>186.48999999999998</v>
      </c>
      <c r="P61" s="42">
        <v>190.56</v>
      </c>
      <c r="Q61" s="42">
        <v>332.2</v>
      </c>
    </row>
    <row r="62" spans="1:17" x14ac:dyDescent="0.2">
      <c r="A62" s="39" t="s">
        <v>173</v>
      </c>
      <c r="B62" s="40" t="s">
        <v>126</v>
      </c>
      <c r="C62" s="41"/>
      <c r="D62" s="42">
        <v>429.89</v>
      </c>
      <c r="E62" s="42">
        <v>198.67</v>
      </c>
      <c r="F62" s="42">
        <v>269.33999999999997</v>
      </c>
      <c r="G62" s="42">
        <v>282.59999999999997</v>
      </c>
      <c r="H62" s="42">
        <v>112.67</v>
      </c>
      <c r="I62" s="42">
        <v>353.31</v>
      </c>
      <c r="J62" s="42">
        <v>376.09</v>
      </c>
      <c r="K62" s="42">
        <v>184.85</v>
      </c>
      <c r="L62" s="42">
        <v>411.03999999999996</v>
      </c>
      <c r="M62" s="42">
        <v>190.45999999999998</v>
      </c>
      <c r="N62" s="42">
        <v>166.35999999999999</v>
      </c>
      <c r="O62" s="42">
        <v>186.48999999999998</v>
      </c>
      <c r="P62" s="42">
        <v>190.56</v>
      </c>
      <c r="Q62" s="42">
        <v>332.2</v>
      </c>
    </row>
    <row r="63" spans="1:17" x14ac:dyDescent="0.2">
      <c r="A63" s="39" t="s">
        <v>174</v>
      </c>
      <c r="B63" s="40" t="s">
        <v>122</v>
      </c>
      <c r="C63" s="41"/>
      <c r="D63" s="42">
        <v>317.23</v>
      </c>
      <c r="E63" s="42">
        <v>146.62</v>
      </c>
      <c r="F63" s="42">
        <v>198.76</v>
      </c>
      <c r="G63" s="42">
        <v>208.54999999999998</v>
      </c>
      <c r="H63" s="42">
        <v>83.15</v>
      </c>
      <c r="I63" s="42">
        <v>260.73</v>
      </c>
      <c r="J63" s="42">
        <v>277.52999999999997</v>
      </c>
      <c r="K63" s="42">
        <v>136.41999999999999</v>
      </c>
      <c r="L63" s="42">
        <v>303.33</v>
      </c>
      <c r="M63" s="42">
        <v>140.56</v>
      </c>
      <c r="N63" s="42">
        <v>122.77000000000001</v>
      </c>
      <c r="O63" s="42">
        <v>137.63999999999999</v>
      </c>
      <c r="P63" s="42">
        <v>140.63999999999999</v>
      </c>
      <c r="Q63" s="42">
        <v>245.16</v>
      </c>
    </row>
    <row r="64" spans="1:17" x14ac:dyDescent="0.2">
      <c r="A64" s="39" t="s">
        <v>175</v>
      </c>
      <c r="B64" s="40" t="s">
        <v>124</v>
      </c>
      <c r="C64" s="41"/>
      <c r="D64" s="42">
        <v>429.89</v>
      </c>
      <c r="E64" s="42">
        <v>198.67</v>
      </c>
      <c r="F64" s="42">
        <v>269.33999999999997</v>
      </c>
      <c r="G64" s="42">
        <v>282.59999999999997</v>
      </c>
      <c r="H64" s="42">
        <v>112.67</v>
      </c>
      <c r="I64" s="42">
        <v>353.31</v>
      </c>
      <c r="J64" s="42">
        <v>376.09</v>
      </c>
      <c r="K64" s="42">
        <v>184.85</v>
      </c>
      <c r="L64" s="42">
        <v>411.03999999999996</v>
      </c>
      <c r="M64" s="42">
        <v>190.45999999999998</v>
      </c>
      <c r="N64" s="42">
        <v>166.35999999999999</v>
      </c>
      <c r="O64" s="42">
        <v>186.48999999999998</v>
      </c>
      <c r="P64" s="42">
        <v>190.56</v>
      </c>
      <c r="Q64" s="42">
        <v>332.2</v>
      </c>
    </row>
    <row r="65" spans="1:17" x14ac:dyDescent="0.2">
      <c r="A65" s="39" t="s">
        <v>176</v>
      </c>
      <c r="B65" s="40" t="s">
        <v>177</v>
      </c>
      <c r="C65" s="41"/>
      <c r="D65" s="43">
        <v>2</v>
      </c>
      <c r="E65" s="43">
        <v>2</v>
      </c>
      <c r="F65" s="43">
        <v>2</v>
      </c>
      <c r="G65" s="43">
        <v>2</v>
      </c>
      <c r="H65" s="43">
        <v>2</v>
      </c>
      <c r="I65" s="43">
        <v>2</v>
      </c>
      <c r="J65" s="43">
        <v>2</v>
      </c>
      <c r="K65" s="43">
        <v>2</v>
      </c>
      <c r="L65" s="43">
        <v>2</v>
      </c>
      <c r="M65" s="43">
        <v>2</v>
      </c>
      <c r="N65" s="43">
        <v>2</v>
      </c>
      <c r="O65" s="43">
        <v>2</v>
      </c>
      <c r="P65" s="43">
        <v>2</v>
      </c>
      <c r="Q65" s="43">
        <v>2</v>
      </c>
    </row>
    <row r="66" spans="1:17" x14ac:dyDescent="0.2">
      <c r="A66" s="39" t="s">
        <v>178</v>
      </c>
      <c r="B66" s="40" t="s">
        <v>179</v>
      </c>
      <c r="C66" s="41"/>
      <c r="D66" s="42">
        <v>648.73</v>
      </c>
      <c r="E66" s="42">
        <v>299.82</v>
      </c>
      <c r="F66" s="42">
        <v>406.46999999999997</v>
      </c>
      <c r="G66" s="42">
        <v>426.46</v>
      </c>
      <c r="H66" s="42">
        <v>170.01</v>
      </c>
      <c r="I66" s="42">
        <v>533.16999999999996</v>
      </c>
      <c r="J66" s="42">
        <v>567.54999999999995</v>
      </c>
      <c r="K66" s="42">
        <v>278.95999999999998</v>
      </c>
      <c r="L66" s="42">
        <v>620.30999999999995</v>
      </c>
      <c r="M66" s="42">
        <v>287.43</v>
      </c>
      <c r="N66" s="42">
        <v>251.04</v>
      </c>
      <c r="O66" s="42">
        <v>281.43</v>
      </c>
      <c r="P66" s="42">
        <v>287.58</v>
      </c>
      <c r="Q66" s="42">
        <v>501.34</v>
      </c>
    </row>
    <row r="67" spans="1:17" x14ac:dyDescent="0.2">
      <c r="A67" s="39" t="s">
        <v>180</v>
      </c>
      <c r="B67" s="40" t="s">
        <v>181</v>
      </c>
      <c r="C67" s="41"/>
      <c r="D67" s="43">
        <v>0</v>
      </c>
      <c r="E67" s="43">
        <v>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</row>
    <row r="70" spans="1:17" x14ac:dyDescent="0.2">
      <c r="A70" s="23"/>
      <c r="B70" s="24"/>
      <c r="C70" s="25"/>
      <c r="D70" s="25" t="s">
        <v>11</v>
      </c>
      <c r="E70" s="25" t="s">
        <v>13</v>
      </c>
      <c r="F70" s="25" t="s">
        <v>16</v>
      </c>
      <c r="G70" s="25" t="s">
        <v>80</v>
      </c>
      <c r="H70" s="25" t="s">
        <v>18</v>
      </c>
      <c r="I70" s="25" t="s">
        <v>32</v>
      </c>
      <c r="J70" s="25" t="s">
        <v>21</v>
      </c>
      <c r="K70" s="25" t="s">
        <v>24</v>
      </c>
      <c r="L70" s="25" t="s">
        <v>25</v>
      </c>
      <c r="M70" s="25" t="s">
        <v>34</v>
      </c>
      <c r="N70" s="25" t="s">
        <v>29</v>
      </c>
      <c r="O70" s="25" t="s">
        <v>30</v>
      </c>
      <c r="P70" s="25" t="s">
        <v>82</v>
      </c>
      <c r="Q70" s="25" t="s">
        <v>27</v>
      </c>
    </row>
    <row r="71" spans="1:17" x14ac:dyDescent="0.2">
      <c r="A71" s="27" t="s">
        <v>104</v>
      </c>
      <c r="B71" s="29" t="s">
        <v>105</v>
      </c>
      <c r="D71" s="44"/>
    </row>
    <row r="72" spans="1:17" x14ac:dyDescent="0.2">
      <c r="A72" s="31" t="s">
        <v>106</v>
      </c>
      <c r="B72" s="32" t="s">
        <v>107</v>
      </c>
      <c r="C72" s="33" t="s">
        <v>108</v>
      </c>
      <c r="D72" s="34" t="s">
        <v>87</v>
      </c>
      <c r="E72" s="34" t="s">
        <v>88</v>
      </c>
      <c r="F72" s="34" t="s">
        <v>89</v>
      </c>
      <c r="G72" s="34" t="s">
        <v>90</v>
      </c>
      <c r="H72" s="34" t="s">
        <v>91</v>
      </c>
      <c r="I72" s="34" t="s">
        <v>92</v>
      </c>
      <c r="J72" s="34" t="s">
        <v>93</v>
      </c>
      <c r="K72" s="34" t="s">
        <v>94</v>
      </c>
      <c r="L72" s="34" t="s">
        <v>95</v>
      </c>
      <c r="M72" s="34" t="s">
        <v>96</v>
      </c>
      <c r="N72" s="34" t="s">
        <v>97</v>
      </c>
      <c r="O72" s="34" t="s">
        <v>98</v>
      </c>
      <c r="P72" s="34" t="s">
        <v>99</v>
      </c>
      <c r="Q72" s="34" t="s">
        <v>100</v>
      </c>
    </row>
    <row r="73" spans="1:17" x14ac:dyDescent="0.2">
      <c r="A73" s="27" t="s">
        <v>109</v>
      </c>
      <c r="B73" s="29" t="s">
        <v>110</v>
      </c>
      <c r="D73" s="44">
        <f t="shared" ref="D73:D82" si="0">$D$2*D8</f>
        <v>351.34249318118191</v>
      </c>
      <c r="E73" s="45">
        <f t="shared" ref="E73:E82" si="1">$E$2*E8</f>
        <v>700.80845384667271</v>
      </c>
      <c r="F73" s="46">
        <f t="shared" ref="F73:F82" si="2">$F$2*F8</f>
        <v>1180.8380638342276</v>
      </c>
      <c r="G73" s="47">
        <f t="shared" ref="G73:G82" si="3">$G$2*G8</f>
        <v>1933772.1881280639</v>
      </c>
      <c r="H73" s="48">
        <f t="shared" ref="H73:H82" si="4">$H$2*H8</f>
        <v>7394.947096885624</v>
      </c>
      <c r="I73" s="49">
        <f t="shared" ref="I73:I82" si="5">$I$2*I8</f>
        <v>31205.590156084978</v>
      </c>
      <c r="J73" s="50">
        <f t="shared" ref="J73:J82" si="6">$J$2*J8</f>
        <v>157196.36555310918</v>
      </c>
      <c r="K73" s="51">
        <f t="shared" ref="K73:K82" si="7">$K$2*K8</f>
        <v>443.50725402224521</v>
      </c>
      <c r="L73" s="52">
        <f t="shared" ref="L73:L82" si="8">$L$2*L8</f>
        <v>373.35649123883434</v>
      </c>
      <c r="M73" s="53">
        <f t="shared" ref="M73:M82" si="9">$M$2*M8</f>
        <v>6513.0428863354955</v>
      </c>
      <c r="N73" s="54">
        <f t="shared" ref="N73:N82" si="10">$N$2*N8</f>
        <v>4323.9540449436654</v>
      </c>
      <c r="O73" s="55">
        <f t="shared" ref="O73:O82" si="11">$O$2*O8</f>
        <v>4329.7162472210684</v>
      </c>
      <c r="P73" s="56">
        <f t="shared" ref="P73:P82" si="12">$P$2*P8</f>
        <v>3037876.2889635572</v>
      </c>
      <c r="Q73" s="57">
        <f t="shared" ref="Q73:Q82" si="13">$Q$2*Q8</f>
        <v>366.08746599159815</v>
      </c>
    </row>
    <row r="74" spans="1:17" x14ac:dyDescent="0.2">
      <c r="A74" s="27" t="s">
        <v>111</v>
      </c>
      <c r="B74" s="29" t="s">
        <v>112</v>
      </c>
      <c r="D74" s="44">
        <f t="shared" si="0"/>
        <v>351.34249318118191</v>
      </c>
      <c r="E74" s="45">
        <f t="shared" si="1"/>
        <v>700.80845384667271</v>
      </c>
      <c r="F74" s="46">
        <f t="shared" si="2"/>
        <v>1180.8380638342276</v>
      </c>
      <c r="G74" s="47">
        <f t="shared" si="3"/>
        <v>1933772.1881280639</v>
      </c>
      <c r="H74" s="48">
        <f t="shared" si="4"/>
        <v>7394.947096885624</v>
      </c>
      <c r="I74" s="49">
        <f t="shared" si="5"/>
        <v>31205.590156084978</v>
      </c>
      <c r="J74" s="50">
        <f t="shared" si="6"/>
        <v>157196.36555310918</v>
      </c>
      <c r="K74" s="51">
        <f t="shared" si="7"/>
        <v>443.50725402224521</v>
      </c>
      <c r="L74" s="52">
        <f t="shared" si="8"/>
        <v>373.35649123883434</v>
      </c>
      <c r="M74" s="53">
        <f t="shared" si="9"/>
        <v>6513.0428863354955</v>
      </c>
      <c r="N74" s="54">
        <f t="shared" si="10"/>
        <v>4323.9540449436654</v>
      </c>
      <c r="O74" s="55">
        <f t="shared" si="11"/>
        <v>4329.7162472210684</v>
      </c>
      <c r="P74" s="56">
        <f t="shared" si="12"/>
        <v>3037876.2889635572</v>
      </c>
      <c r="Q74" s="57">
        <f t="shared" si="13"/>
        <v>366.08746599159815</v>
      </c>
    </row>
    <row r="75" spans="1:17" x14ac:dyDescent="0.2">
      <c r="A75" s="27" t="s">
        <v>113</v>
      </c>
      <c r="B75" s="29" t="s">
        <v>114</v>
      </c>
      <c r="D75" s="44">
        <f t="shared" si="0"/>
        <v>207.61147324342562</v>
      </c>
      <c r="E75" s="45">
        <f t="shared" si="1"/>
        <v>414.11408636394287</v>
      </c>
      <c r="F75" s="46">
        <f t="shared" si="2"/>
        <v>697.76794681113427</v>
      </c>
      <c r="G75" s="47">
        <f t="shared" si="3"/>
        <v>1142683.5657120375</v>
      </c>
      <c r="H75" s="48">
        <f t="shared" si="4"/>
        <v>4369.7414663415038</v>
      </c>
      <c r="I75" s="49">
        <f t="shared" si="5"/>
        <v>18439.666910413845</v>
      </c>
      <c r="J75" s="50">
        <f t="shared" si="6"/>
        <v>92888.761463200848</v>
      </c>
      <c r="K75" s="51">
        <f t="shared" si="7"/>
        <v>262.07246828587211</v>
      </c>
      <c r="L75" s="52">
        <f t="shared" si="8"/>
        <v>220.61974482294752</v>
      </c>
      <c r="M75" s="53">
        <f t="shared" si="9"/>
        <v>3848.6162510164286</v>
      </c>
      <c r="N75" s="54">
        <f t="shared" si="10"/>
        <v>2555.0637538303477</v>
      </c>
      <c r="O75" s="55">
        <f t="shared" si="11"/>
        <v>2558.4686915397215</v>
      </c>
      <c r="P75" s="56">
        <f t="shared" si="12"/>
        <v>1795108.7162057383</v>
      </c>
      <c r="Q75" s="57">
        <f t="shared" si="13"/>
        <v>216.32441172230796</v>
      </c>
    </row>
    <row r="76" spans="1:17" x14ac:dyDescent="0.2">
      <c r="A76" s="27" t="s">
        <v>115</v>
      </c>
      <c r="B76" s="29" t="s">
        <v>116</v>
      </c>
      <c r="D76" s="44">
        <f t="shared" si="0"/>
        <v>303.43215320192985</v>
      </c>
      <c r="E76" s="45">
        <f t="shared" si="1"/>
        <v>605.24366468576272</v>
      </c>
      <c r="F76" s="46">
        <f t="shared" si="2"/>
        <v>1019.8146914931965</v>
      </c>
      <c r="G76" s="47">
        <f t="shared" si="3"/>
        <v>1670075.9806560553</v>
      </c>
      <c r="H76" s="48">
        <f t="shared" si="4"/>
        <v>6386.5452200375839</v>
      </c>
      <c r="I76" s="49">
        <f t="shared" si="5"/>
        <v>26950.282407527935</v>
      </c>
      <c r="J76" s="50">
        <f t="shared" si="6"/>
        <v>135760.49752313975</v>
      </c>
      <c r="K76" s="51">
        <f t="shared" si="7"/>
        <v>383.0289921101209</v>
      </c>
      <c r="L76" s="52">
        <f t="shared" si="8"/>
        <v>322.44424243353876</v>
      </c>
      <c r="M76" s="53">
        <f t="shared" si="9"/>
        <v>5624.9006745624738</v>
      </c>
      <c r="N76" s="54">
        <f t="shared" si="10"/>
        <v>3734.323947905893</v>
      </c>
      <c r="O76" s="55">
        <f t="shared" si="11"/>
        <v>3739.3003953272864</v>
      </c>
      <c r="P76" s="56">
        <f t="shared" si="12"/>
        <v>2623620.4313776176</v>
      </c>
      <c r="Q76" s="57">
        <f t="shared" si="13"/>
        <v>316.16644790183477</v>
      </c>
    </row>
    <row r="77" spans="1:17" x14ac:dyDescent="0.2">
      <c r="A77" s="27" t="s">
        <v>117</v>
      </c>
      <c r="B77" s="29" t="s">
        <v>118</v>
      </c>
      <c r="D77" s="44">
        <f t="shared" si="0"/>
        <v>159.70113326417354</v>
      </c>
      <c r="E77" s="45">
        <f t="shared" si="1"/>
        <v>318.54929720303289</v>
      </c>
      <c r="F77" s="46">
        <f t="shared" si="2"/>
        <v>536.7445744701032</v>
      </c>
      <c r="G77" s="47">
        <f t="shared" si="3"/>
        <v>878987.35824002861</v>
      </c>
      <c r="H77" s="48">
        <f t="shared" si="4"/>
        <v>3361.3395894934638</v>
      </c>
      <c r="I77" s="49">
        <f t="shared" si="5"/>
        <v>14184.359161856801</v>
      </c>
      <c r="J77" s="50">
        <f t="shared" si="6"/>
        <v>71452.893433231409</v>
      </c>
      <c r="K77" s="51">
        <f t="shared" si="7"/>
        <v>201.59420637374771</v>
      </c>
      <c r="L77" s="52">
        <f t="shared" si="8"/>
        <v>169.70749601765189</v>
      </c>
      <c r="M77" s="53">
        <f t="shared" si="9"/>
        <v>2960.4740392434055</v>
      </c>
      <c r="N77" s="54">
        <f t="shared" si="10"/>
        <v>1965.4336567925745</v>
      </c>
      <c r="O77" s="55">
        <f t="shared" si="11"/>
        <v>1968.0528396459392</v>
      </c>
      <c r="P77" s="56">
        <f t="shared" si="12"/>
        <v>1380852.8586197982</v>
      </c>
      <c r="Q77" s="57">
        <f t="shared" si="13"/>
        <v>166.40339363254452</v>
      </c>
    </row>
    <row r="78" spans="1:17" x14ac:dyDescent="0.2">
      <c r="A78" s="27" t="s">
        <v>119</v>
      </c>
      <c r="B78" s="29" t="s">
        <v>120</v>
      </c>
      <c r="D78" s="44">
        <f t="shared" si="0"/>
        <v>207.61147324342562</v>
      </c>
      <c r="E78" s="45">
        <f t="shared" si="1"/>
        <v>414.11408636394287</v>
      </c>
      <c r="F78" s="46">
        <f t="shared" si="2"/>
        <v>697.76794681113427</v>
      </c>
      <c r="G78" s="47">
        <f t="shared" si="3"/>
        <v>1142683.5657120375</v>
      </c>
      <c r="H78" s="48">
        <f t="shared" si="4"/>
        <v>4369.7414663415038</v>
      </c>
      <c r="I78" s="49">
        <f t="shared" si="5"/>
        <v>18439.666910413845</v>
      </c>
      <c r="J78" s="50">
        <f t="shared" si="6"/>
        <v>92888.761463200848</v>
      </c>
      <c r="K78" s="51">
        <f t="shared" si="7"/>
        <v>262.07246828587211</v>
      </c>
      <c r="L78" s="52">
        <f t="shared" si="8"/>
        <v>220.61974482294752</v>
      </c>
      <c r="M78" s="53">
        <f t="shared" si="9"/>
        <v>3848.6162510164286</v>
      </c>
      <c r="N78" s="54">
        <f t="shared" si="10"/>
        <v>2555.0637538303477</v>
      </c>
      <c r="O78" s="55">
        <f t="shared" si="11"/>
        <v>2558.4686915397215</v>
      </c>
      <c r="P78" s="56">
        <f t="shared" si="12"/>
        <v>1795108.7162057383</v>
      </c>
      <c r="Q78" s="57">
        <f t="shared" si="13"/>
        <v>216.32441172230796</v>
      </c>
    </row>
    <row r="79" spans="1:17" x14ac:dyDescent="0.2">
      <c r="A79" s="27" t="s">
        <v>121</v>
      </c>
      <c r="B79" s="29" t="s">
        <v>122</v>
      </c>
      <c r="D79" s="44">
        <f t="shared" si="0"/>
        <v>207.61147324342562</v>
      </c>
      <c r="E79" s="45">
        <f t="shared" si="1"/>
        <v>414.11408636394287</v>
      </c>
      <c r="F79" s="46">
        <f t="shared" si="2"/>
        <v>697.76794681113427</v>
      </c>
      <c r="G79" s="47">
        <f t="shared" si="3"/>
        <v>1142683.5657120375</v>
      </c>
      <c r="H79" s="48">
        <f t="shared" si="4"/>
        <v>4369.7414663415038</v>
      </c>
      <c r="I79" s="49">
        <f t="shared" si="5"/>
        <v>18439.666910413845</v>
      </c>
      <c r="J79" s="50">
        <f t="shared" si="6"/>
        <v>92888.761463200848</v>
      </c>
      <c r="K79" s="51">
        <f t="shared" si="7"/>
        <v>262.07246828587211</v>
      </c>
      <c r="L79" s="52">
        <f t="shared" si="8"/>
        <v>220.61974482294752</v>
      </c>
      <c r="M79" s="53">
        <f t="shared" si="9"/>
        <v>3848.6162510164286</v>
      </c>
      <c r="N79" s="54">
        <f t="shared" si="10"/>
        <v>2555.0637538303477</v>
      </c>
      <c r="O79" s="55">
        <f t="shared" si="11"/>
        <v>2558.4686915397215</v>
      </c>
      <c r="P79" s="56">
        <f t="shared" si="12"/>
        <v>1795108.7162057383</v>
      </c>
      <c r="Q79" s="57">
        <f t="shared" si="13"/>
        <v>216.32441172230796</v>
      </c>
    </row>
    <row r="80" spans="1:17" x14ac:dyDescent="0.2">
      <c r="A80" s="27" t="s">
        <v>123</v>
      </c>
      <c r="B80" s="29" t="s">
        <v>124</v>
      </c>
      <c r="D80" s="44">
        <f t="shared" si="0"/>
        <v>111.79079328492143</v>
      </c>
      <c r="E80" s="45">
        <f t="shared" si="1"/>
        <v>222.98450804212297</v>
      </c>
      <c r="F80" s="46">
        <f t="shared" si="2"/>
        <v>375.72120212907214</v>
      </c>
      <c r="G80" s="47">
        <f t="shared" si="3"/>
        <v>615291.15076801984</v>
      </c>
      <c r="H80" s="48">
        <f t="shared" si="4"/>
        <v>2352.9377126454242</v>
      </c>
      <c r="I80" s="49">
        <f t="shared" si="5"/>
        <v>9929.0514132997578</v>
      </c>
      <c r="J80" s="50">
        <f t="shared" si="6"/>
        <v>50017.02540326197</v>
      </c>
      <c r="K80" s="51">
        <f t="shared" si="7"/>
        <v>141.11594446162337</v>
      </c>
      <c r="L80" s="52">
        <f t="shared" si="8"/>
        <v>118.7952472123563</v>
      </c>
      <c r="M80" s="53">
        <f t="shared" si="9"/>
        <v>2072.3318274703838</v>
      </c>
      <c r="N80" s="54">
        <f t="shared" si="10"/>
        <v>1375.8035597548017</v>
      </c>
      <c r="O80" s="55">
        <f t="shared" si="11"/>
        <v>1377.6369877521572</v>
      </c>
      <c r="P80" s="56">
        <f t="shared" si="12"/>
        <v>966597.00103385851</v>
      </c>
      <c r="Q80" s="57">
        <f t="shared" si="13"/>
        <v>116.48237554278116</v>
      </c>
    </row>
    <row r="81" spans="1:17" x14ac:dyDescent="0.2">
      <c r="A81" s="27" t="s">
        <v>125</v>
      </c>
      <c r="B81" s="29" t="s">
        <v>126</v>
      </c>
      <c r="D81" s="44">
        <f t="shared" si="0"/>
        <v>207.61147324342562</v>
      </c>
      <c r="E81" s="45">
        <f t="shared" si="1"/>
        <v>414.11408636394287</v>
      </c>
      <c r="F81" s="46">
        <f t="shared" si="2"/>
        <v>697.76794681113427</v>
      </c>
      <c r="G81" s="47">
        <f t="shared" si="3"/>
        <v>1142683.5657120375</v>
      </c>
      <c r="H81" s="48">
        <f t="shared" si="4"/>
        <v>4369.7414663415038</v>
      </c>
      <c r="I81" s="49">
        <f t="shared" si="5"/>
        <v>18439.666910413845</v>
      </c>
      <c r="J81" s="50">
        <f t="shared" si="6"/>
        <v>92888.761463200848</v>
      </c>
      <c r="K81" s="51">
        <f t="shared" si="7"/>
        <v>262.07246828587211</v>
      </c>
      <c r="L81" s="52">
        <f t="shared" si="8"/>
        <v>220.61974482294752</v>
      </c>
      <c r="M81" s="53">
        <f t="shared" si="9"/>
        <v>3848.6162510164286</v>
      </c>
      <c r="N81" s="54">
        <f t="shared" si="10"/>
        <v>2555.0637538303477</v>
      </c>
      <c r="O81" s="55">
        <f t="shared" si="11"/>
        <v>2558.4686915397215</v>
      </c>
      <c r="P81" s="56">
        <f t="shared" si="12"/>
        <v>1795108.7162057383</v>
      </c>
      <c r="Q81" s="57">
        <f t="shared" si="13"/>
        <v>216.32441172230796</v>
      </c>
    </row>
    <row r="82" spans="1:17" x14ac:dyDescent="0.2">
      <c r="A82" s="27" t="s">
        <v>127</v>
      </c>
      <c r="B82" s="29" t="s">
        <v>128</v>
      </c>
      <c r="D82" s="44">
        <f t="shared" si="0"/>
        <v>415.22294648685198</v>
      </c>
      <c r="E82" s="45">
        <f t="shared" si="1"/>
        <v>828.22817272788723</v>
      </c>
      <c r="F82" s="46">
        <f t="shared" si="2"/>
        <v>1395.535893622271</v>
      </c>
      <c r="G82" s="47">
        <f t="shared" si="3"/>
        <v>2285367.1314240787</v>
      </c>
      <c r="H82" s="48">
        <f t="shared" si="4"/>
        <v>8739.482932683024</v>
      </c>
      <c r="I82" s="49">
        <f t="shared" si="5"/>
        <v>36879.333820827756</v>
      </c>
      <c r="J82" s="50">
        <f t="shared" si="6"/>
        <v>185777.52292640205</v>
      </c>
      <c r="K82" s="51">
        <f t="shared" si="7"/>
        <v>524.14493657174512</v>
      </c>
      <c r="L82" s="52">
        <f t="shared" si="8"/>
        <v>441.23948964589584</v>
      </c>
      <c r="M82" s="53">
        <f t="shared" si="9"/>
        <v>7697.2325020328708</v>
      </c>
      <c r="N82" s="54">
        <f t="shared" si="10"/>
        <v>5110.1275076607035</v>
      </c>
      <c r="O82" s="55">
        <f t="shared" si="11"/>
        <v>5116.937383079453</v>
      </c>
      <c r="P82" s="56">
        <f t="shared" si="12"/>
        <v>3590217.4324114826</v>
      </c>
      <c r="Q82" s="57">
        <f t="shared" si="13"/>
        <v>432.64882344461665</v>
      </c>
    </row>
    <row r="83" spans="1:17" x14ac:dyDescent="0.2">
      <c r="D83" s="44"/>
    </row>
    <row r="84" spans="1:17" x14ac:dyDescent="0.2">
      <c r="A84" s="27" t="s">
        <v>129</v>
      </c>
      <c r="B84" s="29" t="s">
        <v>130</v>
      </c>
      <c r="D84" s="44"/>
    </row>
    <row r="85" spans="1:17" x14ac:dyDescent="0.2">
      <c r="A85" s="31" t="s">
        <v>106</v>
      </c>
      <c r="B85" s="32" t="s">
        <v>107</v>
      </c>
      <c r="C85" s="33" t="s">
        <v>108</v>
      </c>
      <c r="D85" s="34" t="s">
        <v>87</v>
      </c>
      <c r="E85" s="34" t="s">
        <v>88</v>
      </c>
      <c r="F85" s="34" t="s">
        <v>89</v>
      </c>
      <c r="G85" s="34" t="s">
        <v>90</v>
      </c>
      <c r="H85" s="34" t="s">
        <v>91</v>
      </c>
      <c r="I85" s="34" t="s">
        <v>92</v>
      </c>
      <c r="J85" s="34" t="s">
        <v>93</v>
      </c>
      <c r="K85" s="34" t="s">
        <v>94</v>
      </c>
      <c r="L85" s="34" t="s">
        <v>95</v>
      </c>
      <c r="M85" s="34" t="s">
        <v>96</v>
      </c>
      <c r="N85" s="34" t="s">
        <v>97</v>
      </c>
      <c r="O85" s="34" t="s">
        <v>98</v>
      </c>
      <c r="P85" s="34" t="s">
        <v>99</v>
      </c>
      <c r="Q85" s="34" t="s">
        <v>100</v>
      </c>
    </row>
    <row r="86" spans="1:17" x14ac:dyDescent="0.2">
      <c r="A86" s="27" t="s">
        <v>131</v>
      </c>
      <c r="B86" s="29" t="s">
        <v>132</v>
      </c>
      <c r="D86" s="44">
        <f t="shared" ref="D86:D92" si="14">$D$2*D21</f>
        <v>351.34249318118191</v>
      </c>
      <c r="E86" s="58">
        <f t="shared" ref="E86:E92" si="15">$E$2*E21</f>
        <v>700.80845384667271</v>
      </c>
      <c r="F86" s="46">
        <f t="shared" ref="F86:F92" si="16">$F$2*F21</f>
        <v>1180.8380638342276</v>
      </c>
      <c r="G86" s="47">
        <f t="shared" ref="G86:G92" si="17">$G$2*G21</f>
        <v>1933772.1881280639</v>
      </c>
      <c r="H86" s="48">
        <f t="shared" ref="H86:H92" si="18">$H$2*H21</f>
        <v>7394.947096885624</v>
      </c>
      <c r="I86" s="49">
        <f t="shared" ref="I86:I92" si="19">$I$2*I21</f>
        <v>31205.590156084978</v>
      </c>
      <c r="J86" s="50">
        <f t="shared" ref="J86:J92" si="20">$J$2*J21</f>
        <v>157196.36555310918</v>
      </c>
      <c r="K86" s="51">
        <f t="shared" ref="K86:K92" si="21">$K$2*K21</f>
        <v>443.50725402224521</v>
      </c>
      <c r="L86" s="52">
        <f t="shared" ref="L86:L92" si="22">$L$2*L21</f>
        <v>373.35649123883434</v>
      </c>
      <c r="M86" s="53">
        <f t="shared" ref="M86:M92" si="23">$M$2*M21</f>
        <v>6513.0428863354955</v>
      </c>
      <c r="N86" s="54">
        <f t="shared" ref="N86:N92" si="24">$N$2*N21</f>
        <v>4323.9540449436654</v>
      </c>
      <c r="O86" s="55">
        <f t="shared" ref="O86:O92" si="25">$O$2*O21</f>
        <v>4329.7162472210684</v>
      </c>
      <c r="P86" s="56">
        <f t="shared" ref="P86:P92" si="26">$P$2*P21</f>
        <v>3037876.2889635572</v>
      </c>
      <c r="Q86" s="57">
        <f t="shared" ref="Q86:Q92" si="27">$Q$2*Q21</f>
        <v>366.08746599159815</v>
      </c>
    </row>
    <row r="87" spans="1:17" x14ac:dyDescent="0.2">
      <c r="A87" s="27" t="s">
        <v>133</v>
      </c>
      <c r="B87" s="29" t="s">
        <v>116</v>
      </c>
      <c r="D87" s="44">
        <f t="shared" si="14"/>
        <v>303.43215320192985</v>
      </c>
      <c r="E87" s="58">
        <f t="shared" si="15"/>
        <v>605.24366468576272</v>
      </c>
      <c r="F87" s="46">
        <f t="shared" si="16"/>
        <v>1019.8146914931965</v>
      </c>
      <c r="G87" s="47">
        <f t="shared" si="17"/>
        <v>1670075.9806560553</v>
      </c>
      <c r="H87" s="48">
        <f t="shared" si="18"/>
        <v>6386.5452200375839</v>
      </c>
      <c r="I87" s="49">
        <f t="shared" si="19"/>
        <v>26950.282407527935</v>
      </c>
      <c r="J87" s="50">
        <f t="shared" si="20"/>
        <v>135760.49752313975</v>
      </c>
      <c r="K87" s="51">
        <f t="shared" si="21"/>
        <v>383.0289921101209</v>
      </c>
      <c r="L87" s="52">
        <f t="shared" si="22"/>
        <v>322.44424243353876</v>
      </c>
      <c r="M87" s="53">
        <f t="shared" si="23"/>
        <v>5624.9006745624738</v>
      </c>
      <c r="N87" s="54">
        <f t="shared" si="24"/>
        <v>3734.323947905893</v>
      </c>
      <c r="O87" s="55">
        <f t="shared" si="25"/>
        <v>3739.3003953272864</v>
      </c>
      <c r="P87" s="56">
        <f t="shared" si="26"/>
        <v>2623620.4313776176</v>
      </c>
      <c r="Q87" s="57">
        <f t="shared" si="27"/>
        <v>316.16644790183477</v>
      </c>
    </row>
    <row r="88" spans="1:17" x14ac:dyDescent="0.2">
      <c r="A88" s="27" t="s">
        <v>134</v>
      </c>
      <c r="B88" s="29" t="s">
        <v>118</v>
      </c>
      <c r="D88" s="44">
        <f t="shared" si="14"/>
        <v>159.70113326417354</v>
      </c>
      <c r="E88" s="58">
        <f t="shared" si="15"/>
        <v>318.54929720303289</v>
      </c>
      <c r="F88" s="46">
        <f t="shared" si="16"/>
        <v>536.7445744701032</v>
      </c>
      <c r="G88" s="47">
        <f t="shared" si="17"/>
        <v>878987.35824002861</v>
      </c>
      <c r="H88" s="48">
        <f t="shared" si="18"/>
        <v>3361.3395894934638</v>
      </c>
      <c r="I88" s="49">
        <f t="shared" si="19"/>
        <v>14184.359161856801</v>
      </c>
      <c r="J88" s="50">
        <f t="shared" si="20"/>
        <v>71452.893433231409</v>
      </c>
      <c r="K88" s="51">
        <f t="shared" si="21"/>
        <v>201.59420637374771</v>
      </c>
      <c r="L88" s="52">
        <f t="shared" si="22"/>
        <v>169.70749601765189</v>
      </c>
      <c r="M88" s="53">
        <f t="shared" si="23"/>
        <v>2960.4740392434055</v>
      </c>
      <c r="N88" s="54">
        <f t="shared" si="24"/>
        <v>1965.4336567925745</v>
      </c>
      <c r="O88" s="55">
        <f t="shared" si="25"/>
        <v>1968.0528396459392</v>
      </c>
      <c r="P88" s="56">
        <f t="shared" si="26"/>
        <v>1380852.8586197982</v>
      </c>
      <c r="Q88" s="57">
        <f t="shared" si="27"/>
        <v>166.40339363254452</v>
      </c>
    </row>
    <row r="89" spans="1:17" x14ac:dyDescent="0.2">
      <c r="A89" s="27" t="s">
        <v>135</v>
      </c>
      <c r="B89" s="29" t="s">
        <v>120</v>
      </c>
      <c r="D89" s="44">
        <f t="shared" si="14"/>
        <v>207.61147324342562</v>
      </c>
      <c r="E89" s="58">
        <f t="shared" si="15"/>
        <v>414.11408636394287</v>
      </c>
      <c r="F89" s="46">
        <f t="shared" si="16"/>
        <v>697.76794681113427</v>
      </c>
      <c r="G89" s="47">
        <f t="shared" si="17"/>
        <v>1142683.5657120375</v>
      </c>
      <c r="H89" s="48">
        <f t="shared" si="18"/>
        <v>4369.7414663415038</v>
      </c>
      <c r="I89" s="49">
        <f t="shared" si="19"/>
        <v>18439.666910413845</v>
      </c>
      <c r="J89" s="50">
        <f t="shared" si="20"/>
        <v>92888.761463200848</v>
      </c>
      <c r="K89" s="51">
        <f t="shared" si="21"/>
        <v>262.07246828587211</v>
      </c>
      <c r="L89" s="52">
        <f t="shared" si="22"/>
        <v>220.61974482294752</v>
      </c>
      <c r="M89" s="53">
        <f t="shared" si="23"/>
        <v>3848.6162510164286</v>
      </c>
      <c r="N89" s="54">
        <f t="shared" si="24"/>
        <v>2555.0637538303477</v>
      </c>
      <c r="O89" s="55">
        <f t="shared" si="25"/>
        <v>2558.4686915397215</v>
      </c>
      <c r="P89" s="56">
        <f t="shared" si="26"/>
        <v>1795108.7162057383</v>
      </c>
      <c r="Q89" s="57">
        <f t="shared" si="27"/>
        <v>216.32441172230796</v>
      </c>
    </row>
    <row r="90" spans="1:17" x14ac:dyDescent="0.2">
      <c r="A90" s="27" t="s">
        <v>136</v>
      </c>
      <c r="B90" s="29" t="s">
        <v>122</v>
      </c>
      <c r="D90" s="44">
        <f t="shared" si="14"/>
        <v>207.61147324342562</v>
      </c>
      <c r="E90" s="58">
        <f t="shared" si="15"/>
        <v>414.11408636394287</v>
      </c>
      <c r="F90" s="46">
        <f t="shared" si="16"/>
        <v>697.76794681113427</v>
      </c>
      <c r="G90" s="47">
        <f t="shared" si="17"/>
        <v>1142683.5657120375</v>
      </c>
      <c r="H90" s="48">
        <f t="shared" si="18"/>
        <v>4369.7414663415038</v>
      </c>
      <c r="I90" s="49">
        <f t="shared" si="19"/>
        <v>18439.666910413845</v>
      </c>
      <c r="J90" s="50">
        <f t="shared" si="20"/>
        <v>92888.761463200848</v>
      </c>
      <c r="K90" s="51">
        <f t="shared" si="21"/>
        <v>262.07246828587211</v>
      </c>
      <c r="L90" s="52">
        <f t="shared" si="22"/>
        <v>220.61974482294752</v>
      </c>
      <c r="M90" s="53">
        <f t="shared" si="23"/>
        <v>3848.6162510164286</v>
      </c>
      <c r="N90" s="54">
        <f t="shared" si="24"/>
        <v>2555.0637538303477</v>
      </c>
      <c r="O90" s="55">
        <f t="shared" si="25"/>
        <v>2558.4686915397215</v>
      </c>
      <c r="P90" s="56">
        <f t="shared" si="26"/>
        <v>1795108.7162057383</v>
      </c>
      <c r="Q90" s="57">
        <f t="shared" si="27"/>
        <v>216.32441172230796</v>
      </c>
    </row>
    <row r="91" spans="1:17" x14ac:dyDescent="0.2">
      <c r="A91" s="27" t="s">
        <v>137</v>
      </c>
      <c r="B91" s="29" t="s">
        <v>124</v>
      </c>
      <c r="D91" s="44">
        <f t="shared" si="14"/>
        <v>111.79079328492143</v>
      </c>
      <c r="E91" s="58">
        <f t="shared" si="15"/>
        <v>222.98450804212297</v>
      </c>
      <c r="F91" s="46">
        <f t="shared" si="16"/>
        <v>375.72120212907214</v>
      </c>
      <c r="G91" s="47">
        <f t="shared" si="17"/>
        <v>615291.15076801984</v>
      </c>
      <c r="H91" s="48">
        <f t="shared" si="18"/>
        <v>2352.9377126454242</v>
      </c>
      <c r="I91" s="49">
        <f t="shared" si="19"/>
        <v>9929.0514132997578</v>
      </c>
      <c r="J91" s="50">
        <f t="shared" si="20"/>
        <v>50017.02540326197</v>
      </c>
      <c r="K91" s="51">
        <f t="shared" si="21"/>
        <v>141.11594446162337</v>
      </c>
      <c r="L91" s="52">
        <f t="shared" si="22"/>
        <v>118.7952472123563</v>
      </c>
      <c r="M91" s="53">
        <f t="shared" si="23"/>
        <v>2072.3318274703838</v>
      </c>
      <c r="N91" s="54">
        <f t="shared" si="24"/>
        <v>1375.8035597548017</v>
      </c>
      <c r="O91" s="55">
        <f t="shared" si="25"/>
        <v>1377.6369877521572</v>
      </c>
      <c r="P91" s="56">
        <f t="shared" si="26"/>
        <v>966597.00103385851</v>
      </c>
      <c r="Q91" s="57">
        <f t="shared" si="27"/>
        <v>116.48237554278116</v>
      </c>
    </row>
    <row r="92" spans="1:17" x14ac:dyDescent="0.2">
      <c r="A92" s="27" t="s">
        <v>138</v>
      </c>
      <c r="B92" s="29" t="s">
        <v>126</v>
      </c>
      <c r="D92" s="44">
        <f t="shared" si="14"/>
        <v>207.61147324342562</v>
      </c>
      <c r="E92" s="58">
        <f t="shared" si="15"/>
        <v>414.11408636394287</v>
      </c>
      <c r="F92" s="46">
        <f t="shared" si="16"/>
        <v>697.76794681113427</v>
      </c>
      <c r="G92" s="47">
        <f t="shared" si="17"/>
        <v>1142683.5657120375</v>
      </c>
      <c r="H92" s="48">
        <f t="shared" si="18"/>
        <v>4369.7414663415038</v>
      </c>
      <c r="I92" s="49">
        <f t="shared" si="19"/>
        <v>18439.666910413845</v>
      </c>
      <c r="J92" s="50">
        <f t="shared" si="20"/>
        <v>92888.761463200848</v>
      </c>
      <c r="K92" s="51">
        <f t="shared" si="21"/>
        <v>262.07246828587211</v>
      </c>
      <c r="L92" s="52">
        <f t="shared" si="22"/>
        <v>220.61974482294752</v>
      </c>
      <c r="M92" s="53">
        <f t="shared" si="23"/>
        <v>3848.6162510164286</v>
      </c>
      <c r="N92" s="54">
        <f t="shared" si="24"/>
        <v>2555.0637538303477</v>
      </c>
      <c r="O92" s="55">
        <f t="shared" si="25"/>
        <v>2558.4686915397215</v>
      </c>
      <c r="P92" s="56">
        <f t="shared" si="26"/>
        <v>1795108.7162057383</v>
      </c>
      <c r="Q92" s="57">
        <f t="shared" si="27"/>
        <v>216.32441172230796</v>
      </c>
    </row>
    <row r="93" spans="1:17" x14ac:dyDescent="0.2">
      <c r="D93" s="44"/>
      <c r="H93" s="48"/>
    </row>
    <row r="94" spans="1:17" x14ac:dyDescent="0.2">
      <c r="A94" s="27" t="s">
        <v>141</v>
      </c>
      <c r="B94" s="29" t="s">
        <v>142</v>
      </c>
      <c r="D94" s="44"/>
      <c r="H94" s="48"/>
    </row>
    <row r="95" spans="1:17" x14ac:dyDescent="0.2">
      <c r="A95" s="31" t="s">
        <v>106</v>
      </c>
      <c r="B95" s="32" t="s">
        <v>107</v>
      </c>
      <c r="C95" s="33" t="s">
        <v>108</v>
      </c>
      <c r="D95" s="34" t="s">
        <v>87</v>
      </c>
      <c r="E95" s="34" t="s">
        <v>88</v>
      </c>
      <c r="F95" s="34" t="s">
        <v>89</v>
      </c>
      <c r="G95" s="34" t="s">
        <v>90</v>
      </c>
      <c r="H95" s="48" t="s">
        <v>91</v>
      </c>
      <c r="I95" s="34" t="s">
        <v>92</v>
      </c>
      <c r="J95" s="34" t="s">
        <v>93</v>
      </c>
      <c r="K95" s="34" t="s">
        <v>94</v>
      </c>
      <c r="L95" s="34" t="s">
        <v>95</v>
      </c>
      <c r="M95" s="34" t="s">
        <v>96</v>
      </c>
      <c r="N95" s="34" t="s">
        <v>97</v>
      </c>
      <c r="O95" s="34" t="s">
        <v>98</v>
      </c>
      <c r="P95" s="34" t="s">
        <v>99</v>
      </c>
      <c r="Q95" s="34" t="s">
        <v>100</v>
      </c>
    </row>
    <row r="96" spans="1:17" x14ac:dyDescent="0.2">
      <c r="A96" s="27" t="s">
        <v>143</v>
      </c>
      <c r="B96" s="29" t="s">
        <v>110</v>
      </c>
      <c r="D96" s="44">
        <f t="shared" ref="D96:D106" si="28">$D$2*D32</f>
        <v>386.4767424993006</v>
      </c>
      <c r="E96" s="58">
        <f t="shared" ref="E96:E106" si="29">$E$2*E32</f>
        <v>770.88929923134083</v>
      </c>
      <c r="F96" s="46">
        <f t="shared" ref="F96:F106" si="30">$F$2*F32</f>
        <v>1298.921870217652</v>
      </c>
      <c r="G96" s="47">
        <f t="shared" ref="G96:G106" si="31">$G$2*G32</f>
        <v>2127149.4069408728</v>
      </c>
      <c r="H96" s="48">
        <f t="shared" ref="H96:H106" si="32">$H$2*H32</f>
        <v>8134.4418065741966</v>
      </c>
      <c r="I96" s="49">
        <f t="shared" ref="I96:I106" si="33">$I$2*I32</f>
        <v>34326.14917169352</v>
      </c>
      <c r="J96" s="50">
        <f t="shared" ref="J96:J106" si="34">$J$2*J32</f>
        <v>172916.00210842033</v>
      </c>
      <c r="K96" s="51">
        <f t="shared" ref="K96:K106" si="35">$K$2*K32</f>
        <v>487.85797942447033</v>
      </c>
      <c r="L96" s="52">
        <f t="shared" ref="L96:L106" si="36">$L$2*L32</f>
        <v>410.69214036271825</v>
      </c>
      <c r="M96" s="53">
        <f t="shared" ref="M96:M106" si="37">$M$2*M32</f>
        <v>7164.3471749690543</v>
      </c>
      <c r="N96" s="54">
        <f t="shared" ref="N96:N106" si="38">$N$2*N32</f>
        <v>4756.3494494380384</v>
      </c>
      <c r="O96" s="55">
        <f t="shared" ref="O96:O106" si="39">$O$2*O32</f>
        <v>4762.6878719431816</v>
      </c>
      <c r="P96" s="56">
        <f t="shared" ref="P96:P106" si="40">$P$2*P32</f>
        <v>3341663.917859917</v>
      </c>
      <c r="Q96" s="57">
        <f t="shared" ref="Q96:Q106" si="41">$Q$2*Q32</f>
        <v>402.69621259075848</v>
      </c>
    </row>
    <row r="97" spans="1:17" x14ac:dyDescent="0.2">
      <c r="A97" s="27" t="s">
        <v>144</v>
      </c>
      <c r="B97" s="29" t="s">
        <v>112</v>
      </c>
      <c r="D97" s="44">
        <f t="shared" si="28"/>
        <v>333.77536852212279</v>
      </c>
      <c r="E97" s="58">
        <f t="shared" si="29"/>
        <v>665.76803115433893</v>
      </c>
      <c r="F97" s="46">
        <f t="shared" si="30"/>
        <v>1121.796160642516</v>
      </c>
      <c r="G97" s="47">
        <f t="shared" si="31"/>
        <v>1837083.5787216604</v>
      </c>
      <c r="H97" s="48">
        <f t="shared" si="32"/>
        <v>7025.1997420413418</v>
      </c>
      <c r="I97" s="49">
        <f t="shared" si="33"/>
        <v>29645.310648280727</v>
      </c>
      <c r="J97" s="50">
        <f t="shared" si="34"/>
        <v>149336.54727545372</v>
      </c>
      <c r="K97" s="51">
        <f t="shared" si="35"/>
        <v>421.3318913211329</v>
      </c>
      <c r="L97" s="52">
        <f t="shared" si="36"/>
        <v>354.68866667689264</v>
      </c>
      <c r="M97" s="53">
        <f t="shared" si="37"/>
        <v>6187.3907420187206</v>
      </c>
      <c r="N97" s="54">
        <f t="shared" si="38"/>
        <v>4107.7563426964825</v>
      </c>
      <c r="O97" s="55">
        <f t="shared" si="39"/>
        <v>4113.2304348600137</v>
      </c>
      <c r="P97" s="56">
        <f t="shared" si="40"/>
        <v>2885982.4745153794</v>
      </c>
      <c r="Q97" s="57">
        <f t="shared" si="41"/>
        <v>347.78309269201822</v>
      </c>
    </row>
    <row r="98" spans="1:17" x14ac:dyDescent="0.2">
      <c r="A98" s="27" t="s">
        <v>145</v>
      </c>
      <c r="B98" s="29" t="s">
        <v>146</v>
      </c>
      <c r="D98" s="44">
        <f t="shared" si="28"/>
        <v>228.37262056776822</v>
      </c>
      <c r="E98" s="58">
        <f t="shared" si="29"/>
        <v>455.52549500033717</v>
      </c>
      <c r="F98" s="46">
        <f t="shared" si="30"/>
        <v>767.54474149224779</v>
      </c>
      <c r="G98" s="47">
        <f t="shared" si="31"/>
        <v>1256951.9222832413</v>
      </c>
      <c r="H98" s="48">
        <f t="shared" si="32"/>
        <v>4806.7156129756549</v>
      </c>
      <c r="I98" s="49">
        <f t="shared" si="33"/>
        <v>20283.633601455236</v>
      </c>
      <c r="J98" s="50">
        <f t="shared" si="34"/>
        <v>102177.63760952096</v>
      </c>
      <c r="K98" s="51">
        <f t="shared" si="35"/>
        <v>288.27971511445935</v>
      </c>
      <c r="L98" s="52">
        <f t="shared" si="36"/>
        <v>242.68171930524232</v>
      </c>
      <c r="M98" s="53">
        <f t="shared" si="37"/>
        <v>4233.4778761180723</v>
      </c>
      <c r="N98" s="54">
        <f t="shared" si="38"/>
        <v>2810.5701292133822</v>
      </c>
      <c r="O98" s="55">
        <f t="shared" si="39"/>
        <v>2814.3155606936939</v>
      </c>
      <c r="P98" s="56">
        <f t="shared" si="40"/>
        <v>1974619.5878263121</v>
      </c>
      <c r="Q98" s="57">
        <f t="shared" si="41"/>
        <v>237.95685289453877</v>
      </c>
    </row>
    <row r="99" spans="1:17" x14ac:dyDescent="0.2">
      <c r="A99" s="27" t="s">
        <v>147</v>
      </c>
      <c r="B99" s="29" t="s">
        <v>116</v>
      </c>
      <c r="D99" s="44">
        <f t="shared" si="28"/>
        <v>333.77536852212279</v>
      </c>
      <c r="E99" s="58">
        <f t="shared" si="29"/>
        <v>665.76803115433893</v>
      </c>
      <c r="F99" s="46">
        <f t="shared" si="30"/>
        <v>1121.796160642516</v>
      </c>
      <c r="G99" s="47">
        <f t="shared" si="31"/>
        <v>1837083.5787216604</v>
      </c>
      <c r="H99" s="48">
        <f t="shared" si="32"/>
        <v>7025.1997420413418</v>
      </c>
      <c r="I99" s="49">
        <f t="shared" si="33"/>
        <v>29645.310648280727</v>
      </c>
      <c r="J99" s="50">
        <f t="shared" si="34"/>
        <v>149336.54727545372</v>
      </c>
      <c r="K99" s="51">
        <f t="shared" si="35"/>
        <v>421.3318913211329</v>
      </c>
      <c r="L99" s="52">
        <f t="shared" si="36"/>
        <v>354.68866667689264</v>
      </c>
      <c r="M99" s="53">
        <f t="shared" si="37"/>
        <v>6187.3907420187206</v>
      </c>
      <c r="N99" s="54">
        <f t="shared" si="38"/>
        <v>4107.7563426964825</v>
      </c>
      <c r="O99" s="55">
        <f t="shared" si="39"/>
        <v>4113.2304348600137</v>
      </c>
      <c r="P99" s="56">
        <f t="shared" si="40"/>
        <v>2885982.4745153794</v>
      </c>
      <c r="Q99" s="57">
        <f t="shared" si="41"/>
        <v>347.78309269201822</v>
      </c>
    </row>
    <row r="100" spans="1:17" x14ac:dyDescent="0.2">
      <c r="A100" s="27" t="s">
        <v>148</v>
      </c>
      <c r="B100" s="29" t="s">
        <v>118</v>
      </c>
      <c r="D100" s="44">
        <f t="shared" si="28"/>
        <v>175.67124659059115</v>
      </c>
      <c r="E100" s="58">
        <f t="shared" si="29"/>
        <v>350.40422692333669</v>
      </c>
      <c r="F100" s="46">
        <f t="shared" si="30"/>
        <v>590.41903191711447</v>
      </c>
      <c r="G100" s="47">
        <f t="shared" si="31"/>
        <v>966886.09406403289</v>
      </c>
      <c r="H100" s="48">
        <f t="shared" si="32"/>
        <v>3697.4735484428156</v>
      </c>
      <c r="I100" s="49">
        <f t="shared" si="33"/>
        <v>15602.795078042505</v>
      </c>
      <c r="J100" s="50">
        <f t="shared" si="34"/>
        <v>78598.182776554662</v>
      </c>
      <c r="K100" s="51">
        <f t="shared" si="35"/>
        <v>221.75362701112283</v>
      </c>
      <c r="L100" s="52">
        <f t="shared" si="36"/>
        <v>186.67824561941737</v>
      </c>
      <c r="M100" s="53">
        <f t="shared" si="37"/>
        <v>3256.5214431677514</v>
      </c>
      <c r="N100" s="54">
        <f t="shared" si="38"/>
        <v>2161.977022471835</v>
      </c>
      <c r="O100" s="55">
        <f t="shared" si="39"/>
        <v>2164.858123610536</v>
      </c>
      <c r="P100" s="56">
        <f t="shared" si="40"/>
        <v>1518938.1444817802</v>
      </c>
      <c r="Q100" s="57">
        <f t="shared" si="41"/>
        <v>183.04373299579927</v>
      </c>
    </row>
    <row r="101" spans="1:17" x14ac:dyDescent="0.2">
      <c r="A101" s="27" t="s">
        <v>149</v>
      </c>
      <c r="B101" s="29" t="s">
        <v>120</v>
      </c>
      <c r="D101" s="44">
        <f t="shared" si="28"/>
        <v>228.37262056776822</v>
      </c>
      <c r="E101" s="58">
        <f t="shared" si="29"/>
        <v>455.52549500033717</v>
      </c>
      <c r="F101" s="46">
        <f t="shared" si="30"/>
        <v>767.54474149224779</v>
      </c>
      <c r="G101" s="47">
        <f t="shared" si="31"/>
        <v>1256951.9222832413</v>
      </c>
      <c r="H101" s="48">
        <f t="shared" si="32"/>
        <v>4806.7156129756549</v>
      </c>
      <c r="I101" s="49">
        <f t="shared" si="33"/>
        <v>20283.633601455236</v>
      </c>
      <c r="J101" s="50">
        <f t="shared" si="34"/>
        <v>102177.63760952096</v>
      </c>
      <c r="K101" s="51">
        <f t="shared" si="35"/>
        <v>288.27971511445935</v>
      </c>
      <c r="L101" s="52">
        <f t="shared" si="36"/>
        <v>242.68171930524232</v>
      </c>
      <c r="M101" s="53">
        <f t="shared" si="37"/>
        <v>4233.4778761180723</v>
      </c>
      <c r="N101" s="54">
        <f t="shared" si="38"/>
        <v>2810.5701292133822</v>
      </c>
      <c r="O101" s="55">
        <f t="shared" si="39"/>
        <v>2814.3155606936939</v>
      </c>
      <c r="P101" s="56">
        <f t="shared" si="40"/>
        <v>1974619.5878263121</v>
      </c>
      <c r="Q101" s="57">
        <f t="shared" si="41"/>
        <v>237.95685289453877</v>
      </c>
    </row>
    <row r="102" spans="1:17" x14ac:dyDescent="0.2">
      <c r="A102" s="27" t="s">
        <v>150</v>
      </c>
      <c r="B102" s="29" t="s">
        <v>122</v>
      </c>
      <c r="D102" s="44">
        <f t="shared" si="28"/>
        <v>228.37262056776822</v>
      </c>
      <c r="E102" s="58">
        <f t="shared" si="29"/>
        <v>455.52549500033717</v>
      </c>
      <c r="F102" s="46">
        <f t="shared" si="30"/>
        <v>767.54474149224779</v>
      </c>
      <c r="G102" s="47">
        <f t="shared" si="31"/>
        <v>1256951.9222832413</v>
      </c>
      <c r="H102" s="48">
        <f t="shared" si="32"/>
        <v>4806.7156129756549</v>
      </c>
      <c r="I102" s="49">
        <f t="shared" si="33"/>
        <v>20283.633601455236</v>
      </c>
      <c r="J102" s="50">
        <f t="shared" si="34"/>
        <v>102177.63760952096</v>
      </c>
      <c r="K102" s="51">
        <f t="shared" si="35"/>
        <v>288.27971511445935</v>
      </c>
      <c r="L102" s="52">
        <f t="shared" si="36"/>
        <v>242.68171930524232</v>
      </c>
      <c r="M102" s="53">
        <f t="shared" si="37"/>
        <v>4233.4778761180723</v>
      </c>
      <c r="N102" s="54">
        <f t="shared" si="38"/>
        <v>2810.5701292133822</v>
      </c>
      <c r="O102" s="55">
        <f t="shared" si="39"/>
        <v>2814.3155606936939</v>
      </c>
      <c r="P102" s="56">
        <f t="shared" si="40"/>
        <v>1974619.5878263121</v>
      </c>
      <c r="Q102" s="57">
        <f t="shared" si="41"/>
        <v>237.95685289453877</v>
      </c>
    </row>
    <row r="103" spans="1:17" x14ac:dyDescent="0.2">
      <c r="A103" s="27" t="s">
        <v>151</v>
      </c>
      <c r="B103" s="29" t="s">
        <v>124</v>
      </c>
      <c r="D103" s="44">
        <f t="shared" si="28"/>
        <v>122.9698726134137</v>
      </c>
      <c r="E103" s="58">
        <f t="shared" si="29"/>
        <v>245.28295884633548</v>
      </c>
      <c r="F103" s="46">
        <f t="shared" si="30"/>
        <v>413.29332234197972</v>
      </c>
      <c r="G103" s="47">
        <f t="shared" si="31"/>
        <v>676820.2658448224</v>
      </c>
      <c r="H103" s="48">
        <f t="shared" si="32"/>
        <v>2588.2314839099686</v>
      </c>
      <c r="I103" s="49">
        <f t="shared" si="33"/>
        <v>10921.956554629745</v>
      </c>
      <c r="J103" s="50">
        <f t="shared" si="34"/>
        <v>55018.727943588223</v>
      </c>
      <c r="K103" s="51">
        <f t="shared" si="35"/>
        <v>155.22753890778583</v>
      </c>
      <c r="L103" s="52">
        <f t="shared" si="36"/>
        <v>130.67477193359204</v>
      </c>
      <c r="M103" s="53">
        <f t="shared" si="37"/>
        <v>2279.5650102174236</v>
      </c>
      <c r="N103" s="54">
        <f t="shared" si="38"/>
        <v>1513.3839157302832</v>
      </c>
      <c r="O103" s="55">
        <f t="shared" si="39"/>
        <v>1515.4006865273741</v>
      </c>
      <c r="P103" s="56">
        <f t="shared" si="40"/>
        <v>1063256.7011372452</v>
      </c>
      <c r="Q103" s="57">
        <f t="shared" si="41"/>
        <v>128.13061309705935</v>
      </c>
    </row>
    <row r="104" spans="1:17" x14ac:dyDescent="0.2">
      <c r="A104" s="27" t="s">
        <v>152</v>
      </c>
      <c r="B104" s="29" t="s">
        <v>126</v>
      </c>
      <c r="D104" s="44">
        <f t="shared" si="28"/>
        <v>228.37262056776822</v>
      </c>
      <c r="E104" s="58">
        <f t="shared" si="29"/>
        <v>455.52549500033717</v>
      </c>
      <c r="F104" s="46">
        <f t="shared" si="30"/>
        <v>767.54474149224779</v>
      </c>
      <c r="G104" s="47">
        <f t="shared" si="31"/>
        <v>1256951.9222832413</v>
      </c>
      <c r="H104" s="48">
        <f t="shared" si="32"/>
        <v>4806.7156129756549</v>
      </c>
      <c r="I104" s="49">
        <f t="shared" si="33"/>
        <v>20283.633601455236</v>
      </c>
      <c r="J104" s="50">
        <f t="shared" si="34"/>
        <v>102177.63760952096</v>
      </c>
      <c r="K104" s="51">
        <f t="shared" si="35"/>
        <v>288.27971511445935</v>
      </c>
      <c r="L104" s="52">
        <f t="shared" si="36"/>
        <v>242.68171930524232</v>
      </c>
      <c r="M104" s="53">
        <f t="shared" si="37"/>
        <v>4233.4778761180723</v>
      </c>
      <c r="N104" s="54">
        <f t="shared" si="38"/>
        <v>2810.5701292133822</v>
      </c>
      <c r="O104" s="55">
        <f t="shared" si="39"/>
        <v>2814.3155606936939</v>
      </c>
      <c r="P104" s="56">
        <f t="shared" si="40"/>
        <v>1974619.5878263121</v>
      </c>
      <c r="Q104" s="57">
        <f t="shared" si="41"/>
        <v>237.95685289453877</v>
      </c>
    </row>
    <row r="105" spans="1:17" x14ac:dyDescent="0.2">
      <c r="A105" s="27" t="s">
        <v>153</v>
      </c>
      <c r="B105" s="29" t="s">
        <v>128</v>
      </c>
      <c r="D105" s="44">
        <f t="shared" si="28"/>
        <v>245.9397452268274</v>
      </c>
      <c r="E105" s="58">
        <f t="shared" si="29"/>
        <v>490.56591769267095</v>
      </c>
      <c r="F105" s="46">
        <f t="shared" si="30"/>
        <v>826.58664468395943</v>
      </c>
      <c r="G105" s="47">
        <f t="shared" si="31"/>
        <v>1353640.5316896448</v>
      </c>
      <c r="H105" s="48">
        <f t="shared" si="32"/>
        <v>5176.4629678199371</v>
      </c>
      <c r="I105" s="49">
        <f t="shared" si="33"/>
        <v>21843.913109259491</v>
      </c>
      <c r="J105" s="50">
        <f t="shared" si="34"/>
        <v>110037.45588717645</v>
      </c>
      <c r="K105" s="51">
        <f t="shared" si="35"/>
        <v>310.45507781557166</v>
      </c>
      <c r="L105" s="52">
        <f t="shared" si="36"/>
        <v>261.34954386718408</v>
      </c>
      <c r="M105" s="53">
        <f t="shared" si="37"/>
        <v>4559.1300204348472</v>
      </c>
      <c r="N105" s="54">
        <f t="shared" si="38"/>
        <v>3026.7678314605664</v>
      </c>
      <c r="O105" s="55">
        <f t="shared" si="39"/>
        <v>3030.8013730547482</v>
      </c>
      <c r="P105" s="56">
        <f t="shared" si="40"/>
        <v>2126513.4022744903</v>
      </c>
      <c r="Q105" s="57">
        <f t="shared" si="41"/>
        <v>256.26122619411871</v>
      </c>
    </row>
    <row r="106" spans="1:17" x14ac:dyDescent="0.2">
      <c r="A106" s="27" t="s">
        <v>154</v>
      </c>
      <c r="B106" s="29" t="s">
        <v>155</v>
      </c>
      <c r="D106" s="44">
        <f t="shared" si="28"/>
        <v>439.17811647647881</v>
      </c>
      <c r="E106" s="58">
        <f t="shared" si="29"/>
        <v>876.01056730834375</v>
      </c>
      <c r="F106" s="46">
        <f t="shared" si="30"/>
        <v>1476.0475797927893</v>
      </c>
      <c r="G106" s="47">
        <f t="shared" si="31"/>
        <v>2417215.2351600877</v>
      </c>
      <c r="H106" s="48">
        <f t="shared" si="32"/>
        <v>9243.6838711070595</v>
      </c>
      <c r="I106" s="49">
        <f t="shared" si="33"/>
        <v>39006.987695106349</v>
      </c>
      <c r="J106" s="50">
        <f t="shared" si="34"/>
        <v>196495.45694138712</v>
      </c>
      <c r="K106" s="51">
        <f t="shared" si="35"/>
        <v>554.38406752780827</v>
      </c>
      <c r="L106" s="52">
        <f t="shared" si="36"/>
        <v>466.69561404854448</v>
      </c>
      <c r="M106" s="53">
        <f t="shared" si="37"/>
        <v>8141.3036079193971</v>
      </c>
      <c r="N106" s="54">
        <f t="shared" si="38"/>
        <v>5404.9425561795988</v>
      </c>
      <c r="O106" s="55">
        <f t="shared" si="39"/>
        <v>5412.1453090263531</v>
      </c>
      <c r="P106" s="56">
        <f t="shared" si="40"/>
        <v>3797345.3612044589</v>
      </c>
      <c r="Q106" s="57">
        <f t="shared" si="41"/>
        <v>457.60933248949914</v>
      </c>
    </row>
    <row r="107" spans="1:17" x14ac:dyDescent="0.2">
      <c r="D107" s="44"/>
    </row>
    <row r="108" spans="1:17" x14ac:dyDescent="0.2">
      <c r="A108" s="27" t="s">
        <v>156</v>
      </c>
      <c r="B108" s="29" t="s">
        <v>157</v>
      </c>
      <c r="D108" s="44"/>
    </row>
    <row r="109" spans="1:17" x14ac:dyDescent="0.2">
      <c r="A109" s="31" t="s">
        <v>106</v>
      </c>
      <c r="B109" s="32" t="s">
        <v>107</v>
      </c>
      <c r="C109" s="33" t="s">
        <v>108</v>
      </c>
      <c r="D109" s="34" t="s">
        <v>87</v>
      </c>
      <c r="E109" s="34" t="s">
        <v>88</v>
      </c>
      <c r="F109" s="34" t="s">
        <v>89</v>
      </c>
      <c r="G109" s="34" t="s">
        <v>90</v>
      </c>
      <c r="H109" s="34" t="s">
        <v>91</v>
      </c>
      <c r="I109" s="34" t="s">
        <v>92</v>
      </c>
      <c r="J109" s="34" t="s">
        <v>93</v>
      </c>
      <c r="K109" s="34" t="s">
        <v>94</v>
      </c>
      <c r="L109" s="34" t="s">
        <v>95</v>
      </c>
      <c r="M109" s="34" t="s">
        <v>96</v>
      </c>
      <c r="N109" s="34" t="s">
        <v>97</v>
      </c>
      <c r="O109" s="34" t="s">
        <v>98</v>
      </c>
      <c r="P109" s="34" t="s">
        <v>99</v>
      </c>
      <c r="Q109" s="34" t="s">
        <v>100</v>
      </c>
    </row>
    <row r="110" spans="1:17" x14ac:dyDescent="0.2">
      <c r="A110" s="27" t="s">
        <v>158</v>
      </c>
      <c r="B110" s="29" t="s">
        <v>132</v>
      </c>
      <c r="D110" s="44">
        <f t="shared" ref="D110:D116" si="42">$D$2*D47</f>
        <v>386.4767424993006</v>
      </c>
      <c r="E110" s="58">
        <f t="shared" ref="E110:E116" si="43">$E$2*E47</f>
        <v>770.88929923134083</v>
      </c>
      <c r="F110" s="46">
        <f t="shared" ref="F110:F116" si="44">$F$2*F47</f>
        <v>1298.921870217652</v>
      </c>
      <c r="G110" s="47">
        <f t="shared" ref="G110:G116" si="45">$G$2*G47</f>
        <v>2127149.4069408728</v>
      </c>
      <c r="H110" s="48">
        <f t="shared" ref="H110:H116" si="46">$H$2*H47</f>
        <v>8134.4418065741966</v>
      </c>
      <c r="I110" s="49">
        <f t="shared" ref="I110:I116" si="47">$I$2*I47</f>
        <v>34326.14917169352</v>
      </c>
      <c r="J110" s="50">
        <f t="shared" ref="J110:J116" si="48">$J$2*J47</f>
        <v>172916.00210842033</v>
      </c>
      <c r="K110" s="51">
        <f t="shared" ref="K110:K116" si="49">$K$2*K47</f>
        <v>487.85797942447033</v>
      </c>
      <c r="L110" s="52">
        <f t="shared" ref="L110:L116" si="50">$L$2*L47</f>
        <v>410.69214036271825</v>
      </c>
      <c r="M110" s="53">
        <f t="shared" ref="M110:M116" si="51">$M$2*M47</f>
        <v>7164.3471749690543</v>
      </c>
      <c r="N110" s="54">
        <f t="shared" ref="N110:N116" si="52">$N$2*N47</f>
        <v>4756.3494494380384</v>
      </c>
      <c r="O110" s="55">
        <f t="shared" ref="O110:O116" si="53">$O$2*O47</f>
        <v>4762.6878719431816</v>
      </c>
      <c r="P110" s="56">
        <f t="shared" ref="P110:P116" si="54">$P$2*P47</f>
        <v>3341663.917859917</v>
      </c>
      <c r="Q110" s="57">
        <f t="shared" ref="Q110:Q116" si="55">$Q$2*Q47</f>
        <v>402.69621259075848</v>
      </c>
    </row>
    <row r="111" spans="1:17" x14ac:dyDescent="0.2">
      <c r="A111" s="27" t="s">
        <v>159</v>
      </c>
      <c r="B111" s="29" t="s">
        <v>116</v>
      </c>
      <c r="D111" s="44">
        <f t="shared" si="42"/>
        <v>333.77536852212279</v>
      </c>
      <c r="E111" s="58">
        <f t="shared" si="43"/>
        <v>665.76803115433893</v>
      </c>
      <c r="F111" s="46">
        <f t="shared" si="44"/>
        <v>1121.796160642516</v>
      </c>
      <c r="G111" s="47">
        <f t="shared" si="45"/>
        <v>1837083.5787216604</v>
      </c>
      <c r="H111" s="48">
        <f t="shared" si="46"/>
        <v>7025.1997420413418</v>
      </c>
      <c r="I111" s="49">
        <f t="shared" si="47"/>
        <v>29645.310648280727</v>
      </c>
      <c r="J111" s="50">
        <f t="shared" si="48"/>
        <v>149336.54727545372</v>
      </c>
      <c r="K111" s="51">
        <f t="shared" si="49"/>
        <v>421.3318913211329</v>
      </c>
      <c r="L111" s="52">
        <f t="shared" si="50"/>
        <v>354.68866667689264</v>
      </c>
      <c r="M111" s="53">
        <f t="shared" si="51"/>
        <v>6187.3907420187206</v>
      </c>
      <c r="N111" s="54">
        <f t="shared" si="52"/>
        <v>4107.7563426964825</v>
      </c>
      <c r="O111" s="55">
        <f t="shared" si="53"/>
        <v>4113.2304348600137</v>
      </c>
      <c r="P111" s="56">
        <f t="shared" si="54"/>
        <v>2885982.4745153794</v>
      </c>
      <c r="Q111" s="57">
        <f t="shared" si="55"/>
        <v>347.78309269201822</v>
      </c>
    </row>
    <row r="112" spans="1:17" x14ac:dyDescent="0.2">
      <c r="A112" s="27" t="s">
        <v>160</v>
      </c>
      <c r="B112" s="29" t="s">
        <v>118</v>
      </c>
      <c r="D112" s="44">
        <f t="shared" si="42"/>
        <v>175.67124659059115</v>
      </c>
      <c r="E112" s="58">
        <f t="shared" si="43"/>
        <v>350.40422692333669</v>
      </c>
      <c r="F112" s="46">
        <f t="shared" si="44"/>
        <v>590.41903191711447</v>
      </c>
      <c r="G112" s="47">
        <f t="shared" si="45"/>
        <v>966886.09406403289</v>
      </c>
      <c r="H112" s="48">
        <f t="shared" si="46"/>
        <v>3697.4735484428156</v>
      </c>
      <c r="I112" s="49">
        <f t="shared" si="47"/>
        <v>15602.795078042505</v>
      </c>
      <c r="J112" s="50">
        <f t="shared" si="48"/>
        <v>78598.182776554662</v>
      </c>
      <c r="K112" s="51">
        <f t="shared" si="49"/>
        <v>221.75362701112283</v>
      </c>
      <c r="L112" s="52">
        <f t="shared" si="50"/>
        <v>186.67824561941737</v>
      </c>
      <c r="M112" s="53">
        <f t="shared" si="51"/>
        <v>3256.5214431677514</v>
      </c>
      <c r="N112" s="54">
        <f t="shared" si="52"/>
        <v>2161.977022471835</v>
      </c>
      <c r="O112" s="55">
        <f t="shared" si="53"/>
        <v>2164.858123610536</v>
      </c>
      <c r="P112" s="56">
        <f t="shared" si="54"/>
        <v>1518938.1444817802</v>
      </c>
      <c r="Q112" s="57">
        <f t="shared" si="55"/>
        <v>183.04373299579927</v>
      </c>
    </row>
    <row r="113" spans="1:18" x14ac:dyDescent="0.2">
      <c r="A113" s="27" t="s">
        <v>161</v>
      </c>
      <c r="B113" s="29" t="s">
        <v>120</v>
      </c>
      <c r="D113" s="44">
        <f t="shared" si="42"/>
        <v>228.37262056776822</v>
      </c>
      <c r="E113" s="58">
        <f t="shared" si="43"/>
        <v>455.52549500033717</v>
      </c>
      <c r="F113" s="46">
        <f t="shared" si="44"/>
        <v>767.54474149224779</v>
      </c>
      <c r="G113" s="47">
        <f t="shared" si="45"/>
        <v>1256951.9222832413</v>
      </c>
      <c r="H113" s="48">
        <f t="shared" si="46"/>
        <v>4806.7156129756549</v>
      </c>
      <c r="I113" s="49">
        <f t="shared" si="47"/>
        <v>20283.633601455236</v>
      </c>
      <c r="J113" s="50">
        <f t="shared" si="48"/>
        <v>102177.63760952096</v>
      </c>
      <c r="K113" s="51">
        <f t="shared" si="49"/>
        <v>288.27971511445935</v>
      </c>
      <c r="L113" s="52">
        <f t="shared" si="50"/>
        <v>242.68171930524232</v>
      </c>
      <c r="M113" s="53">
        <f t="shared" si="51"/>
        <v>4233.4778761180723</v>
      </c>
      <c r="N113" s="54">
        <f t="shared" si="52"/>
        <v>2810.5701292133822</v>
      </c>
      <c r="O113" s="55">
        <f t="shared" si="53"/>
        <v>2814.3155606936939</v>
      </c>
      <c r="P113" s="56">
        <f t="shared" si="54"/>
        <v>1974619.5878263121</v>
      </c>
      <c r="Q113" s="57">
        <f t="shared" si="55"/>
        <v>237.95685289453877</v>
      </c>
    </row>
    <row r="114" spans="1:18" x14ac:dyDescent="0.2">
      <c r="A114" s="27" t="s">
        <v>162</v>
      </c>
      <c r="B114" s="29" t="s">
        <v>122</v>
      </c>
      <c r="D114" s="44">
        <f t="shared" si="42"/>
        <v>228.37262056776822</v>
      </c>
      <c r="E114" s="58">
        <f t="shared" si="43"/>
        <v>455.52549500033717</v>
      </c>
      <c r="F114" s="46">
        <f t="shared" si="44"/>
        <v>767.54474149224779</v>
      </c>
      <c r="G114" s="47">
        <f t="shared" si="45"/>
        <v>1256951.9222832413</v>
      </c>
      <c r="H114" s="48">
        <f t="shared" si="46"/>
        <v>4806.7156129756549</v>
      </c>
      <c r="I114" s="49">
        <f t="shared" si="47"/>
        <v>20283.633601455236</v>
      </c>
      <c r="J114" s="50">
        <f t="shared" si="48"/>
        <v>102177.63760952096</v>
      </c>
      <c r="K114" s="51">
        <f t="shared" si="49"/>
        <v>288.27971511445935</v>
      </c>
      <c r="L114" s="52">
        <f t="shared" si="50"/>
        <v>242.68171930524232</v>
      </c>
      <c r="M114" s="53">
        <f t="shared" si="51"/>
        <v>4233.4778761180723</v>
      </c>
      <c r="N114" s="54">
        <f t="shared" si="52"/>
        <v>2810.5701292133822</v>
      </c>
      <c r="O114" s="55">
        <f t="shared" si="53"/>
        <v>2814.3155606936939</v>
      </c>
      <c r="P114" s="56">
        <f t="shared" si="54"/>
        <v>1974619.5878263121</v>
      </c>
      <c r="Q114" s="57">
        <f t="shared" si="55"/>
        <v>237.95685289453877</v>
      </c>
    </row>
    <row r="115" spans="1:18" x14ac:dyDescent="0.2">
      <c r="A115" s="27" t="s">
        <v>163</v>
      </c>
      <c r="B115" s="29" t="s">
        <v>124</v>
      </c>
      <c r="D115" s="44">
        <f t="shared" si="42"/>
        <v>122.9698726134137</v>
      </c>
      <c r="E115" s="58">
        <f t="shared" si="43"/>
        <v>245.28295884633548</v>
      </c>
      <c r="F115" s="46">
        <f t="shared" si="44"/>
        <v>413.29332234197972</v>
      </c>
      <c r="G115" s="47">
        <f t="shared" si="45"/>
        <v>676820.2658448224</v>
      </c>
      <c r="H115" s="48">
        <f t="shared" si="46"/>
        <v>2588.2314839099686</v>
      </c>
      <c r="I115" s="49">
        <f t="shared" si="47"/>
        <v>10921.956554629745</v>
      </c>
      <c r="J115" s="50">
        <f t="shared" si="48"/>
        <v>55018.727943588223</v>
      </c>
      <c r="K115" s="51">
        <f t="shared" si="49"/>
        <v>155.22753890778583</v>
      </c>
      <c r="L115" s="52">
        <f t="shared" si="50"/>
        <v>130.67477193359204</v>
      </c>
      <c r="M115" s="53">
        <f t="shared" si="51"/>
        <v>2279.5650102174236</v>
      </c>
      <c r="N115" s="54">
        <f t="shared" si="52"/>
        <v>1513.3839157302832</v>
      </c>
      <c r="O115" s="55">
        <f t="shared" si="53"/>
        <v>1515.4006865273741</v>
      </c>
      <c r="P115" s="56">
        <f t="shared" si="54"/>
        <v>1063256.7011372452</v>
      </c>
      <c r="Q115" s="57">
        <f t="shared" si="55"/>
        <v>128.13061309705935</v>
      </c>
    </row>
    <row r="116" spans="1:18" x14ac:dyDescent="0.2">
      <c r="A116" s="27" t="s">
        <v>164</v>
      </c>
      <c r="B116" s="29" t="s">
        <v>126</v>
      </c>
      <c r="D116" s="44">
        <f t="shared" si="42"/>
        <v>228.37262056776822</v>
      </c>
      <c r="E116" s="58">
        <f t="shared" si="43"/>
        <v>455.52549500033717</v>
      </c>
      <c r="F116" s="46">
        <f t="shared" si="44"/>
        <v>767.54474149224779</v>
      </c>
      <c r="G116" s="47">
        <f t="shared" si="45"/>
        <v>1256951.9222832413</v>
      </c>
      <c r="H116" s="48">
        <f t="shared" si="46"/>
        <v>4806.7156129756549</v>
      </c>
      <c r="I116" s="49">
        <f t="shared" si="47"/>
        <v>20283.633601455236</v>
      </c>
      <c r="J116" s="50">
        <f t="shared" si="48"/>
        <v>102177.63760952096</v>
      </c>
      <c r="K116" s="51">
        <f t="shared" si="49"/>
        <v>288.27971511445935</v>
      </c>
      <c r="L116" s="52">
        <f t="shared" si="50"/>
        <v>242.68171930524232</v>
      </c>
      <c r="M116" s="53">
        <f t="shared" si="51"/>
        <v>4233.4778761180723</v>
      </c>
      <c r="N116" s="54">
        <f t="shared" si="52"/>
        <v>2810.5701292133822</v>
      </c>
      <c r="O116" s="55">
        <f t="shared" si="53"/>
        <v>2814.3155606936939</v>
      </c>
      <c r="P116" s="56">
        <f t="shared" si="54"/>
        <v>1974619.5878263121</v>
      </c>
      <c r="Q116" s="57">
        <f t="shared" si="55"/>
        <v>237.95685289453877</v>
      </c>
    </row>
    <row r="118" spans="1:18" x14ac:dyDescent="0.2">
      <c r="A118" s="27" t="s">
        <v>106</v>
      </c>
      <c r="B118" s="29" t="s">
        <v>107</v>
      </c>
      <c r="C118" s="26" t="s">
        <v>108</v>
      </c>
      <c r="D118" s="26" t="s">
        <v>87</v>
      </c>
      <c r="E118" s="26" t="s">
        <v>88</v>
      </c>
      <c r="F118" s="26" t="s">
        <v>89</v>
      </c>
      <c r="G118" s="26" t="s">
        <v>90</v>
      </c>
      <c r="H118" s="26" t="s">
        <v>91</v>
      </c>
      <c r="I118" s="26" t="s">
        <v>92</v>
      </c>
      <c r="J118" s="26" t="s">
        <v>93</v>
      </c>
      <c r="K118" s="26" t="s">
        <v>94</v>
      </c>
      <c r="L118" s="26" t="s">
        <v>95</v>
      </c>
      <c r="M118" s="26" t="s">
        <v>96</v>
      </c>
      <c r="N118" s="26" t="s">
        <v>97</v>
      </c>
      <c r="O118" s="26" t="s">
        <v>98</v>
      </c>
      <c r="P118" s="26" t="s">
        <v>99</v>
      </c>
      <c r="Q118" s="26" t="s">
        <v>100</v>
      </c>
    </row>
    <row r="119" spans="1:18" x14ac:dyDescent="0.2">
      <c r="A119" s="27" t="s">
        <v>166</v>
      </c>
      <c r="B119" s="29" t="s">
        <v>167</v>
      </c>
      <c r="D119" s="44">
        <f t="shared" ref="D119:D129" si="56">$D$2*D57</f>
        <v>686.36880112834979</v>
      </c>
      <c r="E119" s="58">
        <f t="shared" ref="E119:E129" si="57">$E$2*E57</f>
        <v>1568.4138245599997</v>
      </c>
      <c r="F119" s="46">
        <f t="shared" ref="F119:F129" si="58">$F$2*F57</f>
        <v>2391.8846435999994</v>
      </c>
      <c r="G119" s="47">
        <f t="shared" ref="G119:G129" si="59">$G$2*G57</f>
        <v>4863328.3979999991</v>
      </c>
      <c r="H119" s="48">
        <f t="shared" ref="H119:H129" si="60">$H$2*H57</f>
        <v>9435.5897111999984</v>
      </c>
      <c r="I119" s="49">
        <f t="shared" ref="I119:I129" si="61">$I$2*I57</f>
        <v>45284.789910839994</v>
      </c>
      <c r="J119" s="50">
        <f t="shared" ref="J119:J129" si="62">$J$2*J57</f>
        <v>485655.49787611992</v>
      </c>
      <c r="K119" s="51">
        <f t="shared" ref="K119:K129" si="63">$K$2*K57</f>
        <v>875.50283679999995</v>
      </c>
      <c r="L119" s="52">
        <f t="shared" ref="L119:L129" si="64">$L$2*L57</f>
        <v>712.55326186829996</v>
      </c>
      <c r="M119" s="53">
        <f t="shared" ref="M119:M129" si="65">$M$2*M57</f>
        <v>11519.330868879997</v>
      </c>
      <c r="N119" s="54">
        <f t="shared" ref="N119:N129" si="66">$N$2*N57</f>
        <v>6245.4285612799986</v>
      </c>
      <c r="O119" s="55">
        <f t="shared" ref="O119:O129" si="67">$O$2*O57</f>
        <v>6532.4851059199991</v>
      </c>
      <c r="P119" s="56">
        <f t="shared" ref="P119:P129" si="68">$P$2*P57</f>
        <v>5026134.3360000001</v>
      </c>
      <c r="Q119" s="57">
        <f t="shared" ref="Q119:Q129" si="69">$Q$2*Q57</f>
        <v>521.58190479999996</v>
      </c>
    </row>
    <row r="120" spans="1:18" x14ac:dyDescent="0.2">
      <c r="A120" s="27" t="s">
        <v>168</v>
      </c>
      <c r="B120" s="29" t="s">
        <v>169</v>
      </c>
      <c r="D120" s="44">
        <f t="shared" si="56"/>
        <v>686.36880112834979</v>
      </c>
      <c r="E120" s="58">
        <f t="shared" si="57"/>
        <v>1568.4138245599997</v>
      </c>
      <c r="F120" s="46">
        <f t="shared" si="58"/>
        <v>2391.8846435999994</v>
      </c>
      <c r="G120" s="47">
        <f t="shared" si="59"/>
        <v>4863328.3979999991</v>
      </c>
      <c r="H120" s="48">
        <f t="shared" si="60"/>
        <v>9435.5897111999984</v>
      </c>
      <c r="I120" s="49">
        <f t="shared" si="61"/>
        <v>45284.789910839994</v>
      </c>
      <c r="J120" s="50">
        <f t="shared" si="62"/>
        <v>485655.49787611992</v>
      </c>
      <c r="K120" s="51">
        <f t="shared" si="63"/>
        <v>875.50283679999995</v>
      </c>
      <c r="L120" s="52">
        <f t="shared" si="64"/>
        <v>712.55326186829996</v>
      </c>
      <c r="M120" s="53">
        <f t="shared" si="65"/>
        <v>11519.330868879997</v>
      </c>
      <c r="N120" s="54">
        <f t="shared" si="66"/>
        <v>6245.4285612799986</v>
      </c>
      <c r="O120" s="55">
        <f t="shared" si="67"/>
        <v>6532.4851059199991</v>
      </c>
      <c r="P120" s="56">
        <f t="shared" si="68"/>
        <v>5026134.3360000001</v>
      </c>
      <c r="Q120" s="57">
        <f t="shared" si="69"/>
        <v>521.58190479999996</v>
      </c>
    </row>
    <row r="121" spans="1:18" x14ac:dyDescent="0.2">
      <c r="A121" s="27" t="s">
        <v>170</v>
      </c>
      <c r="B121" s="29" t="s">
        <v>116</v>
      </c>
      <c r="D121" s="44">
        <f t="shared" si="56"/>
        <v>866.22747531734831</v>
      </c>
      <c r="E121" s="58">
        <f t="shared" si="57"/>
        <v>1979.4050346399997</v>
      </c>
      <c r="F121" s="46">
        <f t="shared" si="58"/>
        <v>3018.7619621999993</v>
      </c>
      <c r="G121" s="47">
        <f t="shared" si="59"/>
        <v>6137499.7871999992</v>
      </c>
      <c r="H121" s="48">
        <f t="shared" si="60"/>
        <v>11907.752738399999</v>
      </c>
      <c r="I121" s="49">
        <f t="shared" si="61"/>
        <v>57149.761188319993</v>
      </c>
      <c r="J121" s="50">
        <f t="shared" si="62"/>
        <v>612902.94598883996</v>
      </c>
      <c r="K121" s="51">
        <f t="shared" si="63"/>
        <v>1104.92862752</v>
      </c>
      <c r="L121" s="52">
        <f t="shared" si="64"/>
        <v>899.25525267993862</v>
      </c>
      <c r="M121" s="53">
        <f t="shared" si="65"/>
        <v>14537.968922359998</v>
      </c>
      <c r="N121" s="54">
        <f t="shared" si="66"/>
        <v>7881.8689975999987</v>
      </c>
      <c r="O121" s="55">
        <f t="shared" si="67"/>
        <v>8244.6834649600005</v>
      </c>
      <c r="P121" s="56">
        <f t="shared" si="68"/>
        <v>6343331.7999999998</v>
      </c>
      <c r="Q121" s="57">
        <f t="shared" si="69"/>
        <v>658.28911867999989</v>
      </c>
    </row>
    <row r="122" spans="1:18" x14ac:dyDescent="0.2">
      <c r="A122" s="27" t="s">
        <v>171</v>
      </c>
      <c r="B122" s="29" t="s">
        <v>118</v>
      </c>
      <c r="D122" s="44">
        <f t="shared" si="56"/>
        <v>596.41551480959095</v>
      </c>
      <c r="E122" s="58">
        <f t="shared" si="57"/>
        <v>1362.9971651999997</v>
      </c>
      <c r="F122" s="46">
        <f t="shared" si="58"/>
        <v>2078.5791923999996</v>
      </c>
      <c r="G122" s="47">
        <f t="shared" si="59"/>
        <v>4226070.6110999994</v>
      </c>
      <c r="H122" s="48">
        <f t="shared" si="60"/>
        <v>8199.5081976000001</v>
      </c>
      <c r="I122" s="49">
        <f t="shared" si="61"/>
        <v>39350.381677639991</v>
      </c>
      <c r="J122" s="50">
        <f t="shared" si="62"/>
        <v>422005.94726239995</v>
      </c>
      <c r="K122" s="51">
        <f t="shared" si="63"/>
        <v>760.83730431999993</v>
      </c>
      <c r="L122" s="52">
        <f t="shared" si="64"/>
        <v>619.20226646248079</v>
      </c>
      <c r="M122" s="53">
        <f t="shared" si="65"/>
        <v>10010.314250279998</v>
      </c>
      <c r="N122" s="54">
        <f t="shared" si="66"/>
        <v>5427.0206348799993</v>
      </c>
      <c r="O122" s="55">
        <f t="shared" si="67"/>
        <v>5676.7362124800002</v>
      </c>
      <c r="P122" s="56">
        <f t="shared" si="68"/>
        <v>4367799.3599999994</v>
      </c>
      <c r="Q122" s="57">
        <f t="shared" si="69"/>
        <v>453.25184911999997</v>
      </c>
    </row>
    <row r="123" spans="1:18" x14ac:dyDescent="0.2">
      <c r="A123" s="27" t="s">
        <v>172</v>
      </c>
      <c r="B123" s="29" t="s">
        <v>120</v>
      </c>
      <c r="D123" s="44">
        <f t="shared" si="56"/>
        <v>686.36880112834979</v>
      </c>
      <c r="E123" s="58">
        <f t="shared" si="57"/>
        <v>1568.4138245599997</v>
      </c>
      <c r="F123" s="46">
        <f t="shared" si="58"/>
        <v>2391.8846435999994</v>
      </c>
      <c r="G123" s="47">
        <f t="shared" si="59"/>
        <v>4863328.3979999991</v>
      </c>
      <c r="H123" s="48">
        <f t="shared" si="60"/>
        <v>9435.5897111999984</v>
      </c>
      <c r="I123" s="49">
        <f t="shared" si="61"/>
        <v>45284.789910839994</v>
      </c>
      <c r="J123" s="50">
        <f t="shared" si="62"/>
        <v>485655.49787611992</v>
      </c>
      <c r="K123" s="51">
        <f t="shared" si="63"/>
        <v>875.50283679999995</v>
      </c>
      <c r="L123" s="52">
        <f t="shared" si="64"/>
        <v>712.55326186829996</v>
      </c>
      <c r="M123" s="53">
        <f t="shared" si="65"/>
        <v>11519.330868879997</v>
      </c>
      <c r="N123" s="54">
        <f t="shared" si="66"/>
        <v>6245.4285612799986</v>
      </c>
      <c r="O123" s="55">
        <f t="shared" si="67"/>
        <v>6532.4851059199991</v>
      </c>
      <c r="P123" s="56">
        <f t="shared" si="68"/>
        <v>5026134.3360000001</v>
      </c>
      <c r="Q123" s="57">
        <f t="shared" si="69"/>
        <v>521.58190479999996</v>
      </c>
    </row>
    <row r="124" spans="1:18" x14ac:dyDescent="0.2">
      <c r="A124" s="27" t="s">
        <v>173</v>
      </c>
      <c r="B124" s="29" t="s">
        <v>126</v>
      </c>
      <c r="D124" s="44">
        <f t="shared" si="56"/>
        <v>686.36880112834979</v>
      </c>
      <c r="E124" s="58">
        <f t="shared" si="57"/>
        <v>1568.4138245599997</v>
      </c>
      <c r="F124" s="46">
        <f t="shared" si="58"/>
        <v>2391.8846435999994</v>
      </c>
      <c r="G124" s="47">
        <f t="shared" si="59"/>
        <v>4863328.3979999991</v>
      </c>
      <c r="H124" s="48">
        <f t="shared" si="60"/>
        <v>9435.5897111999984</v>
      </c>
      <c r="I124" s="49">
        <f t="shared" si="61"/>
        <v>45284.789910839994</v>
      </c>
      <c r="J124" s="50">
        <f t="shared" si="62"/>
        <v>485655.49787611992</v>
      </c>
      <c r="K124" s="51">
        <f t="shared" si="63"/>
        <v>875.50283679999995</v>
      </c>
      <c r="L124" s="52">
        <f t="shared" si="64"/>
        <v>712.55326186829996</v>
      </c>
      <c r="M124" s="53">
        <f t="shared" si="65"/>
        <v>11519.330868879997</v>
      </c>
      <c r="N124" s="54">
        <f t="shared" si="66"/>
        <v>6245.4285612799986</v>
      </c>
      <c r="O124" s="55">
        <f t="shared" si="67"/>
        <v>6532.4851059199991</v>
      </c>
      <c r="P124" s="56">
        <f t="shared" si="68"/>
        <v>5026134.3360000001</v>
      </c>
      <c r="Q124" s="57">
        <f t="shared" si="69"/>
        <v>521.58190479999996</v>
      </c>
    </row>
    <row r="125" spans="1:18" x14ac:dyDescent="0.2">
      <c r="A125" s="27" t="s">
        <v>174</v>
      </c>
      <c r="B125" s="29" t="s">
        <v>122</v>
      </c>
      <c r="D125" s="44">
        <f t="shared" si="56"/>
        <v>506.49416078984484</v>
      </c>
      <c r="E125" s="58">
        <f t="shared" si="57"/>
        <v>1157.5015601600001</v>
      </c>
      <c r="F125" s="46">
        <f t="shared" si="58"/>
        <v>1765.0961303999995</v>
      </c>
      <c r="G125" s="47">
        <f t="shared" si="59"/>
        <v>3588984.9164999998</v>
      </c>
      <c r="H125" s="48">
        <f t="shared" si="60"/>
        <v>6963.426684</v>
      </c>
      <c r="I125" s="49">
        <f t="shared" si="61"/>
        <v>33418.53690372</v>
      </c>
      <c r="J125" s="50">
        <f t="shared" si="62"/>
        <v>358382.22320603993</v>
      </c>
      <c r="K125" s="51">
        <f t="shared" si="63"/>
        <v>646.12440895999998</v>
      </c>
      <c r="L125" s="52">
        <f t="shared" si="64"/>
        <v>525.83393568147005</v>
      </c>
      <c r="M125" s="53">
        <f t="shared" si="65"/>
        <v>8501.2976316799995</v>
      </c>
      <c r="N125" s="54">
        <f t="shared" si="66"/>
        <v>4608.9881249599994</v>
      </c>
      <c r="O125" s="55">
        <f t="shared" si="67"/>
        <v>4821.3376051199994</v>
      </c>
      <c r="P125" s="56">
        <f t="shared" si="68"/>
        <v>3709464.3839999996</v>
      </c>
      <c r="Q125" s="57">
        <f t="shared" si="69"/>
        <v>384.92179343999993</v>
      </c>
    </row>
    <row r="126" spans="1:18" x14ac:dyDescent="0.2">
      <c r="A126" s="27" t="s">
        <v>175</v>
      </c>
      <c r="B126" s="29" t="s">
        <v>124</v>
      </c>
      <c r="D126" s="44">
        <f t="shared" si="56"/>
        <v>686.36880112834979</v>
      </c>
      <c r="E126" s="58">
        <f t="shared" si="57"/>
        <v>1568.4138245599997</v>
      </c>
      <c r="F126" s="46">
        <f t="shared" si="58"/>
        <v>2391.8846435999994</v>
      </c>
      <c r="G126" s="47">
        <f t="shared" si="59"/>
        <v>4863328.3979999991</v>
      </c>
      <c r="H126" s="48">
        <f t="shared" si="60"/>
        <v>9435.5897111999984</v>
      </c>
      <c r="I126" s="49">
        <f t="shared" si="61"/>
        <v>45284.789910839994</v>
      </c>
      <c r="J126" s="50">
        <f t="shared" si="62"/>
        <v>485655.49787611992</v>
      </c>
      <c r="K126" s="51">
        <f t="shared" si="63"/>
        <v>875.50283679999995</v>
      </c>
      <c r="L126" s="52">
        <f t="shared" si="64"/>
        <v>712.55326186829996</v>
      </c>
      <c r="M126" s="53">
        <f t="shared" si="65"/>
        <v>11519.330868879997</v>
      </c>
      <c r="N126" s="54">
        <f t="shared" si="66"/>
        <v>6245.4285612799986</v>
      </c>
      <c r="O126" s="55">
        <f t="shared" si="67"/>
        <v>6532.4851059199991</v>
      </c>
      <c r="P126" s="56">
        <f t="shared" si="68"/>
        <v>5026134.3360000001</v>
      </c>
      <c r="Q126" s="57">
        <f t="shared" si="69"/>
        <v>521.58190479999996</v>
      </c>
    </row>
    <row r="127" spans="1:18" x14ac:dyDescent="0.2">
      <c r="A127" s="27" t="s">
        <v>176</v>
      </c>
      <c r="B127" s="29" t="s">
        <v>177</v>
      </c>
      <c r="D127" s="44">
        <f t="shared" si="56"/>
        <v>3.1932299012693934</v>
      </c>
      <c r="E127" s="58">
        <f t="shared" si="57"/>
        <v>15.789135999999999</v>
      </c>
      <c r="F127" s="46">
        <f t="shared" si="58"/>
        <v>17.761079999999996</v>
      </c>
      <c r="G127" s="47">
        <f t="shared" si="59"/>
        <v>34418.46</v>
      </c>
      <c r="H127" s="48">
        <f t="shared" si="60"/>
        <v>167.49071999999998</v>
      </c>
      <c r="I127" s="49">
        <f t="shared" si="61"/>
        <v>256.34592799999996</v>
      </c>
      <c r="J127" s="50">
        <f t="shared" si="62"/>
        <v>2582.6557359999997</v>
      </c>
      <c r="K127" s="51">
        <f t="shared" si="63"/>
        <v>9.4725760000000001</v>
      </c>
      <c r="L127" s="52">
        <f t="shared" si="64"/>
        <v>3.4670750382848388</v>
      </c>
      <c r="M127" s="53">
        <f t="shared" si="65"/>
        <v>120.96325599999999</v>
      </c>
      <c r="N127" s="54">
        <f t="shared" si="66"/>
        <v>75.08329599999999</v>
      </c>
      <c r="O127" s="55">
        <f t="shared" si="67"/>
        <v>70.057215999999997</v>
      </c>
      <c r="P127" s="56">
        <f t="shared" si="68"/>
        <v>52751.199999999997</v>
      </c>
      <c r="Q127" s="57">
        <f t="shared" si="69"/>
        <v>3.1401679999999996</v>
      </c>
    </row>
    <row r="128" spans="1:18" x14ac:dyDescent="0.2">
      <c r="A128" s="27" t="s">
        <v>178</v>
      </c>
      <c r="B128" s="29" t="s">
        <v>179</v>
      </c>
      <c r="D128" s="44">
        <f t="shared" si="56"/>
        <v>1035.7720169252468</v>
      </c>
      <c r="E128" s="58">
        <f t="shared" si="57"/>
        <v>2366.9493777599996</v>
      </c>
      <c r="F128" s="46">
        <f t="shared" si="58"/>
        <v>3609.6730937999992</v>
      </c>
      <c r="G128" s="47">
        <f t="shared" si="59"/>
        <v>7339048.2257999992</v>
      </c>
      <c r="H128" s="48">
        <f t="shared" si="60"/>
        <v>14237.548653599997</v>
      </c>
      <c r="I128" s="49">
        <f t="shared" si="61"/>
        <v>68337.979215879983</v>
      </c>
      <c r="J128" s="49">
        <f t="shared" si="62"/>
        <v>732893.13148339989</v>
      </c>
      <c r="K128" s="50">
        <f t="shared" si="63"/>
        <v>1321.2349004799999</v>
      </c>
      <c r="L128" s="51">
        <f t="shared" si="64"/>
        <v>1075.330658499234</v>
      </c>
      <c r="M128" s="52">
        <f t="shared" si="65"/>
        <v>17384.234336039997</v>
      </c>
      <c r="N128" s="53">
        <f t="shared" si="66"/>
        <v>9424.4553139199979</v>
      </c>
      <c r="O128" s="54">
        <f t="shared" si="67"/>
        <v>9858.1011494399991</v>
      </c>
      <c r="P128" s="55">
        <f t="shared" si="68"/>
        <v>7585095.0479999995</v>
      </c>
      <c r="Q128" s="56">
        <f t="shared" si="69"/>
        <v>787.14591255999983</v>
      </c>
      <c r="R128" s="57"/>
    </row>
    <row r="129" spans="1:17" x14ac:dyDescent="0.2">
      <c r="A129" s="27" t="s">
        <v>180</v>
      </c>
      <c r="B129" s="29" t="s">
        <v>181</v>
      </c>
      <c r="D129" s="44">
        <f t="shared" si="56"/>
        <v>0</v>
      </c>
      <c r="E129" s="58">
        <f t="shared" si="57"/>
        <v>0</v>
      </c>
      <c r="F129" s="46">
        <f t="shared" si="58"/>
        <v>0</v>
      </c>
      <c r="G129" s="47">
        <f t="shared" si="59"/>
        <v>0</v>
      </c>
      <c r="H129" s="48">
        <f t="shared" si="60"/>
        <v>0</v>
      </c>
      <c r="I129" s="49">
        <f t="shared" si="61"/>
        <v>0</v>
      </c>
      <c r="J129" s="50">
        <f t="shared" si="62"/>
        <v>0</v>
      </c>
      <c r="K129" s="51">
        <f t="shared" si="63"/>
        <v>0</v>
      </c>
      <c r="L129" s="52">
        <f t="shared" si="64"/>
        <v>0</v>
      </c>
      <c r="M129" s="53">
        <f t="shared" si="65"/>
        <v>0</v>
      </c>
      <c r="N129" s="54">
        <f t="shared" si="66"/>
        <v>0</v>
      </c>
      <c r="O129" s="55">
        <f t="shared" si="67"/>
        <v>0</v>
      </c>
      <c r="P129" s="56">
        <f t="shared" si="68"/>
        <v>0</v>
      </c>
      <c r="Q129" s="57">
        <f t="shared" si="69"/>
        <v>0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7595D3EAF1C84C87A4019FFC764DC3" ma:contentTypeVersion="22" ma:contentTypeDescription="Create a new document." ma:contentTypeScope="" ma:versionID="255eaaf881655160e7b05bb2448ce12c">
  <xsd:schema xmlns:xsd="http://www.w3.org/2001/XMLSchema" xmlns:xs="http://www.w3.org/2001/XMLSchema" xmlns:p="http://schemas.microsoft.com/office/2006/metadata/properties" xmlns:ns2="3a6b3be4-cd64-41b8-a23d-804a690494a8" xmlns:ns3="b19ddec8-2f2b-44c9-b58f-78f2324fd535" targetNamespace="http://schemas.microsoft.com/office/2006/metadata/properties" ma:root="true" ma:fieldsID="addfb0452e5d26017374951426d77bef" ns2:_="" ns3:_="">
    <xsd:import namespace="3a6b3be4-cd64-41b8-a23d-804a690494a8"/>
    <xsd:import namespace="b19ddec8-2f2b-44c9-b58f-78f2324fd5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b3be4-cd64-41b8-a23d-804a690494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9ddec8-2f2b-44c9-b58f-78f2324fd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EF0984-B1D3-4AA6-B2E6-5DA24ED272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6b3be4-cd64-41b8-a23d-804a690494a8"/>
    <ds:schemaRef ds:uri="b19ddec8-2f2b-44c9-b58f-78f2324fd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B303C7-79E5-4677-8559-DD0C55F236E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C1BCFE6-4465-4F95-B4C8-39C48DA0B0C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61E25B-C903-4FF2-AD4F-6DE22D7E2128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19ddec8-2f2b-44c9-b58f-78f2324fd535"/>
    <ds:schemaRef ds:uri="3a6b3be4-cd64-41b8-a23d-804a690494a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Global Accounts Quarterly</vt:lpstr>
      <vt:lpstr>Sheet1</vt:lpstr>
      <vt:lpstr>'Global Accounts Quarterly'!Print_Area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Milda Beh</dc:creator>
  <cp:lastModifiedBy>Huiping Zhang</cp:lastModifiedBy>
  <cp:lastPrinted>2006-03-04T01:53:29Z</cp:lastPrinted>
  <dcterms:created xsi:type="dcterms:W3CDTF">2005-07-06T18:32:53Z</dcterms:created>
  <dcterms:modified xsi:type="dcterms:W3CDTF">2019-05-06T06:53:11Z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1">
    <vt:lpwstr/>
  </property>
  <property fmtid="{D5CDD505-2E9C-101B-9397-08002B2CF9AE}" pid="3" name="doctype">
    <vt:lpwstr/>
  </property>
  <property fmtid="{D5CDD505-2E9C-101B-9397-08002B2CF9AE}" pid="4" name="L2">
    <vt:lpwstr/>
  </property>
  <property fmtid="{D5CDD505-2E9C-101B-9397-08002B2CF9AE}" pid="5" name="tag">
    <vt:lpwstr/>
  </property>
  <property fmtid="{D5CDD505-2E9C-101B-9397-08002B2CF9AE}" pid="6" name="Title">
    <vt:lpwstr/>
  </property>
  <property fmtid="{D5CDD505-2E9C-101B-9397-08002B2CF9AE}" pid="7" name="Order">
    <vt:lpwstr>21200.0000000000</vt:lpwstr>
  </property>
</Properties>
</file>