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diaz\Desktop\"/>
    </mc:Choice>
  </mc:AlternateContent>
  <xr:revisionPtr revIDLastSave="0" documentId="13_ncr:1_{3F40B5CF-DB23-4957-B8C8-0FE40511EC6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201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2" l="1"/>
  <c r="E13" i="2"/>
  <c r="M15" i="2"/>
  <c r="D29" i="1"/>
  <c r="E29" i="1"/>
  <c r="F29" i="1"/>
  <c r="G29" i="1"/>
  <c r="H29" i="1"/>
  <c r="I29" i="1"/>
  <c r="J29" i="1"/>
  <c r="K29" i="1"/>
  <c r="L29" i="1"/>
  <c r="M29" i="1"/>
  <c r="N29" i="1"/>
  <c r="C29" i="1"/>
  <c r="D19" i="1"/>
  <c r="D31" i="1" s="1"/>
  <c r="E19" i="1"/>
  <c r="F19" i="1"/>
  <c r="F31" i="1" s="1"/>
  <c r="F33" i="1" s="1"/>
  <c r="G19" i="1"/>
  <c r="G31" i="1" s="1"/>
  <c r="G33" i="1" s="1"/>
  <c r="H19" i="1"/>
  <c r="H31" i="1" s="1"/>
  <c r="H33" i="1" s="1"/>
  <c r="I19" i="1"/>
  <c r="I31" i="1" s="1"/>
  <c r="I33" i="1" s="1"/>
  <c r="J19" i="1"/>
  <c r="J31" i="1" s="1"/>
  <c r="J33" i="1" s="1"/>
  <c r="K19" i="1"/>
  <c r="K31" i="1" s="1"/>
  <c r="K33" i="1" s="1"/>
  <c r="L19" i="1"/>
  <c r="L31" i="1" s="1"/>
  <c r="L33" i="1" s="1"/>
  <c r="M19" i="1"/>
  <c r="M31" i="1" s="1"/>
  <c r="M33" i="1" s="1"/>
  <c r="N19" i="1"/>
  <c r="N31" i="1" s="1"/>
  <c r="N33" i="1" s="1"/>
  <c r="C19" i="1"/>
  <c r="C31" i="1" l="1"/>
  <c r="E31" i="1"/>
  <c r="D33" i="1" l="1"/>
  <c r="E33" i="1"/>
</calcChain>
</file>

<file path=xl/sharedStrings.xml><?xml version="1.0" encoding="utf-8"?>
<sst xmlns="http://schemas.openxmlformats.org/spreadsheetml/2006/main" count="82" uniqueCount="58">
  <si>
    <t>Month:</t>
  </si>
  <si>
    <t>May</t>
  </si>
  <si>
    <t>ASSETS</t>
  </si>
  <si>
    <t>Net Worth Tracker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</si>
  <si>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</si>
  <si>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</si>
  <si>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</si>
  <si>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</si>
  <si>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</si>
  <si>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</si>
  <si>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</si>
  <si>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</si>
  <si>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</si>
  <si>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</si>
  <si>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</si>
  <si>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401(k)</t>
  </si>
  <si>
    <t>IRAs</t>
  </si>
  <si>
    <t>Checking Account(s)</t>
  </si>
  <si>
    <t>Savings Account(s)</t>
  </si>
  <si>
    <t>Other Investments</t>
  </si>
  <si>
    <t>Primary Residence</t>
  </si>
  <si>
    <t>Other Real Estate</t>
  </si>
  <si>
    <t>Total Assets</t>
  </si>
  <si>
    <t>LIABILITIES</t>
  </si>
  <si>
    <t>Other</t>
  </si>
  <si>
    <t>Mortgage</t>
  </si>
  <si>
    <t>Student Loans</t>
  </si>
  <si>
    <t>Car Loan</t>
  </si>
  <si>
    <t>Credit Card 1</t>
  </si>
  <si>
    <t>Credit Card 2</t>
  </si>
  <si>
    <t>Other Debt</t>
  </si>
  <si>
    <t>Total Liabilities</t>
  </si>
  <si>
    <t>Net Worth</t>
  </si>
  <si>
    <t>Change</t>
  </si>
  <si>
    <r>
      <rPr>
        <b/>
        <sz val="11"/>
        <color theme="1"/>
        <rFont val="Calibri"/>
        <family val="2"/>
        <scheme val="minor"/>
      </rPr>
      <t>net worth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n. </t>
    </r>
    <r>
      <rPr>
        <sz val="11"/>
        <color theme="1"/>
        <rFont val="Calibri"/>
        <family val="2"/>
        <scheme val="minor"/>
      </rPr>
      <t xml:space="preserve">- the value of a person's assets minus their liabilities.  </t>
    </r>
  </si>
  <si>
    <t>Fall 2020</t>
  </si>
  <si>
    <t>Transcript Fee</t>
  </si>
  <si>
    <t>Tuition NY State Resident</t>
  </si>
  <si>
    <t>Technology Fee</t>
  </si>
  <si>
    <t>Academic Excellence Fee</t>
  </si>
  <si>
    <t>Transportation Fee</t>
  </si>
  <si>
    <t>Health Service Fee</t>
  </si>
  <si>
    <t>Campus Life Fee</t>
  </si>
  <si>
    <t>Undergrad Student Activity Fee</t>
  </si>
  <si>
    <t>College Fee</t>
  </si>
  <si>
    <t>Recreation Fee</t>
  </si>
  <si>
    <t>Career Services Fee</t>
  </si>
  <si>
    <t>Sum</t>
  </si>
  <si>
    <t>Average</t>
  </si>
  <si>
    <t>Running Total</t>
  </si>
  <si>
    <t>Count</t>
  </si>
  <si>
    <t>Educational Opportunity Prog</t>
  </si>
  <si>
    <t>Federal Direct Sub Loan 1</t>
  </si>
  <si>
    <t>Federal Direct Unsub Loan 1</t>
  </si>
  <si>
    <t>Federal Pell Grant 1</t>
  </si>
  <si>
    <t>Federal SEOG Grant</t>
  </si>
  <si>
    <t>SUNY Tuition Credit Estimate</t>
  </si>
  <si>
    <t>TAP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</si>
</sst>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5BB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2" borderId="0" xfId="1" applyNumberFormat="1" applyFont="1" applyFill="1"/>
    <xf numFmtId="6" fontId="2" fillId="2" borderId="3" xfId="1" applyNumberFormat="1" applyFont="1" applyFill="1" applyBorder="1"/>
    <xf numFmtId="165" fontId="0" fillId="2" borderId="0" xfId="0" applyNumberFormat="1" applyFill="1"/>
    <xf numFmtId="165" fontId="0" fillId="2" borderId="0" xfId="1" applyNumberFormat="1" applyFont="1" applyFill="1"/>
    <xf numFmtId="165" fontId="2" fillId="2" borderId="2" xfId="0" applyNumberFormat="1" applyFont="1" applyFill="1" applyBorder="1"/>
    <xf numFmtId="165" fontId="2" fillId="2" borderId="2" xfId="1" applyNumberFormat="1" applyFont="1" applyFill="1" applyBorder="1"/>
    <xf numFmtId="6" fontId="0" fillId="3" borderId="0" xfId="0" applyNumberFormat="1" applyFill="1"/>
    <xf numFmtId="0" fontId="2" fillId="4" borderId="0" xfId="0" applyFont="1" applyFill="1"/>
    <xf numFmtId="0" fontId="0" fillId="5" borderId="0" xfId="0" applyFill="1"/>
    <xf numFmtId="0" fontId="0" fillId="2" borderId="0" xfId="0" applyFill="1" applyProtection="1">
      <protection locked="0"/>
    </xf>
    <xf numFmtId="165" fontId="0" fillId="2" borderId="0" xfId="1" applyNumberFormat="1" applyFont="1" applyFill="1" applyProtection="1">
      <protection locked="0"/>
    </xf>
    <xf numFmtId="165" fontId="0" fillId="2" borderId="0" xfId="0" applyNumberFormat="1" applyFill="1" applyProtection="1">
      <protection locked="0"/>
    </xf>
    <xf numFmtId="0" fontId="0" fillId="2" borderId="0" xfId="0" applyFill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14" fontId="5" fillId="0" borderId="0" xfId="0" applyNumberFormat="1" applyFont="1" applyAlignment="1">
      <alignment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14" fontId="5" fillId="0" borderId="7" xfId="0" applyNumberFormat="1" applyFont="1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14" fontId="5" fillId="0" borderId="9" xfId="0" applyNumberFormat="1" applyFont="1" applyBorder="1" applyAlignment="1">
      <alignment vertical="center" wrapText="1"/>
    </xf>
    <xf numFmtId="14" fontId="5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right" vertical="center" wrapText="1"/>
    </xf>
    <xf numFmtId="44" fontId="2" fillId="0" borderId="0" xfId="1" applyFont="1"/>
    <xf numFmtId="0" fontId="6" fillId="0" borderId="4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4" fontId="6" fillId="0" borderId="8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4" fontId="6" fillId="0" borderId="11" xfId="0" applyNumberFormat="1" applyFont="1" applyBorder="1" applyAlignment="1">
      <alignment horizontal="right" vertical="center"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oneyunder30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2</xdr:col>
      <xdr:colOff>238028</xdr:colOff>
      <xdr:row>3</xdr:row>
      <xdr:rowOff>95250</xdr:rowOff>
    </xdr:to>
    <xdr:pic>
      <xdr:nvPicPr>
        <xdr:cNvPr id="102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95250"/>
          <a:ext cx="1657253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workbookViewId="0">
      <selection activeCell="C18" sqref="C18"/>
    </sheetView>
  </sheetViews>
  <sheetFormatPr defaultRowHeight="15" x14ac:dyDescent="0.25"/>
  <cols>
    <col min="1" max="1" width="2.28515625" style="1" customWidth="1"/>
    <col min="2" max="2" width="21.42578125" style="1" customWidth="1"/>
    <col min="3" max="14" width="10.7109375" style="1" customWidth="1"/>
    <col min="15" max="16384" width="9.140625" style="1"/>
  </cols>
  <sheetData>
    <row r="1" spans="2:14" ht="15.75" customHeight="1" x14ac:dyDescent="0.25"/>
    <row r="2" spans="2:14" ht="21" x14ac:dyDescent="0.35">
      <c r="E2" s="3" t="s">
        <v>3</v>
      </c>
    </row>
    <row r="3" spans="2:14" ht="7.5" customHeight="1" x14ac:dyDescent="0.25"/>
    <row r="4" spans="2:14" ht="19.5" customHeight="1" x14ac:dyDescent="0.25"/>
    <row r="5" spans="2:14" ht="15" customHeight="1" x14ac:dyDescent="0.25">
      <c r="B5" s="19" t="s">
        <v>34</v>
      </c>
      <c r="C5" s="19"/>
      <c r="D5" s="19"/>
      <c r="E5" s="19"/>
    </row>
    <row r="6" spans="2:14" ht="24.75" customHeight="1" x14ac:dyDescent="0.25">
      <c r="B6" s="19"/>
      <c r="C6" s="19"/>
      <c r="D6" s="19"/>
      <c r="E6" s="19"/>
    </row>
    <row r="7" spans="2:14" ht="15.75" thickBot="1" x14ac:dyDescent="0.3">
      <c r="B7" s="4" t="s">
        <v>0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1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</row>
    <row r="9" spans="2:14" x14ac:dyDescent="0.25">
      <c r="B9" s="2" t="s">
        <v>2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2:14" s="16" customFormat="1" x14ac:dyDescent="0.25">
      <c r="B10" s="16" t="s">
        <v>17</v>
      </c>
      <c r="C10" s="17">
        <v>2500</v>
      </c>
      <c r="D10" s="17">
        <v>2750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s="16" customFormat="1" x14ac:dyDescent="0.25">
      <c r="B11" s="16" t="s">
        <v>18</v>
      </c>
      <c r="C11" s="17">
        <v>8000</v>
      </c>
      <c r="D11" s="17">
        <v>8500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s="16" customFormat="1" x14ac:dyDescent="0.25">
      <c r="B12" s="16" t="s">
        <v>15</v>
      </c>
      <c r="C12" s="17">
        <v>4500</v>
      </c>
      <c r="D12" s="17">
        <v>4750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s="16" customFormat="1" x14ac:dyDescent="0.25">
      <c r="B13" s="16" t="s">
        <v>16</v>
      </c>
      <c r="C13" s="17">
        <v>1500</v>
      </c>
      <c r="D13" s="17">
        <v>1500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s="16" customFormat="1" x14ac:dyDescent="0.25">
      <c r="B14" s="16" t="s">
        <v>19</v>
      </c>
      <c r="C14" s="17">
        <v>500</v>
      </c>
      <c r="D14" s="17">
        <v>500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s="16" customFormat="1" x14ac:dyDescent="0.25">
      <c r="B15" s="16" t="s">
        <v>20</v>
      </c>
      <c r="C15" s="17">
        <v>165000</v>
      </c>
      <c r="D15" s="17">
        <v>165000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s="16" customFormat="1" x14ac:dyDescent="0.25">
      <c r="B16" s="16" t="s">
        <v>21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4" s="16" customFormat="1" x14ac:dyDescent="0.25">
      <c r="B17" s="16" t="s">
        <v>24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s="16" customFormat="1" x14ac:dyDescent="0.25">
      <c r="B18" s="16" t="s">
        <v>24</v>
      </c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4" x14ac:dyDescent="0.25">
      <c r="B19" s="5" t="s">
        <v>22</v>
      </c>
      <c r="C19" s="11">
        <f>IF(SUM(C10:C18)=0,"",SUM(C10:C18))</f>
        <v>182000</v>
      </c>
      <c r="D19" s="12">
        <f t="shared" ref="D19:N19" si="0">IF(SUM(D10:D18)=0,"",SUM(D10:D18))</f>
        <v>183000</v>
      </c>
      <c r="E19" s="12" t="str">
        <f t="shared" si="0"/>
        <v/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</row>
    <row r="20" spans="2:14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2" t="s">
        <v>23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s="16" customFormat="1" x14ac:dyDescent="0.25">
      <c r="B22" s="16" t="s">
        <v>25</v>
      </c>
      <c r="C22" s="17">
        <v>152000</v>
      </c>
      <c r="D22" s="17">
        <v>151700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s="16" customFormat="1" x14ac:dyDescent="0.25">
      <c r="B23" s="16" t="s">
        <v>26</v>
      </c>
      <c r="C23" s="17">
        <v>19600</v>
      </c>
      <c r="D23" s="17">
        <v>19500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4" s="16" customFormat="1" x14ac:dyDescent="0.25">
      <c r="B24" s="16" t="s">
        <v>27</v>
      </c>
      <c r="C24" s="17">
        <v>8600</v>
      </c>
      <c r="D24" s="17">
        <v>8500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2:14" s="16" customFormat="1" x14ac:dyDescent="0.25">
      <c r="B25" s="16" t="s">
        <v>28</v>
      </c>
      <c r="C25" s="17">
        <v>2900</v>
      </c>
      <c r="D25" s="17">
        <v>2500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2:14" s="16" customFormat="1" x14ac:dyDescent="0.25">
      <c r="B26" s="16" t="s">
        <v>29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2:14" s="16" customFormat="1" x14ac:dyDescent="0.25">
      <c r="B27" s="16" t="s">
        <v>30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s="16" customFormat="1" x14ac:dyDescent="0.25">
      <c r="B28" s="16" t="s">
        <v>30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2:14" x14ac:dyDescent="0.25">
      <c r="B29" s="5" t="s">
        <v>31</v>
      </c>
      <c r="C29" s="12">
        <f>IF(SUM(C22:C28)=0,"",SUM(C22:C28))</f>
        <v>183100</v>
      </c>
      <c r="D29" s="12">
        <f t="shared" ref="D29:N29" si="1">IF(SUM(D22:D28)=0,"",SUM(D22:D28))</f>
        <v>182200</v>
      </c>
      <c r="E29" s="12" t="str">
        <f t="shared" si="1"/>
        <v/>
      </c>
      <c r="F29" s="12" t="str">
        <f t="shared" si="1"/>
        <v/>
      </c>
      <c r="G29" s="12" t="str">
        <f t="shared" si="1"/>
        <v/>
      </c>
      <c r="H29" s="12" t="str">
        <f t="shared" si="1"/>
        <v/>
      </c>
      <c r="I29" s="12" t="str">
        <f t="shared" si="1"/>
        <v/>
      </c>
      <c r="J29" s="12" t="str">
        <f t="shared" si="1"/>
        <v/>
      </c>
      <c r="K29" s="12" t="str">
        <f t="shared" si="1"/>
        <v/>
      </c>
      <c r="L29" s="12" t="str">
        <f t="shared" si="1"/>
        <v/>
      </c>
      <c r="M29" s="12" t="str">
        <f t="shared" si="1"/>
        <v/>
      </c>
      <c r="N29" s="12" t="str">
        <f t="shared" si="1"/>
        <v/>
      </c>
    </row>
    <row r="30" spans="2:1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5.75" thickBot="1" x14ac:dyDescent="0.3">
      <c r="B31" s="6" t="s">
        <v>32</v>
      </c>
      <c r="C31" s="8">
        <f t="shared" ref="C31:N31" si="2">IF(C19="","",C19-C29)</f>
        <v>-1100</v>
      </c>
      <c r="D31" s="8">
        <f t="shared" si="2"/>
        <v>800</v>
      </c>
      <c r="E31" s="8" t="str">
        <f>IF(E19="","",E19-E29)</f>
        <v/>
      </c>
      <c r="F31" s="8" t="str">
        <f t="shared" si="2"/>
        <v/>
      </c>
      <c r="G31" s="8" t="str">
        <f t="shared" si="2"/>
        <v/>
      </c>
      <c r="H31" s="8" t="str">
        <f t="shared" si="2"/>
        <v/>
      </c>
      <c r="I31" s="8" t="str">
        <f t="shared" si="2"/>
        <v/>
      </c>
      <c r="J31" s="8" t="str">
        <f t="shared" si="2"/>
        <v/>
      </c>
      <c r="K31" s="8" t="str">
        <f t="shared" si="2"/>
        <v/>
      </c>
      <c r="L31" s="8" t="str">
        <f t="shared" si="2"/>
        <v/>
      </c>
      <c r="M31" s="8" t="str">
        <f t="shared" si="2"/>
        <v/>
      </c>
      <c r="N31" s="8" t="str">
        <f t="shared" si="2"/>
        <v/>
      </c>
    </row>
    <row r="32" spans="2:14" ht="15.75" thickTop="1" x14ac:dyDescent="0.25"/>
    <row r="33" spans="2:14" x14ac:dyDescent="0.25">
      <c r="B33" s="14" t="s">
        <v>33</v>
      </c>
      <c r="C33" s="15"/>
      <c r="D33" s="13">
        <f>IF(D31="","",(D31-C31))</f>
        <v>1900</v>
      </c>
      <c r="E33" s="13" t="str">
        <f t="shared" ref="E33:N33" si="3">IF(E31="","",(E31-D31))</f>
        <v/>
      </c>
      <c r="F33" s="13" t="str">
        <f t="shared" si="3"/>
        <v/>
      </c>
      <c r="G33" s="13" t="str">
        <f t="shared" si="3"/>
        <v/>
      </c>
      <c r="H33" s="13" t="str">
        <f t="shared" si="3"/>
        <v/>
      </c>
      <c r="I33" s="13" t="str">
        <f t="shared" si="3"/>
        <v/>
      </c>
      <c r="J33" s="13" t="str">
        <f t="shared" si="3"/>
        <v/>
      </c>
      <c r="K33" s="13" t="str">
        <f t="shared" si="3"/>
        <v/>
      </c>
      <c r="L33" s="13" t="str">
        <f t="shared" si="3"/>
        <v/>
      </c>
      <c r="M33" s="13" t="str">
        <f t="shared" si="3"/>
        <v/>
      </c>
      <c r="N33" s="13" t="str">
        <f t="shared" si="3"/>
        <v/>
      </c>
    </row>
  </sheetData>
  <sheetProtection password="D7C5" sheet="1" objects="1" scenarios="1" insertRows="0"/>
  <mergeCells count="1">
    <mergeCell ref="B5:E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5F2-DDF5-4F56-9F13-7A656A211CFE}">
  <dimension ref="A1:M15"/>
  <sheetViews>
    <sheetView tabSelected="1" topLeftCell="A10" workbookViewId="0">
      <selection activeCell="J16" sqref="J16"/>
    </sheetView>
  </sheetViews>
  <sheetFormatPr defaultRowHeight="15" x14ac:dyDescent="0.25"/>
  <cols>
    <col min="5" max="5" width="10.5703125" bestFit="1" customWidth="1"/>
    <col min="10" max="10" width="10.5703125" bestFit="1" customWidth="1"/>
    <col min="13" max="13" width="11.5703125" bestFit="1" customWidth="1"/>
  </cols>
  <sheetData>
    <row r="1" spans="1:13" ht="28.5" x14ac:dyDescent="0.25">
      <c r="A1" s="24" t="s">
        <v>35</v>
      </c>
      <c r="B1" s="25">
        <v>212.75</v>
      </c>
      <c r="C1" s="25">
        <v>0</v>
      </c>
      <c r="D1" s="25">
        <v>0</v>
      </c>
      <c r="E1" s="26"/>
      <c r="F1" s="26"/>
      <c r="G1" s="27"/>
    </row>
    <row r="2" spans="1:13" ht="28.5" x14ac:dyDescent="0.25">
      <c r="A2" s="28">
        <v>44053</v>
      </c>
      <c r="B2" s="22">
        <v>44062</v>
      </c>
      <c r="C2" s="20" t="s">
        <v>36</v>
      </c>
      <c r="D2" s="20" t="s">
        <v>35</v>
      </c>
      <c r="E2" s="21">
        <v>5</v>
      </c>
      <c r="F2" s="21">
        <v>0</v>
      </c>
      <c r="G2" s="29">
        <v>0</v>
      </c>
    </row>
    <row r="3" spans="1:13" ht="57" x14ac:dyDescent="0.25">
      <c r="A3" s="28">
        <v>44053</v>
      </c>
      <c r="B3" s="22">
        <v>44062</v>
      </c>
      <c r="C3" s="20" t="s">
        <v>37</v>
      </c>
      <c r="D3" s="20" t="s">
        <v>35</v>
      </c>
      <c r="E3" s="23">
        <v>3535</v>
      </c>
      <c r="F3" s="21">
        <v>0</v>
      </c>
      <c r="G3" s="29">
        <v>0</v>
      </c>
    </row>
    <row r="4" spans="1:13" ht="28.5" x14ac:dyDescent="0.25">
      <c r="A4" s="28">
        <v>44053</v>
      </c>
      <c r="B4" s="22">
        <v>44062</v>
      </c>
      <c r="C4" s="20" t="s">
        <v>38</v>
      </c>
      <c r="D4" s="20" t="s">
        <v>35</v>
      </c>
      <c r="E4" s="21">
        <v>430</v>
      </c>
      <c r="F4" s="21">
        <v>0</v>
      </c>
      <c r="G4" s="29">
        <v>0</v>
      </c>
    </row>
    <row r="5" spans="1:13" ht="57" x14ac:dyDescent="0.25">
      <c r="A5" s="28">
        <v>44053</v>
      </c>
      <c r="B5" s="22">
        <v>44062</v>
      </c>
      <c r="C5" s="20" t="s">
        <v>39</v>
      </c>
      <c r="D5" s="20" t="s">
        <v>35</v>
      </c>
      <c r="E5" s="21">
        <v>262.5</v>
      </c>
      <c r="F5" s="21">
        <v>0</v>
      </c>
      <c r="G5" s="29">
        <v>0</v>
      </c>
    </row>
    <row r="6" spans="1:13" ht="43.5" thickBot="1" x14ac:dyDescent="0.3">
      <c r="A6" s="28">
        <v>44053</v>
      </c>
      <c r="B6" s="22">
        <v>44062</v>
      </c>
      <c r="C6" s="20" t="s">
        <v>40</v>
      </c>
      <c r="D6" s="20" t="s">
        <v>35</v>
      </c>
      <c r="E6" s="21">
        <v>242.25</v>
      </c>
      <c r="F6" s="21">
        <v>0</v>
      </c>
      <c r="G6" s="29">
        <v>0</v>
      </c>
    </row>
    <row r="7" spans="1:13" ht="42.75" x14ac:dyDescent="0.25">
      <c r="A7" s="28">
        <v>44053</v>
      </c>
      <c r="B7" s="22">
        <v>44062</v>
      </c>
      <c r="C7" s="20" t="s">
        <v>41</v>
      </c>
      <c r="D7" s="20" t="s">
        <v>35</v>
      </c>
      <c r="E7" s="21">
        <v>219.5</v>
      </c>
      <c r="F7" s="21">
        <v>0</v>
      </c>
      <c r="G7" s="29">
        <v>0</v>
      </c>
      <c r="K7" s="36">
        <v>0</v>
      </c>
      <c r="L7" s="26"/>
      <c r="M7" s="27"/>
    </row>
    <row r="8" spans="1:13" ht="57" x14ac:dyDescent="0.25">
      <c r="A8" s="28">
        <v>44053</v>
      </c>
      <c r="B8" s="22">
        <v>44062</v>
      </c>
      <c r="C8" s="20" t="s">
        <v>42</v>
      </c>
      <c r="D8" s="20" t="s">
        <v>35</v>
      </c>
      <c r="E8" s="21">
        <v>132.25</v>
      </c>
      <c r="F8" s="21">
        <v>0</v>
      </c>
      <c r="G8" s="29">
        <v>0</v>
      </c>
      <c r="K8" s="37" t="s">
        <v>35</v>
      </c>
      <c r="L8" s="20" t="s">
        <v>51</v>
      </c>
      <c r="M8" s="38">
        <v>400</v>
      </c>
    </row>
    <row r="9" spans="1:13" ht="71.25" x14ac:dyDescent="0.25">
      <c r="A9" s="28">
        <v>44053</v>
      </c>
      <c r="B9" s="22">
        <v>44062</v>
      </c>
      <c r="C9" s="20" t="s">
        <v>43</v>
      </c>
      <c r="D9" s="20" t="s">
        <v>35</v>
      </c>
      <c r="E9" s="21">
        <v>109</v>
      </c>
      <c r="F9" s="21">
        <v>0</v>
      </c>
      <c r="G9" s="29">
        <v>0</v>
      </c>
      <c r="K9" s="37" t="s">
        <v>35</v>
      </c>
      <c r="L9" s="20" t="s">
        <v>52</v>
      </c>
      <c r="M9" s="39">
        <v>2721</v>
      </c>
    </row>
    <row r="10" spans="1:13" ht="57" x14ac:dyDescent="0.25">
      <c r="A10" s="28">
        <v>44053</v>
      </c>
      <c r="B10" s="22">
        <v>44062</v>
      </c>
      <c r="C10" s="20" t="s">
        <v>44</v>
      </c>
      <c r="D10" s="20" t="s">
        <v>35</v>
      </c>
      <c r="E10" s="21">
        <v>62.5</v>
      </c>
      <c r="F10" s="21">
        <v>0</v>
      </c>
      <c r="G10" s="29">
        <v>0</v>
      </c>
      <c r="K10" s="37" t="s">
        <v>35</v>
      </c>
      <c r="L10" s="20" t="s">
        <v>53</v>
      </c>
      <c r="M10" s="39">
        <v>3463</v>
      </c>
    </row>
    <row r="11" spans="1:13" ht="42.75" x14ac:dyDescent="0.25">
      <c r="A11" s="28">
        <v>44053</v>
      </c>
      <c r="B11" s="22">
        <v>44062</v>
      </c>
      <c r="C11" s="20" t="s">
        <v>45</v>
      </c>
      <c r="D11" s="20" t="s">
        <v>35</v>
      </c>
      <c r="E11" s="21">
        <v>27</v>
      </c>
      <c r="F11" s="21">
        <v>0</v>
      </c>
      <c r="G11" s="29">
        <v>0</v>
      </c>
      <c r="K11" s="37" t="s">
        <v>35</v>
      </c>
      <c r="L11" s="20" t="s">
        <v>54</v>
      </c>
      <c r="M11" s="39">
        <v>3173</v>
      </c>
    </row>
    <row r="12" spans="1:13" ht="43.5" thickBot="1" x14ac:dyDescent="0.3">
      <c r="A12" s="30">
        <v>44053</v>
      </c>
      <c r="B12" s="31">
        <v>44062</v>
      </c>
      <c r="C12" s="32" t="s">
        <v>46</v>
      </c>
      <c r="D12" s="32" t="s">
        <v>35</v>
      </c>
      <c r="E12" s="33">
        <v>25</v>
      </c>
      <c r="F12" s="33">
        <v>0</v>
      </c>
      <c r="G12" s="34">
        <v>0</v>
      </c>
      <c r="K12" s="37" t="s">
        <v>35</v>
      </c>
      <c r="L12" s="20" t="s">
        <v>55</v>
      </c>
      <c r="M12" s="38">
        <v>175</v>
      </c>
    </row>
    <row r="13" spans="1:13" ht="71.25" x14ac:dyDescent="0.25">
      <c r="E13" s="35">
        <f>SUM(E2:E12)</f>
        <v>5050</v>
      </c>
      <c r="K13" s="37" t="s">
        <v>35</v>
      </c>
      <c r="L13" s="20" t="s">
        <v>56</v>
      </c>
      <c r="M13" s="38">
        <v>546.76</v>
      </c>
    </row>
    <row r="14" spans="1:13" ht="43.5" thickBot="1" x14ac:dyDescent="0.3">
      <c r="K14" s="40" t="s">
        <v>35</v>
      </c>
      <c r="L14" s="32" t="s">
        <v>57</v>
      </c>
      <c r="M14" s="41">
        <v>1037</v>
      </c>
    </row>
    <row r="15" spans="1:13" x14ac:dyDescent="0.25">
      <c r="J15" s="42">
        <f>SUM(M15-E13)</f>
        <v>6465.76</v>
      </c>
      <c r="M15" s="35">
        <f>SUM(M8:M14)</f>
        <v>11515.76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Weliver</dc:creator>
  <cp:lastModifiedBy>Frank Diaz</cp:lastModifiedBy>
  <dcterms:created xsi:type="dcterms:W3CDTF">2011-10-21T13:40:12Z</dcterms:created>
  <dcterms:modified xsi:type="dcterms:W3CDTF">2020-08-21T13:43:30Z</dcterms:modified>
</cp:coreProperties>
</file>